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Junio/Versión entregable/"/>
    </mc:Choice>
  </mc:AlternateContent>
  <xr:revisionPtr revIDLastSave="16" documentId="13_ncr:1_{994801E1-0CAB-4015-854E-4998FB55BE57}" xr6:coauthVersionLast="47" xr6:coauthVersionMax="47" xr10:uidLastSave="{67754BB2-2442-40DD-AED9-45839595D4D3}"/>
  <bookViews>
    <workbookView xWindow="28680" yWindow="-120" windowWidth="29040" windowHeight="15720" xr2:uid="{00000000-000D-0000-FFFF-FFFF00000000}"/>
  </bookViews>
  <sheets>
    <sheet name="Tabla 1 " sheetId="2" r:id="rId1"/>
    <sheet name="Tabla 2" sheetId="3" r:id="rId2"/>
    <sheet name="Gráfico 1" sheetId="4" r:id="rId3"/>
    <sheet name="Tabla 3" sheetId="7" r:id="rId4"/>
    <sheet name="Ilustración 1" sheetId="8" r:id="rId5"/>
    <sheet name="Ilustración 2" sheetId="9" r:id="rId6"/>
    <sheet name="Mapa 1" sheetId="16" r:id="rId7"/>
    <sheet name="Ilustración 3" sheetId="17" r:id="rId8"/>
    <sheet name="Tabla 4" sheetId="14" r:id="rId9"/>
    <sheet name="Ilustración 4" sheetId="15" r:id="rId10"/>
    <sheet name="Ilustración 5" sheetId="5" r:id="rId11"/>
    <sheet name="Tabla 5" sheetId="6" r:id="rId12"/>
    <sheet name="Tabla 6" sheetId="18" r:id="rId13"/>
    <sheet name="Tabla 7" sheetId="19" r:id="rId14"/>
    <sheet name="Anexo 1" sheetId="10" r:id="rId15"/>
    <sheet name="Anexo 2" sheetId="11" r:id="rId16"/>
    <sheet name="Anexo 3" sheetId="12" r:id="rId17"/>
    <sheet name="Anexo 4" sheetId="1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\0" localSheetId="7">#REF!</definedName>
    <definedName name="\0" localSheetId="10">#REF!</definedName>
    <definedName name="\0" localSheetId="6">#REF!</definedName>
    <definedName name="\0" localSheetId="0">#REF!</definedName>
    <definedName name="\0" localSheetId="1">#REF!</definedName>
    <definedName name="\0" localSheetId="3">#REF!</definedName>
    <definedName name="\0" localSheetId="8">#REF!</definedName>
    <definedName name="\0" localSheetId="12">#REF!</definedName>
    <definedName name="\0" localSheetId="13">#REF!</definedName>
    <definedName name="\0">#REF!</definedName>
    <definedName name="\A" localSheetId="7">#REF!</definedName>
    <definedName name="\A" localSheetId="10">#REF!</definedName>
    <definedName name="\A" localSheetId="6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7">#REF!</definedName>
    <definedName name="\B" localSheetId="10">#REF!</definedName>
    <definedName name="\B" localSheetId="6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7">#REF!</definedName>
    <definedName name="\C" localSheetId="10">#REF!</definedName>
    <definedName name="\C" localSheetId="6">#REF!</definedName>
    <definedName name="\C" localSheetId="0">#REF!</definedName>
    <definedName name="\C" localSheetId="1">#REF!</definedName>
    <definedName name="\C" localSheetId="3">#REF!</definedName>
    <definedName name="\C" localSheetId="8">#REF!</definedName>
    <definedName name="\C" localSheetId="12">#REF!</definedName>
    <definedName name="\C" localSheetId="13">#REF!</definedName>
    <definedName name="\C">#REF!</definedName>
    <definedName name="\cc" localSheetId="6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8">[2]Debt!#REF!</definedName>
    <definedName name="\cc">[2]Debt!#REF!</definedName>
    <definedName name="\D" localSheetId="7">#REF!</definedName>
    <definedName name="\D" localSheetId="10">#REF!</definedName>
    <definedName name="\D" localSheetId="6">#REF!</definedName>
    <definedName name="\D" localSheetId="0">#REF!</definedName>
    <definedName name="\D" localSheetId="1">#REF!</definedName>
    <definedName name="\D" localSheetId="3">#REF!</definedName>
    <definedName name="\D" localSheetId="8">#REF!</definedName>
    <definedName name="\D" localSheetId="12">#REF!</definedName>
    <definedName name="\D" localSheetId="13">#REF!</definedName>
    <definedName name="\D">#REF!</definedName>
    <definedName name="\E" localSheetId="7">#REF!</definedName>
    <definedName name="\E" localSheetId="10">#REF!</definedName>
    <definedName name="\E" localSheetId="6">#REF!</definedName>
    <definedName name="\E" localSheetId="0">#REF!</definedName>
    <definedName name="\E" localSheetId="1">#REF!</definedName>
    <definedName name="\E" localSheetId="3">#REF!</definedName>
    <definedName name="\E" localSheetId="8">#REF!</definedName>
    <definedName name="\E" localSheetId="12">#REF!</definedName>
    <definedName name="\E" localSheetId="13">#REF!</definedName>
    <definedName name="\E">#REF!</definedName>
    <definedName name="\F" localSheetId="7">#REF!</definedName>
    <definedName name="\F" localSheetId="10">#REF!</definedName>
    <definedName name="\F" localSheetId="6">#REF!</definedName>
    <definedName name="\F" localSheetId="0">#REF!</definedName>
    <definedName name="\F" localSheetId="1">#REF!</definedName>
    <definedName name="\F" localSheetId="3">#REF!</definedName>
    <definedName name="\F" localSheetId="8">#REF!</definedName>
    <definedName name="\F" localSheetId="12">#REF!</definedName>
    <definedName name="\F" localSheetId="13">#REF!</definedName>
    <definedName name="\F">#REF!</definedName>
    <definedName name="\G" localSheetId="7">#REF!</definedName>
    <definedName name="\G" localSheetId="10">#REF!</definedName>
    <definedName name="\G" localSheetId="6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6">[2]Debt!#REF!</definedName>
    <definedName name="\gg">[2]Debt!#REF!</definedName>
    <definedName name="\H" localSheetId="7">#REF!</definedName>
    <definedName name="\H" localSheetId="10">#REF!</definedName>
    <definedName name="\H" localSheetId="6">#REF!</definedName>
    <definedName name="\H" localSheetId="0">#REF!</definedName>
    <definedName name="\H" localSheetId="1">#REF!</definedName>
    <definedName name="\H" localSheetId="3">#REF!</definedName>
    <definedName name="\H" localSheetId="8">#REF!</definedName>
    <definedName name="\H" localSheetId="12">#REF!</definedName>
    <definedName name="\H" localSheetId="13">#REF!</definedName>
    <definedName name="\H">#REF!</definedName>
    <definedName name="\I" localSheetId="7">#REF!</definedName>
    <definedName name="\I" localSheetId="10">#REF!</definedName>
    <definedName name="\I" localSheetId="6">#REF!</definedName>
    <definedName name="\I" localSheetId="0">#REF!</definedName>
    <definedName name="\I" localSheetId="1">#REF!</definedName>
    <definedName name="\I" localSheetId="3">#REF!</definedName>
    <definedName name="\I" localSheetId="8">#REF!</definedName>
    <definedName name="\I" localSheetId="12">#REF!</definedName>
    <definedName name="\I" localSheetId="13">#REF!</definedName>
    <definedName name="\I">#REF!</definedName>
    <definedName name="\J" localSheetId="7">#REF!</definedName>
    <definedName name="\J" localSheetId="10">#REF!</definedName>
    <definedName name="\J" localSheetId="6">#REF!</definedName>
    <definedName name="\J" localSheetId="0">#REF!</definedName>
    <definedName name="\J" localSheetId="1">#REF!</definedName>
    <definedName name="\J" localSheetId="3">#REF!</definedName>
    <definedName name="\J" localSheetId="8">#REF!</definedName>
    <definedName name="\J" localSheetId="12">#REF!</definedName>
    <definedName name="\J" localSheetId="13">#REF!</definedName>
    <definedName name="\J">#REF!</definedName>
    <definedName name="\K" localSheetId="7">#REF!</definedName>
    <definedName name="\K" localSheetId="10">#REF!</definedName>
    <definedName name="\K" localSheetId="6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6">[2]Debt!#REF!</definedName>
    <definedName name="\kk">[2]Debt!#REF!</definedName>
    <definedName name="\L" localSheetId="7">#REF!</definedName>
    <definedName name="\L" localSheetId="10">#REF!</definedName>
    <definedName name="\L" localSheetId="6">#REF!</definedName>
    <definedName name="\L" localSheetId="0">#REF!</definedName>
    <definedName name="\L" localSheetId="1">#REF!</definedName>
    <definedName name="\L" localSheetId="3">#REF!</definedName>
    <definedName name="\L" localSheetId="8">#REF!</definedName>
    <definedName name="\L" localSheetId="12">#REF!</definedName>
    <definedName name="\L" localSheetId="13">#REF!</definedName>
    <definedName name="\L">#REF!</definedName>
    <definedName name="\M" localSheetId="7">#REF!</definedName>
    <definedName name="\M" localSheetId="10">#REF!</definedName>
    <definedName name="\M" localSheetId="6">#REF!</definedName>
    <definedName name="\M" localSheetId="0">#REF!</definedName>
    <definedName name="\M" localSheetId="1">#REF!</definedName>
    <definedName name="\M" localSheetId="3">#REF!</definedName>
    <definedName name="\M" localSheetId="8">#REF!</definedName>
    <definedName name="\M" localSheetId="12">#REF!</definedName>
    <definedName name="\M" localSheetId="13">#REF!</definedName>
    <definedName name="\M">#REF!</definedName>
    <definedName name="\N" localSheetId="7">#REF!</definedName>
    <definedName name="\N" localSheetId="10">#REF!</definedName>
    <definedName name="\N" localSheetId="6">#REF!</definedName>
    <definedName name="\N" localSheetId="0">#REF!</definedName>
    <definedName name="\N" localSheetId="1">#REF!</definedName>
    <definedName name="\N" localSheetId="3">#REF!</definedName>
    <definedName name="\N" localSheetId="8">#REF!</definedName>
    <definedName name="\N" localSheetId="12">#REF!</definedName>
    <definedName name="\N" localSheetId="13">#REF!</definedName>
    <definedName name="\N">#REF!</definedName>
    <definedName name="\Ñ" localSheetId="7">#REF!</definedName>
    <definedName name="\Ñ" localSheetId="10">#REF!</definedName>
    <definedName name="\Ñ" localSheetId="6">#REF!</definedName>
    <definedName name="\Ñ" localSheetId="12">#REF!</definedName>
    <definedName name="\Ñ" localSheetId="13">#REF!</definedName>
    <definedName name="\Ñ">#REF!</definedName>
    <definedName name="\O" localSheetId="7">#REF!</definedName>
    <definedName name="\O" localSheetId="10">#REF!</definedName>
    <definedName name="\O" localSheetId="6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7">#REF!</definedName>
    <definedName name="\P" localSheetId="10">#REF!</definedName>
    <definedName name="\P" localSheetId="6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7">#REF!</definedName>
    <definedName name="\Q" localSheetId="10">#REF!</definedName>
    <definedName name="\Q" localSheetId="6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7">#REF!</definedName>
    <definedName name="\R" localSheetId="10">#REF!</definedName>
    <definedName name="\R" localSheetId="6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7">#REF!</definedName>
    <definedName name="\S" localSheetId="10">#REF!</definedName>
    <definedName name="\S" localSheetId="6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7">#REF!</definedName>
    <definedName name="\T" localSheetId="10">#REF!</definedName>
    <definedName name="\T" localSheetId="6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7">#REF!</definedName>
    <definedName name="\T1" localSheetId="10">#REF!</definedName>
    <definedName name="\T1" localSheetId="6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7">#REF!</definedName>
    <definedName name="\U" localSheetId="10">#REF!</definedName>
    <definedName name="\U" localSheetId="6">#REF!</definedName>
    <definedName name="\U" localSheetId="0">#REF!</definedName>
    <definedName name="\U" localSheetId="1">#REF!</definedName>
    <definedName name="\U" localSheetId="3">#REF!</definedName>
    <definedName name="\U" localSheetId="8">#REF!</definedName>
    <definedName name="\U" localSheetId="12">#REF!</definedName>
    <definedName name="\U" localSheetId="13">#REF!</definedName>
    <definedName name="\U">#REF!</definedName>
    <definedName name="\V" localSheetId="7">#REF!</definedName>
    <definedName name="\V" localSheetId="10">#REF!</definedName>
    <definedName name="\V" localSheetId="6">#REF!</definedName>
    <definedName name="\V" localSheetId="0">#REF!</definedName>
    <definedName name="\V" localSheetId="1">#REF!</definedName>
    <definedName name="\V" localSheetId="3">#REF!</definedName>
    <definedName name="\V" localSheetId="8">#REF!</definedName>
    <definedName name="\V" localSheetId="12">#REF!</definedName>
    <definedName name="\V" localSheetId="13">#REF!</definedName>
    <definedName name="\V">#REF!</definedName>
    <definedName name="\W" localSheetId="7">#REF!</definedName>
    <definedName name="\W" localSheetId="10">#REF!</definedName>
    <definedName name="\W" localSheetId="6">#REF!</definedName>
    <definedName name="\W" localSheetId="0">#REF!</definedName>
    <definedName name="\W" localSheetId="1">#REF!</definedName>
    <definedName name="\W" localSheetId="3">#REF!</definedName>
    <definedName name="\W" localSheetId="8">#REF!</definedName>
    <definedName name="\W" localSheetId="12">#REF!</definedName>
    <definedName name="\W" localSheetId="13">#REF!</definedName>
    <definedName name="\W">#REF!</definedName>
    <definedName name="\X" localSheetId="7">#REF!</definedName>
    <definedName name="\X" localSheetId="10">#REF!</definedName>
    <definedName name="\X" localSheetId="6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7">#REF!</definedName>
    <definedName name="\Y" localSheetId="10">#REF!</definedName>
    <definedName name="\Y" localSheetId="6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7">#REF!</definedName>
    <definedName name="\Z" localSheetId="10">#REF!</definedName>
    <definedName name="\Z" localSheetId="6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7">[5]!____________asd1</definedName>
    <definedName name="____________asd1" localSheetId="10">[5]!____________asd1</definedName>
    <definedName name="____________asd1" localSheetId="6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7">[5]!____________tnt1</definedName>
    <definedName name="____________tnt1" localSheetId="10">[5]!____________tnt1</definedName>
    <definedName name="____________tnt1" localSheetId="6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7">[5]!__________asd1</definedName>
    <definedName name="__________asd1" localSheetId="10">[5]!__________asd1</definedName>
    <definedName name="__________asd1" localSheetId="6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7">[5]!__________tnt1</definedName>
    <definedName name="__________tnt1" localSheetId="10">[5]!__________tnt1</definedName>
    <definedName name="__________tnt1" localSheetId="6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7">[5]!_________asd1</definedName>
    <definedName name="_________asd1" localSheetId="10">[5]!_________asd1</definedName>
    <definedName name="_________asd1" localSheetId="6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7">[5]!_________tnt1</definedName>
    <definedName name="_________tnt1" localSheetId="10">[5]!_________tnt1</definedName>
    <definedName name="_________tnt1" localSheetId="6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7">[5]!________asd1</definedName>
    <definedName name="________asd1" localSheetId="10">[5]!________asd1</definedName>
    <definedName name="________asd1" localSheetId="6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7">[5]!________tnt1</definedName>
    <definedName name="________tnt1" localSheetId="10">[5]!________tnt1</definedName>
    <definedName name="________tnt1" localSheetId="6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7">[5]!_______asd1</definedName>
    <definedName name="_______asd1" localSheetId="10">[5]!_______asd1</definedName>
    <definedName name="_______asd1" localSheetId="6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7">#REF!</definedName>
    <definedName name="_______FAL4" localSheetId="10">#REF!</definedName>
    <definedName name="_______FAL4" localSheetId="6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8">#REF!</definedName>
    <definedName name="_______FAL4" localSheetId="12">#REF!</definedName>
    <definedName name="_______FAL4" localSheetId="13">#REF!</definedName>
    <definedName name="_______FAL4">#REF!</definedName>
    <definedName name="_______FAL6" localSheetId="7">#REF!</definedName>
    <definedName name="_______FAL6" localSheetId="10">#REF!</definedName>
    <definedName name="_______FAL6" localSheetId="6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8">#REF!</definedName>
    <definedName name="_______FAL6" localSheetId="12">#REF!</definedName>
    <definedName name="_______FAL6" localSheetId="13">#REF!</definedName>
    <definedName name="_______FAL6">#REF!</definedName>
    <definedName name="_______FAL7" localSheetId="7">#REF!</definedName>
    <definedName name="_______FAL7" localSheetId="10">#REF!</definedName>
    <definedName name="_______FAL7" localSheetId="6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8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7">[5]!_______tnt1</definedName>
    <definedName name="_______tnt1" localSheetId="10">[5]!_______tnt1</definedName>
    <definedName name="_______tnt1" localSheetId="6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7">[5]!______asd1</definedName>
    <definedName name="______asd1" localSheetId="10">[5]!______asd1</definedName>
    <definedName name="______asd1" localSheetId="6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7">#REF!</definedName>
    <definedName name="______AUS1" localSheetId="10">#REF!</definedName>
    <definedName name="______AUS1" localSheetId="6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8">#REF!</definedName>
    <definedName name="______AUS1" localSheetId="12">#REF!</definedName>
    <definedName name="______AUS1" localSheetId="13">#REF!</definedName>
    <definedName name="______AUS1">#REF!</definedName>
    <definedName name="______DEG1" localSheetId="7">#REF!</definedName>
    <definedName name="______DEG1" localSheetId="10">#REF!</definedName>
    <definedName name="______DEG1" localSheetId="6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8">#REF!</definedName>
    <definedName name="______DEG1" localSheetId="12">#REF!</definedName>
    <definedName name="______DEG1" localSheetId="13">#REF!</definedName>
    <definedName name="______DEG1">#REF!</definedName>
    <definedName name="______DKR1" localSheetId="7">#REF!</definedName>
    <definedName name="______DKR1" localSheetId="10">#REF!</definedName>
    <definedName name="______DKR1" localSheetId="6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8">#REF!</definedName>
    <definedName name="______DKR1" localSheetId="12">#REF!</definedName>
    <definedName name="______DKR1" localSheetId="13">#REF!</definedName>
    <definedName name="______DKR1">#REF!</definedName>
    <definedName name="______ECU1" localSheetId="7">#REF!</definedName>
    <definedName name="______ECU1" localSheetId="10">#REF!</definedName>
    <definedName name="______ECU1" localSheetId="6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7">#REF!</definedName>
    <definedName name="______ESC1" localSheetId="10">#REF!</definedName>
    <definedName name="______ESC1" localSheetId="6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7">#REF!</definedName>
    <definedName name="______FAL2" localSheetId="10">#REF!</definedName>
    <definedName name="______FAL2" localSheetId="6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7">#REF!</definedName>
    <definedName name="______FAL3" localSheetId="10">#REF!</definedName>
    <definedName name="______FAL3" localSheetId="6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7">#REF!</definedName>
    <definedName name="______FAL4" localSheetId="10">#REF!</definedName>
    <definedName name="______FAL4" localSheetId="6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7">#REF!</definedName>
    <definedName name="______FAL5" localSheetId="10">#REF!</definedName>
    <definedName name="______FAL5" localSheetId="6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7">#REF!</definedName>
    <definedName name="______FAL6" localSheetId="10">#REF!</definedName>
    <definedName name="______FAL6" localSheetId="6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7">#REF!</definedName>
    <definedName name="______FAL7" localSheetId="10">#REF!</definedName>
    <definedName name="______FAL7" localSheetId="6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7">#REF!</definedName>
    <definedName name="______FMK1" localSheetId="10">#REF!</definedName>
    <definedName name="______FMK1" localSheetId="6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7">#REF!</definedName>
    <definedName name="______IKR1" localSheetId="10">#REF!</definedName>
    <definedName name="______IKR1" localSheetId="6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7">#REF!</definedName>
    <definedName name="______IRP1" localSheetId="10">#REF!</definedName>
    <definedName name="______IRP1" localSheetId="6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7">#REF!</definedName>
    <definedName name="______LIT1" localSheetId="10">#REF!</definedName>
    <definedName name="______LIT1" localSheetId="6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7">#REF!</definedName>
    <definedName name="______MEX1" localSheetId="10">#REF!</definedName>
    <definedName name="______MEX1" localSheetId="6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8">#REF!</definedName>
    <definedName name="______MEX1" localSheetId="12">#REF!</definedName>
    <definedName name="______MEX1" localSheetId="13">#REF!</definedName>
    <definedName name="______MEX1">#REF!</definedName>
    <definedName name="______PTA1" localSheetId="7">#REF!</definedName>
    <definedName name="______PTA1" localSheetId="10">#REF!</definedName>
    <definedName name="______PTA1" localSheetId="6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8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7">#REF!</definedName>
    <definedName name="______SAR1" localSheetId="10">#REF!</definedName>
    <definedName name="______SAR1" localSheetId="6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8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6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8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7">[5]!______tnt1</definedName>
    <definedName name="______tnt1" localSheetId="10">[5]!______tnt1</definedName>
    <definedName name="______tnt1" localSheetId="6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7">#REF!</definedName>
    <definedName name="_____AUS1" localSheetId="10">#REF!</definedName>
    <definedName name="_____AUS1" localSheetId="6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8">#REF!</definedName>
    <definedName name="_____AUS1" localSheetId="12">#REF!</definedName>
    <definedName name="_____AUS1" localSheetId="13">#REF!</definedName>
    <definedName name="_____AUS1">#REF!</definedName>
    <definedName name="_____DEG1" localSheetId="7">#REF!</definedName>
    <definedName name="_____DEG1" localSheetId="10">#REF!</definedName>
    <definedName name="_____DEG1" localSheetId="6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8">#REF!</definedName>
    <definedName name="_____DEG1" localSheetId="12">#REF!</definedName>
    <definedName name="_____DEG1" localSheetId="13">#REF!</definedName>
    <definedName name="_____DEG1">#REF!</definedName>
    <definedName name="_____DKR1" localSheetId="7">#REF!</definedName>
    <definedName name="_____DKR1" localSheetId="10">#REF!</definedName>
    <definedName name="_____DKR1" localSheetId="6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8">#REF!</definedName>
    <definedName name="_____DKR1" localSheetId="12">#REF!</definedName>
    <definedName name="_____DKR1" localSheetId="13">#REF!</definedName>
    <definedName name="_____DKR1">#REF!</definedName>
    <definedName name="_____ECU1" localSheetId="7">#REF!</definedName>
    <definedName name="_____ECU1" localSheetId="10">#REF!</definedName>
    <definedName name="_____ECU1" localSheetId="6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7">#REF!</definedName>
    <definedName name="_____ESC1" localSheetId="10">#REF!</definedName>
    <definedName name="_____ESC1" localSheetId="6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7">#REF!</definedName>
    <definedName name="_____FAL2" localSheetId="10">#REF!</definedName>
    <definedName name="_____FAL2" localSheetId="6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7">#REF!</definedName>
    <definedName name="_____FAL3" localSheetId="10">#REF!</definedName>
    <definedName name="_____FAL3" localSheetId="6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7">#REF!</definedName>
    <definedName name="_____FAL4" localSheetId="10">#REF!</definedName>
    <definedName name="_____FAL4" localSheetId="6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7">#REF!</definedName>
    <definedName name="_____FAL5" localSheetId="10">#REF!</definedName>
    <definedName name="_____FAL5" localSheetId="6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7">#REF!</definedName>
    <definedName name="_____FAL6" localSheetId="10">#REF!</definedName>
    <definedName name="_____FAL6" localSheetId="6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7">#REF!</definedName>
    <definedName name="_____FAL7" localSheetId="10">#REF!</definedName>
    <definedName name="_____FAL7" localSheetId="6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7">#REF!</definedName>
    <definedName name="_____FMK1" localSheetId="10">#REF!</definedName>
    <definedName name="_____FMK1" localSheetId="6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7">#REF!</definedName>
    <definedName name="_____IKR1" localSheetId="10">#REF!</definedName>
    <definedName name="_____IKR1" localSheetId="6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7">#REF!</definedName>
    <definedName name="_____IRP1" localSheetId="10">#REF!</definedName>
    <definedName name="_____IRP1" localSheetId="6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7">#REF!</definedName>
    <definedName name="_____LIT1" localSheetId="10">#REF!</definedName>
    <definedName name="_____LIT1" localSheetId="6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7">#REF!</definedName>
    <definedName name="_____MEX1" localSheetId="10">#REF!</definedName>
    <definedName name="_____MEX1" localSheetId="6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8">#REF!</definedName>
    <definedName name="_____MEX1" localSheetId="12">#REF!</definedName>
    <definedName name="_____MEX1" localSheetId="13">#REF!</definedName>
    <definedName name="_____MEX1">#REF!</definedName>
    <definedName name="_____PTA1" localSheetId="7">#REF!</definedName>
    <definedName name="_____PTA1" localSheetId="10">#REF!</definedName>
    <definedName name="_____PTA1" localSheetId="6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8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7">#REF!</definedName>
    <definedName name="_____SAR1" localSheetId="10">#REF!</definedName>
    <definedName name="_____SAR1" localSheetId="6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8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6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8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6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8">[7]GROWTH!#REF!</definedName>
    <definedName name="_____TOT58">[7]GROWTH!#REF!</definedName>
    <definedName name="____asd1">#N/A</definedName>
    <definedName name="____AUS1" localSheetId="7">#REF!</definedName>
    <definedName name="____AUS1" localSheetId="10">#REF!</definedName>
    <definedName name="____AUS1" localSheetId="6">#REF!</definedName>
    <definedName name="____AUS1" localSheetId="0">#REF!</definedName>
    <definedName name="____AUS1" localSheetId="1">#REF!</definedName>
    <definedName name="____AUS1" localSheetId="3">#REF!</definedName>
    <definedName name="____AUS1" localSheetId="8">#REF!</definedName>
    <definedName name="____AUS1" localSheetId="12">#REF!</definedName>
    <definedName name="____AUS1" localSheetId="13">#REF!</definedName>
    <definedName name="____AUS1">#REF!</definedName>
    <definedName name="____DEG1" localSheetId="7">#REF!</definedName>
    <definedName name="____DEG1" localSheetId="10">#REF!</definedName>
    <definedName name="____DEG1" localSheetId="6">#REF!</definedName>
    <definedName name="____DEG1" localSheetId="0">#REF!</definedName>
    <definedName name="____DEG1" localSheetId="1">#REF!</definedName>
    <definedName name="____DEG1" localSheetId="3">#REF!</definedName>
    <definedName name="____DEG1" localSheetId="8">#REF!</definedName>
    <definedName name="____DEG1" localSheetId="12">#REF!</definedName>
    <definedName name="____DEG1" localSheetId="13">#REF!</definedName>
    <definedName name="____DEG1">#REF!</definedName>
    <definedName name="____DKR1" localSheetId="7">#REF!</definedName>
    <definedName name="____DKR1" localSheetId="10">#REF!</definedName>
    <definedName name="____DKR1" localSheetId="6">#REF!</definedName>
    <definedName name="____DKR1" localSheetId="0">#REF!</definedName>
    <definedName name="____DKR1" localSheetId="1">#REF!</definedName>
    <definedName name="____DKR1" localSheetId="3">#REF!</definedName>
    <definedName name="____DKR1" localSheetId="8">#REF!</definedName>
    <definedName name="____DKR1" localSheetId="12">#REF!</definedName>
    <definedName name="____DKR1" localSheetId="13">#REF!</definedName>
    <definedName name="____DKR1">#REF!</definedName>
    <definedName name="____ECU1" localSheetId="7">#REF!</definedName>
    <definedName name="____ECU1" localSheetId="10">#REF!</definedName>
    <definedName name="____ECU1" localSheetId="6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7">#REF!</definedName>
    <definedName name="____ESC1" localSheetId="10">#REF!</definedName>
    <definedName name="____ESC1" localSheetId="6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7">#REF!</definedName>
    <definedName name="____FAL2" localSheetId="10">#REF!</definedName>
    <definedName name="____FAL2" localSheetId="6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7">#REF!</definedName>
    <definedName name="____FAL3" localSheetId="10">#REF!</definedName>
    <definedName name="____FAL3" localSheetId="6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7">#REF!</definedName>
    <definedName name="____FAL4" localSheetId="10">#REF!</definedName>
    <definedName name="____FAL4" localSheetId="6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7">#REF!</definedName>
    <definedName name="____FAL5" localSheetId="10">#REF!</definedName>
    <definedName name="____FAL5" localSheetId="6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7">#REF!</definedName>
    <definedName name="____FAL6" localSheetId="10">#REF!</definedName>
    <definedName name="____FAL6" localSheetId="6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7">#REF!</definedName>
    <definedName name="____FAL7" localSheetId="10">#REF!</definedName>
    <definedName name="____FAL7" localSheetId="6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7">#REF!</definedName>
    <definedName name="____FMK1" localSheetId="10">#REF!</definedName>
    <definedName name="____FMK1" localSheetId="6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7">#REF!</definedName>
    <definedName name="____IKR1" localSheetId="10">#REF!</definedName>
    <definedName name="____IKR1" localSheetId="6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7">#REF!</definedName>
    <definedName name="____IRP1" localSheetId="10">#REF!</definedName>
    <definedName name="____IRP1" localSheetId="6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7">#REF!</definedName>
    <definedName name="____LIT1" localSheetId="10">#REF!</definedName>
    <definedName name="____LIT1" localSheetId="6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7">#REF!</definedName>
    <definedName name="____MEX1" localSheetId="10">#REF!</definedName>
    <definedName name="____MEX1" localSheetId="6">#REF!</definedName>
    <definedName name="____MEX1" localSheetId="0">#REF!</definedName>
    <definedName name="____MEX1" localSheetId="1">#REF!</definedName>
    <definedName name="____MEX1" localSheetId="3">#REF!</definedName>
    <definedName name="____MEX1" localSheetId="8">#REF!</definedName>
    <definedName name="____MEX1" localSheetId="12">#REF!</definedName>
    <definedName name="____MEX1" localSheetId="13">#REF!</definedName>
    <definedName name="____MEX1">#REF!</definedName>
    <definedName name="____PTA1" localSheetId="7">#REF!</definedName>
    <definedName name="____PTA1" localSheetId="10">#REF!</definedName>
    <definedName name="____PTA1" localSheetId="6">#REF!</definedName>
    <definedName name="____PTA1" localSheetId="0">#REF!</definedName>
    <definedName name="____PTA1" localSheetId="1">#REF!</definedName>
    <definedName name="____PTA1" localSheetId="3">#REF!</definedName>
    <definedName name="____PTA1" localSheetId="8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7">#REF!</definedName>
    <definedName name="____SAR1" localSheetId="10">#REF!</definedName>
    <definedName name="____SAR1" localSheetId="6">#REF!</definedName>
    <definedName name="____SAR1" localSheetId="0">#REF!</definedName>
    <definedName name="____SAR1" localSheetId="1">#REF!</definedName>
    <definedName name="____SAR1" localSheetId="3">#REF!</definedName>
    <definedName name="____SAR1" localSheetId="8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6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8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6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8">[7]GROWTH!#REF!</definedName>
    <definedName name="____TOT58">[7]GROWTH!#REF!</definedName>
    <definedName name="___asd1">#N/A</definedName>
    <definedName name="___AUS1" localSheetId="7">#REF!</definedName>
    <definedName name="___AUS1" localSheetId="10">#REF!</definedName>
    <definedName name="___AUS1" localSheetId="6">#REF!</definedName>
    <definedName name="___AUS1" localSheetId="0">#REF!</definedName>
    <definedName name="___AUS1" localSheetId="1">#REF!</definedName>
    <definedName name="___AUS1" localSheetId="3">#REF!</definedName>
    <definedName name="___AUS1" localSheetId="8">#REF!</definedName>
    <definedName name="___AUS1" localSheetId="12">#REF!</definedName>
    <definedName name="___AUS1" localSheetId="13">#REF!</definedName>
    <definedName name="___AUS1">#REF!</definedName>
    <definedName name="___DEG1" localSheetId="7">#REF!</definedName>
    <definedName name="___DEG1" localSheetId="10">#REF!</definedName>
    <definedName name="___DEG1" localSheetId="6">#REF!</definedName>
    <definedName name="___DEG1" localSheetId="0">#REF!</definedName>
    <definedName name="___DEG1" localSheetId="1">#REF!</definedName>
    <definedName name="___DEG1" localSheetId="3">#REF!</definedName>
    <definedName name="___DEG1" localSheetId="8">#REF!</definedName>
    <definedName name="___DEG1" localSheetId="12">#REF!</definedName>
    <definedName name="___DEG1" localSheetId="13">#REF!</definedName>
    <definedName name="___DEG1">#REF!</definedName>
    <definedName name="___DKR1" localSheetId="7">#REF!</definedName>
    <definedName name="___DKR1" localSheetId="10">#REF!</definedName>
    <definedName name="___DKR1" localSheetId="6">#REF!</definedName>
    <definedName name="___DKR1" localSheetId="0">#REF!</definedName>
    <definedName name="___DKR1" localSheetId="1">#REF!</definedName>
    <definedName name="___DKR1" localSheetId="3">#REF!</definedName>
    <definedName name="___DKR1" localSheetId="8">#REF!</definedName>
    <definedName name="___DKR1" localSheetId="12">#REF!</definedName>
    <definedName name="___DKR1" localSheetId="13">#REF!</definedName>
    <definedName name="___DKR1">#REF!</definedName>
    <definedName name="___ECU1" localSheetId="7">#REF!</definedName>
    <definedName name="___ECU1" localSheetId="10">#REF!</definedName>
    <definedName name="___ECU1" localSheetId="6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7">#REF!</definedName>
    <definedName name="___ESC1" localSheetId="10">#REF!</definedName>
    <definedName name="___ESC1" localSheetId="6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'[8]Fax a enviar'!#REF!</definedName>
    <definedName name="___FAL2" localSheetId="7">#REF!</definedName>
    <definedName name="___FAL2" localSheetId="10">#REF!</definedName>
    <definedName name="___FAL2" localSheetId="6">#REF!</definedName>
    <definedName name="___FAL2" localSheetId="0">#REF!</definedName>
    <definedName name="___FAL2" localSheetId="1">#REF!</definedName>
    <definedName name="___FAL2" localSheetId="3">#REF!</definedName>
    <definedName name="___FAL2" localSheetId="8">#REF!</definedName>
    <definedName name="___FAL2" localSheetId="12">#REF!</definedName>
    <definedName name="___FAL2" localSheetId="13">#REF!</definedName>
    <definedName name="___FAL2">#REF!</definedName>
    <definedName name="___FAL3" localSheetId="7">#REF!</definedName>
    <definedName name="___FAL3" localSheetId="10">#REF!</definedName>
    <definedName name="___FAL3" localSheetId="6">#REF!</definedName>
    <definedName name="___FAL3" localSheetId="0">#REF!</definedName>
    <definedName name="___FAL3" localSheetId="1">#REF!</definedName>
    <definedName name="___FAL3" localSheetId="3">#REF!</definedName>
    <definedName name="___FAL3" localSheetId="8">#REF!</definedName>
    <definedName name="___FAL3" localSheetId="12">#REF!</definedName>
    <definedName name="___FAL3" localSheetId="13">#REF!</definedName>
    <definedName name="___FAL3">#REF!</definedName>
    <definedName name="___FAL4" localSheetId="7">#REF!</definedName>
    <definedName name="___FAL4" localSheetId="10">#REF!</definedName>
    <definedName name="___FAL4" localSheetId="6">#REF!</definedName>
    <definedName name="___FAL4" localSheetId="0">#REF!</definedName>
    <definedName name="___FAL4" localSheetId="1">#REF!</definedName>
    <definedName name="___FAL4" localSheetId="3">#REF!</definedName>
    <definedName name="___FAL4" localSheetId="8">#REF!</definedName>
    <definedName name="___FAL4" localSheetId="12">#REF!</definedName>
    <definedName name="___FAL4" localSheetId="13">#REF!</definedName>
    <definedName name="___FAL4">#REF!</definedName>
    <definedName name="___FAL5" localSheetId="7">#REF!</definedName>
    <definedName name="___FAL5" localSheetId="10">#REF!</definedName>
    <definedName name="___FAL5" localSheetId="6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7">#REF!</definedName>
    <definedName name="___FAL6" localSheetId="10">#REF!</definedName>
    <definedName name="___FAL6" localSheetId="6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7">#REF!</definedName>
    <definedName name="___FAL7" localSheetId="10">#REF!</definedName>
    <definedName name="___FAL7" localSheetId="6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7">#REF!</definedName>
    <definedName name="___FMK1" localSheetId="10">#REF!</definedName>
    <definedName name="___FMK1" localSheetId="6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7">#REF!</definedName>
    <definedName name="___IKR1" localSheetId="10">#REF!</definedName>
    <definedName name="___IKR1" localSheetId="6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7">#REF!</definedName>
    <definedName name="___IRP1" localSheetId="10">#REF!</definedName>
    <definedName name="___IRP1" localSheetId="6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7">#REF!</definedName>
    <definedName name="___LIT1" localSheetId="10">#REF!</definedName>
    <definedName name="___LIT1" localSheetId="6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7">#REF!</definedName>
    <definedName name="___MEX1" localSheetId="10">#REF!</definedName>
    <definedName name="___MEX1" localSheetId="6">#REF!</definedName>
    <definedName name="___MEX1" localSheetId="0">#REF!</definedName>
    <definedName name="___MEX1" localSheetId="1">#REF!</definedName>
    <definedName name="___MEX1" localSheetId="3">#REF!</definedName>
    <definedName name="___MEX1" localSheetId="8">#REF!</definedName>
    <definedName name="___MEX1" localSheetId="12">#REF!</definedName>
    <definedName name="___MEX1" localSheetId="13">#REF!</definedName>
    <definedName name="___MEX1">#REF!</definedName>
    <definedName name="___PTA1" localSheetId="7">#REF!</definedName>
    <definedName name="___PTA1" localSheetId="10">#REF!</definedName>
    <definedName name="___PTA1" localSheetId="6">#REF!</definedName>
    <definedName name="___PTA1" localSheetId="0">#REF!</definedName>
    <definedName name="___PTA1" localSheetId="1">#REF!</definedName>
    <definedName name="___PTA1" localSheetId="3">#REF!</definedName>
    <definedName name="___PTA1" localSheetId="8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7">#REF!</definedName>
    <definedName name="___SAR1" localSheetId="10">#REF!</definedName>
    <definedName name="___SAR1" localSheetId="6">#REF!</definedName>
    <definedName name="___SAR1" localSheetId="0">#REF!</definedName>
    <definedName name="___SAR1" localSheetId="1">#REF!</definedName>
    <definedName name="___SAR1" localSheetId="3">#REF!</definedName>
    <definedName name="___SAR1" localSheetId="8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6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8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6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8">[7]GROWTH!#REF!</definedName>
    <definedName name="___TOT58">[7]GROWTH!#REF!</definedName>
    <definedName name="__10FA_L" localSheetId="7">#REF!</definedName>
    <definedName name="__10FA_L" localSheetId="10">#REF!</definedName>
    <definedName name="__10FA_L" localSheetId="6">#REF!</definedName>
    <definedName name="__10FA_L" localSheetId="0">#REF!</definedName>
    <definedName name="__10FA_L" localSheetId="1">#REF!</definedName>
    <definedName name="__10FA_L" localSheetId="3">#REF!</definedName>
    <definedName name="__10FA_L" localSheetId="8">#REF!</definedName>
    <definedName name="__10FA_L" localSheetId="12">#REF!</definedName>
    <definedName name="__10FA_L" localSheetId="13">#REF!</definedName>
    <definedName name="__10FA_L">#REF!</definedName>
    <definedName name="__11GAZ_LIABS" localSheetId="7">#REF!</definedName>
    <definedName name="__11GAZ_LIABS" localSheetId="10">#REF!</definedName>
    <definedName name="__11GAZ_LIABS" localSheetId="6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8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6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8" hidden="1">[9]C!#REF!</definedName>
    <definedName name="__123Graph_A" hidden="1">[9]C!#REF!</definedName>
    <definedName name="__123Graph_AChart1" localSheetId="6" hidden="1">[10]IN_Cable!#REF!</definedName>
    <definedName name="__123Graph_AChart1" localSheetId="3" hidden="1">[10]IN_Cable!#REF!</definedName>
    <definedName name="__123Graph_AChart1" localSheetId="8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7" hidden="1">#REF!</definedName>
    <definedName name="__123Graph_ADEBT" localSheetId="10" hidden="1">#REF!</definedName>
    <definedName name="__123Graph_ADEBT" localSheetId="6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8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6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8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7" hidden="1">#REF!</definedName>
    <definedName name="__123Graph_BChart1" localSheetId="10" hidden="1">#REF!</definedName>
    <definedName name="__123Graph_BChart1" localSheetId="6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8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7" hidden="1">#REF!</definedName>
    <definedName name="__123Graph_BChart2" localSheetId="10" hidden="1">#REF!</definedName>
    <definedName name="__123Graph_BChart2" localSheetId="6" hidden="1">#REF!</definedName>
    <definedName name="__123Graph_BChart2" localSheetId="3" hidden="1">#REF!</definedName>
    <definedName name="__123Graph_BChart2" localSheetId="8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7" hidden="1">#REF!</definedName>
    <definedName name="__123Graph_BChart3" localSheetId="10" hidden="1">#REF!</definedName>
    <definedName name="__123Graph_BChart3" localSheetId="6" hidden="1">#REF!</definedName>
    <definedName name="__123Graph_BChart3" localSheetId="3" hidden="1">#REF!</definedName>
    <definedName name="__123Graph_BChart3" localSheetId="8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7" hidden="1">#REF!</definedName>
    <definedName name="__123Graph_BChart4" localSheetId="10" hidden="1">#REF!</definedName>
    <definedName name="__123Graph_BChart4" localSheetId="6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7" hidden="1">#REF!</definedName>
    <definedName name="__123Graph_BChart5" localSheetId="10" hidden="1">#REF!</definedName>
    <definedName name="__123Graph_BChart5" localSheetId="6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7" hidden="1">#REF!</definedName>
    <definedName name="__123Graph_BChart6" localSheetId="10" hidden="1">#REF!</definedName>
    <definedName name="__123Graph_BChart6" localSheetId="6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7" hidden="1">#REF!</definedName>
    <definedName name="__123Graph_BChart7" localSheetId="10" hidden="1">#REF!</definedName>
    <definedName name="__123Graph_BChart7" localSheetId="6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7" hidden="1">#REF!</definedName>
    <definedName name="__123Graph_BDEBT" localSheetId="10" hidden="1">#REF!</definedName>
    <definedName name="__123Graph_BDEBT" localSheetId="6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8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6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8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6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8" hidden="1">'[15]Base Original'!#REF!</definedName>
    <definedName name="__123Graph_CCurrent" hidden="1">'[15]Base Original'!#REF!</definedName>
    <definedName name="__123Graph_CREER" localSheetId="6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8" hidden="1">[12]ER!#REF!</definedName>
    <definedName name="__123Graph_CREER" hidden="1">[12]ER!#REF!</definedName>
    <definedName name="__123Graph_D" hidden="1">[13]FLUJO!$B$7942:$C$7942</definedName>
    <definedName name="__123Graph_DCurrent" localSheetId="6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8" hidden="1">'[15]Base Original'!#REF!</definedName>
    <definedName name="__123Graph_DCurrent" hidden="1">'[15]Base Original'!#REF!</definedName>
    <definedName name="__123Graph_E" localSheetId="6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8" hidden="1">[9]C!#REF!</definedName>
    <definedName name="__123Graph_E" hidden="1">[9]C!#REF!</definedName>
    <definedName name="__123Graph_ECurrent" localSheetId="6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8" hidden="1">'[15]Base Original'!#REF!</definedName>
    <definedName name="__123Graph_ECurrent" hidden="1">'[15]Base Original'!#REF!</definedName>
    <definedName name="__123Graph_F" localSheetId="6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8" hidden="1">[9]C!#REF!</definedName>
    <definedName name="__123Graph_F" hidden="1">[9]C!#REF!</definedName>
    <definedName name="__123Graph_FCurrent" localSheetId="6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8" hidden="1">[16]Base!#REF!</definedName>
    <definedName name="__123Graph_FCurrent" hidden="1">[16]Base!#REF!</definedName>
    <definedName name="__123Graph_X" hidden="1">[13]FLUJO!$B$7906:$C$7906</definedName>
    <definedName name="__123Graph_XDIFFERENTIAL" localSheetId="6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8" hidden="1">[11]TAB25b!#REF!</definedName>
    <definedName name="__123Graph_XDIFFERENTIAL" hidden="1">[11]TAB25b!#REF!</definedName>
    <definedName name="__123Graph_XSPREAD" localSheetId="6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8" hidden="1">[11]TAB25b!#REF!</definedName>
    <definedName name="__123Graph_XSPREAD" hidden="1">[11]TAB25b!#REF!</definedName>
    <definedName name="__12INT_RESERVES" localSheetId="7">#REF!</definedName>
    <definedName name="__12INT_RESERVES" localSheetId="10">#REF!</definedName>
    <definedName name="__12INT_RESERVES" localSheetId="6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8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7">#REF!</definedName>
    <definedName name="__1r" localSheetId="10">#REF!</definedName>
    <definedName name="__1r" localSheetId="6">#REF!</definedName>
    <definedName name="__1r" localSheetId="0">#REF!</definedName>
    <definedName name="__1r" localSheetId="1">#REF!</definedName>
    <definedName name="__1r" localSheetId="3">#REF!</definedName>
    <definedName name="__1r" localSheetId="8">#REF!</definedName>
    <definedName name="__1r" localSheetId="12">#REF!</definedName>
    <definedName name="__1r" localSheetId="13">#REF!</definedName>
    <definedName name="__1r">#REF!</definedName>
    <definedName name="__2Macros_Import_.qbop" localSheetId="5">[17]!'[Macros Import].qbop'</definedName>
    <definedName name="__2Macros_Import_.qbop" localSheetId="6">[17]!'[Macros Import].qbop'</definedName>
    <definedName name="__2Macros_Import_.qbop" localSheetId="0">#REF!</definedName>
    <definedName name="__2Macros_Import_.qbop" localSheetId="1">#REF!</definedName>
    <definedName name="__2Macros_Import_.qbop" localSheetId="11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6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8" hidden="1">[12]ER!#REF!</definedName>
    <definedName name="__3__123Graph_ACPI_ER_LOG" hidden="1">[12]ER!#REF!</definedName>
    <definedName name="__4__123Graph_BCPI_ER_LOG" localSheetId="6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8" hidden="1">[12]ER!#REF!</definedName>
    <definedName name="__4__123Graph_BCPI_ER_LOG" hidden="1">[12]ER!#REF!</definedName>
    <definedName name="__5__123Graph_BIBA_IBRD" localSheetId="6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8" hidden="1">[12]WB!#REF!</definedName>
    <definedName name="__5__123Graph_BIBA_IBRD" hidden="1">[12]WB!#REF!</definedName>
    <definedName name="__6B.2_B.3" localSheetId="7">#REF!</definedName>
    <definedName name="__6B.2_B.3" localSheetId="10">#REF!</definedName>
    <definedName name="__6B.2_B.3" localSheetId="6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8">#REF!</definedName>
    <definedName name="__6B.2_B.3" localSheetId="12">#REF!</definedName>
    <definedName name="__6B.2_B.3" localSheetId="13">#REF!</definedName>
    <definedName name="__6B.2_B.3">#REF!</definedName>
    <definedName name="__7B.4___5" localSheetId="7">#REF!</definedName>
    <definedName name="__7B.4___5" localSheetId="10">#REF!</definedName>
    <definedName name="__7B.4___5" localSheetId="6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8">#REF!</definedName>
    <definedName name="__7B.4___5" localSheetId="12">#REF!</definedName>
    <definedName name="__7B.4___5" localSheetId="13">#REF!</definedName>
    <definedName name="__7B.4___5">#REF!</definedName>
    <definedName name="__8CONSOL_B2" localSheetId="7">#REF!</definedName>
    <definedName name="__8CONSOL_B2" localSheetId="10">#REF!</definedName>
    <definedName name="__8CONSOL_B2" localSheetId="6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8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6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8">'[18]A 11'!#REF!</definedName>
    <definedName name="__9CONSOL_DEPOSITS">'[18]A 11'!#REF!</definedName>
    <definedName name="__asd1" localSheetId="7">[5]!__asd1</definedName>
    <definedName name="__asd1" localSheetId="10">[5]!__asd1</definedName>
    <definedName name="__asd1" localSheetId="6">[5]!__asd1</definedName>
    <definedName name="__asd1" localSheetId="0">[5]!__asd1</definedName>
    <definedName name="__asd1" localSheetId="1">[5]!__asd1</definedName>
    <definedName name="__asd1">[5]!__asd1</definedName>
    <definedName name="__AUS1" localSheetId="7">#REF!</definedName>
    <definedName name="__AUS1" localSheetId="10">#REF!</definedName>
    <definedName name="__AUS1" localSheetId="6">#REF!</definedName>
    <definedName name="__AUS1" localSheetId="0">#REF!</definedName>
    <definedName name="__AUS1" localSheetId="1">#REF!</definedName>
    <definedName name="__AUS1" localSheetId="3">#REF!</definedName>
    <definedName name="__AUS1" localSheetId="8">#REF!</definedName>
    <definedName name="__AUS1" localSheetId="12">#REF!</definedName>
    <definedName name="__AUS1" localSheetId="13">#REF!</definedName>
    <definedName name="__AUS1">#REF!</definedName>
    <definedName name="__BOP2" localSheetId="6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8">[19]BoP!#REF!</definedName>
    <definedName name="__BOP2">[19]BoP!#REF!</definedName>
    <definedName name="__DEG1" localSheetId="7">#REF!</definedName>
    <definedName name="__DEG1" localSheetId="10">#REF!</definedName>
    <definedName name="__DEG1" localSheetId="6">#REF!</definedName>
    <definedName name="__DEG1" localSheetId="0">#REF!</definedName>
    <definedName name="__DEG1" localSheetId="1">#REF!</definedName>
    <definedName name="__DEG1" localSheetId="3">#REF!</definedName>
    <definedName name="__DEG1" localSheetId="8">#REF!</definedName>
    <definedName name="__DEG1" localSheetId="12">#REF!</definedName>
    <definedName name="__DEG1" localSheetId="13">#REF!</definedName>
    <definedName name="__DEG1">#REF!</definedName>
    <definedName name="__DKR1" localSheetId="7">#REF!</definedName>
    <definedName name="__DKR1" localSheetId="10">#REF!</definedName>
    <definedName name="__DKR1" localSheetId="6">#REF!</definedName>
    <definedName name="__DKR1" localSheetId="0">#REF!</definedName>
    <definedName name="__DKR1" localSheetId="1">#REF!</definedName>
    <definedName name="__DKR1" localSheetId="3">#REF!</definedName>
    <definedName name="__DKR1" localSheetId="8">#REF!</definedName>
    <definedName name="__DKR1" localSheetId="12">#REF!</definedName>
    <definedName name="__DKR1" localSheetId="13">#REF!</definedName>
    <definedName name="__DKR1">#REF!</definedName>
    <definedName name="__ECU1" localSheetId="7">#REF!</definedName>
    <definedName name="__ECU1" localSheetId="10">#REF!</definedName>
    <definedName name="__ECU1" localSheetId="6">#REF!</definedName>
    <definedName name="__ECU1" localSheetId="0">#REF!</definedName>
    <definedName name="__ECU1" localSheetId="1">#REF!</definedName>
    <definedName name="__ECU1" localSheetId="3">#REF!</definedName>
    <definedName name="__ECU1" localSheetId="8">#REF!</definedName>
    <definedName name="__ECU1" localSheetId="12">#REF!</definedName>
    <definedName name="__ECU1" localSheetId="13">#REF!</definedName>
    <definedName name="__ECU1">#REF!</definedName>
    <definedName name="__END94" localSheetId="7">#REF!</definedName>
    <definedName name="__END94" localSheetId="10">#REF!</definedName>
    <definedName name="__END94" localSheetId="6">#REF!</definedName>
    <definedName name="__END94" localSheetId="12">#REF!</definedName>
    <definedName name="__END94" localSheetId="13">#REF!</definedName>
    <definedName name="__END94">#REF!</definedName>
    <definedName name="__ESC1" localSheetId="7">#REF!</definedName>
    <definedName name="__ESC1" localSheetId="10">#REF!</definedName>
    <definedName name="__ESC1" localSheetId="6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'[8]Fax a enviar'!#REF!</definedName>
    <definedName name="__FAL2" localSheetId="7">#REF!</definedName>
    <definedName name="__FAL2" localSheetId="10">#REF!</definedName>
    <definedName name="__FAL2" localSheetId="6">#REF!</definedName>
    <definedName name="__FAL2" localSheetId="0">#REF!</definedName>
    <definedName name="__FAL2" localSheetId="1">#REF!</definedName>
    <definedName name="__FAL2" localSheetId="3">#REF!</definedName>
    <definedName name="__FAL2" localSheetId="8">#REF!</definedName>
    <definedName name="__FAL2" localSheetId="12">#REF!</definedName>
    <definedName name="__FAL2" localSheetId="13">#REF!</definedName>
    <definedName name="__FAL2">#REF!</definedName>
    <definedName name="__FAL3" localSheetId="7">#REF!</definedName>
    <definedName name="__FAL3" localSheetId="10">#REF!</definedName>
    <definedName name="__FAL3" localSheetId="6">#REF!</definedName>
    <definedName name="__FAL3" localSheetId="0">#REF!</definedName>
    <definedName name="__FAL3" localSheetId="1">#REF!</definedName>
    <definedName name="__FAL3" localSheetId="3">#REF!</definedName>
    <definedName name="__FAL3" localSheetId="8">#REF!</definedName>
    <definedName name="__FAL3" localSheetId="12">#REF!</definedName>
    <definedName name="__FAL3" localSheetId="13">#REF!</definedName>
    <definedName name="__FAL3">#REF!</definedName>
    <definedName name="__FAL4" localSheetId="7">#REF!</definedName>
    <definedName name="__FAL4" localSheetId="10">#REF!</definedName>
    <definedName name="__FAL4" localSheetId="6">#REF!</definedName>
    <definedName name="__FAL4" localSheetId="0">#REF!</definedName>
    <definedName name="__FAL4" localSheetId="1">#REF!</definedName>
    <definedName name="__FAL4" localSheetId="3">#REF!</definedName>
    <definedName name="__FAL4" localSheetId="8">#REF!</definedName>
    <definedName name="__FAL4" localSheetId="12">#REF!</definedName>
    <definedName name="__FAL4" localSheetId="13">#REF!</definedName>
    <definedName name="__FAL4">#REF!</definedName>
    <definedName name="__FAL5" localSheetId="7">#REF!</definedName>
    <definedName name="__FAL5" localSheetId="10">#REF!</definedName>
    <definedName name="__FAL5" localSheetId="6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7">#REF!</definedName>
    <definedName name="__FAL6" localSheetId="10">#REF!</definedName>
    <definedName name="__FAL6" localSheetId="6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7">#REF!</definedName>
    <definedName name="__FAL7" localSheetId="10">#REF!</definedName>
    <definedName name="__FAL7" localSheetId="6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7">#REF!</definedName>
    <definedName name="__FMK1" localSheetId="10">#REF!</definedName>
    <definedName name="__FMK1" localSheetId="6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7">#REF!</definedName>
    <definedName name="__IKR1" localSheetId="10">#REF!</definedName>
    <definedName name="__IKR1" localSheetId="6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7">#REF!</definedName>
    <definedName name="__IRP1" localSheetId="10">#REF!</definedName>
    <definedName name="__IRP1" localSheetId="6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7">#REF!</definedName>
    <definedName name="__LIT1" localSheetId="10">#REF!</definedName>
    <definedName name="__LIT1" localSheetId="6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7">#REF!</definedName>
    <definedName name="__MEX1" localSheetId="10">#REF!</definedName>
    <definedName name="__MEX1" localSheetId="6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7">#REF!</definedName>
    <definedName name="__PTA1" localSheetId="10">#REF!</definedName>
    <definedName name="__PTA1" localSheetId="6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7">#REF!</definedName>
    <definedName name="__SAR1" localSheetId="10">#REF!</definedName>
    <definedName name="__SAR1" localSheetId="6">#REF!</definedName>
    <definedName name="__SAR1" localSheetId="0">#REF!</definedName>
    <definedName name="__SAR1" localSheetId="1">#REF!</definedName>
    <definedName name="__SAR1" localSheetId="3">#REF!</definedName>
    <definedName name="__SAR1" localSheetId="8">#REF!</definedName>
    <definedName name="__SAR1" localSheetId="12">#REF!</definedName>
    <definedName name="__SAR1" localSheetId="13">#REF!</definedName>
    <definedName name="__SAR1">#REF!</definedName>
    <definedName name="__SUM2" localSheetId="7">#REF!</definedName>
    <definedName name="__SUM2" localSheetId="10">#REF!</definedName>
    <definedName name="__SUM2" localSheetId="6">#REF!</definedName>
    <definedName name="__SUM2" localSheetId="0">#REF!</definedName>
    <definedName name="__SUM2" localSheetId="1">#REF!</definedName>
    <definedName name="__SUM2" localSheetId="3">#REF!</definedName>
    <definedName name="__SUM2" localSheetId="8">#REF!</definedName>
    <definedName name="__SUM2" localSheetId="12">#REF!</definedName>
    <definedName name="__SUM2" localSheetId="13">#REF!</definedName>
    <definedName name="__SUM2">#REF!</definedName>
    <definedName name="__TAB1" localSheetId="7">#REF!</definedName>
    <definedName name="__TAB1" localSheetId="10">#REF!</definedName>
    <definedName name="__TAB1" localSheetId="6">#REF!</definedName>
    <definedName name="__TAB1" localSheetId="3">#REF!</definedName>
    <definedName name="__TAB1" localSheetId="8">#REF!</definedName>
    <definedName name="__TAB1" localSheetId="12">#REF!</definedName>
    <definedName name="__TAB1" localSheetId="13">#REF!</definedName>
    <definedName name="__TAB1">#REF!</definedName>
    <definedName name="__Tab19" localSheetId="7">#REF!</definedName>
    <definedName name="__Tab19" localSheetId="10">#REF!</definedName>
    <definedName name="__Tab19" localSheetId="6">#REF!</definedName>
    <definedName name="__Tab19" localSheetId="12">#REF!</definedName>
    <definedName name="__Tab19" localSheetId="13">#REF!</definedName>
    <definedName name="__Tab19">#REF!</definedName>
    <definedName name="__Tab20" localSheetId="7">#REF!</definedName>
    <definedName name="__Tab20" localSheetId="10">#REF!</definedName>
    <definedName name="__Tab20" localSheetId="6">#REF!</definedName>
    <definedName name="__Tab20" localSheetId="12">#REF!</definedName>
    <definedName name="__Tab20" localSheetId="13">#REF!</definedName>
    <definedName name="__Tab20">#REF!</definedName>
    <definedName name="__Tab21" localSheetId="7">#REF!</definedName>
    <definedName name="__Tab21" localSheetId="10">#REF!</definedName>
    <definedName name="__Tab21" localSheetId="6">#REF!</definedName>
    <definedName name="__Tab21" localSheetId="12">#REF!</definedName>
    <definedName name="__Tab21" localSheetId="13">#REF!</definedName>
    <definedName name="__Tab21">#REF!</definedName>
    <definedName name="__Tab22" localSheetId="7">#REF!</definedName>
    <definedName name="__Tab22" localSheetId="10">#REF!</definedName>
    <definedName name="__Tab22" localSheetId="6">#REF!</definedName>
    <definedName name="__Tab22" localSheetId="12">#REF!</definedName>
    <definedName name="__Tab22" localSheetId="13">#REF!</definedName>
    <definedName name="__Tab22">#REF!</definedName>
    <definedName name="__Tab23" localSheetId="7">#REF!</definedName>
    <definedName name="__Tab23" localSheetId="10">#REF!</definedName>
    <definedName name="__Tab23" localSheetId="6">#REF!</definedName>
    <definedName name="__Tab23" localSheetId="12">#REF!</definedName>
    <definedName name="__Tab23" localSheetId="13">#REF!</definedName>
    <definedName name="__Tab23">#REF!</definedName>
    <definedName name="__Tab24" localSheetId="7">#REF!</definedName>
    <definedName name="__Tab24" localSheetId="10">#REF!</definedName>
    <definedName name="__Tab24" localSheetId="6">#REF!</definedName>
    <definedName name="__Tab24" localSheetId="12">#REF!</definedName>
    <definedName name="__Tab24" localSheetId="13">#REF!</definedName>
    <definedName name="__Tab24">#REF!</definedName>
    <definedName name="__Tab26" localSheetId="7">#REF!</definedName>
    <definedName name="__Tab26" localSheetId="10">#REF!</definedName>
    <definedName name="__Tab26" localSheetId="6">#REF!</definedName>
    <definedName name="__Tab26" localSheetId="12">#REF!</definedName>
    <definedName name="__Tab26" localSheetId="13">#REF!</definedName>
    <definedName name="__Tab26">#REF!</definedName>
    <definedName name="__Tab27" localSheetId="7">#REF!</definedName>
    <definedName name="__Tab27" localSheetId="10">#REF!</definedName>
    <definedName name="__Tab27" localSheetId="6">#REF!</definedName>
    <definedName name="__Tab27" localSheetId="12">#REF!</definedName>
    <definedName name="__Tab27" localSheetId="13">#REF!</definedName>
    <definedName name="__Tab27">#REF!</definedName>
    <definedName name="__Tab28" localSheetId="7">#REF!</definedName>
    <definedName name="__Tab28" localSheetId="10">#REF!</definedName>
    <definedName name="__Tab28" localSheetId="6">#REF!</definedName>
    <definedName name="__Tab28" localSheetId="12">#REF!</definedName>
    <definedName name="__Tab28" localSheetId="13">#REF!</definedName>
    <definedName name="__Tab28">#REF!</definedName>
    <definedName name="__Tab29" localSheetId="7">#REF!</definedName>
    <definedName name="__Tab29" localSheetId="10">#REF!</definedName>
    <definedName name="__Tab29" localSheetId="6">#REF!</definedName>
    <definedName name="__Tab29" localSheetId="12">#REF!</definedName>
    <definedName name="__Tab29" localSheetId="13">#REF!</definedName>
    <definedName name="__Tab29">#REF!</definedName>
    <definedName name="__Tab30" localSheetId="7">#REF!</definedName>
    <definedName name="__Tab30" localSheetId="10">#REF!</definedName>
    <definedName name="__Tab30" localSheetId="6">#REF!</definedName>
    <definedName name="__Tab30" localSheetId="12">#REF!</definedName>
    <definedName name="__Tab30" localSheetId="13">#REF!</definedName>
    <definedName name="__Tab30">#REF!</definedName>
    <definedName name="__Tab31" localSheetId="7">#REF!</definedName>
    <definedName name="__Tab31" localSheetId="10">#REF!</definedName>
    <definedName name="__Tab31" localSheetId="6">#REF!</definedName>
    <definedName name="__Tab31" localSheetId="12">#REF!</definedName>
    <definedName name="__Tab31" localSheetId="13">#REF!</definedName>
    <definedName name="__Tab31">#REF!</definedName>
    <definedName name="__Tab32" localSheetId="7">#REF!</definedName>
    <definedName name="__Tab32" localSheetId="10">#REF!</definedName>
    <definedName name="__Tab32" localSheetId="6">#REF!</definedName>
    <definedName name="__Tab32" localSheetId="12">#REF!</definedName>
    <definedName name="__Tab32" localSheetId="13">#REF!</definedName>
    <definedName name="__Tab32">#REF!</definedName>
    <definedName name="__Tab33" localSheetId="7">#REF!</definedName>
    <definedName name="__Tab33" localSheetId="10">#REF!</definedName>
    <definedName name="__Tab33" localSheetId="6">#REF!</definedName>
    <definedName name="__Tab33" localSheetId="12">#REF!</definedName>
    <definedName name="__Tab33" localSheetId="13">#REF!</definedName>
    <definedName name="__Tab33">#REF!</definedName>
    <definedName name="__Tab34" localSheetId="7">#REF!</definedName>
    <definedName name="__Tab34" localSheetId="10">#REF!</definedName>
    <definedName name="__Tab34" localSheetId="6">#REF!</definedName>
    <definedName name="__Tab34" localSheetId="12">#REF!</definedName>
    <definedName name="__Tab34" localSheetId="13">#REF!</definedName>
    <definedName name="__Tab34">#REF!</definedName>
    <definedName name="__Tab35" localSheetId="7">#REF!</definedName>
    <definedName name="__Tab35" localSheetId="10">#REF!</definedName>
    <definedName name="__Tab35" localSheetId="6">#REF!</definedName>
    <definedName name="__Tab35" localSheetId="12">#REF!</definedName>
    <definedName name="__Tab35" localSheetId="13">#REF!</definedName>
    <definedName name="__Tab35">#REF!</definedName>
    <definedName name="__tAB4">'[6]shared data'!$A$1:$G$71</definedName>
    <definedName name="__tnt1" localSheetId="7">[5]!__tnt1</definedName>
    <definedName name="__tnt1" localSheetId="10">[5]!__tnt1</definedName>
    <definedName name="__tnt1" localSheetId="6">[5]!__tnt1</definedName>
    <definedName name="__tnt1" localSheetId="0">[5]!__tnt1</definedName>
    <definedName name="__tnt1" localSheetId="1">[5]!__tnt1</definedName>
    <definedName name="__tnt1">[5]!__tnt1</definedName>
    <definedName name="__TOT58" localSheetId="6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8">[7]GROWTH!#REF!</definedName>
    <definedName name="__TOT58">[7]GROWTH!#REF!</definedName>
    <definedName name="__WB2" localSheetId="7">#REF!</definedName>
    <definedName name="__WB2" localSheetId="10">#REF!</definedName>
    <definedName name="__WB2" localSheetId="6">#REF!</definedName>
    <definedName name="__WB2" localSheetId="0">#REF!</definedName>
    <definedName name="__WB2" localSheetId="1">#REF!</definedName>
    <definedName name="__WB2" localSheetId="3">#REF!</definedName>
    <definedName name="__WB2" localSheetId="8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6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8">[21]Afiliados!#REF!</definedName>
    <definedName name="_10_0GRÁFICO_N_10.2">[21]Afiliados!#REF!</definedName>
    <definedName name="_10FA_L" localSheetId="7">#REF!</definedName>
    <definedName name="_10FA_L" localSheetId="10">#REF!</definedName>
    <definedName name="_10FA_L" localSheetId="6">#REF!</definedName>
    <definedName name="_10FA_L" localSheetId="0">#REF!</definedName>
    <definedName name="_10FA_L" localSheetId="1">#REF!</definedName>
    <definedName name="_10FA_L" localSheetId="3">#REF!</definedName>
    <definedName name="_10FA_L" localSheetId="8">#REF!</definedName>
    <definedName name="_10FA_L" localSheetId="12">#REF!</definedName>
    <definedName name="_10FA_L" localSheetId="13">#REF!</definedName>
    <definedName name="_10FA_L">#REF!</definedName>
    <definedName name="_11__123Graph_AFIG_D" localSheetId="7" hidden="1">#REF!</definedName>
    <definedName name="_11__123Graph_AFIG_D" localSheetId="10" hidden="1">#REF!</definedName>
    <definedName name="_11__123Graph_AFIG_D" localSheetId="6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8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6" hidden="1">[20]ER!#REF!</definedName>
    <definedName name="_11__123Graph_BCPI_ER_LOG" localSheetId="3" hidden="1">[20]ER!#REF!</definedName>
    <definedName name="_11__123Graph_BCPI_ER_LOG" localSheetId="8" hidden="1">[20]ER!#REF!</definedName>
    <definedName name="_11__123Graph_BCPI_ER_LOG" hidden="1">[20]ER!#REF!</definedName>
    <definedName name="_11absorc" localSheetId="7">[22]Programa!#REF!</definedName>
    <definedName name="_11absorc" localSheetId="10">[22]Programa!#REF!</definedName>
    <definedName name="_11absorc" localSheetId="6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8">[22]Programa!#REF!</definedName>
    <definedName name="_11absorc">[22]Programa!#REF!</definedName>
    <definedName name="_11GAZ_LIABS" localSheetId="7">#REF!</definedName>
    <definedName name="_11GAZ_LIABS" localSheetId="10">#REF!</definedName>
    <definedName name="_11GAZ_LIABS" localSheetId="6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8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[20]WB!$Q$62:$AK$62</definedName>
    <definedName name="_12__123Graph_BIBA_IBRD" localSheetId="6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8" hidden="1">[20]WB!#REF!</definedName>
    <definedName name="_12__123Graph_BIBA_IBRD" hidden="1">[20]WB!#REF!</definedName>
    <definedName name="_12c" localSheetId="7">[22]Programa!#REF!</definedName>
    <definedName name="_12c" localSheetId="10">[22]Programa!#REF!</definedName>
    <definedName name="_12c" localSheetId="6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8">[22]Programa!#REF!</definedName>
    <definedName name="_12c">[22]Programa!#REF!</definedName>
    <definedName name="_12INT_RESERVES" localSheetId="7">#REF!</definedName>
    <definedName name="_12INT_RESERVES" localSheetId="10">#REF!</definedName>
    <definedName name="_12INT_RESERVES" localSheetId="6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8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[17]!'[Macros Import].qbop'</definedName>
    <definedName name="_15Macros_Import_.qbop" localSheetId="6">[17]!'[Macros Import].qbop'</definedName>
    <definedName name="_15Macros_Import_.qbop" localSheetId="0">#REF!</definedName>
    <definedName name="_15Macros_Import_.qbop" localSheetId="1">#REF!</definedName>
    <definedName name="_15Macros_Import_.qbop" localSheetId="11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7" hidden="1">#REF!</definedName>
    <definedName name="_16__123Graph_ATERMS_OF_TRADE" localSheetId="10" hidden="1">#REF!</definedName>
    <definedName name="_16__123Graph_ATERMS_OF_TRADE" localSheetId="6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8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6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8" hidden="1">[20]ER!#REF!</definedName>
    <definedName name="_19__123Graph_BCPI_ER_LOG" hidden="1">[20]ER!#REF!</definedName>
    <definedName name="_1981" localSheetId="7">#REF!</definedName>
    <definedName name="_1981" localSheetId="10">#REF!</definedName>
    <definedName name="_1981" localSheetId="6">#REF!</definedName>
    <definedName name="_1981" localSheetId="0">#REF!</definedName>
    <definedName name="_1981" localSheetId="1">#REF!</definedName>
    <definedName name="_1981" localSheetId="3">#REF!</definedName>
    <definedName name="_1981" localSheetId="8">#REF!</definedName>
    <definedName name="_1981" localSheetId="12">#REF!</definedName>
    <definedName name="_1981" localSheetId="13">#REF!</definedName>
    <definedName name="_1981">#REF!</definedName>
    <definedName name="_1982" localSheetId="7">#REF!</definedName>
    <definedName name="_1982" localSheetId="10">#REF!</definedName>
    <definedName name="_1982" localSheetId="6">#REF!</definedName>
    <definedName name="_1982" localSheetId="0">#REF!</definedName>
    <definedName name="_1982" localSheetId="1">#REF!</definedName>
    <definedName name="_1982" localSheetId="3">#REF!</definedName>
    <definedName name="_1982" localSheetId="8">#REF!</definedName>
    <definedName name="_1982" localSheetId="12">#REF!</definedName>
    <definedName name="_1982" localSheetId="13">#REF!</definedName>
    <definedName name="_1982">#REF!</definedName>
    <definedName name="_1983" localSheetId="7">#REF!</definedName>
    <definedName name="_1983" localSheetId="10">#REF!</definedName>
    <definedName name="_1983" localSheetId="6">#REF!</definedName>
    <definedName name="_1983" localSheetId="0">#REF!</definedName>
    <definedName name="_1983" localSheetId="1">#REF!</definedName>
    <definedName name="_1983" localSheetId="3">#REF!</definedName>
    <definedName name="_1983" localSheetId="8">#REF!</definedName>
    <definedName name="_1983" localSheetId="12">#REF!</definedName>
    <definedName name="_1983" localSheetId="13">#REF!</definedName>
    <definedName name="_1983">#REF!</definedName>
    <definedName name="_1984" localSheetId="7">#REF!</definedName>
    <definedName name="_1984" localSheetId="10">#REF!</definedName>
    <definedName name="_1984" localSheetId="6">#REF!</definedName>
    <definedName name="_1984" localSheetId="12">#REF!</definedName>
    <definedName name="_1984" localSheetId="13">#REF!</definedName>
    <definedName name="_1984">#REF!</definedName>
    <definedName name="_1985" localSheetId="7">#REF!</definedName>
    <definedName name="_1985" localSheetId="10">#REF!</definedName>
    <definedName name="_1985" localSheetId="6">#REF!</definedName>
    <definedName name="_1985" localSheetId="12">#REF!</definedName>
    <definedName name="_1985" localSheetId="13">#REF!</definedName>
    <definedName name="_1985">#REF!</definedName>
    <definedName name="_1986" localSheetId="7">#REF!</definedName>
    <definedName name="_1986" localSheetId="10">#REF!</definedName>
    <definedName name="_1986" localSheetId="6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7">#REF!</definedName>
    <definedName name="_1988" localSheetId="10">#REF!</definedName>
    <definedName name="_1988" localSheetId="6">#REF!</definedName>
    <definedName name="_1988" localSheetId="0">#REF!</definedName>
    <definedName name="_1988" localSheetId="1">#REF!</definedName>
    <definedName name="_1988" localSheetId="3">#REF!</definedName>
    <definedName name="_1988" localSheetId="8">#REF!</definedName>
    <definedName name="_1988" localSheetId="12">#REF!</definedName>
    <definedName name="_1988" localSheetId="13">#REF!</definedName>
    <definedName name="_1988">#REF!</definedName>
    <definedName name="_1989" localSheetId="7">#REF!</definedName>
    <definedName name="_1989" localSheetId="10">#REF!</definedName>
    <definedName name="_1989" localSheetId="6">#REF!</definedName>
    <definedName name="_1989" localSheetId="3">#REF!</definedName>
    <definedName name="_1989" localSheetId="8">#REF!</definedName>
    <definedName name="_1989" localSheetId="12">#REF!</definedName>
    <definedName name="_1989" localSheetId="13">#REF!</definedName>
    <definedName name="_1989">#REF!</definedName>
    <definedName name="_1990" localSheetId="7">#REF!</definedName>
    <definedName name="_1990" localSheetId="10">#REF!</definedName>
    <definedName name="_1990" localSheetId="6">#REF!</definedName>
    <definedName name="_1990" localSheetId="3">#REF!</definedName>
    <definedName name="_1990" localSheetId="8">#REF!</definedName>
    <definedName name="_1990" localSheetId="12">#REF!</definedName>
    <definedName name="_1990" localSheetId="13">#REF!</definedName>
    <definedName name="_1990">#REF!</definedName>
    <definedName name="_1991" localSheetId="7">#REF!</definedName>
    <definedName name="_1991" localSheetId="10">#REF!</definedName>
    <definedName name="_1991" localSheetId="6">#REF!</definedName>
    <definedName name="_1991" localSheetId="12">#REF!</definedName>
    <definedName name="_1991" localSheetId="13">#REF!</definedName>
    <definedName name="_1991">#REF!</definedName>
    <definedName name="_1992" localSheetId="7">#REF!</definedName>
    <definedName name="_1992" localSheetId="10">#REF!</definedName>
    <definedName name="_1992" localSheetId="6">#REF!</definedName>
    <definedName name="_1992" localSheetId="12">#REF!</definedName>
    <definedName name="_1992" localSheetId="13">#REF!</definedName>
    <definedName name="_1992">#REF!</definedName>
    <definedName name="_1993" localSheetId="7">#REF!</definedName>
    <definedName name="_1993" localSheetId="10">#REF!</definedName>
    <definedName name="_1993" localSheetId="6">#REF!</definedName>
    <definedName name="_1993" localSheetId="12">#REF!</definedName>
    <definedName name="_1993" localSheetId="13">#REF!</definedName>
    <definedName name="_1993">#REF!</definedName>
    <definedName name="_1994" localSheetId="7">#REF!</definedName>
    <definedName name="_1994" localSheetId="10">#REF!</definedName>
    <definedName name="_1994" localSheetId="6">#REF!</definedName>
    <definedName name="_1994" localSheetId="12">#REF!</definedName>
    <definedName name="_1994" localSheetId="13">#REF!</definedName>
    <definedName name="_1994">#REF!</definedName>
    <definedName name="_1995" localSheetId="7">#REF!</definedName>
    <definedName name="_1995" localSheetId="10">#REF!</definedName>
    <definedName name="_1995" localSheetId="6">#REF!</definedName>
    <definedName name="_1995" localSheetId="12">#REF!</definedName>
    <definedName name="_1995" localSheetId="13">#REF!</definedName>
    <definedName name="_1995">#REF!</definedName>
    <definedName name="_1996" localSheetId="7">#REF!</definedName>
    <definedName name="_1996" localSheetId="10">#REF!</definedName>
    <definedName name="_1996" localSheetId="6">#REF!</definedName>
    <definedName name="_1996" localSheetId="12">#REF!</definedName>
    <definedName name="_1996" localSheetId="13">#REF!</definedName>
    <definedName name="_1996">#REF!</definedName>
    <definedName name="_1997" localSheetId="7">#REF!</definedName>
    <definedName name="_1997" localSheetId="10">#REF!</definedName>
    <definedName name="_1997" localSheetId="6">#REF!</definedName>
    <definedName name="_1997" localSheetId="12">#REF!</definedName>
    <definedName name="_1997" localSheetId="13">#REF!</definedName>
    <definedName name="_1997">#REF!</definedName>
    <definedName name="_1998" localSheetId="7">#REF!</definedName>
    <definedName name="_1998" localSheetId="10">#REF!</definedName>
    <definedName name="_1998" localSheetId="6">#REF!</definedName>
    <definedName name="_1998" localSheetId="12">#REF!</definedName>
    <definedName name="_1998" localSheetId="13">#REF!</definedName>
    <definedName name="_1998">#REF!</definedName>
    <definedName name="_1999" localSheetId="7">#REF!</definedName>
    <definedName name="_1999" localSheetId="10">#REF!</definedName>
    <definedName name="_1999" localSheetId="6">#REF!</definedName>
    <definedName name="_1999" localSheetId="12">#REF!</definedName>
    <definedName name="_1999" localSheetId="13">#REF!</definedName>
    <definedName name="_1999">#REF!</definedName>
    <definedName name="_1IMPRESION" localSheetId="7">#REF!</definedName>
    <definedName name="_1IMPRESION" localSheetId="10">#REF!</definedName>
    <definedName name="_1IMPRESION" localSheetId="6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7">#REF!</definedName>
    <definedName name="_1r" localSheetId="10">#REF!</definedName>
    <definedName name="_1r" localSheetId="6">#REF!</definedName>
    <definedName name="_1r" localSheetId="0">#REF!</definedName>
    <definedName name="_1r" localSheetId="1">#REF!</definedName>
    <definedName name="_1r" localSheetId="3">#REF!</definedName>
    <definedName name="_1r" localSheetId="8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6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8" hidden="1">[20]ER!#REF!</definedName>
    <definedName name="_2__123Graph_ACPI_ER_LOG" hidden="1">[20]ER!#REF!</definedName>
    <definedName name="_2__123Graph_AFIG_D" localSheetId="7" hidden="1">#REF!</definedName>
    <definedName name="_2__123Graph_AFIG_D" localSheetId="10" hidden="1">#REF!</definedName>
    <definedName name="_2__123Graph_AFIG_D" localSheetId="6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6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8" hidden="1">[20]WB!#REF!</definedName>
    <definedName name="_20__123Graph_BIBA_IBRD" hidden="1">[20]WB!#REF!</definedName>
    <definedName name="_20__123Graph_XREALEX_WAGE" localSheetId="6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7">#REF!</definedName>
    <definedName name="_2000" localSheetId="10">#REF!</definedName>
    <definedName name="_2000" localSheetId="6">#REF!</definedName>
    <definedName name="_2000" localSheetId="0">#REF!</definedName>
    <definedName name="_2000" localSheetId="1">#REF!</definedName>
    <definedName name="_2000" localSheetId="3">#REF!</definedName>
    <definedName name="_2000" localSheetId="8">#REF!</definedName>
    <definedName name="_2000" localSheetId="12">#REF!</definedName>
    <definedName name="_2000" localSheetId="13">#REF!</definedName>
    <definedName name="_2000">#REF!</definedName>
    <definedName name="_2001" localSheetId="7">#REF!</definedName>
    <definedName name="_2001" localSheetId="10">#REF!</definedName>
    <definedName name="_2001" localSheetId="6">#REF!</definedName>
    <definedName name="_2001" localSheetId="0">#REF!</definedName>
    <definedName name="_2001" localSheetId="1">#REF!</definedName>
    <definedName name="_2001" localSheetId="3">#REF!</definedName>
    <definedName name="_2001" localSheetId="8">#REF!</definedName>
    <definedName name="_2001" localSheetId="12">#REF!</definedName>
    <definedName name="_2001" localSheetId="13">#REF!</definedName>
    <definedName name="_2001">#REF!</definedName>
    <definedName name="_2002" localSheetId="7">#REF!</definedName>
    <definedName name="_2002" localSheetId="10">#REF!</definedName>
    <definedName name="_2002" localSheetId="6">#REF!</definedName>
    <definedName name="_2002" localSheetId="0">#REF!</definedName>
    <definedName name="_2002" localSheetId="1">#REF!</definedName>
    <definedName name="_2002" localSheetId="3">#REF!</definedName>
    <definedName name="_2002" localSheetId="8">#REF!</definedName>
    <definedName name="_2002" localSheetId="12">#REF!</definedName>
    <definedName name="_2002" localSheetId="13">#REF!</definedName>
    <definedName name="_2002">#REF!</definedName>
    <definedName name="_2003" localSheetId="7">#REF!</definedName>
    <definedName name="_2003" localSheetId="10">#REF!</definedName>
    <definedName name="_2003" localSheetId="6">#REF!</definedName>
    <definedName name="_2003" localSheetId="12">#REF!</definedName>
    <definedName name="_2003" localSheetId="13">#REF!</definedName>
    <definedName name="_2003">#REF!</definedName>
    <definedName name="_24__123Graph_BTERMS_OF_TRADE" localSheetId="7" hidden="1">#REF!</definedName>
    <definedName name="_24__123Graph_BTERMS_OF_TRADE" localSheetId="10" hidden="1">#REF!</definedName>
    <definedName name="_24__123Graph_BTERMS_OF_TRADE" localSheetId="6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6">[24]!'[Macros Import].qbop'</definedName>
    <definedName name="_24Macros_Import_.qbop" localSheetId="0">#REF!</definedName>
    <definedName name="_24Macros_Import_.qbop" localSheetId="1">#REF!</definedName>
    <definedName name="_24Macros_Import_.qbop" localSheetId="11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6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8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6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8" hidden="1">[25]ER!#REF!</definedName>
    <definedName name="_26__123Graph_BCPI_ER_LOG" hidden="1">[25]ER!#REF!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8" hidden="1">[12]ER!#REF!</definedName>
    <definedName name="_27__123Graph_ACPI_ER_LOG" hidden="1">[12]ER!#REF!</definedName>
    <definedName name="_27__123Graph_BIBA_IBRD" localSheetId="6" hidden="1">[25]WB!#REF!</definedName>
    <definedName name="_27__123Graph_BIBA_IBRD" localSheetId="3" hidden="1">[25]WB!#REF!</definedName>
    <definedName name="_27__123Graph_BIBA_IBRD" localSheetId="8" hidden="1">[25]WB!#REF!</definedName>
    <definedName name="_27__123Graph_BIBA_IBRD" hidden="1">[25]WB!#REF!</definedName>
    <definedName name="_27_0CUADRO_N__4." localSheetId="6">[26]monthly!#REF!</definedName>
    <definedName name="_27_0CUADRO_N__4." localSheetId="3">[26]monthly!#REF!</definedName>
    <definedName name="_27_0CUADRO_N__4." localSheetId="8">[26]monthly!#REF!</definedName>
    <definedName name="_27_0CUADRO_N__4.">[26]monthly!#REF!</definedName>
    <definedName name="_28B.2_B.3" localSheetId="7">#REF!</definedName>
    <definedName name="_28B.2_B.3" localSheetId="10">#REF!</definedName>
    <definedName name="_28B.2_B.3" localSheetId="6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8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7" hidden="1">#REF!</definedName>
    <definedName name="_29__123Graph_XFIG_D" localSheetId="10" hidden="1">#REF!</definedName>
    <definedName name="_29__123Graph_XFIG_D" localSheetId="6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8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7">#REF!</definedName>
    <definedName name="_29B.4___5" localSheetId="10">#REF!</definedName>
    <definedName name="_29B.4___5" localSheetId="6">#REF!</definedName>
    <definedName name="_29B.4___5" localSheetId="3">#REF!</definedName>
    <definedName name="_29B.4___5" localSheetId="8">#REF!</definedName>
    <definedName name="_29B.4___5" localSheetId="12">#REF!</definedName>
    <definedName name="_29B.4___5" localSheetId="13">#REF!</definedName>
    <definedName name="_29B.4___5">#REF!</definedName>
    <definedName name="_2IMPRESION" localSheetId="7">#REF!</definedName>
    <definedName name="_2IMPRESION" localSheetId="10">#REF!</definedName>
    <definedName name="_2IMPRESION" localSheetId="6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[27]!'[Macros Import].qbop'</definedName>
    <definedName name="_2Macros_Import_.qbop" localSheetId="6">[27]!'[Macros Import].qbop'</definedName>
    <definedName name="_2Macros_Import_.qbop" localSheetId="0">#REF!</definedName>
    <definedName name="_2Macros_Import_.qbop" localSheetId="1">#REF!</definedName>
    <definedName name="_2Macros_Import_.qbop" localSheetId="11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7">#REF!</definedName>
    <definedName name="_3.__No_club_de_París__Después_del_30_Jun_84" localSheetId="10">#REF!</definedName>
    <definedName name="_3.__No_club_de_París__Después_del_30_Jun_84" localSheetId="6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8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6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8" hidden="1">[12]ER!#REF!</definedName>
    <definedName name="_3__123Graph_ACPI_ER_LOG" hidden="1">[12]ER!#REF!</definedName>
    <definedName name="_3__123Graph_ATERMS_OF_TRADE" localSheetId="7" hidden="1">#REF!</definedName>
    <definedName name="_3__123Graph_ATERMS_OF_TRADE" localSheetId="10" hidden="1">#REF!</definedName>
    <definedName name="_3__123Graph_ATERMS_OF_TRADE" localSheetId="6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6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8" hidden="1">[23]PRIVATE!#REF!</definedName>
    <definedName name="_30__123Graph_XREALEX_WAGE" hidden="1">[23]PRIVATE!#REF!</definedName>
    <definedName name="_30CONSOL_B2" localSheetId="7">#REF!</definedName>
    <definedName name="_30CONSOL_B2" localSheetId="10">#REF!</definedName>
    <definedName name="_30CONSOL_B2" localSheetId="6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8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6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8">[26]monthly!#REF!</definedName>
    <definedName name="_31_0GRÁFICO_N_10.2">[26]monthly!#REF!</definedName>
    <definedName name="_31CONSOL_DEPOSITS" localSheetId="6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8">'[28]A 11'!#REF!</definedName>
    <definedName name="_31CONSOL_DEPOSITS">'[28]A 11'!#REF!</definedName>
    <definedName name="_32FA_L" localSheetId="7">#REF!</definedName>
    <definedName name="_32FA_L" localSheetId="10">#REF!</definedName>
    <definedName name="_32FA_L" localSheetId="6">#REF!</definedName>
    <definedName name="_32FA_L" localSheetId="0">#REF!</definedName>
    <definedName name="_32FA_L" localSheetId="1">#REF!</definedName>
    <definedName name="_32FA_L" localSheetId="3">#REF!</definedName>
    <definedName name="_32FA_L" localSheetId="8">#REF!</definedName>
    <definedName name="_32FA_L" localSheetId="12">#REF!</definedName>
    <definedName name="_32FA_L" localSheetId="13">#REF!</definedName>
    <definedName name="_32FA_L">#REF!</definedName>
    <definedName name="_33GAZ_LIABS" localSheetId="7">#REF!</definedName>
    <definedName name="_33GAZ_LIABS" localSheetId="10">#REF!</definedName>
    <definedName name="_33GAZ_LIABS" localSheetId="6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8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7" hidden="1">#REF!</definedName>
    <definedName name="_34__123Graph_XTERMS_OF_TRADE" localSheetId="10" hidden="1">#REF!</definedName>
    <definedName name="_34__123Graph_XTERMS_OF_TRADE" localSheetId="6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8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7">#REF!</definedName>
    <definedName name="_34INT_RESERVES" localSheetId="10">#REF!</definedName>
    <definedName name="_34INT_RESERVES" localSheetId="6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7" hidden="1">#REF!</definedName>
    <definedName name="_4__123Graph_BTERMS_OF_TRADE" localSheetId="10" hidden="1">#REF!</definedName>
    <definedName name="_4__123Graph_BTERMS_OF_TRADE" localSheetId="6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8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6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8" hidden="1">[12]WB!#REF!</definedName>
    <definedName name="_5__123Graph_BIBA_IBRD" hidden="1">[12]WB!#REF!</definedName>
    <definedName name="_5__123Graph_XFIG_D" localSheetId="7" hidden="1">#REF!</definedName>
    <definedName name="_5__123Graph_XFIG_D" localSheetId="10" hidden="1">#REF!</definedName>
    <definedName name="_5__123Graph_XFIG_D" localSheetId="6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8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6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8" hidden="1">[12]WB!#REF!</definedName>
    <definedName name="_51__123Graph_BIBA_IBRD" hidden="1">[12]WB!#REF!</definedName>
    <definedName name="_518" localSheetId="7">#REF!</definedName>
    <definedName name="_518" localSheetId="10">#REF!</definedName>
    <definedName name="_518" localSheetId="6">#REF!</definedName>
    <definedName name="_518" localSheetId="0">#REF!</definedName>
    <definedName name="_518" localSheetId="1">#REF!</definedName>
    <definedName name="_518" localSheetId="3">#REF!</definedName>
    <definedName name="_518" localSheetId="8">#REF!</definedName>
    <definedName name="_518" localSheetId="12">#REF!</definedName>
    <definedName name="_518" localSheetId="13">#REF!</definedName>
    <definedName name="_518">#REF!</definedName>
    <definedName name="_52B.2_B.3" localSheetId="7">#REF!</definedName>
    <definedName name="_52B.2_B.3" localSheetId="10">#REF!</definedName>
    <definedName name="_52B.2_B.3" localSheetId="6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8">#REF!</definedName>
    <definedName name="_52B.2_B.3" localSheetId="12">#REF!</definedName>
    <definedName name="_52B.2_B.3" localSheetId="13">#REF!</definedName>
    <definedName name="_52B.2_B.3">#REF!</definedName>
    <definedName name="_53B.4___5" localSheetId="7">#REF!</definedName>
    <definedName name="_53B.4___5" localSheetId="10">#REF!</definedName>
    <definedName name="_53B.4___5" localSheetId="6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8">#REF!</definedName>
    <definedName name="_53B.4___5" localSheetId="12">#REF!</definedName>
    <definedName name="_53B.4___5" localSheetId="13">#REF!</definedName>
    <definedName name="_53B.4___5">#REF!</definedName>
    <definedName name="_54CONSOL_B2" localSheetId="7">#REF!</definedName>
    <definedName name="_54CONSOL_B2" localSheetId="10">#REF!</definedName>
    <definedName name="_54CONSOL_B2" localSheetId="6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7" hidden="1">#REF!</definedName>
    <definedName name="_6__123Graph_XTERMS_OF_TRADE" localSheetId="10" hidden="1">#REF!</definedName>
    <definedName name="_6__123Graph_XTERMS_OF_TRADE" localSheetId="6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8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7">#REF!</definedName>
    <definedName name="_617" localSheetId="10">#REF!</definedName>
    <definedName name="_617" localSheetId="6">#REF!</definedName>
    <definedName name="_617" localSheetId="3">#REF!</definedName>
    <definedName name="_617" localSheetId="8">#REF!</definedName>
    <definedName name="_617" localSheetId="12">#REF!</definedName>
    <definedName name="_617" localSheetId="13">#REF!</definedName>
    <definedName name="_617">#REF!</definedName>
    <definedName name="_675" localSheetId="7">#REF!</definedName>
    <definedName name="_675" localSheetId="10">#REF!</definedName>
    <definedName name="_675" localSheetId="6">#REF!</definedName>
    <definedName name="_675" localSheetId="3">#REF!</definedName>
    <definedName name="_675" localSheetId="8">#REF!</definedName>
    <definedName name="_675" localSheetId="12">#REF!</definedName>
    <definedName name="_675" localSheetId="13">#REF!</definedName>
    <definedName name="_675">#REF!</definedName>
    <definedName name="_681" localSheetId="7">#REF!</definedName>
    <definedName name="_681" localSheetId="10">#REF!</definedName>
    <definedName name="_681" localSheetId="6">#REF!</definedName>
    <definedName name="_681" localSheetId="12">#REF!</definedName>
    <definedName name="_681" localSheetId="13">#REF!</definedName>
    <definedName name="_681">#REF!</definedName>
    <definedName name="_68CONSOL_DEPOSITS" localSheetId="6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7">#REF!</definedName>
    <definedName name="_69FA_L" localSheetId="10">#REF!</definedName>
    <definedName name="_69FA_L" localSheetId="6">#REF!</definedName>
    <definedName name="_69FA_L" localSheetId="0">#REF!</definedName>
    <definedName name="_69FA_L" localSheetId="1">#REF!</definedName>
    <definedName name="_69FA_L" localSheetId="3">#REF!</definedName>
    <definedName name="_69FA_L" localSheetId="8">#REF!</definedName>
    <definedName name="_69FA_L" localSheetId="12">#REF!</definedName>
    <definedName name="_69FA_L" localSheetId="13">#REF!</definedName>
    <definedName name="_69FA_L">#REF!</definedName>
    <definedName name="_6B.2_B.3" localSheetId="7">#REF!</definedName>
    <definedName name="_6B.2_B.3" localSheetId="10">#REF!</definedName>
    <definedName name="_6B.2_B.3" localSheetId="6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8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6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8" hidden="1">[20]ER!#REF!</definedName>
    <definedName name="_7__123Graph_ACPI_ER_LOG" hidden="1">[20]ER!#REF!</definedName>
    <definedName name="_7_0absorc" localSheetId="7">[22]Programa!#REF!</definedName>
    <definedName name="_7_0absorc" localSheetId="10">[22]Programa!#REF!</definedName>
    <definedName name="_7_0absorc" localSheetId="6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8">[22]Programa!#REF!</definedName>
    <definedName name="_7_0absorc">[22]Programa!#REF!</definedName>
    <definedName name="_70GAZ_LIABS" localSheetId="7">#REF!</definedName>
    <definedName name="_70GAZ_LIABS" localSheetId="10">#REF!</definedName>
    <definedName name="_70GAZ_LIABS" localSheetId="6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8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7">#REF!</definedName>
    <definedName name="_71INT_RESERVES" localSheetId="10">#REF!</definedName>
    <definedName name="_71INT_RESERVES" localSheetId="6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8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7">#REF!</definedName>
    <definedName name="_7B.4___5" localSheetId="10">#REF!</definedName>
    <definedName name="_7B.4___5" localSheetId="6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8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7">[22]Programa!#REF!</definedName>
    <definedName name="_8_0c" localSheetId="10">[22]Programa!#REF!</definedName>
    <definedName name="_8_0c" localSheetId="6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8">[22]Programa!#REF!</definedName>
    <definedName name="_8_0c">[22]Programa!#REF!</definedName>
    <definedName name="_88" localSheetId="7">#REF!</definedName>
    <definedName name="_88" localSheetId="10">#REF!</definedName>
    <definedName name="_88" localSheetId="6">#REF!</definedName>
    <definedName name="_88" localSheetId="0">#REF!</definedName>
    <definedName name="_88" localSheetId="1">#REF!</definedName>
    <definedName name="_88" localSheetId="3">#REF!</definedName>
    <definedName name="_88" localSheetId="8">#REF!</definedName>
    <definedName name="_88" localSheetId="12">#REF!</definedName>
    <definedName name="_88" localSheetId="13">#REF!</definedName>
    <definedName name="_88">#REF!</definedName>
    <definedName name="_89" localSheetId="7">#REF!</definedName>
    <definedName name="_89" localSheetId="10">#REF!</definedName>
    <definedName name="_89" localSheetId="6">#REF!</definedName>
    <definedName name="_89" localSheetId="0">#REF!</definedName>
    <definedName name="_89" localSheetId="1">#REF!</definedName>
    <definedName name="_89" localSheetId="3">#REF!</definedName>
    <definedName name="_89" localSheetId="8">#REF!</definedName>
    <definedName name="_89" localSheetId="12">#REF!</definedName>
    <definedName name="_89" localSheetId="13">#REF!</definedName>
    <definedName name="_89">#REF!</definedName>
    <definedName name="_8CONSOL_B2" localSheetId="7">#REF!</definedName>
    <definedName name="_8CONSOL_B2" localSheetId="10">#REF!</definedName>
    <definedName name="_8CONSOL_B2" localSheetId="6">#REF!</definedName>
    <definedName name="_8CONSOL_B2" localSheetId="3">#REF!</definedName>
    <definedName name="_8CONSOL_B2" localSheetId="8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6">[21]Afiliados!#REF!</definedName>
    <definedName name="_9_0CUADRO_N__4." localSheetId="3">[21]Afiliados!#REF!</definedName>
    <definedName name="_9_0CUADRO_N__4." localSheetId="8">[21]Afiliados!#REF!</definedName>
    <definedName name="_9_0CUADRO_N__4.">[21]Afiliados!#REF!</definedName>
    <definedName name="_9CONSOL_DEPOSITS" localSheetId="6">'[29]A 11'!#REF!</definedName>
    <definedName name="_9CONSOL_DEPOSITS" localSheetId="3">'[29]A 11'!#REF!</definedName>
    <definedName name="_9CONSOL_DEPOSITS" localSheetId="8">'[29]A 11'!#REF!</definedName>
    <definedName name="_9CONSOL_DEPOSITS">'[29]A 11'!#REF!</definedName>
    <definedName name="_aaV110" localSheetId="6">[30]QNEWLOR!#REF!</definedName>
    <definedName name="_aaV110" localSheetId="3">[30]QNEWLOR!#REF!</definedName>
    <definedName name="_aaV110" localSheetId="8">[30]QNEWLOR!#REF!</definedName>
    <definedName name="_aaV110">[30]QNEWLOR!#REF!</definedName>
    <definedName name="_aIV114" localSheetId="6">[30]QNEWLOR!#REF!</definedName>
    <definedName name="_aIV114" localSheetId="3">[30]QNEWLOR!#REF!</definedName>
    <definedName name="_aIV114" localSheetId="8">[30]QNEWLOR!#REF!</definedName>
    <definedName name="_aIV114">[30]QNEWLOR!#REF!</definedName>
    <definedName name="_aIV190">[30]QNEWLOR!#REF!</definedName>
    <definedName name="_AJU97" localSheetId="7">#REF!</definedName>
    <definedName name="_AJU97" localSheetId="10">#REF!</definedName>
    <definedName name="_AJU97" localSheetId="6">#REF!</definedName>
    <definedName name="_AJU97" localSheetId="0">#REF!</definedName>
    <definedName name="_AJU97" localSheetId="1">#REF!</definedName>
    <definedName name="_AJU97" localSheetId="3">#REF!</definedName>
    <definedName name="_AJU97" localSheetId="8">#REF!</definedName>
    <definedName name="_AJU97" localSheetId="12">#REF!</definedName>
    <definedName name="_AJU97" localSheetId="13">#REF!</definedName>
    <definedName name="_AJU97">#REF!</definedName>
    <definedName name="_AJU98" localSheetId="7">#REF!</definedName>
    <definedName name="_AJU98" localSheetId="10">#REF!</definedName>
    <definedName name="_AJU98" localSheetId="6">#REF!</definedName>
    <definedName name="_AJU98" localSheetId="3">#REF!</definedName>
    <definedName name="_AJU98" localSheetId="8">#REF!</definedName>
    <definedName name="_AJU98" localSheetId="12">#REF!</definedName>
    <definedName name="_AJU98" localSheetId="13">#REF!</definedName>
    <definedName name="_AJU98">#REF!</definedName>
    <definedName name="_AJU99" localSheetId="7">#REF!</definedName>
    <definedName name="_AJU99" localSheetId="10">#REF!</definedName>
    <definedName name="_AJU99" localSheetId="6">#REF!</definedName>
    <definedName name="_AJU99" localSheetId="3">#REF!</definedName>
    <definedName name="_AJU99" localSheetId="8">#REF!</definedName>
    <definedName name="_AJU99" localSheetId="12">#REF!</definedName>
    <definedName name="_AJU99" localSheetId="13">#REF!</definedName>
    <definedName name="_AJU99">#REF!</definedName>
    <definedName name="_ANO97" localSheetId="7">#REF!</definedName>
    <definedName name="_ANO97" localSheetId="10">#REF!</definedName>
    <definedName name="_ANO97" localSheetId="6">#REF!</definedName>
    <definedName name="_ANO97" localSheetId="12">#REF!</definedName>
    <definedName name="_ANO97" localSheetId="13">#REF!</definedName>
    <definedName name="_ANO97">#REF!</definedName>
    <definedName name="_ANO98" localSheetId="7">#REF!</definedName>
    <definedName name="_ANO98" localSheetId="10">#REF!</definedName>
    <definedName name="_ANO98" localSheetId="6">#REF!</definedName>
    <definedName name="_ANO98" localSheetId="12">#REF!</definedName>
    <definedName name="_ANO98" localSheetId="13">#REF!</definedName>
    <definedName name="_ANO98">#REF!</definedName>
    <definedName name="_ANO99" localSheetId="7">#REF!</definedName>
    <definedName name="_ANO99" localSheetId="10">#REF!</definedName>
    <definedName name="_ANO99" localSheetId="6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7">#REF!</definedName>
    <definedName name="_AUS1" localSheetId="10">#REF!</definedName>
    <definedName name="_AUS1" localSheetId="6">#REF!</definedName>
    <definedName name="_AUS1" localSheetId="0">#REF!</definedName>
    <definedName name="_AUS1" localSheetId="1">#REF!</definedName>
    <definedName name="_AUS1" localSheetId="3">#REF!</definedName>
    <definedName name="_AUS1" localSheetId="8">#REF!</definedName>
    <definedName name="_AUS1" localSheetId="12">#REF!</definedName>
    <definedName name="_AUS1" localSheetId="13">#REF!</definedName>
    <definedName name="_AUS1">#REF!</definedName>
    <definedName name="_bla2" localSheetId="7" hidden="1">#REF!</definedName>
    <definedName name="_bla2" localSheetId="10" hidden="1">#REF!</definedName>
    <definedName name="_bla2" localSheetId="6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8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7" hidden="1">#REF!</definedName>
    <definedName name="_bla3" localSheetId="10" hidden="1">#REF!</definedName>
    <definedName name="_bla3" localSheetId="6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8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7" hidden="1">#REF!</definedName>
    <definedName name="_bla4" localSheetId="10" hidden="1">#REF!</definedName>
    <definedName name="_bla4" localSheetId="6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7">#REF!</definedName>
    <definedName name="_BOP1" localSheetId="10">#REF!</definedName>
    <definedName name="_BOP1" localSheetId="6">#REF!</definedName>
    <definedName name="_BOP1" localSheetId="12">#REF!</definedName>
    <definedName name="_BOP1" localSheetId="13">#REF!</definedName>
    <definedName name="_BOP1">#REF!</definedName>
    <definedName name="_BOP2">[31]BoP!#REF!</definedName>
    <definedName name="_bop3">[32]BOP!#REF!</definedName>
    <definedName name="_BTO2" localSheetId="7">#REF!</definedName>
    <definedName name="_BTO2" localSheetId="10">#REF!</definedName>
    <definedName name="_BTO2" localSheetId="6">#REF!</definedName>
    <definedName name="_BTO2" localSheetId="0">#REF!</definedName>
    <definedName name="_BTO2" localSheetId="1">#REF!</definedName>
    <definedName name="_BTO2" localSheetId="3">#REF!</definedName>
    <definedName name="_BTO2" localSheetId="8">#REF!</definedName>
    <definedName name="_BTO2" localSheetId="12">#REF!</definedName>
    <definedName name="_BTO2" localSheetId="13">#REF!</definedName>
    <definedName name="_BTO2">#REF!</definedName>
    <definedName name="_CEL96" localSheetId="7">#REF!</definedName>
    <definedName name="_CEL96" localSheetId="10">#REF!</definedName>
    <definedName name="_CEL96" localSheetId="6">#REF!</definedName>
    <definedName name="_CEL96" localSheetId="3">#REF!</definedName>
    <definedName name="_CEL96" localSheetId="8">#REF!</definedName>
    <definedName name="_CEL96" localSheetId="12">#REF!</definedName>
    <definedName name="_CEL96" localSheetId="13">#REF!</definedName>
    <definedName name="_CEL96">#REF!</definedName>
    <definedName name="_cud21" localSheetId="7">#REF!</definedName>
    <definedName name="_cud21" localSheetId="10">#REF!</definedName>
    <definedName name="_cud21" localSheetId="6">#REF!</definedName>
    <definedName name="_cud21" localSheetId="3">#REF!</definedName>
    <definedName name="_cud21" localSheetId="8">#REF!</definedName>
    <definedName name="_cud21" localSheetId="12">#REF!</definedName>
    <definedName name="_cud21" localSheetId="13">#REF!</definedName>
    <definedName name="_cud21">#REF!</definedName>
    <definedName name="_D" localSheetId="7">#REF!</definedName>
    <definedName name="_D" localSheetId="10">#REF!</definedName>
    <definedName name="_D" localSheetId="6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7">#REF!</definedName>
    <definedName name="_dcc2000" localSheetId="10">#REF!</definedName>
    <definedName name="_dcc2000" localSheetId="6">#REF!</definedName>
    <definedName name="_dcc2000" localSheetId="12">#REF!</definedName>
    <definedName name="_dcc2000" localSheetId="13">#REF!</definedName>
    <definedName name="_dcc2000">#REF!</definedName>
    <definedName name="_dcc2001" localSheetId="7">#REF!</definedName>
    <definedName name="_dcc2001" localSheetId="10">#REF!</definedName>
    <definedName name="_dcc2001" localSheetId="6">#REF!</definedName>
    <definedName name="_dcc2001" localSheetId="12">#REF!</definedName>
    <definedName name="_dcc2001" localSheetId="13">#REF!</definedName>
    <definedName name="_dcc2001">#REF!</definedName>
    <definedName name="_dcc2002" localSheetId="7">#REF!</definedName>
    <definedName name="_dcc2002" localSheetId="10">#REF!</definedName>
    <definedName name="_dcc2002" localSheetId="6">#REF!</definedName>
    <definedName name="_dcc2002" localSheetId="12">#REF!</definedName>
    <definedName name="_dcc2002" localSheetId="13">#REF!</definedName>
    <definedName name="_dcc2002">#REF!</definedName>
    <definedName name="_dcc2003" localSheetId="7">#REF!</definedName>
    <definedName name="_dcc2003" localSheetId="10">#REF!</definedName>
    <definedName name="_dcc2003" localSheetId="6">#REF!</definedName>
    <definedName name="_dcc2003" localSheetId="12">#REF!</definedName>
    <definedName name="_dcc2003" localSheetId="13">#REF!</definedName>
    <definedName name="_dcc2003">#REF!</definedName>
    <definedName name="_dcc98" localSheetId="7">[22]Programa!#REF!</definedName>
    <definedName name="_dcc98" localSheetId="10">[22]Programa!#REF!</definedName>
    <definedName name="_dcc98" localSheetId="6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7">#REF!</definedName>
    <definedName name="_dcc99" localSheetId="10">#REF!</definedName>
    <definedName name="_dcc99" localSheetId="6">#REF!</definedName>
    <definedName name="_dcc99" localSheetId="0">#REF!</definedName>
    <definedName name="_dcc99" localSheetId="1">#REF!</definedName>
    <definedName name="_dcc99" localSheetId="3">#REF!</definedName>
    <definedName name="_dcc99" localSheetId="8">#REF!</definedName>
    <definedName name="_dcc99" localSheetId="12">#REF!</definedName>
    <definedName name="_dcc99" localSheetId="13">#REF!</definedName>
    <definedName name="_dcc99">#REF!</definedName>
    <definedName name="_DEG1" localSheetId="7">#REF!</definedName>
    <definedName name="_DEG1" localSheetId="10">#REF!</definedName>
    <definedName name="_DEG1" localSheetId="6">#REF!</definedName>
    <definedName name="_DEG1" localSheetId="0">#REF!</definedName>
    <definedName name="_DEG1" localSheetId="1">#REF!</definedName>
    <definedName name="_DEG1" localSheetId="3">#REF!</definedName>
    <definedName name="_DEG1" localSheetId="8">#REF!</definedName>
    <definedName name="_DEG1" localSheetId="12">#REF!</definedName>
    <definedName name="_DEG1" localSheetId="13">#REF!</definedName>
    <definedName name="_DEG1">#REF!</definedName>
    <definedName name="_dic96" localSheetId="7">#REF!</definedName>
    <definedName name="_dic96" localSheetId="10">#REF!</definedName>
    <definedName name="_dic96" localSheetId="6">#REF!</definedName>
    <definedName name="_dic96" localSheetId="3">#REF!</definedName>
    <definedName name="_dic96" localSheetId="8">#REF!</definedName>
    <definedName name="_dic96" localSheetId="12">#REF!</definedName>
    <definedName name="_dic96" localSheetId="13">#REF!</definedName>
    <definedName name="_dic96">#REF!</definedName>
    <definedName name="_DKR1" localSheetId="7">#REF!</definedName>
    <definedName name="_DKR1" localSheetId="10">#REF!</definedName>
    <definedName name="_DKR1" localSheetId="6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7">#REF!</definedName>
    <definedName name="_DLX1.EMA" localSheetId="10">#REF!</definedName>
    <definedName name="_DLX1.EMA" localSheetId="6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7">#REF!</definedName>
    <definedName name="_DLX1.EMG" localSheetId="10">#REF!</definedName>
    <definedName name="_DLX1.EMG" localSheetId="6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7">#REF!</definedName>
    <definedName name="_DLX10.EMA" localSheetId="10">#REF!</definedName>
    <definedName name="_DLX10.EMA" localSheetId="6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7">#REF!</definedName>
    <definedName name="_DLX11.EMA" localSheetId="10">#REF!</definedName>
    <definedName name="_DLX11.EMA" localSheetId="6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7">#REF!</definedName>
    <definedName name="_DLX12.EMA" localSheetId="10">#REF!</definedName>
    <definedName name="_DLX12.EMA" localSheetId="6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7">#REF!</definedName>
    <definedName name="_DLX13.EMA" localSheetId="10">#REF!</definedName>
    <definedName name="_DLX13.EMA" localSheetId="6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7">#REF!</definedName>
    <definedName name="_DLX14.EMA" localSheetId="10">#REF!</definedName>
    <definedName name="_DLX14.EMA" localSheetId="6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7">#REF!</definedName>
    <definedName name="_DLX16.EMA" localSheetId="10">#REF!</definedName>
    <definedName name="_DLX16.EMA" localSheetId="6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7">#REF!,#REF!</definedName>
    <definedName name="_DLX2.EMA" localSheetId="10">#REF!,#REF!</definedName>
    <definedName name="_DLX2.EMA" localSheetId="6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8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7">#REF!</definedName>
    <definedName name="_DLX2.EMG" localSheetId="10">#REF!</definedName>
    <definedName name="_DLX2.EMG" localSheetId="6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8">#REF!</definedName>
    <definedName name="_DLX2.EMG" localSheetId="12">#REF!</definedName>
    <definedName name="_DLX2.EMG" localSheetId="13">#REF!</definedName>
    <definedName name="_DLX2.EMG">#REF!</definedName>
    <definedName name="_DLX4.EMA" localSheetId="7">#REF!</definedName>
    <definedName name="_DLX4.EMA" localSheetId="10">#REF!</definedName>
    <definedName name="_DLX4.EMA" localSheetId="6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8">#REF!</definedName>
    <definedName name="_DLX4.EMA" localSheetId="12">#REF!</definedName>
    <definedName name="_DLX4.EMA" localSheetId="13">#REF!</definedName>
    <definedName name="_DLX4.EMA">#REF!</definedName>
    <definedName name="_DLX4.EMG" localSheetId="7">#REF!</definedName>
    <definedName name="_DLX4.EMG" localSheetId="10">#REF!</definedName>
    <definedName name="_DLX4.EMG" localSheetId="6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8">#REF!</definedName>
    <definedName name="_DLX4.EMG" localSheetId="12">#REF!</definedName>
    <definedName name="_DLX4.EMG" localSheetId="13">#REF!</definedName>
    <definedName name="_DLX4.EMG">#REF!</definedName>
    <definedName name="_DLX5.EMA" localSheetId="7">#REF!</definedName>
    <definedName name="_DLX5.EMA" localSheetId="10">#REF!</definedName>
    <definedName name="_DLX5.EMA" localSheetId="6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7">#REF!</definedName>
    <definedName name="_DLX6.EMA" localSheetId="10">#REF!</definedName>
    <definedName name="_DLX6.EMA" localSheetId="6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7">#REF!</definedName>
    <definedName name="_DLX7.EMA" localSheetId="10">#REF!</definedName>
    <definedName name="_DLX7.EMA" localSheetId="6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7">#REF!</definedName>
    <definedName name="_DLX8.EMA" localSheetId="10">#REF!</definedName>
    <definedName name="_DLX8.EMA" localSheetId="6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7">#REF!</definedName>
    <definedName name="_DLX9.EMA" localSheetId="10">#REF!</definedName>
    <definedName name="_DLX9.EMA" localSheetId="6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7">#REF!</definedName>
    <definedName name="_ECU1" localSheetId="10">#REF!</definedName>
    <definedName name="_ECU1" localSheetId="6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7">#REF!</definedName>
    <definedName name="_emi2000" localSheetId="10">#REF!</definedName>
    <definedName name="_emi2000" localSheetId="6">#REF!</definedName>
    <definedName name="_emi2000" localSheetId="12">#REF!</definedName>
    <definedName name="_emi2000" localSheetId="13">#REF!</definedName>
    <definedName name="_emi2000">#REF!</definedName>
    <definedName name="_emi2001" localSheetId="7">#REF!</definedName>
    <definedName name="_emi2001" localSheetId="10">#REF!</definedName>
    <definedName name="_emi2001" localSheetId="6">#REF!</definedName>
    <definedName name="_emi2001" localSheetId="12">#REF!</definedName>
    <definedName name="_emi2001" localSheetId="13">#REF!</definedName>
    <definedName name="_emi2001">#REF!</definedName>
    <definedName name="_emi2002" localSheetId="7">#REF!</definedName>
    <definedName name="_emi2002" localSheetId="10">#REF!</definedName>
    <definedName name="_emi2002" localSheetId="6">#REF!</definedName>
    <definedName name="_emi2002" localSheetId="12">#REF!</definedName>
    <definedName name="_emi2002" localSheetId="13">#REF!</definedName>
    <definedName name="_emi2002">#REF!</definedName>
    <definedName name="_emi2003" localSheetId="7">#REF!</definedName>
    <definedName name="_emi2003" localSheetId="10">#REF!</definedName>
    <definedName name="_emi2003" localSheetId="6">#REF!</definedName>
    <definedName name="_emi2003" localSheetId="12">#REF!</definedName>
    <definedName name="_emi2003" localSheetId="13">#REF!</definedName>
    <definedName name="_emi2003">#REF!</definedName>
    <definedName name="_emi98" localSheetId="7">#REF!</definedName>
    <definedName name="_emi98" localSheetId="10">#REF!</definedName>
    <definedName name="_emi98" localSheetId="6">#REF!</definedName>
    <definedName name="_emi98" localSheetId="12">#REF!</definedName>
    <definedName name="_emi98" localSheetId="13">#REF!</definedName>
    <definedName name="_emi98">#REF!</definedName>
    <definedName name="_emi99" localSheetId="7">#REF!</definedName>
    <definedName name="_emi99" localSheetId="10">#REF!</definedName>
    <definedName name="_emi99" localSheetId="6">#REF!</definedName>
    <definedName name="_emi99" localSheetId="12">#REF!</definedName>
    <definedName name="_emi99" localSheetId="13">#REF!</definedName>
    <definedName name="_emi99">#REF!</definedName>
    <definedName name="_END94" localSheetId="7">#REF!</definedName>
    <definedName name="_END94" localSheetId="10">#REF!</definedName>
    <definedName name="_END94" localSheetId="6">#REF!</definedName>
    <definedName name="_END94" localSheetId="12">#REF!</definedName>
    <definedName name="_END94" localSheetId="13">#REF!</definedName>
    <definedName name="_END94">#REF!</definedName>
    <definedName name="_ESC1" localSheetId="7">#REF!</definedName>
    <definedName name="_ESC1" localSheetId="10">#REF!</definedName>
    <definedName name="_ESC1" localSheetId="6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7">#REF!</definedName>
    <definedName name="_EX9596" localSheetId="10">#REF!</definedName>
    <definedName name="_EX9596" localSheetId="6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7">#REF!</definedName>
    <definedName name="_EXP5" localSheetId="10">#REF!</definedName>
    <definedName name="_EXP5" localSheetId="6">#REF!</definedName>
    <definedName name="_EXP5" localSheetId="12">#REF!</definedName>
    <definedName name="_EXP5" localSheetId="13">#REF!</definedName>
    <definedName name="_EXP5">#REF!</definedName>
    <definedName name="_EXP6" localSheetId="7">#REF!</definedName>
    <definedName name="_EXP6" localSheetId="10">#REF!</definedName>
    <definedName name="_EXP6" localSheetId="6">#REF!</definedName>
    <definedName name="_EXP6" localSheetId="12">#REF!</definedName>
    <definedName name="_EXP6" localSheetId="13">#REF!</definedName>
    <definedName name="_EXP6">#REF!</definedName>
    <definedName name="_EXP7" localSheetId="7">#REF!</definedName>
    <definedName name="_EXP7" localSheetId="10">#REF!</definedName>
    <definedName name="_EXP7" localSheetId="6">#REF!</definedName>
    <definedName name="_EXP7" localSheetId="12">#REF!</definedName>
    <definedName name="_EXP7" localSheetId="13">#REF!</definedName>
    <definedName name="_EXP7">#REF!</definedName>
    <definedName name="_EXP9" localSheetId="7">#REF!</definedName>
    <definedName name="_EXP9" localSheetId="10">#REF!</definedName>
    <definedName name="_EXP9" localSheetId="6">#REF!</definedName>
    <definedName name="_EXP9" localSheetId="12">#REF!</definedName>
    <definedName name="_EXP9" localSheetId="13">#REF!</definedName>
    <definedName name="_EXP9">#REF!</definedName>
    <definedName name="_EXR1" localSheetId="7">#REF!</definedName>
    <definedName name="_EXR1" localSheetId="10">#REF!</definedName>
    <definedName name="_EXR1" localSheetId="6">#REF!</definedName>
    <definedName name="_EXR1" localSheetId="12">#REF!</definedName>
    <definedName name="_EXR1" localSheetId="13">#REF!</definedName>
    <definedName name="_EXR1">#REF!</definedName>
    <definedName name="_EXR2" localSheetId="7">#REF!</definedName>
    <definedName name="_EXR2" localSheetId="10">#REF!</definedName>
    <definedName name="_EXR2" localSheetId="6">#REF!</definedName>
    <definedName name="_EXR2" localSheetId="12">#REF!</definedName>
    <definedName name="_EXR2" localSheetId="13">#REF!</definedName>
    <definedName name="_EXR2">#REF!</definedName>
    <definedName name="_EXR3" localSheetId="7">#REF!</definedName>
    <definedName name="_EXR3" localSheetId="10">#REF!</definedName>
    <definedName name="_EXR3" localSheetId="6">#REF!</definedName>
    <definedName name="_EXR3" localSheetId="12">#REF!</definedName>
    <definedName name="_EXR3" localSheetId="13">#REF!</definedName>
    <definedName name="_EXR3">#REF!</definedName>
    <definedName name="_F" localSheetId="6" hidden="1">'[33]Fax a enviar'!#REF!</definedName>
    <definedName name="_F" hidden="1">'[33]Fax a enviar'!#REF!</definedName>
    <definedName name="_FAL1" localSheetId="7">#REF!</definedName>
    <definedName name="_FAL1" localSheetId="10">#REF!</definedName>
    <definedName name="_FAL1" localSheetId="6">#REF!</definedName>
    <definedName name="_FAL1" localSheetId="0">#REF!</definedName>
    <definedName name="_FAL1" localSheetId="1">#REF!</definedName>
    <definedName name="_FAL1" localSheetId="3">#REF!</definedName>
    <definedName name="_FAL1" localSheetId="8">#REF!</definedName>
    <definedName name="_FAL1" localSheetId="12">#REF!</definedName>
    <definedName name="_FAL1" localSheetId="13">#REF!</definedName>
    <definedName name="_FAL1">#REF!</definedName>
    <definedName name="_FAL10" localSheetId="7">#REF!</definedName>
    <definedName name="_FAL10" localSheetId="10">#REF!</definedName>
    <definedName name="_FAL10" localSheetId="6">#REF!</definedName>
    <definedName name="_FAL10" localSheetId="3">#REF!</definedName>
    <definedName name="_FAL10" localSheetId="8">#REF!</definedName>
    <definedName name="_FAL10" localSheetId="12">#REF!</definedName>
    <definedName name="_FAL10" localSheetId="13">#REF!</definedName>
    <definedName name="_FAL10">#REF!</definedName>
    <definedName name="_FAL11" localSheetId="7">#REF!</definedName>
    <definedName name="_FAL11" localSheetId="10">#REF!</definedName>
    <definedName name="_FAL11" localSheetId="6">#REF!</definedName>
    <definedName name="_FAL11" localSheetId="3">#REF!</definedName>
    <definedName name="_FAL11" localSheetId="8">#REF!</definedName>
    <definedName name="_FAL11" localSheetId="12">#REF!</definedName>
    <definedName name="_FAL11" localSheetId="13">#REF!</definedName>
    <definedName name="_FAL11">#REF!</definedName>
    <definedName name="_FAL12" localSheetId="7">#REF!</definedName>
    <definedName name="_FAL12" localSheetId="10">#REF!</definedName>
    <definedName name="_FAL12" localSheetId="6">#REF!</definedName>
    <definedName name="_FAL12" localSheetId="12">#REF!</definedName>
    <definedName name="_FAL12" localSheetId="13">#REF!</definedName>
    <definedName name="_FAL12">#REF!</definedName>
    <definedName name="_FAL2" localSheetId="7">#REF!</definedName>
    <definedName name="_FAL2" localSheetId="10">#REF!</definedName>
    <definedName name="_FAL2" localSheetId="6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7">#REF!</definedName>
    <definedName name="_FAL3" localSheetId="10">#REF!</definedName>
    <definedName name="_FAL3" localSheetId="6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7">#REF!</definedName>
    <definedName name="_FAL4" localSheetId="10">#REF!</definedName>
    <definedName name="_FAL4" localSheetId="6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7">#REF!</definedName>
    <definedName name="_FAL5" localSheetId="10">#REF!</definedName>
    <definedName name="_FAL5" localSheetId="6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7">#REF!</definedName>
    <definedName name="_FAL6" localSheetId="10">#REF!</definedName>
    <definedName name="_FAL6" localSheetId="6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7">#REF!</definedName>
    <definedName name="_FAL7" localSheetId="10">#REF!</definedName>
    <definedName name="_FAL7" localSheetId="6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7">#REF!</definedName>
    <definedName name="_FAL8" localSheetId="10">#REF!</definedName>
    <definedName name="_FAL8" localSheetId="6">#REF!</definedName>
    <definedName name="_FAL8" localSheetId="12">#REF!</definedName>
    <definedName name="_FAL8" localSheetId="13">#REF!</definedName>
    <definedName name="_FAL8">#REF!</definedName>
    <definedName name="_FAL89" localSheetId="7">#REF!</definedName>
    <definedName name="_FAL89" localSheetId="10">#REF!</definedName>
    <definedName name="_FAL89" localSheetId="6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7">#REF!</definedName>
    <definedName name="_FAL9" localSheetId="10">#REF!</definedName>
    <definedName name="_FAL9" localSheetId="6">#REF!</definedName>
    <definedName name="_FAL9" localSheetId="12">#REF!</definedName>
    <definedName name="_FAL9" localSheetId="13">#REF!</definedName>
    <definedName name="_FAL9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7" hidden="1">#REF!</definedName>
    <definedName name="_Fill1" localSheetId="10" hidden="1">#REF!</definedName>
    <definedName name="_Fill1" localSheetId="6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6" hidden="1">'Mapa 1'!$A$7:$C$39</definedName>
    <definedName name="_xlnm._FilterDatabase" hidden="1">[34]C!$P$428:$T$428</definedName>
    <definedName name="_FIS96" localSheetId="7">#REF!</definedName>
    <definedName name="_FIS96" localSheetId="10">#REF!</definedName>
    <definedName name="_FIS96" localSheetId="6">#REF!</definedName>
    <definedName name="_FIS96" localSheetId="0">#REF!</definedName>
    <definedName name="_FIS96" localSheetId="1">#REF!</definedName>
    <definedName name="_FIS96" localSheetId="3">#REF!</definedName>
    <definedName name="_FIS96" localSheetId="8">#REF!</definedName>
    <definedName name="_FIS96" localSheetId="12">#REF!</definedName>
    <definedName name="_FIS96" localSheetId="13">#REF!</definedName>
    <definedName name="_FIS96">#REF!</definedName>
    <definedName name="_FIV1" localSheetId="7">#REF!</definedName>
    <definedName name="_FIV1" localSheetId="10">#REF!</definedName>
    <definedName name="_FIV1" localSheetId="6">#REF!</definedName>
    <definedName name="_FIV1" localSheetId="3">#REF!</definedName>
    <definedName name="_FIV1" localSheetId="8">#REF!</definedName>
    <definedName name="_FIV1" localSheetId="12">#REF!</definedName>
    <definedName name="_FIV1" localSheetId="13">#REF!</definedName>
    <definedName name="_FIV1">#REF!</definedName>
    <definedName name="_FMK1" localSheetId="7">#REF!</definedName>
    <definedName name="_FMK1" localSheetId="10">#REF!</definedName>
    <definedName name="_FMK1" localSheetId="6">#REF!</definedName>
    <definedName name="_FMK1" localSheetId="0">#REF!</definedName>
    <definedName name="_FMK1" localSheetId="1">#REF!</definedName>
    <definedName name="_FMK1" localSheetId="3">#REF!</definedName>
    <definedName name="_FMK1" localSheetId="8">#REF!</definedName>
    <definedName name="_FMK1" localSheetId="12">#REF!</definedName>
    <definedName name="_FMK1" localSheetId="13">#REF!</definedName>
    <definedName name="_FMK1">#REF!</definedName>
    <definedName name="_ftnref1" localSheetId="7">#REF!</definedName>
    <definedName name="_ftnref1" localSheetId="10">#REF!</definedName>
    <definedName name="_ftnref1" localSheetId="6">#REF!</definedName>
    <definedName name="_ftnref1" localSheetId="12">#REF!</definedName>
    <definedName name="_ftnref1" localSheetId="13">#REF!</definedName>
    <definedName name="_ftnref1">#REF!</definedName>
    <definedName name="_IKR1" localSheetId="7">#REF!</definedName>
    <definedName name="_IKR1" localSheetId="10">#REF!</definedName>
    <definedName name="_IKR1" localSheetId="6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7">#REF!</definedName>
    <definedName name="_IMP10" localSheetId="10">#REF!</definedName>
    <definedName name="_IMP10" localSheetId="6">#REF!</definedName>
    <definedName name="_IMP10" localSheetId="12">#REF!</definedName>
    <definedName name="_IMP10" localSheetId="13">#REF!</definedName>
    <definedName name="_IMP10">#REF!</definedName>
    <definedName name="_IMP2" localSheetId="7">#REF!</definedName>
    <definedName name="_IMP2" localSheetId="10">#REF!</definedName>
    <definedName name="_IMP2" localSheetId="6">#REF!</definedName>
    <definedName name="_IMP2" localSheetId="12">#REF!</definedName>
    <definedName name="_IMP2" localSheetId="13">#REF!</definedName>
    <definedName name="_IMP2">#REF!</definedName>
    <definedName name="_IMP4" localSheetId="7">#REF!</definedName>
    <definedName name="_IMP4" localSheetId="10">#REF!</definedName>
    <definedName name="_IMP4" localSheetId="6">#REF!</definedName>
    <definedName name="_IMP4" localSheetId="12">#REF!</definedName>
    <definedName name="_IMP4" localSheetId="13">#REF!</definedName>
    <definedName name="_IMP4">#REF!</definedName>
    <definedName name="_IMP6" localSheetId="7">#REF!</definedName>
    <definedName name="_IMP6" localSheetId="10">#REF!</definedName>
    <definedName name="_IMP6" localSheetId="6">#REF!</definedName>
    <definedName name="_IMP6" localSheetId="12">#REF!</definedName>
    <definedName name="_IMP6" localSheetId="13">#REF!</definedName>
    <definedName name="_IMP6">#REF!</definedName>
    <definedName name="_IMP7" localSheetId="7">#REF!</definedName>
    <definedName name="_IMP7" localSheetId="10">#REF!</definedName>
    <definedName name="_IMP7" localSheetId="6">#REF!</definedName>
    <definedName name="_IMP7" localSheetId="12">#REF!</definedName>
    <definedName name="_IMP7" localSheetId="13">#REF!</definedName>
    <definedName name="_IMP7">#REF!</definedName>
    <definedName name="_IMP8" localSheetId="7">#REF!</definedName>
    <definedName name="_IMP8" localSheetId="10">#REF!</definedName>
    <definedName name="_IMP8" localSheetId="6">#REF!</definedName>
    <definedName name="_IMP8" localSheetId="12">#REF!</definedName>
    <definedName name="_IMP8" localSheetId="13">#REF!</definedName>
    <definedName name="_IMP8">#REF!</definedName>
    <definedName name="_INE1" localSheetId="7">#REF!</definedName>
    <definedName name="_INE1" localSheetId="10">#REF!</definedName>
    <definedName name="_INE1" localSheetId="6">#REF!</definedName>
    <definedName name="_INE1" localSheetId="12">#REF!</definedName>
    <definedName name="_INE1" localSheetId="13">#REF!</definedName>
    <definedName name="_INE1">#REF!</definedName>
    <definedName name="_ipc2000" localSheetId="7">#REF!</definedName>
    <definedName name="_ipc2000" localSheetId="10">#REF!</definedName>
    <definedName name="_ipc2000" localSheetId="6">#REF!</definedName>
    <definedName name="_ipc2000" localSheetId="12">#REF!</definedName>
    <definedName name="_ipc2000" localSheetId="13">#REF!</definedName>
    <definedName name="_ipc2000">#REF!</definedName>
    <definedName name="_ipc2001" localSheetId="7">#REF!</definedName>
    <definedName name="_ipc2001" localSheetId="10">#REF!</definedName>
    <definedName name="_ipc2001" localSheetId="6">#REF!</definedName>
    <definedName name="_ipc2001" localSheetId="12">#REF!</definedName>
    <definedName name="_ipc2001" localSheetId="13">#REF!</definedName>
    <definedName name="_ipc2001">#REF!</definedName>
    <definedName name="_ipc2002" localSheetId="7">#REF!</definedName>
    <definedName name="_ipc2002" localSheetId="10">#REF!</definedName>
    <definedName name="_ipc2002" localSheetId="6">#REF!</definedName>
    <definedName name="_ipc2002" localSheetId="12">#REF!</definedName>
    <definedName name="_ipc2002" localSheetId="13">#REF!</definedName>
    <definedName name="_ipc2002">#REF!</definedName>
    <definedName name="_ipc2003" localSheetId="7">#REF!</definedName>
    <definedName name="_ipc2003" localSheetId="10">#REF!</definedName>
    <definedName name="_ipc2003" localSheetId="6">#REF!</definedName>
    <definedName name="_ipc2003" localSheetId="12">#REF!</definedName>
    <definedName name="_ipc2003" localSheetId="13">#REF!</definedName>
    <definedName name="_ipc2003">#REF!</definedName>
    <definedName name="_ipc98" localSheetId="7">#REF!</definedName>
    <definedName name="_ipc98" localSheetId="10">#REF!</definedName>
    <definedName name="_ipc98" localSheetId="6">#REF!</definedName>
    <definedName name="_ipc98" localSheetId="12">#REF!</definedName>
    <definedName name="_ipc98" localSheetId="13">#REF!</definedName>
    <definedName name="_ipc98">#REF!</definedName>
    <definedName name="_ipc99" localSheetId="7">#REF!</definedName>
    <definedName name="_ipc99" localSheetId="10">#REF!</definedName>
    <definedName name="_ipc99" localSheetId="6">#REF!</definedName>
    <definedName name="_ipc99" localSheetId="12">#REF!</definedName>
    <definedName name="_ipc99" localSheetId="13">#REF!</definedName>
    <definedName name="_ipc99">#REF!</definedName>
    <definedName name="_IRP1" localSheetId="7">#REF!</definedName>
    <definedName name="_IRP1" localSheetId="10">#REF!</definedName>
    <definedName name="_IRP1" localSheetId="6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6">[35]CCFF!#REF!</definedName>
    <definedName name="_Jin2">[35]CCFF!#REF!</definedName>
    <definedName name="_JR1" localSheetId="7">#REF!</definedName>
    <definedName name="_JR1" localSheetId="10">#REF!</definedName>
    <definedName name="_JR1" localSheetId="6">#REF!</definedName>
    <definedName name="_JR1" localSheetId="0">#REF!</definedName>
    <definedName name="_JR1" localSheetId="1">#REF!</definedName>
    <definedName name="_JR1" localSheetId="3">#REF!</definedName>
    <definedName name="_JR1" localSheetId="8">#REF!</definedName>
    <definedName name="_JR1" localSheetId="12">#REF!</definedName>
    <definedName name="_JR1" localSheetId="13">#REF!</definedName>
    <definedName name="_JR1">#REF!</definedName>
    <definedName name="_JR2" localSheetId="7">#REF!</definedName>
    <definedName name="_JR2" localSheetId="10">#REF!</definedName>
    <definedName name="_JR2" localSheetId="6">#REF!</definedName>
    <definedName name="_JR2" localSheetId="3">#REF!</definedName>
    <definedName name="_JR2" localSheetId="8">#REF!</definedName>
    <definedName name="_JR2" localSheetId="12">#REF!</definedName>
    <definedName name="_JR2" localSheetId="13">#REF!</definedName>
    <definedName name="_JR2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8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7" hidden="1">#REF!</definedName>
    <definedName name="_Key2" localSheetId="10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7">#REF!</definedName>
    <definedName name="_LIT1" localSheetId="10">#REF!</definedName>
    <definedName name="_LIT1" localSheetId="6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7">#REF!</definedName>
    <definedName name="_M" localSheetId="10">#REF!</definedName>
    <definedName name="_M" localSheetId="6">#REF!</definedName>
    <definedName name="_M" localSheetId="0">#REF!</definedName>
    <definedName name="_M" localSheetId="1">#REF!</definedName>
    <definedName name="_M" localSheetId="3">#REF!</definedName>
    <definedName name="_M" localSheetId="8">#REF!</definedName>
    <definedName name="_M" localSheetId="12">#REF!</definedName>
    <definedName name="_M" localSheetId="13">#REF!</definedName>
    <definedName name="_M">#REF!</definedName>
    <definedName name="_MAR1" localSheetId="7">#REF!</definedName>
    <definedName name="_MAR1" localSheetId="10">#REF!</definedName>
    <definedName name="_MAR1" localSheetId="6">#REF!</definedName>
    <definedName name="_MAR1" localSheetId="3">#REF!</definedName>
    <definedName name="_MAR1" localSheetId="8">#REF!</definedName>
    <definedName name="_MAR1" localSheetId="12">#REF!</definedName>
    <definedName name="_MAR1" localSheetId="13">#REF!</definedName>
    <definedName name="_MAR1">#REF!</definedName>
    <definedName name="_MAR2" localSheetId="7">#REF!</definedName>
    <definedName name="_MAR2" localSheetId="10">#REF!</definedName>
    <definedName name="_MAR2" localSheetId="6">#REF!</definedName>
    <definedName name="_MAR2" localSheetId="3">#REF!</definedName>
    <definedName name="_MAR2" localSheetId="8">#REF!</definedName>
    <definedName name="_MAR2" localSheetId="12">#REF!</definedName>
    <definedName name="_MAR2" localSheetId="13">#REF!</definedName>
    <definedName name="_MAR2">#REF!</definedName>
    <definedName name="_MAR3" localSheetId="7">#REF!</definedName>
    <definedName name="_MAR3" localSheetId="10">#REF!</definedName>
    <definedName name="_MAR3" localSheetId="6">#REF!</definedName>
    <definedName name="_MAR3" localSheetId="12">#REF!</definedName>
    <definedName name="_MAR3" localSheetId="13">#REF!</definedName>
    <definedName name="_MAR3">#REF!</definedName>
    <definedName name="_MAR4" localSheetId="7">#REF!</definedName>
    <definedName name="_MAR4" localSheetId="10">#REF!</definedName>
    <definedName name="_MAR4" localSheetId="6">#REF!</definedName>
    <definedName name="_MAR4" localSheetId="12">#REF!</definedName>
    <definedName name="_MAR4" localSheetId="13">#REF!</definedName>
    <definedName name="_MAR4">#REF!</definedName>
    <definedName name="_MAR5" localSheetId="7">#REF!</definedName>
    <definedName name="_MAR5" localSheetId="10">#REF!</definedName>
    <definedName name="_MAR5" localSheetId="6">#REF!</definedName>
    <definedName name="_MAR5" localSheetId="12">#REF!</definedName>
    <definedName name="_MAR5" localSheetId="13">#REF!</definedName>
    <definedName name="_MAR5">#REF!</definedName>
    <definedName name="_MAR6" localSheetId="7">#REF!</definedName>
    <definedName name="_MAR6" localSheetId="10">#REF!</definedName>
    <definedName name="_MAR6" localSheetId="6">#REF!</definedName>
    <definedName name="_MAR6" localSheetId="12">#REF!</definedName>
    <definedName name="_MAR6" localSheetId="13">#REF!</definedName>
    <definedName name="_MAR6">#REF!</definedName>
    <definedName name="_MatMult_A" localSheetId="6" hidden="1">'[36]Fax a enviar'!#REF!</definedName>
    <definedName name="_MatMult_A" hidden="1">'[36]Fax a enviar'!#REF!</definedName>
    <definedName name="_MatMult_AxB" localSheetId="6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7">[22]Programa!#REF!</definedName>
    <definedName name="_me98" localSheetId="10">[22]Programa!#REF!</definedName>
    <definedName name="_me98" localSheetId="6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8">[22]Programa!#REF!</definedName>
    <definedName name="_me98">[22]Programa!#REF!</definedName>
    <definedName name="_MEX1" localSheetId="7">#REF!</definedName>
    <definedName name="_MEX1" localSheetId="10">#REF!</definedName>
    <definedName name="_MEX1" localSheetId="6">#REF!</definedName>
    <definedName name="_MEX1" localSheetId="0">#REF!</definedName>
    <definedName name="_MEX1" localSheetId="1">#REF!</definedName>
    <definedName name="_MEX1" localSheetId="3">#REF!</definedName>
    <definedName name="_MEX1" localSheetId="8">#REF!</definedName>
    <definedName name="_MEX1" localSheetId="12">#REF!</definedName>
    <definedName name="_MEX1" localSheetId="13">#REF!</definedName>
    <definedName name="_MEX1">#REF!</definedName>
    <definedName name="_mk14" localSheetId="7">[38]NFPEntps!#REF!</definedName>
    <definedName name="_mk14" localSheetId="10">[38]NFPEntps!#REF!</definedName>
    <definedName name="_mk14" localSheetId="6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8">[38]NFPEntps!#REF!</definedName>
    <definedName name="_mk14">[38]NFPEntps!#REF!</definedName>
    <definedName name="_MTS2" localSheetId="6">'[39]Annual Tables'!#REF!</definedName>
    <definedName name="_MTS2" localSheetId="3">'[39]Annual Tables'!#REF!</definedName>
    <definedName name="_MTS2" localSheetId="8">'[39]Annual Tables'!#REF!</definedName>
    <definedName name="_MTS2">'[39]Annual Tables'!#REF!</definedName>
    <definedName name="_NA1" localSheetId="6">[40]raw!#REF!</definedName>
    <definedName name="_NA1" localSheetId="3">[40]raw!#REF!</definedName>
    <definedName name="_NA1" localSheetId="8">[40]raw!#REF!</definedName>
    <definedName name="_NA1">[40]raw!#REF!</definedName>
    <definedName name="_NA2" localSheetId="6">[40]raw!#REF!</definedName>
    <definedName name="_NA2" localSheetId="3">[40]raw!#REF!</definedName>
    <definedName name="_NA2" localSheetId="8">[40]raw!#REF!</definedName>
    <definedName name="_NA2">[40]raw!#REF!</definedName>
    <definedName name="_NA3" localSheetId="6">[40]raw!#REF!</definedName>
    <definedName name="_NA3" localSheetId="3">[40]raw!#REF!</definedName>
    <definedName name="_NA3" localSheetId="8">[40]raw!#REF!</definedName>
    <definedName name="_NA3">[40]raw!#REF!</definedName>
    <definedName name="_NB1">[40]raw!#REF!</definedName>
    <definedName name="_NB2">[40]raw!#REF!</definedName>
    <definedName name="_NB3" localSheetId="7">[41]raw!$A$513:$F$513</definedName>
    <definedName name="_NB3" localSheetId="10">[41]raw!$A$513:$F$513</definedName>
    <definedName name="_NB3" localSheetId="6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6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8">[40]raw!#REF!</definedName>
    <definedName name="_NC1">[40]raw!#REF!</definedName>
    <definedName name="_NC3" localSheetId="6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8">[40]raw!#REF!</definedName>
    <definedName name="_NC3">[40]raw!#REF!</definedName>
    <definedName name="_NC4" localSheetId="6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8">[40]raw!#REF!</definedName>
    <definedName name="_NC4">[40]raw!#REF!</definedName>
    <definedName name="_npp2000" localSheetId="7">#REF!</definedName>
    <definedName name="_npp2000" localSheetId="10">#REF!</definedName>
    <definedName name="_npp2000" localSheetId="6">#REF!</definedName>
    <definedName name="_npp2000" localSheetId="0">#REF!</definedName>
    <definedName name="_npp2000" localSheetId="1">#REF!</definedName>
    <definedName name="_npp2000" localSheetId="3">#REF!</definedName>
    <definedName name="_npp2000" localSheetId="8">#REF!</definedName>
    <definedName name="_npp2000" localSheetId="12">#REF!</definedName>
    <definedName name="_npp2000" localSheetId="13">#REF!</definedName>
    <definedName name="_npp2000">#REF!</definedName>
    <definedName name="_npp2001" localSheetId="7">#REF!</definedName>
    <definedName name="_npp2001" localSheetId="10">#REF!</definedName>
    <definedName name="_npp2001" localSheetId="6">#REF!</definedName>
    <definedName name="_npp2001" localSheetId="3">#REF!</definedName>
    <definedName name="_npp2001" localSheetId="8">#REF!</definedName>
    <definedName name="_npp2001" localSheetId="12">#REF!</definedName>
    <definedName name="_npp2001" localSheetId="13">#REF!</definedName>
    <definedName name="_npp2001">#REF!</definedName>
    <definedName name="_npp2002" localSheetId="7">#REF!</definedName>
    <definedName name="_npp2002" localSheetId="10">#REF!</definedName>
    <definedName name="_npp2002" localSheetId="6">#REF!</definedName>
    <definedName name="_npp2002" localSheetId="3">#REF!</definedName>
    <definedName name="_npp2002" localSheetId="8">#REF!</definedName>
    <definedName name="_npp2002" localSheetId="12">#REF!</definedName>
    <definedName name="_npp2002" localSheetId="13">#REF!</definedName>
    <definedName name="_npp2002">#REF!</definedName>
    <definedName name="_npp2003" localSheetId="7">#REF!</definedName>
    <definedName name="_npp2003" localSheetId="10">#REF!</definedName>
    <definedName name="_npp2003" localSheetId="6">#REF!</definedName>
    <definedName name="_npp2003" localSheetId="12">#REF!</definedName>
    <definedName name="_npp2003" localSheetId="13">#REF!</definedName>
    <definedName name="_npp2003">#REF!</definedName>
    <definedName name="_npp98" localSheetId="7">#REF!</definedName>
    <definedName name="_npp98" localSheetId="10">#REF!</definedName>
    <definedName name="_npp98" localSheetId="6">#REF!</definedName>
    <definedName name="_npp98" localSheetId="12">#REF!</definedName>
    <definedName name="_npp98" localSheetId="13">#REF!</definedName>
    <definedName name="_npp98">#REF!</definedName>
    <definedName name="_npp99" localSheetId="7">#REF!</definedName>
    <definedName name="_npp99" localSheetId="10">#REF!</definedName>
    <definedName name="_npp99" localSheetId="6">#REF!</definedName>
    <definedName name="_npp99" localSheetId="12">#REF!</definedName>
    <definedName name="_npp99" localSheetId="13">#REF!</definedName>
    <definedName name="_npp99">#REF!</definedName>
    <definedName name="_ORC98" localSheetId="7">#REF!</definedName>
    <definedName name="_ORC98" localSheetId="10">#REF!</definedName>
    <definedName name="_ORC98" localSheetId="6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7">#REF!</definedName>
    <definedName name="_P" localSheetId="10">#REF!</definedName>
    <definedName name="_P" localSheetId="6">#REF!</definedName>
    <definedName name="_P" localSheetId="0">#REF!</definedName>
    <definedName name="_P" localSheetId="1">#REF!</definedName>
    <definedName name="_P" localSheetId="3">#REF!</definedName>
    <definedName name="_P" localSheetId="8">#REF!</definedName>
    <definedName name="_P" localSheetId="12">#REF!</definedName>
    <definedName name="_P" localSheetId="13">#REF!</definedName>
    <definedName name="_P">#REF!</definedName>
    <definedName name="_PAG2" localSheetId="6">[39]Index!#REF!</definedName>
    <definedName name="_PAG2" localSheetId="0">[39]Index!#REF!</definedName>
    <definedName name="_PAG2" localSheetId="1">[39]Index!#REF!</definedName>
    <definedName name="_PAG2" localSheetId="8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7">#REF!</definedName>
    <definedName name="_PAG7" localSheetId="10">#REF!</definedName>
    <definedName name="_PAG7" localSheetId="6">#REF!</definedName>
    <definedName name="_PAG7" localSheetId="0">#REF!</definedName>
    <definedName name="_PAG7" localSheetId="1">#REF!</definedName>
    <definedName name="_PAG7" localSheetId="3">#REF!</definedName>
    <definedName name="_PAG7" localSheetId="8">#REF!</definedName>
    <definedName name="_PAG7" localSheetId="12">#REF!</definedName>
    <definedName name="_PAG7" localSheetId="13">#REF!</definedName>
    <definedName name="_PAG7">#REF!</definedName>
    <definedName name="_Parse_Out" localSheetId="7" hidden="1">#REF!</definedName>
    <definedName name="_Parse_Out" localSheetId="10" hidden="1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8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7">#REF!</definedName>
    <definedName name="_pib2000" localSheetId="10">#REF!</definedName>
    <definedName name="_pib2000" localSheetId="6">#REF!</definedName>
    <definedName name="_pib2000" localSheetId="3">#REF!</definedName>
    <definedName name="_pib2000" localSheetId="8">#REF!</definedName>
    <definedName name="_pib2000" localSheetId="12">#REF!</definedName>
    <definedName name="_pib2000" localSheetId="13">#REF!</definedName>
    <definedName name="_pib2000">#REF!</definedName>
    <definedName name="_pib2001" localSheetId="7">#REF!</definedName>
    <definedName name="_pib2001" localSheetId="10">#REF!</definedName>
    <definedName name="_pib2001" localSheetId="6">#REF!</definedName>
    <definedName name="_pib2001" localSheetId="12">#REF!</definedName>
    <definedName name="_pib2001" localSheetId="13">#REF!</definedName>
    <definedName name="_pib2001">#REF!</definedName>
    <definedName name="_pib2002" localSheetId="7">#REF!</definedName>
    <definedName name="_pib2002" localSheetId="10">#REF!</definedName>
    <definedName name="_pib2002" localSheetId="6">#REF!</definedName>
    <definedName name="_pib2002" localSheetId="12">#REF!</definedName>
    <definedName name="_pib2002" localSheetId="13">#REF!</definedName>
    <definedName name="_pib2002">#REF!</definedName>
    <definedName name="_pib2003" localSheetId="7">#REF!</definedName>
    <definedName name="_pib2003" localSheetId="10">#REF!</definedName>
    <definedName name="_pib2003" localSheetId="6">#REF!</definedName>
    <definedName name="_pib2003" localSheetId="12">#REF!</definedName>
    <definedName name="_pib2003" localSheetId="13">#REF!</definedName>
    <definedName name="_pib2003">#REF!</definedName>
    <definedName name="_pib98" localSheetId="7">[22]Programa!#REF!</definedName>
    <definedName name="_pib98" localSheetId="10">[22]Programa!#REF!</definedName>
    <definedName name="_pib98" localSheetId="6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7">#REF!</definedName>
    <definedName name="_pib99" localSheetId="10">#REF!</definedName>
    <definedName name="_pib99" localSheetId="6">#REF!</definedName>
    <definedName name="_pib99" localSheetId="0">#REF!</definedName>
    <definedName name="_pib99" localSheetId="1">#REF!</definedName>
    <definedName name="_pib99" localSheetId="3">#REF!</definedName>
    <definedName name="_pib99" localSheetId="8">#REF!</definedName>
    <definedName name="_pib99" localSheetId="12">#REF!</definedName>
    <definedName name="_pib99" localSheetId="13">#REF!</definedName>
    <definedName name="_pib99">#REF!</definedName>
    <definedName name="_POR96" localSheetId="7">#REF!</definedName>
    <definedName name="_POR96" localSheetId="10">#REF!</definedName>
    <definedName name="_POR96" localSheetId="6">#REF!</definedName>
    <definedName name="_POR96" localSheetId="3">#REF!</definedName>
    <definedName name="_POR96" localSheetId="8">#REF!</definedName>
    <definedName name="_POR96" localSheetId="12">#REF!</definedName>
    <definedName name="_POR96" localSheetId="13">#REF!</definedName>
    <definedName name="_POR96">#REF!</definedName>
    <definedName name="_PRN96" localSheetId="7">#REF!</definedName>
    <definedName name="_PRN96" localSheetId="10">#REF!</definedName>
    <definedName name="_PRN96" localSheetId="6">#REF!</definedName>
    <definedName name="_PRN96" localSheetId="3">#REF!</definedName>
    <definedName name="_PRN96" localSheetId="8">#REF!</definedName>
    <definedName name="_PRN96" localSheetId="12">#REF!</definedName>
    <definedName name="_PRN96" localSheetId="13">#REF!</definedName>
    <definedName name="_PRN96">#REF!</definedName>
    <definedName name="_PTA1" localSheetId="7">#REF!</definedName>
    <definedName name="_PTA1" localSheetId="10">#REF!</definedName>
    <definedName name="_PTA1" localSheetId="6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6">[30]QNEWLOR!#REF!</definedName>
    <definedName name="_qV196">[30]QNEWLOR!#REF!</definedName>
    <definedName name="_red42" localSheetId="7">'[42]RED Table 41'!$A$7:$I$7</definedName>
    <definedName name="_red42" localSheetId="10">'[42]RED Table 41'!$A$7:$I$7</definedName>
    <definedName name="_red42" localSheetId="6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7">#REF!</definedName>
    <definedName name="_ref2" localSheetId="10">#REF!</definedName>
    <definedName name="_ref2" localSheetId="6">#REF!</definedName>
    <definedName name="_ref2" localSheetId="0">#REF!</definedName>
    <definedName name="_ref2" localSheetId="1">#REF!</definedName>
    <definedName name="_ref2" localSheetId="3">#REF!</definedName>
    <definedName name="_ref2" localSheetId="8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7" hidden="1">#REF!</definedName>
    <definedName name="_Regression_Out" localSheetId="10" hidden="1">#REF!</definedName>
    <definedName name="_Regression_Out" localSheetId="6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7" hidden="1">#REF!</definedName>
    <definedName name="_Regression_X" localSheetId="10" hidden="1">#REF!</definedName>
    <definedName name="_Regression_X" localSheetId="6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7" hidden="1">#REF!</definedName>
    <definedName name="_Regression_Y" localSheetId="10" hidden="1">#REF!</definedName>
    <definedName name="_Regression_Y" localSheetId="6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6">[31]RES!#REF!</definedName>
    <definedName name="_RES2" localSheetId="3">[31]RES!#REF!</definedName>
    <definedName name="_RES2" localSheetId="8">[31]RES!#REF!</definedName>
    <definedName name="_RES2">[31]RES!#REF!</definedName>
    <definedName name="_rge1" localSheetId="7">#REF!</definedName>
    <definedName name="_rge1" localSheetId="10">#REF!</definedName>
    <definedName name="_rge1" localSheetId="6">#REF!</definedName>
    <definedName name="_rge1" localSheetId="0">#REF!</definedName>
    <definedName name="_rge1" localSheetId="1">#REF!</definedName>
    <definedName name="_rge1" localSheetId="3">#REF!</definedName>
    <definedName name="_rge1" localSheetId="8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7">#REF!</definedName>
    <definedName name="_SAR1" localSheetId="10">#REF!</definedName>
    <definedName name="_SAR1" localSheetId="6">#REF!</definedName>
    <definedName name="_SAR1" localSheetId="0">#REF!</definedName>
    <definedName name="_SAR1" localSheetId="1">#REF!</definedName>
    <definedName name="_SAR1" localSheetId="3">#REF!</definedName>
    <definedName name="_SAR1" localSheetId="8">#REF!</definedName>
    <definedName name="_SAR1" localSheetId="12">#REF!</definedName>
    <definedName name="_SAR1" localSheetId="13">#REF!</definedName>
    <definedName name="_SAR1">#REF!</definedName>
    <definedName name="_sei2" localSheetId="7">#REF!</definedName>
    <definedName name="_sei2" localSheetId="10">#REF!</definedName>
    <definedName name="_sei2" localSheetId="6">#REF!</definedName>
    <definedName name="_sei2" localSheetId="3">#REF!</definedName>
    <definedName name="_sei2" localSheetId="8">#REF!</definedName>
    <definedName name="_sei2" localSheetId="12">#REF!</definedName>
    <definedName name="_sei2" localSheetId="13">#REF!</definedName>
    <definedName name="_sei2">#REF!</definedName>
    <definedName name="_sei98" localSheetId="7">#REF!</definedName>
    <definedName name="_sei98" localSheetId="10">#REF!</definedName>
    <definedName name="_sei98" localSheetId="6">#REF!</definedName>
    <definedName name="_sei98" localSheetId="3">#REF!</definedName>
    <definedName name="_sei98" localSheetId="8">#REF!</definedName>
    <definedName name="_sei98" localSheetId="12">#REF!</definedName>
    <definedName name="_sei98" localSheetId="13">#REF!</definedName>
    <definedName name="_sei98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7">#REF!</definedName>
    <definedName name="_SRN96" localSheetId="10">#REF!</definedName>
    <definedName name="_SRN96" localSheetId="6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6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8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6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8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7">#REF!</definedName>
    <definedName name="_SUM2" localSheetId="10">#REF!</definedName>
    <definedName name="_SUM2" localSheetId="6">#REF!</definedName>
    <definedName name="_SUM2" localSheetId="0">#REF!</definedName>
    <definedName name="_SUM2" localSheetId="1">#REF!</definedName>
    <definedName name="_SUM2" localSheetId="3">#REF!</definedName>
    <definedName name="_SUM2" localSheetId="8">#REF!</definedName>
    <definedName name="_SUM2" localSheetId="12">#REF!</definedName>
    <definedName name="_SUM2" localSheetId="13">#REF!</definedName>
    <definedName name="_SUM2">#REF!</definedName>
    <definedName name="_t7">[43]R7!$A$1:$G$31</definedName>
    <definedName name="_TAB1" localSheetId="7">#REF!</definedName>
    <definedName name="_TAB1" localSheetId="10">#REF!</definedName>
    <definedName name="_TAB1" localSheetId="6">#REF!</definedName>
    <definedName name="_TAB1" localSheetId="0">#REF!</definedName>
    <definedName name="_TAB1" localSheetId="1">#REF!</definedName>
    <definedName name="_TAB1" localSheetId="3">#REF!</definedName>
    <definedName name="_TAB1" localSheetId="8">#REF!</definedName>
    <definedName name="_TAB1" localSheetId="12">#REF!</definedName>
    <definedName name="_TAB1" localSheetId="13">#REF!</definedName>
    <definedName name="_TAB1">#REF!</definedName>
    <definedName name="_TAB10" localSheetId="6">[44]TC!#REF!</definedName>
    <definedName name="_TAB10" localSheetId="0">[44]TC!#REF!</definedName>
    <definedName name="_TAB10" localSheetId="1">[44]TC!#REF!</definedName>
    <definedName name="_TAB10" localSheetId="8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7">#REF!</definedName>
    <definedName name="_TAB12" localSheetId="10">#REF!</definedName>
    <definedName name="_TAB12" localSheetId="6">#REF!</definedName>
    <definedName name="_TAB12" localSheetId="0">#REF!</definedName>
    <definedName name="_TAB12" localSheetId="1">#REF!</definedName>
    <definedName name="_TAB12" localSheetId="3">#REF!</definedName>
    <definedName name="_TAB12" localSheetId="8">#REF!</definedName>
    <definedName name="_TAB12" localSheetId="12">#REF!</definedName>
    <definedName name="_TAB12" localSheetId="13">#REF!</definedName>
    <definedName name="_TAB12">#REF!</definedName>
    <definedName name="_TAB13" localSheetId="6">[44]TC!#REF!</definedName>
    <definedName name="_TAB13" localSheetId="0">#REF!</definedName>
    <definedName name="_TAB13" localSheetId="1">#REF!</definedName>
    <definedName name="_TAB13" localSheetId="8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7">#REF!</definedName>
    <definedName name="_Tab19" localSheetId="10">#REF!</definedName>
    <definedName name="_Tab19" localSheetId="6">#REF!</definedName>
    <definedName name="_Tab19" localSheetId="0">#REF!</definedName>
    <definedName name="_Tab19" localSheetId="1">#REF!</definedName>
    <definedName name="_Tab19" localSheetId="3">#REF!</definedName>
    <definedName name="_Tab19" localSheetId="8">#REF!</definedName>
    <definedName name="_Tab19" localSheetId="12">#REF!</definedName>
    <definedName name="_Tab19" localSheetId="13">#REF!</definedName>
    <definedName name="_Tab19">#REF!</definedName>
    <definedName name="_Tab2" localSheetId="7">#REF!</definedName>
    <definedName name="_Tab2" localSheetId="10">#REF!</definedName>
    <definedName name="_Tab2" localSheetId="6">#REF!</definedName>
    <definedName name="_Tab2" localSheetId="3">#REF!</definedName>
    <definedName name="_Tab2" localSheetId="8">#REF!</definedName>
    <definedName name="_Tab2" localSheetId="12">#REF!</definedName>
    <definedName name="_Tab2" localSheetId="13">#REF!</definedName>
    <definedName name="_Tab2">#REF!</definedName>
    <definedName name="_Tab20" localSheetId="7">#REF!</definedName>
    <definedName name="_Tab20" localSheetId="10">#REF!</definedName>
    <definedName name="_Tab20" localSheetId="6">#REF!</definedName>
    <definedName name="_Tab20" localSheetId="3">#REF!</definedName>
    <definedName name="_Tab20" localSheetId="8">#REF!</definedName>
    <definedName name="_Tab20" localSheetId="12">#REF!</definedName>
    <definedName name="_Tab20" localSheetId="13">#REF!</definedName>
    <definedName name="_Tab20">#REF!</definedName>
    <definedName name="_Tab21" localSheetId="7">#REF!</definedName>
    <definedName name="_Tab21" localSheetId="10">#REF!</definedName>
    <definedName name="_Tab21" localSheetId="6">#REF!</definedName>
    <definedName name="_Tab21" localSheetId="12">#REF!</definedName>
    <definedName name="_Tab21" localSheetId="13">#REF!</definedName>
    <definedName name="_Tab21">#REF!</definedName>
    <definedName name="_Tab22" localSheetId="7">#REF!</definedName>
    <definedName name="_Tab22" localSheetId="10">#REF!</definedName>
    <definedName name="_Tab22" localSheetId="6">#REF!</definedName>
    <definedName name="_Tab22" localSheetId="12">#REF!</definedName>
    <definedName name="_Tab22" localSheetId="13">#REF!</definedName>
    <definedName name="_Tab22">#REF!</definedName>
    <definedName name="_Tab23" localSheetId="7">#REF!</definedName>
    <definedName name="_Tab23" localSheetId="10">#REF!</definedName>
    <definedName name="_Tab23" localSheetId="6">#REF!</definedName>
    <definedName name="_Tab23" localSheetId="12">#REF!</definedName>
    <definedName name="_Tab23" localSheetId="13">#REF!</definedName>
    <definedName name="_Tab23">#REF!</definedName>
    <definedName name="_Tab24" localSheetId="7">#REF!</definedName>
    <definedName name="_Tab24" localSheetId="10">#REF!</definedName>
    <definedName name="_Tab24" localSheetId="6">#REF!</definedName>
    <definedName name="_Tab24" localSheetId="12">#REF!</definedName>
    <definedName name="_Tab24" localSheetId="13">#REF!</definedName>
    <definedName name="_Tab24">#REF!</definedName>
    <definedName name="_Tab26" localSheetId="7">#REF!</definedName>
    <definedName name="_Tab26" localSheetId="10">#REF!</definedName>
    <definedName name="_Tab26" localSheetId="6">#REF!</definedName>
    <definedName name="_Tab26" localSheetId="12">#REF!</definedName>
    <definedName name="_Tab26" localSheetId="13">#REF!</definedName>
    <definedName name="_Tab26">#REF!</definedName>
    <definedName name="_Tab27" localSheetId="7">#REF!</definedName>
    <definedName name="_Tab27" localSheetId="10">#REF!</definedName>
    <definedName name="_Tab27" localSheetId="6">#REF!</definedName>
    <definedName name="_Tab27" localSheetId="12">#REF!</definedName>
    <definedName name="_Tab27" localSheetId="13">#REF!</definedName>
    <definedName name="_Tab27">#REF!</definedName>
    <definedName name="_Tab28" localSheetId="7">#REF!</definedName>
    <definedName name="_Tab28" localSheetId="10">#REF!</definedName>
    <definedName name="_Tab28" localSheetId="6">#REF!</definedName>
    <definedName name="_Tab28" localSheetId="12">#REF!</definedName>
    <definedName name="_Tab28" localSheetId="13">#REF!</definedName>
    <definedName name="_Tab28">#REF!</definedName>
    <definedName name="_Tab29" localSheetId="7">#REF!</definedName>
    <definedName name="_Tab29" localSheetId="10">#REF!</definedName>
    <definedName name="_Tab29" localSheetId="6">#REF!</definedName>
    <definedName name="_Tab29" localSheetId="12">#REF!</definedName>
    <definedName name="_Tab29" localSheetId="13">#REF!</definedName>
    <definedName name="_Tab29">#REF!</definedName>
    <definedName name="_TAB3" localSheetId="6">[44]TC!#REF!</definedName>
    <definedName name="_TAB3">[44]TC!#REF!</definedName>
    <definedName name="_Tab30" localSheetId="7">#REF!</definedName>
    <definedName name="_Tab30" localSheetId="10">#REF!</definedName>
    <definedName name="_Tab30" localSheetId="6">#REF!</definedName>
    <definedName name="_Tab30" localSheetId="0">#REF!</definedName>
    <definedName name="_Tab30" localSheetId="1">#REF!</definedName>
    <definedName name="_Tab30" localSheetId="3">#REF!</definedName>
    <definedName name="_Tab30" localSheetId="8">#REF!</definedName>
    <definedName name="_Tab30" localSheetId="12">#REF!</definedName>
    <definedName name="_Tab30" localSheetId="13">#REF!</definedName>
    <definedName name="_Tab30">#REF!</definedName>
    <definedName name="_Tab31" localSheetId="7">#REF!</definedName>
    <definedName name="_Tab31" localSheetId="10">#REF!</definedName>
    <definedName name="_Tab31" localSheetId="6">#REF!</definedName>
    <definedName name="_Tab31" localSheetId="3">#REF!</definedName>
    <definedName name="_Tab31" localSheetId="8">#REF!</definedName>
    <definedName name="_Tab31" localSheetId="12">#REF!</definedName>
    <definedName name="_Tab31" localSheetId="13">#REF!</definedName>
    <definedName name="_Tab31">#REF!</definedName>
    <definedName name="_Tab32" localSheetId="7">#REF!</definedName>
    <definedName name="_Tab32" localSheetId="10">#REF!</definedName>
    <definedName name="_Tab32" localSheetId="6">#REF!</definedName>
    <definedName name="_Tab32" localSheetId="3">#REF!</definedName>
    <definedName name="_Tab32" localSheetId="8">#REF!</definedName>
    <definedName name="_Tab32" localSheetId="12">#REF!</definedName>
    <definedName name="_Tab32" localSheetId="13">#REF!</definedName>
    <definedName name="_Tab32">#REF!</definedName>
    <definedName name="_Tab33" localSheetId="7">#REF!</definedName>
    <definedName name="_Tab33" localSheetId="10">#REF!</definedName>
    <definedName name="_Tab33" localSheetId="6">#REF!</definedName>
    <definedName name="_Tab33" localSheetId="12">#REF!</definedName>
    <definedName name="_Tab33" localSheetId="13">#REF!</definedName>
    <definedName name="_Tab33">#REF!</definedName>
    <definedName name="_Tab34" localSheetId="7">#REF!</definedName>
    <definedName name="_Tab34" localSheetId="10">#REF!</definedName>
    <definedName name="_Tab34" localSheetId="6">#REF!</definedName>
    <definedName name="_Tab34" localSheetId="12">#REF!</definedName>
    <definedName name="_Tab34" localSheetId="13">#REF!</definedName>
    <definedName name="_Tab34">#REF!</definedName>
    <definedName name="_Tab35" localSheetId="7">#REF!</definedName>
    <definedName name="_Tab35" localSheetId="10">#REF!</definedName>
    <definedName name="_Tab35" localSheetId="6">#REF!</definedName>
    <definedName name="_Tab35" localSheetId="12">#REF!</definedName>
    <definedName name="_Tab35" localSheetId="13">#REF!</definedName>
    <definedName name="_Tab35">#REF!</definedName>
    <definedName name="_Tab36" localSheetId="7">#REF!</definedName>
    <definedName name="_Tab36" localSheetId="10">#REF!</definedName>
    <definedName name="_Tab36" localSheetId="6">#REF!</definedName>
    <definedName name="_Tab36" localSheetId="12">#REF!</definedName>
    <definedName name="_Tab36" localSheetId="13">#REF!</definedName>
    <definedName name="_Tab36">#REF!</definedName>
    <definedName name="_Tab37" localSheetId="7">#REF!</definedName>
    <definedName name="_Tab37" localSheetId="10">#REF!</definedName>
    <definedName name="_Tab37" localSheetId="6">#REF!</definedName>
    <definedName name="_Tab37" localSheetId="12">#REF!</definedName>
    <definedName name="_Tab37" localSheetId="13">#REF!</definedName>
    <definedName name="_Tab37">#REF!</definedName>
    <definedName name="_Tab38" localSheetId="7">#REF!</definedName>
    <definedName name="_Tab38" localSheetId="10">#REF!</definedName>
    <definedName name="_Tab38" localSheetId="6">#REF!</definedName>
    <definedName name="_Tab38" localSheetId="12">#REF!</definedName>
    <definedName name="_Tab38" localSheetId="13">#REF!</definedName>
    <definedName name="_Tab38">#REF!</definedName>
    <definedName name="_Tab39" localSheetId="7">#REF!</definedName>
    <definedName name="_Tab39" localSheetId="10">#REF!</definedName>
    <definedName name="_Tab39" localSheetId="6">#REF!</definedName>
    <definedName name="_Tab39" localSheetId="12">#REF!</definedName>
    <definedName name="_Tab39" localSheetId="13">#REF!</definedName>
    <definedName name="_Tab39">#REF!</definedName>
    <definedName name="_tAB4">'[45]shared data'!$A$1:$G$71</definedName>
    <definedName name="_Tab40" localSheetId="7">#REF!</definedName>
    <definedName name="_Tab40" localSheetId="10">#REF!</definedName>
    <definedName name="_Tab40" localSheetId="6">#REF!</definedName>
    <definedName name="_Tab40" localSheetId="0">#REF!</definedName>
    <definedName name="_Tab40" localSheetId="1">#REF!</definedName>
    <definedName name="_Tab40" localSheetId="3">#REF!</definedName>
    <definedName name="_Tab40" localSheetId="8">#REF!</definedName>
    <definedName name="_Tab40" localSheetId="12">#REF!</definedName>
    <definedName name="_Tab40" localSheetId="13">#REF!</definedName>
    <definedName name="_Tab40">#REF!</definedName>
    <definedName name="_tab41" localSheetId="7">#REF!</definedName>
    <definedName name="_tab41" localSheetId="10">#REF!</definedName>
    <definedName name="_tab41" localSheetId="6">#REF!</definedName>
    <definedName name="_tab41" localSheetId="3">#REF!</definedName>
    <definedName name="_tab41" localSheetId="8">#REF!</definedName>
    <definedName name="_tab41" localSheetId="12">#REF!</definedName>
    <definedName name="_tab41" localSheetId="13">#REF!</definedName>
    <definedName name="_tab41">#REF!</definedName>
    <definedName name="_TAB5" localSheetId="6">[44]TC!#REF!</definedName>
    <definedName name="_TAB5" localSheetId="3">[44]TC!#REF!</definedName>
    <definedName name="_TAB5" localSheetId="8">[44]TC!#REF!</definedName>
    <definedName name="_TAB5">[44]TC!#REF!</definedName>
    <definedName name="_TAB6" localSheetId="6">[44]TC!#REF!</definedName>
    <definedName name="_TAB6" localSheetId="3">[44]TC!#REF!</definedName>
    <definedName name="_TAB6" localSheetId="8">[44]TC!#REF!</definedName>
    <definedName name="_TAB6">[44]TC!#REF!</definedName>
    <definedName name="_TAB7" localSheetId="7">#REF!</definedName>
    <definedName name="_TAB7" localSheetId="10">#REF!</definedName>
    <definedName name="_TAB7" localSheetId="6">#REF!</definedName>
    <definedName name="_TAB7" localSheetId="0">#REF!</definedName>
    <definedName name="_TAB7" localSheetId="1">#REF!</definedName>
    <definedName name="_TAB7" localSheetId="3">#REF!</definedName>
    <definedName name="_TAB7" localSheetId="8">#REF!</definedName>
    <definedName name="_TAB7" localSheetId="12">#REF!</definedName>
    <definedName name="_TAB7" localSheetId="13">#REF!</definedName>
    <definedName name="_TAB7">#REF!</definedName>
    <definedName name="_TAB8" localSheetId="6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8">[44]TC!#REF!</definedName>
    <definedName name="_TAB8">[44]TC!#REF!</definedName>
    <definedName name="_TAB9" localSheetId="6">[44]TC!#REF!</definedName>
    <definedName name="_TAB9" localSheetId="3">[44]TC!#REF!</definedName>
    <definedName name="_TAB9" localSheetId="8">[44]TC!#REF!</definedName>
    <definedName name="_TAB9">[44]TC!#REF!</definedName>
    <definedName name="_tbl1" localSheetId="7">#REF!</definedName>
    <definedName name="_tbl1" localSheetId="10">#REF!</definedName>
    <definedName name="_tbl1" localSheetId="6">#REF!</definedName>
    <definedName name="_tbl1" localSheetId="0">#REF!</definedName>
    <definedName name="_tbl1" localSheetId="1">#REF!</definedName>
    <definedName name="_tbl1" localSheetId="3">#REF!</definedName>
    <definedName name="_tbl1" localSheetId="8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6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8">[46]anex7!#REF!</definedName>
    <definedName name="_Toc191191306_3">[46]anex7!#REF!</definedName>
    <definedName name="_TOT58" localSheetId="6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8">[7]GROWTH!#REF!</definedName>
    <definedName name="_TOT58">[7]GROWTH!#REF!</definedName>
    <definedName name="_UES96" localSheetId="7">#REF!</definedName>
    <definedName name="_UES96" localSheetId="10">#REF!</definedName>
    <definedName name="_UES96" localSheetId="6">#REF!</definedName>
    <definedName name="_UES96" localSheetId="0">#REF!</definedName>
    <definedName name="_UES96" localSheetId="1">#REF!</definedName>
    <definedName name="_UES96" localSheetId="3">#REF!</definedName>
    <definedName name="_UES96" localSheetId="8">#REF!</definedName>
    <definedName name="_UES96" localSheetId="12">#REF!</definedName>
    <definedName name="_UES96" localSheetId="13">#REF!</definedName>
    <definedName name="_UES96">#REF!</definedName>
    <definedName name="_VAO98" localSheetId="7">#REF!</definedName>
    <definedName name="_VAO98" localSheetId="10">#REF!</definedName>
    <definedName name="_VAO98" localSheetId="6">#REF!</definedName>
    <definedName name="_VAO98" localSheetId="3">#REF!</definedName>
    <definedName name="_VAO98" localSheetId="8">#REF!</definedName>
    <definedName name="_VAO98" localSheetId="12">#REF!</definedName>
    <definedName name="_VAO98" localSheetId="13">#REF!</definedName>
    <definedName name="_VAO98">#REF!</definedName>
    <definedName name="_VAO99" localSheetId="7">#REF!</definedName>
    <definedName name="_VAO99" localSheetId="10">#REF!</definedName>
    <definedName name="_VAO99" localSheetId="6">#REF!</definedName>
    <definedName name="_VAO99" localSheetId="3">#REF!</definedName>
    <definedName name="_VAO99" localSheetId="8">#REF!</definedName>
    <definedName name="_VAO99" localSheetId="12">#REF!</definedName>
    <definedName name="_VAO99" localSheetId="13">#REF!</definedName>
    <definedName name="_VAO99">#REF!</definedName>
    <definedName name="_WB2" localSheetId="7">#REF!</definedName>
    <definedName name="_WB2" localSheetId="10">#REF!</definedName>
    <definedName name="_WB2" localSheetId="6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7">#REF!</definedName>
    <definedName name="_WEO1" localSheetId="10">#REF!</definedName>
    <definedName name="_WEO1" localSheetId="6">#REF!</definedName>
    <definedName name="_WEO1" localSheetId="12">#REF!</definedName>
    <definedName name="_WEO1" localSheetId="13">#REF!</definedName>
    <definedName name="_WEO1">#REF!</definedName>
    <definedName name="_WEO2" localSheetId="7">#REF!</definedName>
    <definedName name="_WEO2" localSheetId="10">#REF!</definedName>
    <definedName name="_WEO2" localSheetId="6">#REF!</definedName>
    <definedName name="_WEO2" localSheetId="12">#REF!</definedName>
    <definedName name="_WEO2" localSheetId="13">#REF!</definedName>
    <definedName name="_WEO2">#REF!</definedName>
    <definedName name="_xlchart.v5.0" hidden="1">'Mapa 1'!#REF!</definedName>
    <definedName name="_xlchart.v5.1" hidden="1">'Mapa 1'!$A$7:$B$7</definedName>
    <definedName name="_xlchart.v5.2" hidden="1">'Mapa 1'!$A$8:$B$40</definedName>
    <definedName name="_xlchart.v5.3" hidden="1">'Mapa 1'!$C$8:$C$40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6">[3]Imp!#REF!</definedName>
    <definedName name="_Z" localSheetId="0">#REF!</definedName>
    <definedName name="_Z" localSheetId="1">#REF!</definedName>
    <definedName name="_Z" localSheetId="3">[3]Imp!#REF!</definedName>
    <definedName name="_Z" localSheetId="8">[3]Imp!#REF!</definedName>
    <definedName name="_Z">[3]Imp!#REF!</definedName>
    <definedName name="a" localSheetId="6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8" hidden="1">[20]WB!#REF!</definedName>
    <definedName name="a" hidden="1">[20]WB!#REF!</definedName>
    <definedName name="a\V104" localSheetId="6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8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6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8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7">#REF!</definedName>
    <definedName name="ABR._89" localSheetId="10">#REF!</definedName>
    <definedName name="ABR._89" localSheetId="6">#REF!</definedName>
    <definedName name="ABR._89" localSheetId="0">#REF!</definedName>
    <definedName name="ABR._89" localSheetId="1">#REF!</definedName>
    <definedName name="ABR._89" localSheetId="3">#REF!</definedName>
    <definedName name="ABR._89" localSheetId="8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7">#REF!</definedName>
    <definedName name="abv" localSheetId="10">#REF!</definedName>
    <definedName name="abv" localSheetId="6">#REF!</definedName>
    <definedName name="abv" localSheetId="0">#REF!</definedName>
    <definedName name="abv" localSheetId="1">#REF!</definedName>
    <definedName name="abv" localSheetId="3">#REF!</definedName>
    <definedName name="abv" localSheetId="8">#REF!</definedName>
    <definedName name="abv" localSheetId="12">#REF!</definedName>
    <definedName name="abv" localSheetId="13">#REF!</definedName>
    <definedName name="abv">#REF!</definedName>
    <definedName name="abx" localSheetId="7">#REF!</definedName>
    <definedName name="abx" localSheetId="10">#REF!</definedName>
    <definedName name="abx" localSheetId="6">#REF!</definedName>
    <definedName name="abx" localSheetId="0">#REF!</definedName>
    <definedName name="abx" localSheetId="1">#REF!</definedName>
    <definedName name="abx" localSheetId="3">#REF!</definedName>
    <definedName name="abx" localSheetId="8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7">#REF!</definedName>
    <definedName name="ACENARIO" localSheetId="10">#REF!</definedName>
    <definedName name="ACENARIO" localSheetId="6">#REF!</definedName>
    <definedName name="ACENARIO" localSheetId="0">#REF!</definedName>
    <definedName name="ACENARIO" localSheetId="1">#REF!</definedName>
    <definedName name="ACENARIO" localSheetId="3">#REF!</definedName>
    <definedName name="ACENARIO" localSheetId="8">#REF!</definedName>
    <definedName name="ACENARIO" localSheetId="12">#REF!</definedName>
    <definedName name="ACENARIO" localSheetId="13">#REF!</definedName>
    <definedName name="ACENARIO">#REF!</definedName>
    <definedName name="acentral" localSheetId="7">#REF!</definedName>
    <definedName name="acentral" localSheetId="10">#REF!</definedName>
    <definedName name="acentral" localSheetId="6">#REF!</definedName>
    <definedName name="acentral" localSheetId="3">#REF!</definedName>
    <definedName name="acentral" localSheetId="8">#REF!</definedName>
    <definedName name="acentral" localSheetId="12">#REF!</definedName>
    <definedName name="acentral" localSheetId="13">#REF!</definedName>
    <definedName name="acentral">#REF!</definedName>
    <definedName name="ACT" localSheetId="7">#REF!</definedName>
    <definedName name="ACT" localSheetId="10">#REF!</definedName>
    <definedName name="ACT" localSheetId="6">#REF!</definedName>
    <definedName name="ACT" localSheetId="3">#REF!</definedName>
    <definedName name="ACT" localSheetId="8">#REF!</definedName>
    <definedName name="ACT" localSheetId="12">#REF!</definedName>
    <definedName name="ACT" localSheetId="13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7">#REF!</definedName>
    <definedName name="ACTIVATE" localSheetId="10">#REF!</definedName>
    <definedName name="ACTIVATE" localSheetId="6">#REF!</definedName>
    <definedName name="ACTIVATE" localSheetId="0">#REF!</definedName>
    <definedName name="ACTIVATE" localSheetId="1">#REF!</definedName>
    <definedName name="ACTIVATE" localSheetId="3">#REF!</definedName>
    <definedName name="ACTIVATE" localSheetId="8">#REF!</definedName>
    <definedName name="ACTIVATE" localSheetId="12">#REF!</definedName>
    <definedName name="ACTIVATE" localSheetId="13">#REF!</definedName>
    <definedName name="ACTIVATE">#REF!</definedName>
    <definedName name="Actual" localSheetId="7">#REF!</definedName>
    <definedName name="Actual" localSheetId="10">#REF!</definedName>
    <definedName name="Actual" localSheetId="6">#REF!</definedName>
    <definedName name="Actual" localSheetId="0">#REF!</definedName>
    <definedName name="Actual" localSheetId="1">#REF!</definedName>
    <definedName name="Actual" localSheetId="3">#REF!</definedName>
    <definedName name="Actual" localSheetId="8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6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8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6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8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7">#REF!</definedName>
    <definedName name="adaD" localSheetId="10">#REF!</definedName>
    <definedName name="adaD" localSheetId="6">#REF!</definedName>
    <definedName name="adaD" localSheetId="0">#REF!</definedName>
    <definedName name="adaD" localSheetId="1">#REF!</definedName>
    <definedName name="adaD" localSheetId="3">#REF!</definedName>
    <definedName name="adaD" localSheetId="8">#REF!</definedName>
    <definedName name="adaD" localSheetId="12">#REF!</definedName>
    <definedName name="adaD" localSheetId="13">#REF!</definedName>
    <definedName name="adaD">#REF!</definedName>
    <definedName name="Adb">[51]CIRRs!$C$59</definedName>
    <definedName name="Adf">[51]CIRRs!$C$60</definedName>
    <definedName name="ADICIONAIS" localSheetId="7">#REF!</definedName>
    <definedName name="ADICIONAIS" localSheetId="10">#REF!</definedName>
    <definedName name="ADICIONAIS" localSheetId="6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12">#REF!</definedName>
    <definedName name="ADICIONAIS" localSheetId="13">#REF!</definedName>
    <definedName name="ADICIONAIS">#REF!</definedName>
    <definedName name="adrra" localSheetId="7">#REF!</definedName>
    <definedName name="adrra" localSheetId="10">#REF!</definedName>
    <definedName name="adrra" localSheetId="6">#REF!</definedName>
    <definedName name="adrra" localSheetId="0">#REF!</definedName>
    <definedName name="adrra" localSheetId="1">#REF!</definedName>
    <definedName name="adrra" localSheetId="3">#REF!</definedName>
    <definedName name="adrra" localSheetId="8">#REF!</definedName>
    <definedName name="adrra" localSheetId="12">#REF!</definedName>
    <definedName name="adrra" localSheetId="13">#REF!</definedName>
    <definedName name="adrra">#REF!</definedName>
    <definedName name="adsadrr" localSheetId="7" hidden="1">#REF!</definedName>
    <definedName name="adsadrr" localSheetId="10" hidden="1">#REF!</definedName>
    <definedName name="adsadrr" localSheetId="6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8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7">[5]!adsftreagtrgtqergt</definedName>
    <definedName name="adsftreagtrgtqergt" localSheetId="10">[5]!adsftreagtrgtqergt</definedName>
    <definedName name="adsftreagtrgtqergt" localSheetId="6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6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8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6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8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6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8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7">#REF!</definedName>
    <definedName name="AGO._89" localSheetId="10">#REF!</definedName>
    <definedName name="AGO._89" localSheetId="6">#REF!</definedName>
    <definedName name="AGO._89" localSheetId="0">#REF!</definedName>
    <definedName name="AGO._89" localSheetId="1">#REF!</definedName>
    <definedName name="AGO._89" localSheetId="3">#REF!</definedName>
    <definedName name="AGO._89" localSheetId="8">#REF!</definedName>
    <definedName name="AGO._89" localSheetId="12">#REF!</definedName>
    <definedName name="AGO._89" localSheetId="13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6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8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7">'[52]Expenditure &amp; Saving'!$AF$1:$AF$65536</definedName>
    <definedName name="AI" localSheetId="10">'[52]Expenditure &amp; Saving'!$AF$1:$AF$65536</definedName>
    <definedName name="AI" localSheetId="6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6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8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7">#REF!</definedName>
    <definedName name="AJU00" localSheetId="10">#REF!</definedName>
    <definedName name="AJU00" localSheetId="6">#REF!</definedName>
    <definedName name="AJU00" localSheetId="0">#REF!</definedName>
    <definedName name="AJU00" localSheetId="1">#REF!</definedName>
    <definedName name="AJU00" localSheetId="3">#REF!</definedName>
    <definedName name="AJU00" localSheetId="8">#REF!</definedName>
    <definedName name="AJU00" localSheetId="12">#REF!</definedName>
    <definedName name="AJU00" localSheetId="13">#REF!</definedName>
    <definedName name="AJU00">#REF!</definedName>
    <definedName name="AJUSTE">[53]GYP!$A$2</definedName>
    <definedName name="AJUSTE2" localSheetId="7">[54]GYP!$A$2</definedName>
    <definedName name="AJUSTE2" localSheetId="10">[54]GYP!$A$2</definedName>
    <definedName name="AJUSTE2" localSheetId="6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7">#REF!</definedName>
    <definedName name="AJUV00" localSheetId="10">#REF!</definedName>
    <definedName name="AJUV00" localSheetId="6">#REF!</definedName>
    <definedName name="AJUV00" localSheetId="0">#REF!</definedName>
    <definedName name="AJUV00" localSheetId="1">#REF!</definedName>
    <definedName name="AJUV00" localSheetId="3">#REF!</definedName>
    <definedName name="AJUV00" localSheetId="8">#REF!</definedName>
    <definedName name="AJUV00" localSheetId="12">#REF!</definedName>
    <definedName name="AJUV00" localSheetId="13">#REF!</definedName>
    <definedName name="AJUV00">#REF!</definedName>
    <definedName name="AJUV97" localSheetId="7">#REF!</definedName>
    <definedName name="AJUV97" localSheetId="10">#REF!</definedName>
    <definedName name="AJUV97" localSheetId="6">#REF!</definedName>
    <definedName name="AJUV97" localSheetId="0">#REF!</definedName>
    <definedName name="AJUV97" localSheetId="1">#REF!</definedName>
    <definedName name="AJUV97" localSheetId="3">#REF!</definedName>
    <definedName name="AJUV97" localSheetId="8">#REF!</definedName>
    <definedName name="AJUV97" localSheetId="12">#REF!</definedName>
    <definedName name="AJUV97" localSheetId="13">#REF!</definedName>
    <definedName name="AJUV97">#REF!</definedName>
    <definedName name="AJUV98" localSheetId="7">#REF!</definedName>
    <definedName name="AJUV98" localSheetId="10">#REF!</definedName>
    <definedName name="AJUV98" localSheetId="6">#REF!</definedName>
    <definedName name="AJUV98" localSheetId="0">#REF!</definedName>
    <definedName name="AJUV98" localSheetId="1">#REF!</definedName>
    <definedName name="AJUV98" localSheetId="3">#REF!</definedName>
    <definedName name="AJUV98" localSheetId="8">#REF!</definedName>
    <definedName name="AJUV98" localSheetId="12">#REF!</definedName>
    <definedName name="AJUV98" localSheetId="13">#REF!</definedName>
    <definedName name="AJUV98">#REF!</definedName>
    <definedName name="AJUV99" localSheetId="7">#REF!</definedName>
    <definedName name="AJUV99" localSheetId="10">#REF!</definedName>
    <definedName name="AJUV99" localSheetId="6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6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8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6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8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7">#REF!</definedName>
    <definedName name="ALLBIRR" localSheetId="10">#REF!</definedName>
    <definedName name="ALLBIRR" localSheetId="6">#REF!</definedName>
    <definedName name="ALLBIRR" localSheetId="0">#REF!</definedName>
    <definedName name="ALLBIRR" localSheetId="1">#REF!</definedName>
    <definedName name="ALLBIRR" localSheetId="3">#REF!</definedName>
    <definedName name="ALLBIRR" localSheetId="8">#REF!</definedName>
    <definedName name="ALLBIRR" localSheetId="12">#REF!</definedName>
    <definedName name="ALLBIRR" localSheetId="13">#REF!</definedName>
    <definedName name="ALLBIRR">#REF!</definedName>
    <definedName name="AllData" localSheetId="7">#REF!</definedName>
    <definedName name="AllData" localSheetId="10">#REF!</definedName>
    <definedName name="AllData" localSheetId="6">#REF!</definedName>
    <definedName name="AllData" localSheetId="0">#REF!</definedName>
    <definedName name="AllData" localSheetId="1">#REF!</definedName>
    <definedName name="AllData" localSheetId="3">#REF!</definedName>
    <definedName name="AllData" localSheetId="8">#REF!</definedName>
    <definedName name="AllData" localSheetId="12">#REF!</definedName>
    <definedName name="AllData" localSheetId="13">#REF!</definedName>
    <definedName name="AllData">#REF!</definedName>
    <definedName name="ALLSDR" localSheetId="7">#REF!</definedName>
    <definedName name="ALLSDR" localSheetId="10">#REF!</definedName>
    <definedName name="ALLSDR" localSheetId="6">#REF!</definedName>
    <definedName name="ALLSDR" localSheetId="0">#REF!</definedName>
    <definedName name="ALLSDR" localSheetId="1">#REF!</definedName>
    <definedName name="ALLSDR" localSheetId="3">#REF!</definedName>
    <definedName name="ALLSDR" localSheetId="8">#REF!</definedName>
    <definedName name="ALLSDR" localSheetId="12">#REF!</definedName>
    <definedName name="ALLSDR" localSheetId="13">#REF!</definedName>
    <definedName name="ALLSDR">#REF!</definedName>
    <definedName name="alpha">'[55]Int rate table spreads'!$C$7</definedName>
    <definedName name="ALRM" localSheetId="7">#REF!</definedName>
    <definedName name="ALRM" localSheetId="10">#REF!</definedName>
    <definedName name="ALRM" localSheetId="6">#REF!</definedName>
    <definedName name="ALRM" localSheetId="0">#REF!</definedName>
    <definedName name="ALRM" localSheetId="1">#REF!</definedName>
    <definedName name="ALRM" localSheetId="3">#REF!</definedName>
    <definedName name="ALRM" localSheetId="8">#REF!</definedName>
    <definedName name="ALRM" localSheetId="12">#REF!</definedName>
    <definedName name="ALRM" localSheetId="13">#REF!</definedName>
    <definedName name="ALRM">#REF!</definedName>
    <definedName name="alter3a" localSheetId="7">#REF!</definedName>
    <definedName name="alter3a" localSheetId="10">#REF!</definedName>
    <definedName name="alter3a" localSheetId="6">#REF!</definedName>
    <definedName name="alter3a" localSheetId="0">#REF!</definedName>
    <definedName name="alter3a" localSheetId="1">#REF!</definedName>
    <definedName name="alter3a" localSheetId="3">#REF!</definedName>
    <definedName name="alter3a" localSheetId="8">#REF!</definedName>
    <definedName name="alter3a" localSheetId="12">#REF!</definedName>
    <definedName name="alter3a" localSheetId="13">#REF!</definedName>
    <definedName name="alter3a">#REF!</definedName>
    <definedName name="alter3b" localSheetId="7">#REF!</definedName>
    <definedName name="alter3b" localSheetId="10">#REF!</definedName>
    <definedName name="alter3b" localSheetId="6">#REF!</definedName>
    <definedName name="alter3b" localSheetId="0">#REF!</definedName>
    <definedName name="alter3b" localSheetId="1">#REF!</definedName>
    <definedName name="alter3b" localSheetId="3">#REF!</definedName>
    <definedName name="alter3b" localSheetId="8">#REF!</definedName>
    <definedName name="alter3b" localSheetId="12">#REF!</definedName>
    <definedName name="alter3b" localSheetId="13">#REF!</definedName>
    <definedName name="alter3b">#REF!</definedName>
    <definedName name="ALTNGDP_R" localSheetId="7">[56]Q1!#REF!</definedName>
    <definedName name="ALTNGDP_R" localSheetId="10">[56]Q1!#REF!</definedName>
    <definedName name="ALTNGDP_R" localSheetId="6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8">[56]Q1!#REF!</definedName>
    <definedName name="ALTNGDP_R">[56]Q1!#REF!</definedName>
    <definedName name="ALTPCPI" localSheetId="7">[56]Q3!#REF!</definedName>
    <definedName name="ALTPCPI" localSheetId="10">[56]Q3!#REF!</definedName>
    <definedName name="ALTPCPI" localSheetId="6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8">[56]Q3!#REF!</definedName>
    <definedName name="ALTPCPI">[56]Q3!#REF!</definedName>
    <definedName name="amort" localSheetId="7">#REF!</definedName>
    <definedName name="amort" localSheetId="10">#REF!</definedName>
    <definedName name="amort" localSheetId="6">#REF!</definedName>
    <definedName name="amort" localSheetId="0">#REF!</definedName>
    <definedName name="amort" localSheetId="1">#REF!</definedName>
    <definedName name="amort" localSheetId="3">#REF!</definedName>
    <definedName name="amort" localSheetId="8">#REF!</definedName>
    <definedName name="amort" localSheetId="12">#REF!</definedName>
    <definedName name="amort" localSheetId="13">#REF!</definedName>
    <definedName name="amort">#REF!</definedName>
    <definedName name="AMORTI" localSheetId="7">#REF!</definedName>
    <definedName name="AMORTI" localSheetId="10">#REF!</definedName>
    <definedName name="AMORTI" localSheetId="6">#REF!</definedName>
    <definedName name="AMORTI" localSheetId="0">#REF!</definedName>
    <definedName name="AMORTI" localSheetId="1">#REF!</definedName>
    <definedName name="AMORTI" localSheetId="3">#REF!</definedName>
    <definedName name="AMORTI" localSheetId="8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6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8">[57]Debt!#REF!</definedName>
    <definedName name="AMTZ_NEW">[57]Debt!#REF!</definedName>
    <definedName name="AMTZ_OLD" localSheetId="6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8">[57]Debt!#REF!</definedName>
    <definedName name="AMTZ_OLD">[57]Debt!#REF!</definedName>
    <definedName name="AMTZ_TOT" localSheetId="6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8">[57]Debt!#REF!</definedName>
    <definedName name="AMTZ_TOT">[57]Debt!#REF!</definedName>
    <definedName name="ANEXO2" localSheetId="6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8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7">[59]Contribution!$C$326:$DC$340</definedName>
    <definedName name="annual" localSheetId="10">[59]Contribution!$C$326:$DC$340</definedName>
    <definedName name="annual" localSheetId="6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7">#REF!</definedName>
    <definedName name="ANO00" localSheetId="10">#REF!</definedName>
    <definedName name="ANO00" localSheetId="6">#REF!</definedName>
    <definedName name="ANO00" localSheetId="0">#REF!</definedName>
    <definedName name="ANO00" localSheetId="1">#REF!</definedName>
    <definedName name="ANO00" localSheetId="3">#REF!</definedName>
    <definedName name="ANO00" localSheetId="8">#REF!</definedName>
    <definedName name="ANO00" localSheetId="12">#REF!</definedName>
    <definedName name="ANO00" localSheetId="13">#REF!</definedName>
    <definedName name="ANO00">#REF!</definedName>
    <definedName name="ANO00A" localSheetId="7">#REF!</definedName>
    <definedName name="ANO00A" localSheetId="10">#REF!</definedName>
    <definedName name="ANO00A" localSheetId="6">#REF!</definedName>
    <definedName name="ANO00A" localSheetId="0">#REF!</definedName>
    <definedName name="ANO00A" localSheetId="1">#REF!</definedName>
    <definedName name="ANO00A" localSheetId="3">#REF!</definedName>
    <definedName name="ANO00A" localSheetId="8">#REF!</definedName>
    <definedName name="ANO00A" localSheetId="12">#REF!</definedName>
    <definedName name="ANO00A" localSheetId="13">#REF!</definedName>
    <definedName name="ANO00A">#REF!</definedName>
    <definedName name="ANO00B" localSheetId="7">#REF!</definedName>
    <definedName name="ANO00B" localSheetId="10">#REF!</definedName>
    <definedName name="ANO00B" localSheetId="6">#REF!</definedName>
    <definedName name="ANO00B" localSheetId="0">#REF!</definedName>
    <definedName name="ANO00B" localSheetId="1">#REF!</definedName>
    <definedName name="ANO00B" localSheetId="3">#REF!</definedName>
    <definedName name="ANO00B" localSheetId="8">#REF!</definedName>
    <definedName name="ANO00B" localSheetId="12">#REF!</definedName>
    <definedName name="ANO00B" localSheetId="13">#REF!</definedName>
    <definedName name="ANO00B">#REF!</definedName>
    <definedName name="ANO97A" localSheetId="7">#REF!</definedName>
    <definedName name="ANO97A" localSheetId="10">#REF!</definedName>
    <definedName name="ANO97A" localSheetId="6">#REF!</definedName>
    <definedName name="ANO97A" localSheetId="12">#REF!</definedName>
    <definedName name="ANO97A" localSheetId="13">#REF!</definedName>
    <definedName name="ANO97A">#REF!</definedName>
    <definedName name="ANO97B" localSheetId="7">#REF!</definedName>
    <definedName name="ANO97B" localSheetId="10">#REF!</definedName>
    <definedName name="ANO97B" localSheetId="6">#REF!</definedName>
    <definedName name="ANO97B" localSheetId="12">#REF!</definedName>
    <definedName name="ANO97B" localSheetId="13">#REF!</definedName>
    <definedName name="ANO97B">#REF!</definedName>
    <definedName name="ANO98A" localSheetId="7">#REF!</definedName>
    <definedName name="ANO98A" localSheetId="10">#REF!</definedName>
    <definedName name="ANO98A" localSheetId="6">#REF!</definedName>
    <definedName name="ANO98A" localSheetId="12">#REF!</definedName>
    <definedName name="ANO98A" localSheetId="13">#REF!</definedName>
    <definedName name="ANO98A">#REF!</definedName>
    <definedName name="ANO98B" localSheetId="7">#REF!</definedName>
    <definedName name="ANO98B" localSheetId="10">#REF!</definedName>
    <definedName name="ANO98B" localSheetId="6">#REF!</definedName>
    <definedName name="ANO98B" localSheetId="12">#REF!</definedName>
    <definedName name="ANO98B" localSheetId="13">#REF!</definedName>
    <definedName name="ANO98B">#REF!</definedName>
    <definedName name="ANO99A" localSheetId="7">#REF!</definedName>
    <definedName name="ANO99A" localSheetId="10">#REF!</definedName>
    <definedName name="ANO99A" localSheetId="6">#REF!</definedName>
    <definedName name="ANO99A" localSheetId="12">#REF!</definedName>
    <definedName name="ANO99A" localSheetId="13">#REF!</definedName>
    <definedName name="ANO99A">#REF!</definedName>
    <definedName name="ANO99B" localSheetId="7">#REF!</definedName>
    <definedName name="ANO99B" localSheetId="10">#REF!</definedName>
    <definedName name="ANO99B" localSheetId="6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7">#REF!</definedName>
    <definedName name="APU" localSheetId="10">#REF!</definedName>
    <definedName name="APU" localSheetId="6">#REF!</definedName>
    <definedName name="APU" localSheetId="0">#REF!</definedName>
    <definedName name="APU" localSheetId="1">#REF!</definedName>
    <definedName name="APU" localSheetId="3">#REF!</definedName>
    <definedName name="APU" localSheetId="8">#REF!</definedName>
    <definedName name="APU" localSheetId="12">#REF!</definedName>
    <definedName name="APU" localSheetId="13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7">#REF!</definedName>
    <definedName name="area_de_impressaoEST" localSheetId="10">#REF!</definedName>
    <definedName name="area_de_impressaoEST" localSheetId="6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7">#REF!</definedName>
    <definedName name="Área_impressão_DIR" localSheetId="10">#REF!</definedName>
    <definedName name="Área_impressão_DIR" localSheetId="6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7">#REF!</definedName>
    <definedName name="AREACONSTRUCCIO" localSheetId="10">#REF!</definedName>
    <definedName name="AREACONSTRUCCIO" localSheetId="6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8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7">#REF!</definedName>
    <definedName name="ARREC98" localSheetId="10">#REF!</definedName>
    <definedName name="ARREC98" localSheetId="6">#REF!</definedName>
    <definedName name="ARREC98" localSheetId="12">#REF!</definedName>
    <definedName name="ARREC98" localSheetId="13">#REF!</definedName>
    <definedName name="ARREC98">#REF!</definedName>
    <definedName name="ARREC99" localSheetId="7">#REF!</definedName>
    <definedName name="ARREC99" localSheetId="10">#REF!</definedName>
    <definedName name="ARREC99" localSheetId="6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7">#REF!</definedName>
    <definedName name="ASAU" localSheetId="10">#REF!</definedName>
    <definedName name="ASAU" localSheetId="6">#REF!</definedName>
    <definedName name="ASAU" localSheetId="0">#REF!</definedName>
    <definedName name="ASAU" localSheetId="1">#REF!</definedName>
    <definedName name="ASAU" localSheetId="3">#REF!</definedName>
    <definedName name="ASAU" localSheetId="8">#REF!</definedName>
    <definedName name="ASAU" localSheetId="12">#REF!</definedName>
    <definedName name="ASAU" localSheetId="13">#REF!</definedName>
    <definedName name="ASAU">#REF!</definedName>
    <definedName name="ASAU1" localSheetId="7">#REF!</definedName>
    <definedName name="ASAU1" localSheetId="10">#REF!</definedName>
    <definedName name="ASAU1" localSheetId="6">#REF!</definedName>
    <definedName name="ASAU1" localSheetId="0">#REF!</definedName>
    <definedName name="ASAU1" localSheetId="1">#REF!</definedName>
    <definedName name="ASAU1" localSheetId="3">#REF!</definedName>
    <definedName name="ASAU1" localSheetId="8">#REF!</definedName>
    <definedName name="ASAU1" localSheetId="12">#REF!</definedName>
    <definedName name="ASAU1" localSheetId="13">#REF!</definedName>
    <definedName name="ASAU1">#REF!</definedName>
    <definedName name="asd" localSheetId="7">#REF!</definedName>
    <definedName name="asd" localSheetId="10">#REF!</definedName>
    <definedName name="asd" localSheetId="6">#REF!</definedName>
    <definedName name="asd" localSheetId="0">#REF!</definedName>
    <definedName name="asd" localSheetId="1">#REF!</definedName>
    <definedName name="asd" localSheetId="3">#REF!</definedName>
    <definedName name="asd" localSheetId="8">#REF!</definedName>
    <definedName name="asd" localSheetId="12">#REF!</definedName>
    <definedName name="asd" localSheetId="13">#REF!</definedName>
    <definedName name="asd">#REF!</definedName>
    <definedName name="ASDF" localSheetId="7">#REF!</definedName>
    <definedName name="ASDF" localSheetId="10">#REF!</definedName>
    <definedName name="ASDF" localSheetId="6">#REF!</definedName>
    <definedName name="ASDF" localSheetId="12">#REF!</definedName>
    <definedName name="ASDF" localSheetId="13">#REF!</definedName>
    <definedName name="ASDF">#REF!</definedName>
    <definedName name="ASDFG" localSheetId="7">#REF!</definedName>
    <definedName name="ASDFG" localSheetId="10">#REF!</definedName>
    <definedName name="ASDFG" localSheetId="6">#REF!</definedName>
    <definedName name="ASDFG" localSheetId="12">#REF!</definedName>
    <definedName name="ASDFG" localSheetId="13">#REF!</definedName>
    <definedName name="ASDFG">#REF!</definedName>
    <definedName name="asdrae" localSheetId="7" hidden="1">#REF!</definedName>
    <definedName name="asdrae" localSheetId="10" hidden="1">#REF!</definedName>
    <definedName name="asdrae" localSheetId="6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7">#REF!</definedName>
    <definedName name="asdrra" localSheetId="10">#REF!</definedName>
    <definedName name="asdrra" localSheetId="6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7">#REF!</definedName>
    <definedName name="ase" localSheetId="10">#REF!</definedName>
    <definedName name="ase" localSheetId="6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7">#REF!</definedName>
    <definedName name="aser" localSheetId="10">#REF!</definedName>
    <definedName name="aser" localSheetId="6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7">#REF!</definedName>
    <definedName name="AsignadoA" localSheetId="10">#REF!</definedName>
    <definedName name="AsignadoA" localSheetId="6">#REF!</definedName>
    <definedName name="AsignadoA" localSheetId="12">#REF!</definedName>
    <definedName name="AsignadoA" localSheetId="13">#REF!</definedName>
    <definedName name="AsignadoA">#REF!</definedName>
    <definedName name="ASO" localSheetId="7">#REF!</definedName>
    <definedName name="ASO" localSheetId="10">#REF!</definedName>
    <definedName name="ASO" localSheetId="6">#REF!</definedName>
    <definedName name="ASO" localSheetId="12">#REF!</definedName>
    <definedName name="ASO" localSheetId="13">#REF!</definedName>
    <definedName name="ASO">#REF!</definedName>
    <definedName name="asraa" localSheetId="7">#REF!</definedName>
    <definedName name="asraa" localSheetId="10">#REF!</definedName>
    <definedName name="asraa" localSheetId="6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7">#REF!</definedName>
    <definedName name="asrraa44" localSheetId="10">#REF!</definedName>
    <definedName name="asrraa44" localSheetId="6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7">#REF!</definedName>
    <definedName name="ASSUM" localSheetId="10">#REF!</definedName>
    <definedName name="ASSUM" localSheetId="6">#REF!</definedName>
    <definedName name="ASSUM" localSheetId="0">#REF!</definedName>
    <definedName name="ASSUM" localSheetId="1">#REF!</definedName>
    <definedName name="ASSUM" localSheetId="3">#REF!</definedName>
    <definedName name="ASSUM" localSheetId="8">#REF!</definedName>
    <definedName name="ASSUM" localSheetId="12">#REF!</definedName>
    <definedName name="ASSUM" localSheetId="13">#REF!</definedName>
    <definedName name="ASSUM">#REF!</definedName>
    <definedName name="ASSUMPB" localSheetId="7">#REF!</definedName>
    <definedName name="ASSUMPB" localSheetId="10">#REF!</definedName>
    <definedName name="ASSUMPB" localSheetId="6">#REF!</definedName>
    <definedName name="ASSUMPB" localSheetId="3">#REF!</definedName>
    <definedName name="ASSUMPB" localSheetId="8">#REF!</definedName>
    <definedName name="ASSUMPB" localSheetId="12">#REF!</definedName>
    <definedName name="ASSUMPB" localSheetId="13">#REF!</definedName>
    <definedName name="ASSUMPB">#REF!</definedName>
    <definedName name="atlantic">[65]nonopec!$D$424:$D$433</definedName>
    <definedName name="atrade" localSheetId="5">[17]!atrade</definedName>
    <definedName name="atrade" localSheetId="6">[17]!atrade</definedName>
    <definedName name="atrade" localSheetId="0">#REF!</definedName>
    <definedName name="atrade" localSheetId="1">#REF!</definedName>
    <definedName name="atrade" localSheetId="11">[17]!atrade</definedName>
    <definedName name="atrade" localSheetId="13">[17]!atrade</definedName>
    <definedName name="atrade">[17]!atrade</definedName>
    <definedName name="ATS" localSheetId="7">#REF!</definedName>
    <definedName name="ATS" localSheetId="10">#REF!</definedName>
    <definedName name="ATS" localSheetId="6">#REF!</definedName>
    <definedName name="ATS" localSheetId="0">#REF!</definedName>
    <definedName name="ATS" localSheetId="1">#REF!</definedName>
    <definedName name="ATS" localSheetId="3">#REF!</definedName>
    <definedName name="ATS" localSheetId="8">#REF!</definedName>
    <definedName name="ATS" localSheetId="12">#REF!</definedName>
    <definedName name="ATS" localSheetId="13">#REF!</definedName>
    <definedName name="ATS">#REF!</definedName>
    <definedName name="AUS" localSheetId="7">#REF!</definedName>
    <definedName name="AUS" localSheetId="10">#REF!</definedName>
    <definedName name="AUS" localSheetId="6">#REF!</definedName>
    <definedName name="AUS" localSheetId="0">#REF!</definedName>
    <definedName name="AUS" localSheetId="1">#REF!</definedName>
    <definedName name="AUS" localSheetId="3">#REF!</definedName>
    <definedName name="AUS" localSheetId="8">#REF!</definedName>
    <definedName name="AUS" localSheetId="12">#REF!</definedName>
    <definedName name="AUS" localSheetId="13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7">#REF!</definedName>
    <definedName name="AVISO" localSheetId="10">#REF!</definedName>
    <definedName name="AVISO" localSheetId="6">#REF!</definedName>
    <definedName name="AVISO" localSheetId="0">#REF!</definedName>
    <definedName name="AVISO" localSheetId="1">#REF!</definedName>
    <definedName name="AVISO" localSheetId="3">#REF!</definedName>
    <definedName name="AVISO" localSheetId="8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7">#REF!</definedName>
    <definedName name="AZUA1.1.00___Administración_General" localSheetId="10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8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7">#REF!</definedName>
    <definedName name="AZUA2.1.00___Asuntos_económicos__comerciales_y_laborales" localSheetId="10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8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7">#REF!</definedName>
    <definedName name="B" localSheetId="10">#REF!</definedName>
    <definedName name="B" localSheetId="6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7">#REF!</definedName>
    <definedName name="b1std" localSheetId="10">#REF!</definedName>
    <definedName name="b1std" localSheetId="6">#REF!</definedName>
    <definedName name="b1std" localSheetId="12">#REF!</definedName>
    <definedName name="b1std" localSheetId="13">#REF!</definedName>
    <definedName name="b1std">#REF!</definedName>
    <definedName name="b2std" localSheetId="7">#REF!</definedName>
    <definedName name="b2std" localSheetId="10">#REF!</definedName>
    <definedName name="b2std" localSheetId="6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[51]CIRRs!$C$67</definedName>
    <definedName name="BAL" localSheetId="7">#REF!</definedName>
    <definedName name="BAL" localSheetId="10">#REF!</definedName>
    <definedName name="BAL" localSheetId="6">#REF!</definedName>
    <definedName name="BAL" localSheetId="0">#REF!</definedName>
    <definedName name="BAL" localSheetId="1">#REF!</definedName>
    <definedName name="BAL" localSheetId="3">#REF!</definedName>
    <definedName name="BAL" localSheetId="8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6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8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7">#REF!</definedName>
    <definedName name="BANCOS" localSheetId="10">#REF!</definedName>
    <definedName name="BANCOS" localSheetId="6">#REF!</definedName>
    <definedName name="BANCOS" localSheetId="0">#REF!</definedName>
    <definedName name="BANCOS" localSheetId="1">#REF!</definedName>
    <definedName name="BANCOS" localSheetId="3">#REF!</definedName>
    <definedName name="BANCOS" localSheetId="8">#REF!</definedName>
    <definedName name="BANCOS" localSheetId="12">#REF!</definedName>
    <definedName name="BANCOS" localSheetId="13">#REF!</definedName>
    <definedName name="BANCOS">#REF!</definedName>
    <definedName name="banks1" localSheetId="7">#REF!</definedName>
    <definedName name="banks1" localSheetId="10">#REF!</definedName>
    <definedName name="banks1" localSheetId="6">#REF!</definedName>
    <definedName name="banks1" localSheetId="3">#REF!</definedName>
    <definedName name="banks1" localSheetId="8">#REF!</definedName>
    <definedName name="banks1" localSheetId="12">#REF!</definedName>
    <definedName name="banks1" localSheetId="13">#REF!</definedName>
    <definedName name="banks1">#REF!</definedName>
    <definedName name="banks2" localSheetId="7">#REF!</definedName>
    <definedName name="banks2" localSheetId="10">#REF!</definedName>
    <definedName name="banks2" localSheetId="6">#REF!</definedName>
    <definedName name="banks2" localSheetId="3">#REF!</definedName>
    <definedName name="banks2" localSheetId="8">#REF!</definedName>
    <definedName name="banks2" localSheetId="12">#REF!</definedName>
    <definedName name="banks2" localSheetId="13">#REF!</definedName>
    <definedName name="banks2">#REF!</definedName>
    <definedName name="baron" localSheetId="7" hidden="1">#REF!</definedName>
    <definedName name="baron" localSheetId="10" hidden="1">#REF!</definedName>
    <definedName name="baron" localSheetId="6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6">'[39]Annual Tables'!#REF!</definedName>
    <definedName name="BASDAT">'[39]Annual Tables'!#REF!</definedName>
    <definedName name="base">'[68]K. IMF Base'!$A$170:$CI$255</definedName>
    <definedName name="_xlnm.Database" localSheetId="7">#REF!</definedName>
    <definedName name="_xlnm.Database" localSheetId="10">#REF!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8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6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8">'[68]K. IMF Base'!#REF!</definedName>
    <definedName name="baseflow">'[68]K. IMF Base'!#REF!</definedName>
    <definedName name="BaseYear" localSheetId="7">#REF!</definedName>
    <definedName name="BaseYear" localSheetId="10">#REF!</definedName>
    <definedName name="BaseYear" localSheetId="6">#REF!</definedName>
    <definedName name="BaseYear" localSheetId="0">#REF!</definedName>
    <definedName name="BaseYear" localSheetId="1">#REF!</definedName>
    <definedName name="BaseYear" localSheetId="3">#REF!</definedName>
    <definedName name="BaseYear" localSheetId="8">#REF!</definedName>
    <definedName name="BaseYear" localSheetId="12">#REF!</definedName>
    <definedName name="BaseYear" localSheetId="13">#REF!</definedName>
    <definedName name="BaseYear">#REF!</definedName>
    <definedName name="Basic_Data" localSheetId="7">#REF!</definedName>
    <definedName name="Basic_Data" localSheetId="10">#REF!</definedName>
    <definedName name="Basic_Data" localSheetId="6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8">#REF!</definedName>
    <definedName name="Basic_Data" localSheetId="12">#REF!</definedName>
    <definedName name="Basic_Data" localSheetId="13">#REF!</definedName>
    <definedName name="Basic_Data">#REF!</definedName>
    <definedName name="BASOMA" localSheetId="7">#REF!</definedName>
    <definedName name="BASOMA" localSheetId="10">#REF!</definedName>
    <definedName name="BASOMA" localSheetId="6">#REF!</definedName>
    <definedName name="BASOMA" localSheetId="0">#REF!</definedName>
    <definedName name="BASOMA" localSheetId="1">#REF!</definedName>
    <definedName name="BASOMA" localSheetId="3">#REF!</definedName>
    <definedName name="BASOMA" localSheetId="8">#REF!</definedName>
    <definedName name="BASOMA" localSheetId="12">#REF!</definedName>
    <definedName name="BASOMA" localSheetId="13">#REF!</definedName>
    <definedName name="BASOMA">#REF!</definedName>
    <definedName name="Batumi_debt" localSheetId="7">#REF!</definedName>
    <definedName name="Batumi_debt" localSheetId="10">#REF!</definedName>
    <definedName name="Batumi_debt" localSheetId="6">#REF!</definedName>
    <definedName name="Batumi_debt" localSheetId="12">#REF!</definedName>
    <definedName name="Batumi_debt" localSheetId="13">#REF!</definedName>
    <definedName name="Batumi_debt">#REF!</definedName>
    <definedName name="Bave" localSheetId="7">#REF!</definedName>
    <definedName name="Bave" localSheetId="10">#REF!</definedName>
    <definedName name="Bave" localSheetId="6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6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8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7">#REF!</definedName>
    <definedName name="BBB" localSheetId="10">#REF!</definedName>
    <definedName name="BBB" localSheetId="6">#REF!</definedName>
    <definedName name="BBB" localSheetId="0">#REF!</definedName>
    <definedName name="BBB" localSheetId="1">#REF!</definedName>
    <definedName name="BBB" localSheetId="3">#REF!</definedName>
    <definedName name="BBB" localSheetId="8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6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8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6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8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7">#REF!</definedName>
    <definedName name="BC" localSheetId="10">#REF!</definedName>
    <definedName name="BC" localSheetId="6">#REF!</definedName>
    <definedName name="BC" localSheetId="0">#REF!</definedName>
    <definedName name="BC" localSheetId="1">#REF!</definedName>
    <definedName name="BC" localSheetId="3">#REF!</definedName>
    <definedName name="BC" localSheetId="8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7">#REF!</definedName>
    <definedName name="BCA_NGDP" localSheetId="10">#REF!</definedName>
    <definedName name="BCA_NGDP" localSheetId="6">#REF!</definedName>
    <definedName name="BCA_NGDP" localSheetId="0">#REF!</definedName>
    <definedName name="BCA_NGDP" localSheetId="1">#REF!</definedName>
    <definedName name="BCA_NGDP" localSheetId="3">#REF!</definedName>
    <definedName name="BCA_NGDP" localSheetId="8">#REF!</definedName>
    <definedName name="BCA_NGDP" localSheetId="12">#REF!</definedName>
    <definedName name="BCA_NGDP" localSheetId="13">#REF!</definedName>
    <definedName name="BCA_NGDP">#REF!</definedName>
    <definedName name="BCEProg" localSheetId="7">#REF!</definedName>
    <definedName name="BCEProg" localSheetId="10">#REF!</definedName>
    <definedName name="BCEProg" localSheetId="6">#REF!</definedName>
    <definedName name="BCEProg" localSheetId="3">#REF!</definedName>
    <definedName name="BCEProg" localSheetId="8">#REF!</definedName>
    <definedName name="BCEProg" localSheetId="12">#REF!</definedName>
    <definedName name="BCEProg" localSheetId="13">#REF!</definedName>
    <definedName name="BCEProg">#REF!</definedName>
    <definedName name="BCH" localSheetId="7">#REF!</definedName>
    <definedName name="BCH" localSheetId="10">#REF!</definedName>
    <definedName name="BCH" localSheetId="6">#REF!</definedName>
    <definedName name="BCH" localSheetId="0">#REF!</definedName>
    <definedName name="BCH" localSheetId="1">#REF!</definedName>
    <definedName name="BCH" localSheetId="3">#REF!</definedName>
    <definedName name="BCH" localSheetId="8">#REF!</definedName>
    <definedName name="BCH" localSheetId="12">#REF!</definedName>
    <definedName name="BCH" localSheetId="13">#REF!</definedName>
    <definedName name="BCH">#REF!</definedName>
    <definedName name="BCH_10G" localSheetId="7">#REF!</definedName>
    <definedName name="BCH_10G" localSheetId="10">#REF!</definedName>
    <definedName name="BCH_10G" localSheetId="6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7">#REF!</definedName>
    <definedName name="BCH_10R" localSheetId="10">#REF!</definedName>
    <definedName name="BCH_10R" localSheetId="6">#REF!</definedName>
    <definedName name="BCH_10R" localSheetId="12">#REF!</definedName>
    <definedName name="BCH_10R" localSheetId="13">#REF!</definedName>
    <definedName name="BCH_10R">#REF!</definedName>
    <definedName name="Bcos_Com_20G" localSheetId="7">#REF!</definedName>
    <definedName name="Bcos_Com_20G" localSheetId="10">#REF!</definedName>
    <definedName name="Bcos_Com_20G" localSheetId="6">#REF!</definedName>
    <definedName name="Bcos_Com_20G" localSheetId="12">#REF!</definedName>
    <definedName name="Bcos_Com_20G" localSheetId="13">#REF!</definedName>
    <definedName name="Bcos_Com_20G">#REF!</definedName>
    <definedName name="Bcos_Com20R" localSheetId="7">#REF!</definedName>
    <definedName name="Bcos_Com20R" localSheetId="10">#REF!</definedName>
    <definedName name="Bcos_Com20R" localSheetId="6">#REF!</definedName>
    <definedName name="Bcos_Com20R" localSheetId="12">#REF!</definedName>
    <definedName name="Bcos_Com20R" localSheetId="13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7">#REF!</definedName>
    <definedName name="BEA" localSheetId="10">#REF!</definedName>
    <definedName name="BEA" localSheetId="6">#REF!</definedName>
    <definedName name="BEA" localSheetId="0">#REF!</definedName>
    <definedName name="BEA" localSheetId="1">#REF!</definedName>
    <definedName name="BEA" localSheetId="3">#REF!</definedName>
    <definedName name="BEA" localSheetId="8">#REF!</definedName>
    <definedName name="BEA" localSheetId="12">#REF!</definedName>
    <definedName name="BEA" localSheetId="13">#REF!</definedName>
    <definedName name="BEA">#REF!</definedName>
    <definedName name="BEABA" localSheetId="7">#REF!</definedName>
    <definedName name="BEABA" localSheetId="10">#REF!</definedName>
    <definedName name="BEABA" localSheetId="6">#REF!</definedName>
    <definedName name="BEABA" localSheetId="3">#REF!</definedName>
    <definedName name="BEABA" localSheetId="8">#REF!</definedName>
    <definedName name="BEABA" localSheetId="12">#REF!</definedName>
    <definedName name="BEABA" localSheetId="13">#REF!</definedName>
    <definedName name="BEABA">#REF!</definedName>
    <definedName name="BEABI" localSheetId="7">#REF!</definedName>
    <definedName name="BEABI" localSheetId="10">#REF!</definedName>
    <definedName name="BEABI" localSheetId="6">#REF!</definedName>
    <definedName name="BEABI" localSheetId="3">#REF!</definedName>
    <definedName name="BEABI" localSheetId="8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7">#REF!</definedName>
    <definedName name="BEAMU" localSheetId="10">#REF!</definedName>
    <definedName name="BEAMU" localSheetId="6">#REF!</definedName>
    <definedName name="BEAMU" localSheetId="0">#REF!</definedName>
    <definedName name="BEAMU" localSheetId="1">#REF!</definedName>
    <definedName name="BEAMU" localSheetId="3">#REF!</definedName>
    <definedName name="BEAMU" localSheetId="8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7">#REF!</definedName>
    <definedName name="BEC" localSheetId="10">#REF!</definedName>
    <definedName name="BEC" localSheetId="6">#REF!</definedName>
    <definedName name="BEC" localSheetId="0">#REF!</definedName>
    <definedName name="BEC" localSheetId="1">#REF!</definedName>
    <definedName name="BEC" localSheetId="3">#REF!</definedName>
    <definedName name="BEC" localSheetId="8">#REF!</definedName>
    <definedName name="BEC" localSheetId="12">#REF!</definedName>
    <definedName name="BEC" localSheetId="13">#REF!</definedName>
    <definedName name="BEC">#REF!</definedName>
    <definedName name="BED" localSheetId="7">#REF!</definedName>
    <definedName name="BED" localSheetId="10">#REF!</definedName>
    <definedName name="BED" localSheetId="6">#REF!</definedName>
    <definedName name="BED" localSheetId="0">#REF!</definedName>
    <definedName name="BED" localSheetId="1">#REF!</definedName>
    <definedName name="BED" localSheetId="3">#REF!</definedName>
    <definedName name="BED" localSheetId="8">#REF!</definedName>
    <definedName name="BED" localSheetId="12">#REF!</definedName>
    <definedName name="BED" localSheetId="13">#REF!</definedName>
    <definedName name="BED">#REF!</definedName>
    <definedName name="BED_6" localSheetId="7">#REF!</definedName>
    <definedName name="BED_6" localSheetId="10">#REF!</definedName>
    <definedName name="BED_6" localSheetId="6">#REF!</definedName>
    <definedName name="BED_6" localSheetId="0">#REF!</definedName>
    <definedName name="BED_6" localSheetId="1">#REF!</definedName>
    <definedName name="BED_6" localSheetId="3">#REF!</definedName>
    <definedName name="BED_6" localSheetId="8">#REF!</definedName>
    <definedName name="BED_6" localSheetId="12">#REF!</definedName>
    <definedName name="BED_6" localSheetId="13">#REF!</definedName>
    <definedName name="BED_6">#REF!</definedName>
    <definedName name="BEDE" localSheetId="7">#REF!</definedName>
    <definedName name="BEDE" localSheetId="10">#REF!</definedName>
    <definedName name="BEDE" localSheetId="6">#REF!</definedName>
    <definedName name="BEDE" localSheetId="12">#REF!</definedName>
    <definedName name="BEDE" localSheetId="13">#REF!</definedName>
    <definedName name="BEDE">#REF!</definedName>
    <definedName name="BEF">[51]CIRRs!$C$79</definedName>
    <definedName name="Bei" localSheetId="6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8">[70]terms!#REF!</definedName>
    <definedName name="Bei">[70]terms!#REF!</definedName>
    <definedName name="Belgium_wt">'[66]OECD wgt'!$B$15</definedName>
    <definedName name="BENEF98" localSheetId="7">#REF!</definedName>
    <definedName name="BENEF98" localSheetId="10">#REF!</definedName>
    <definedName name="BENEF98" localSheetId="6">#REF!</definedName>
    <definedName name="BENEF98" localSheetId="0">#REF!</definedName>
    <definedName name="BENEF98" localSheetId="1">#REF!</definedName>
    <definedName name="BENEF98" localSheetId="3">#REF!</definedName>
    <definedName name="BENEF98" localSheetId="8">#REF!</definedName>
    <definedName name="BENEF98" localSheetId="12">#REF!</definedName>
    <definedName name="BENEF98" localSheetId="13">#REF!</definedName>
    <definedName name="BENEF98">#REF!</definedName>
    <definedName name="BENEF99" localSheetId="7">#REF!</definedName>
    <definedName name="BENEF99" localSheetId="10">#REF!</definedName>
    <definedName name="BENEF99" localSheetId="6">#REF!</definedName>
    <definedName name="BENEF99" localSheetId="0">#REF!</definedName>
    <definedName name="BENEF99" localSheetId="1">#REF!</definedName>
    <definedName name="BENEF99" localSheetId="3">#REF!</definedName>
    <definedName name="BENEF99" localSheetId="8">#REF!</definedName>
    <definedName name="BENEF99" localSheetId="12">#REF!</definedName>
    <definedName name="BENEF99" localSheetId="13">#REF!</definedName>
    <definedName name="BENEF99">#REF!</definedName>
    <definedName name="BeneficioNetoY3">'[71]Vaciado 1'!$F$153</definedName>
    <definedName name="BEO" localSheetId="7">#REF!</definedName>
    <definedName name="BEO" localSheetId="10">#REF!</definedName>
    <definedName name="BEO" localSheetId="6">#REF!</definedName>
    <definedName name="BEO" localSheetId="0">#REF!</definedName>
    <definedName name="BEO" localSheetId="1">#REF!</definedName>
    <definedName name="BEO" localSheetId="3">#REF!</definedName>
    <definedName name="BEO" localSheetId="8">#REF!</definedName>
    <definedName name="BEO" localSheetId="12">#REF!</definedName>
    <definedName name="BEO" localSheetId="13">#REF!</definedName>
    <definedName name="BEO">#REF!</definedName>
    <definedName name="BER" localSheetId="7">#REF!</definedName>
    <definedName name="BER" localSheetId="10">#REF!</definedName>
    <definedName name="BER" localSheetId="6">#REF!</definedName>
    <definedName name="BER" localSheetId="3">#REF!</definedName>
    <definedName name="BER" localSheetId="8">#REF!</definedName>
    <definedName name="BER" localSheetId="12">#REF!</definedName>
    <definedName name="BER" localSheetId="13">#REF!</definedName>
    <definedName name="BER">#REF!</definedName>
    <definedName name="BERBA" localSheetId="7">#REF!</definedName>
    <definedName name="BERBA" localSheetId="10">#REF!</definedName>
    <definedName name="BERBA" localSheetId="6">#REF!</definedName>
    <definedName name="BERBA" localSheetId="3">#REF!</definedName>
    <definedName name="BERBA" localSheetId="8">#REF!</definedName>
    <definedName name="BERBA" localSheetId="12">#REF!</definedName>
    <definedName name="BERBA" localSheetId="13">#REF!</definedName>
    <definedName name="BERBA">#REF!</definedName>
    <definedName name="BERBI" localSheetId="7">#REF!</definedName>
    <definedName name="BERBI" localSheetId="10">#REF!</definedName>
    <definedName name="BERBI" localSheetId="6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7">#REF!</definedName>
    <definedName name="BFD" localSheetId="10">#REF!</definedName>
    <definedName name="BFD" localSheetId="6">#REF!</definedName>
    <definedName name="BFD" localSheetId="0">#REF!</definedName>
    <definedName name="BFD" localSheetId="1">#REF!</definedName>
    <definedName name="BFD" localSheetId="3">#REF!</definedName>
    <definedName name="BFD" localSheetId="8">#REF!</definedName>
    <definedName name="BFD" localSheetId="12">#REF!</definedName>
    <definedName name="BFD" localSheetId="13">#REF!</definedName>
    <definedName name="BFD">#REF!</definedName>
    <definedName name="BFDA" localSheetId="7">#REF!</definedName>
    <definedName name="BFDA" localSheetId="10">#REF!</definedName>
    <definedName name="BFDA" localSheetId="6">#REF!</definedName>
    <definedName name="BFDA" localSheetId="0">#REF!</definedName>
    <definedName name="BFDA" localSheetId="1">#REF!</definedName>
    <definedName name="BFDA" localSheetId="3">#REF!</definedName>
    <definedName name="BFDA" localSheetId="8">#REF!</definedName>
    <definedName name="BFDA" localSheetId="12">#REF!</definedName>
    <definedName name="BFDA" localSheetId="13">#REF!</definedName>
    <definedName name="BFDA">#REF!</definedName>
    <definedName name="BFDI" localSheetId="7">#REF!</definedName>
    <definedName name="BFDI" localSheetId="10">#REF!</definedName>
    <definedName name="BFDI" localSheetId="6">#REF!</definedName>
    <definedName name="BFDI" localSheetId="0">#REF!</definedName>
    <definedName name="BFDI" localSheetId="1">#REF!</definedName>
    <definedName name="BFDI" localSheetId="3">#REF!</definedName>
    <definedName name="BFDI" localSheetId="8">#REF!</definedName>
    <definedName name="BFDI" localSheetId="12">#REF!</definedName>
    <definedName name="BFDI" localSheetId="13">#REF!</definedName>
    <definedName name="BFDI">#REF!</definedName>
    <definedName name="BFDIL" localSheetId="7">#REF!</definedName>
    <definedName name="BFDIL" localSheetId="10">#REF!</definedName>
    <definedName name="BFDIL" localSheetId="6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7">#REF!</definedName>
    <definedName name="BFL_C_G" localSheetId="10">#REF!</definedName>
    <definedName name="BFL_C_G" localSheetId="6">#REF!</definedName>
    <definedName name="BFL_C_G" localSheetId="0">#REF!</definedName>
    <definedName name="BFL_C_G" localSheetId="1">#REF!</definedName>
    <definedName name="BFL_C_G" localSheetId="3">#REF!</definedName>
    <definedName name="BFL_C_G" localSheetId="8">#REF!</definedName>
    <definedName name="BFL_C_G" localSheetId="12">#REF!</definedName>
    <definedName name="BFL_C_G" localSheetId="13">#REF!</definedName>
    <definedName name="BFL_C_G">#REF!</definedName>
    <definedName name="BFL_C_P" localSheetId="7">#REF!</definedName>
    <definedName name="BFL_C_P" localSheetId="10">#REF!</definedName>
    <definedName name="BFL_C_P" localSheetId="6">#REF!</definedName>
    <definedName name="BFL_C_P" localSheetId="3">#REF!</definedName>
    <definedName name="BFL_C_P" localSheetId="8">#REF!</definedName>
    <definedName name="BFL_C_P" localSheetId="12">#REF!</definedName>
    <definedName name="BFL_C_P" localSheetId="13">#REF!</definedName>
    <definedName name="BFL_C_P">#REF!</definedName>
    <definedName name="BFL_CBA" localSheetId="7">#REF!</definedName>
    <definedName name="BFL_CBA" localSheetId="10">#REF!</definedName>
    <definedName name="BFL_CBA" localSheetId="6">#REF!</definedName>
    <definedName name="BFL_CBA" localSheetId="3">#REF!</definedName>
    <definedName name="BFL_CBA" localSheetId="8">#REF!</definedName>
    <definedName name="BFL_CBA" localSheetId="12">#REF!</definedName>
    <definedName name="BFL_CBA" localSheetId="13">#REF!</definedName>
    <definedName name="BFL_CBA">#REF!</definedName>
    <definedName name="BFL_CBI" localSheetId="7">#REF!</definedName>
    <definedName name="BFL_CBI" localSheetId="10">#REF!</definedName>
    <definedName name="BFL_CBI" localSheetId="6">#REF!</definedName>
    <definedName name="BFL_CBI" localSheetId="12">#REF!</definedName>
    <definedName name="BFL_CBI" localSheetId="13">#REF!</definedName>
    <definedName name="BFL_CBI">#REF!</definedName>
    <definedName name="BFL_CMU" localSheetId="7">#REF!</definedName>
    <definedName name="BFL_CMU" localSheetId="10">#REF!</definedName>
    <definedName name="BFL_CMU" localSheetId="6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7">#REF!</definedName>
    <definedName name="BFL_D_G" localSheetId="10">#REF!</definedName>
    <definedName name="BFL_D_G" localSheetId="6">#REF!</definedName>
    <definedName name="BFL_D_G" localSheetId="0">#REF!</definedName>
    <definedName name="BFL_D_G" localSheetId="1">#REF!</definedName>
    <definedName name="BFL_D_G" localSheetId="3">#REF!</definedName>
    <definedName name="BFL_D_G" localSheetId="8">#REF!</definedName>
    <definedName name="BFL_D_G" localSheetId="12">#REF!</definedName>
    <definedName name="BFL_D_G" localSheetId="13">#REF!</definedName>
    <definedName name="BFL_D_G">#REF!</definedName>
    <definedName name="BFL_D_P" localSheetId="7">#REF!</definedName>
    <definedName name="BFL_D_P" localSheetId="10">#REF!</definedName>
    <definedName name="BFL_D_P" localSheetId="6">#REF!</definedName>
    <definedName name="BFL_D_P" localSheetId="3">#REF!</definedName>
    <definedName name="BFL_D_P" localSheetId="8">#REF!</definedName>
    <definedName name="BFL_D_P" localSheetId="12">#REF!</definedName>
    <definedName name="BFL_D_P" localSheetId="13">#REF!</definedName>
    <definedName name="BFL_D_P">#REF!</definedName>
    <definedName name="BFL_DBA" localSheetId="7">#REF!</definedName>
    <definedName name="BFL_DBA" localSheetId="10">#REF!</definedName>
    <definedName name="BFL_DBA" localSheetId="6">#REF!</definedName>
    <definedName name="BFL_DBA" localSheetId="3">#REF!</definedName>
    <definedName name="BFL_DBA" localSheetId="8">#REF!</definedName>
    <definedName name="BFL_DBA" localSheetId="12">#REF!</definedName>
    <definedName name="BFL_DBA" localSheetId="13">#REF!</definedName>
    <definedName name="BFL_DBA">#REF!</definedName>
    <definedName name="BFL_DBI" localSheetId="7">#REF!</definedName>
    <definedName name="BFL_DBI" localSheetId="10">#REF!</definedName>
    <definedName name="BFL_DBI" localSheetId="6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7">#REF!</definedName>
    <definedName name="BFL_DMU" localSheetId="10">#REF!</definedName>
    <definedName name="BFL_DMU" localSheetId="6">#REF!</definedName>
    <definedName name="BFL_DMU" localSheetId="0">#REF!</definedName>
    <definedName name="BFL_DMU" localSheetId="1">#REF!</definedName>
    <definedName name="BFL_DMU" localSheetId="3">#REF!</definedName>
    <definedName name="BFL_DMU" localSheetId="8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6">[72]!BFLD_DF</definedName>
    <definedName name="BFLD_DF" localSheetId="0">#REF!</definedName>
    <definedName name="BFLD_DF" localSheetId="1">#REF!</definedName>
    <definedName name="BFLD_DF" localSheetId="11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7">#REF!</definedName>
    <definedName name="BFLRES" localSheetId="10">#REF!</definedName>
    <definedName name="BFLRES" localSheetId="6">#REF!</definedName>
    <definedName name="BFLRES" localSheetId="0">#REF!</definedName>
    <definedName name="BFLRES" localSheetId="1">#REF!</definedName>
    <definedName name="BFLRES" localSheetId="3">#REF!</definedName>
    <definedName name="BFLRES" localSheetId="8">#REF!</definedName>
    <definedName name="BFLRES" localSheetId="12">#REF!</definedName>
    <definedName name="BFLRES" localSheetId="13">#REF!</definedName>
    <definedName name="BFLRES">#REF!</definedName>
    <definedName name="BFO" localSheetId="7">#REF!</definedName>
    <definedName name="BFO" localSheetId="10">#REF!</definedName>
    <definedName name="BFO" localSheetId="6">#REF!</definedName>
    <definedName name="BFO" localSheetId="0">#REF!</definedName>
    <definedName name="BFO" localSheetId="1">#REF!</definedName>
    <definedName name="BFO" localSheetId="3">#REF!</definedName>
    <definedName name="BFO" localSheetId="8">#REF!</definedName>
    <definedName name="BFO" localSheetId="12">#REF!</definedName>
    <definedName name="BFO" localSheetId="13">#REF!</definedName>
    <definedName name="BFO">#REF!</definedName>
    <definedName name="BFO_S" localSheetId="7">#REF!</definedName>
    <definedName name="BFO_S" localSheetId="10">#REF!</definedName>
    <definedName name="BFO_S" localSheetId="6">#REF!</definedName>
    <definedName name="BFO_S" localSheetId="3">#REF!</definedName>
    <definedName name="BFO_S" localSheetId="8">#REF!</definedName>
    <definedName name="BFO_S" localSheetId="12">#REF!</definedName>
    <definedName name="BFO_S" localSheetId="13">#REF!</definedName>
    <definedName name="BFO_S">#REF!</definedName>
    <definedName name="BFOA" localSheetId="7">#REF!</definedName>
    <definedName name="BFOA" localSheetId="10">#REF!</definedName>
    <definedName name="BFOA" localSheetId="6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7">#REF!</definedName>
    <definedName name="BFOAG" localSheetId="10">#REF!</definedName>
    <definedName name="BFOAG" localSheetId="6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7">#REF!</definedName>
    <definedName name="BFOL" localSheetId="10">#REF!</definedName>
    <definedName name="BFOL" localSheetId="6">#REF!</definedName>
    <definedName name="BFOL" localSheetId="12">#REF!</definedName>
    <definedName name="BFOL" localSheetId="13">#REF!</definedName>
    <definedName name="BFOL">#REF!</definedName>
    <definedName name="BFOL_B" localSheetId="7">#REF!</definedName>
    <definedName name="BFOL_B" localSheetId="10">#REF!</definedName>
    <definedName name="BFOL_B" localSheetId="6">#REF!</definedName>
    <definedName name="BFOL_B" localSheetId="12">#REF!</definedName>
    <definedName name="BFOL_B" localSheetId="13">#REF!</definedName>
    <definedName name="BFOL_B">#REF!</definedName>
    <definedName name="BFOL_G" localSheetId="7">#REF!</definedName>
    <definedName name="BFOL_G" localSheetId="10">#REF!</definedName>
    <definedName name="BFOL_G" localSheetId="6">#REF!</definedName>
    <definedName name="BFOL_G" localSheetId="12">#REF!</definedName>
    <definedName name="BFOL_G" localSheetId="13">#REF!</definedName>
    <definedName name="BFOL_G">#REF!</definedName>
    <definedName name="BFOL_L" localSheetId="7">#REF!</definedName>
    <definedName name="BFOL_L" localSheetId="10">#REF!</definedName>
    <definedName name="BFOL_L" localSheetId="6">#REF!</definedName>
    <definedName name="BFOL_L" localSheetId="12">#REF!</definedName>
    <definedName name="BFOL_L" localSheetId="13">#REF!</definedName>
    <definedName name="BFOL_L">#REF!</definedName>
    <definedName name="BFOL_O" localSheetId="7">#REF!</definedName>
    <definedName name="BFOL_O" localSheetId="10">#REF!</definedName>
    <definedName name="BFOL_O" localSheetId="6">#REF!</definedName>
    <definedName name="BFOL_O" localSheetId="12">#REF!</definedName>
    <definedName name="BFOL_O" localSheetId="13">#REF!</definedName>
    <definedName name="BFOL_O">#REF!</definedName>
    <definedName name="BFOL_S" localSheetId="7">#REF!</definedName>
    <definedName name="BFOL_S" localSheetId="10">#REF!</definedName>
    <definedName name="BFOL_S" localSheetId="6">#REF!</definedName>
    <definedName name="BFOL_S" localSheetId="12">#REF!</definedName>
    <definedName name="BFOL_S" localSheetId="13">#REF!</definedName>
    <definedName name="BFOL_S">#REF!</definedName>
    <definedName name="BFOLB" localSheetId="7">#REF!</definedName>
    <definedName name="BFOLB" localSheetId="10">#REF!</definedName>
    <definedName name="BFOLB" localSheetId="6">#REF!</definedName>
    <definedName name="BFOLB" localSheetId="12">#REF!</definedName>
    <definedName name="BFOLB" localSheetId="13">#REF!</definedName>
    <definedName name="BFOLB">#REF!</definedName>
    <definedName name="BFOLG_L" localSheetId="7">#REF!</definedName>
    <definedName name="BFOLG_L" localSheetId="10">#REF!</definedName>
    <definedName name="BFOLG_L" localSheetId="6">#REF!</definedName>
    <definedName name="BFOLG_L" localSheetId="12">#REF!</definedName>
    <definedName name="BFOLG_L" localSheetId="13">#REF!</definedName>
    <definedName name="BFOLG_L">#REF!</definedName>
    <definedName name="BFOTH" localSheetId="7">#REF!</definedName>
    <definedName name="BFOTH" localSheetId="10">#REF!</definedName>
    <definedName name="BFOTH" localSheetId="6">#REF!</definedName>
    <definedName name="BFOTH" localSheetId="12">#REF!</definedName>
    <definedName name="BFOTH" localSheetId="13">#REF!</definedName>
    <definedName name="BFOTH">#REF!</definedName>
    <definedName name="BFP" localSheetId="7">#REF!</definedName>
    <definedName name="BFP" localSheetId="10">#REF!</definedName>
    <definedName name="BFP" localSheetId="6">#REF!</definedName>
    <definedName name="BFP" localSheetId="12">#REF!</definedName>
    <definedName name="BFP" localSheetId="13">#REF!</definedName>
    <definedName name="BFP">#REF!</definedName>
    <definedName name="BFPA" localSheetId="7">#REF!</definedName>
    <definedName name="BFPA" localSheetId="10">#REF!</definedName>
    <definedName name="BFPA" localSheetId="6">#REF!</definedName>
    <definedName name="BFPA" localSheetId="12">#REF!</definedName>
    <definedName name="BFPA" localSheetId="13">#REF!</definedName>
    <definedName name="BFPA">#REF!</definedName>
    <definedName name="BFPAG" localSheetId="7">#REF!</definedName>
    <definedName name="BFPAG" localSheetId="10">#REF!</definedName>
    <definedName name="BFPAG" localSheetId="6">#REF!</definedName>
    <definedName name="BFPAG" localSheetId="12">#REF!</definedName>
    <definedName name="BFPAG" localSheetId="13">#REF!</definedName>
    <definedName name="BFPAG">#REF!</definedName>
    <definedName name="BFPL" localSheetId="7">#REF!</definedName>
    <definedName name="BFPL" localSheetId="10">#REF!</definedName>
    <definedName name="BFPL" localSheetId="6">#REF!</definedName>
    <definedName name="BFPL" localSheetId="12">#REF!</definedName>
    <definedName name="BFPL" localSheetId="13">#REF!</definedName>
    <definedName name="BFPL">#REF!</definedName>
    <definedName name="BFPLBN" localSheetId="7">#REF!</definedName>
    <definedName name="BFPLBN" localSheetId="10">#REF!</definedName>
    <definedName name="BFPLBN" localSheetId="6">#REF!</definedName>
    <definedName name="BFPLBN" localSheetId="12">#REF!</definedName>
    <definedName name="BFPLBN" localSheetId="13">#REF!</definedName>
    <definedName name="BFPLBN">#REF!</definedName>
    <definedName name="BFPLD" localSheetId="7">#REF!</definedName>
    <definedName name="BFPLD" localSheetId="10">#REF!</definedName>
    <definedName name="BFPLD" localSheetId="6">#REF!</definedName>
    <definedName name="BFPLD" localSheetId="12">#REF!</definedName>
    <definedName name="BFPLD" localSheetId="13">#REF!</definedName>
    <definedName name="BFPLD">#REF!</definedName>
    <definedName name="BFPLD_G" localSheetId="7">#REF!</definedName>
    <definedName name="BFPLD_G" localSheetId="10">#REF!</definedName>
    <definedName name="BFPLD_G" localSheetId="6">#REF!</definedName>
    <definedName name="BFPLD_G" localSheetId="12">#REF!</definedName>
    <definedName name="BFPLD_G" localSheetId="13">#REF!</definedName>
    <definedName name="BFPLD_G">#REF!</definedName>
    <definedName name="BFPLE" localSheetId="7">#REF!</definedName>
    <definedName name="BFPLE" localSheetId="10">#REF!</definedName>
    <definedName name="BFPLE" localSheetId="6">#REF!</definedName>
    <definedName name="BFPLE" localSheetId="12">#REF!</definedName>
    <definedName name="BFPLE" localSheetId="13">#REF!</definedName>
    <definedName name="BFPLE">#REF!</definedName>
    <definedName name="BFPLE_G" localSheetId="7">#REF!</definedName>
    <definedName name="BFPLE_G" localSheetId="10">#REF!</definedName>
    <definedName name="BFPLE_G" localSheetId="6">#REF!</definedName>
    <definedName name="BFPLE_G" localSheetId="12">#REF!</definedName>
    <definedName name="BFPLE_G" localSheetId="13">#REF!</definedName>
    <definedName name="BFPLE_G">#REF!</definedName>
    <definedName name="BFPLMM" localSheetId="7">#REF!</definedName>
    <definedName name="BFPLMM" localSheetId="10">#REF!</definedName>
    <definedName name="BFPLMM" localSheetId="6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7">#REF!</definedName>
    <definedName name="BFUND" localSheetId="10">#REF!</definedName>
    <definedName name="BFUND" localSheetId="6">#REF!</definedName>
    <definedName name="BFUND" localSheetId="0">#REF!</definedName>
    <definedName name="BFUND" localSheetId="1">#REF!</definedName>
    <definedName name="BFUND" localSheetId="3">#REF!</definedName>
    <definedName name="BFUND" localSheetId="8">#REF!</definedName>
    <definedName name="BFUND" localSheetId="12">#REF!</definedName>
    <definedName name="BFUND" localSheetId="13">#REF!</definedName>
    <definedName name="BFUND">#REF!</definedName>
    <definedName name="BGS" localSheetId="7">#REF!</definedName>
    <definedName name="BGS" localSheetId="10">#REF!</definedName>
    <definedName name="BGS" localSheetId="6">#REF!</definedName>
    <definedName name="BGS" localSheetId="0">#REF!</definedName>
    <definedName name="BGS" localSheetId="1">#REF!</definedName>
    <definedName name="BGS" localSheetId="3">#REF!</definedName>
    <definedName name="BGS" localSheetId="8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6">[40]raw!#REF!</definedName>
    <definedName name="BIO" localSheetId="3">[40]raw!#REF!</definedName>
    <definedName name="BIO" localSheetId="8">[40]raw!#REF!</definedName>
    <definedName name="BIO">[40]raw!#REF!</definedName>
    <definedName name="BIP" localSheetId="7">#REF!</definedName>
    <definedName name="BIP" localSheetId="10">#REF!</definedName>
    <definedName name="BIP" localSheetId="6">#REF!</definedName>
    <definedName name="BIP" localSheetId="0">#REF!</definedName>
    <definedName name="BIP" localSheetId="1">#REF!</definedName>
    <definedName name="BIP" localSheetId="3">#REF!</definedName>
    <definedName name="BIP" localSheetId="8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7">#REF!</definedName>
    <definedName name="BKFA" localSheetId="10">#REF!</definedName>
    <definedName name="BKFA" localSheetId="6">#REF!</definedName>
    <definedName name="BKFA" localSheetId="0">#REF!</definedName>
    <definedName name="BKFA" localSheetId="1">#REF!</definedName>
    <definedName name="BKFA" localSheetId="3">#REF!</definedName>
    <definedName name="BKFA" localSheetId="8">#REF!</definedName>
    <definedName name="BKFA" localSheetId="12">#REF!</definedName>
    <definedName name="BKFA" localSheetId="13">#REF!</definedName>
    <definedName name="BKFA">#REF!</definedName>
    <definedName name="BKFBA" localSheetId="7">#REF!</definedName>
    <definedName name="BKFBA" localSheetId="10">#REF!</definedName>
    <definedName name="BKFBA" localSheetId="6">#REF!</definedName>
    <definedName name="BKFBA" localSheetId="3">#REF!</definedName>
    <definedName name="BKFBA" localSheetId="8">#REF!</definedName>
    <definedName name="BKFBA" localSheetId="12">#REF!</definedName>
    <definedName name="BKFBA" localSheetId="13">#REF!</definedName>
    <definedName name="BKFBA">#REF!</definedName>
    <definedName name="BKFBI" localSheetId="7">#REF!</definedName>
    <definedName name="BKFBI" localSheetId="10">#REF!</definedName>
    <definedName name="BKFBI" localSheetId="6">#REF!</definedName>
    <definedName name="BKFBI" localSheetId="3">#REF!</definedName>
    <definedName name="BKFBI" localSheetId="8">#REF!</definedName>
    <definedName name="BKFBI" localSheetId="12">#REF!</definedName>
    <definedName name="BKFBI" localSheetId="13">#REF!</definedName>
    <definedName name="BKFBI">#REF!</definedName>
    <definedName name="BKFMU" localSheetId="7">#REF!</definedName>
    <definedName name="BKFMU" localSheetId="10">#REF!</definedName>
    <definedName name="BKFMU" localSheetId="6">#REF!</definedName>
    <definedName name="BKFMU" localSheetId="12">#REF!</definedName>
    <definedName name="BKFMU" localSheetId="13">#REF!</definedName>
    <definedName name="BKFMU">#REF!</definedName>
    <definedName name="BKO" localSheetId="7">#REF!</definedName>
    <definedName name="BKO" localSheetId="10">#REF!</definedName>
    <definedName name="BKO" localSheetId="6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7" hidden="1">#REF!</definedName>
    <definedName name="bla" localSheetId="10" hidden="1">#REF!</definedName>
    <definedName name="bla" localSheetId="6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7">#REF!</definedName>
    <definedName name="bloco1" localSheetId="10">#REF!</definedName>
    <definedName name="bloco1" localSheetId="6">#REF!</definedName>
    <definedName name="bloco1" localSheetId="12">#REF!</definedName>
    <definedName name="bloco1" localSheetId="13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7">#REF!</definedName>
    <definedName name="BM" localSheetId="10">#REF!</definedName>
    <definedName name="BM" localSheetId="6">#REF!</definedName>
    <definedName name="BM" localSheetId="0">#REF!</definedName>
    <definedName name="BM" localSheetId="1">#REF!</definedName>
    <definedName name="BM" localSheetId="3">#REF!</definedName>
    <definedName name="BM" localSheetId="8">#REF!</definedName>
    <definedName name="BM" localSheetId="12">#REF!</definedName>
    <definedName name="BM" localSheetId="13">#REF!</definedName>
    <definedName name="BM">#REF!</definedName>
    <definedName name="BMG">[75]Q6!$E$28:$AH$28</definedName>
    <definedName name="BMI" localSheetId="7">#REF!</definedName>
    <definedName name="BMI" localSheetId="10">#REF!</definedName>
    <definedName name="BMI" localSheetId="6">#REF!</definedName>
    <definedName name="BMI" localSheetId="0">#REF!</definedName>
    <definedName name="BMI" localSheetId="1">#REF!</definedName>
    <definedName name="BMI" localSheetId="3">#REF!</definedName>
    <definedName name="BMI" localSheetId="8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7">#REF!</definedName>
    <definedName name="BMII_7" localSheetId="10">#REF!</definedName>
    <definedName name="BMII_7" localSheetId="6">#REF!</definedName>
    <definedName name="BMII_7" localSheetId="0">#REF!</definedName>
    <definedName name="BMII_7" localSheetId="1">#REF!</definedName>
    <definedName name="BMII_7" localSheetId="3">#REF!</definedName>
    <definedName name="BMII_7" localSheetId="8">#REF!</definedName>
    <definedName name="BMII_7" localSheetId="12">#REF!</definedName>
    <definedName name="BMII_7" localSheetId="13">#REF!</definedName>
    <definedName name="BMII_7">#REF!</definedName>
    <definedName name="BMII_G" localSheetId="7">#REF!</definedName>
    <definedName name="BMII_G" localSheetId="10">#REF!</definedName>
    <definedName name="BMII_G" localSheetId="6">#REF!</definedName>
    <definedName name="BMII_G" localSheetId="3">#REF!</definedName>
    <definedName name="BMII_G" localSheetId="8">#REF!</definedName>
    <definedName name="BMII_G" localSheetId="12">#REF!</definedName>
    <definedName name="BMII_G" localSheetId="13">#REF!</definedName>
    <definedName name="BMII_G">#REF!</definedName>
    <definedName name="BMII_P" localSheetId="7">#REF!</definedName>
    <definedName name="BMII_P" localSheetId="10">#REF!</definedName>
    <definedName name="BMII_P" localSheetId="6">#REF!</definedName>
    <definedName name="BMII_P" localSheetId="3">#REF!</definedName>
    <definedName name="BMII_P" localSheetId="8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7">#REF!</definedName>
    <definedName name="BMIIBA" localSheetId="10">#REF!</definedName>
    <definedName name="BMIIBA" localSheetId="6">#REF!</definedName>
    <definedName name="BMIIBA" localSheetId="0">#REF!</definedName>
    <definedName name="BMIIBA" localSheetId="1">#REF!</definedName>
    <definedName name="BMIIBA" localSheetId="3">#REF!</definedName>
    <definedName name="BMIIBA" localSheetId="8">#REF!</definedName>
    <definedName name="BMIIBA" localSheetId="12">#REF!</definedName>
    <definedName name="BMIIBA" localSheetId="13">#REF!</definedName>
    <definedName name="BMIIBA">#REF!</definedName>
    <definedName name="BMIIBI" localSheetId="7">#REF!</definedName>
    <definedName name="BMIIBI" localSheetId="10">#REF!</definedName>
    <definedName name="BMIIBI" localSheetId="6">#REF!</definedName>
    <definedName name="BMIIBI" localSheetId="3">#REF!</definedName>
    <definedName name="BMIIBI" localSheetId="8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7">#REF!</definedName>
    <definedName name="BMIIMU" localSheetId="10">#REF!</definedName>
    <definedName name="BMIIMU" localSheetId="6">#REF!</definedName>
    <definedName name="BMIIMU" localSheetId="0">#REF!</definedName>
    <definedName name="BMIIMU" localSheetId="1">#REF!</definedName>
    <definedName name="BMIIMU" localSheetId="3">#REF!</definedName>
    <definedName name="BMIIMU" localSheetId="8">#REF!</definedName>
    <definedName name="BMIIMU" localSheetId="12">#REF!</definedName>
    <definedName name="BMIIMU" localSheetId="13">#REF!</definedName>
    <definedName name="BMIIMU">#REF!</definedName>
    <definedName name="BMS" localSheetId="7">#REF!</definedName>
    <definedName name="BMS" localSheetId="10">#REF!</definedName>
    <definedName name="BMS" localSheetId="6">#REF!</definedName>
    <definedName name="BMS" localSheetId="0">#REF!</definedName>
    <definedName name="BMS" localSheetId="1">#REF!</definedName>
    <definedName name="BMS" localSheetId="3">#REF!</definedName>
    <definedName name="BMS" localSheetId="8">#REF!</definedName>
    <definedName name="BMS" localSheetId="12">#REF!</definedName>
    <definedName name="BMS" localSheetId="13">#REF!</definedName>
    <definedName name="BMS">#REF!</definedName>
    <definedName name="BNEO" localSheetId="7">#REF!</definedName>
    <definedName name="BNEO" localSheetId="10">#REF!</definedName>
    <definedName name="BNEO" localSheetId="6">#REF!</definedName>
    <definedName name="BNEO" localSheetId="3">#REF!</definedName>
    <definedName name="BNEO" localSheetId="8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7">#REF!</definedName>
    <definedName name="BO" localSheetId="10">#REF!</definedName>
    <definedName name="BO" localSheetId="6">#REF!</definedName>
    <definedName name="BO" localSheetId="0">#REF!</definedName>
    <definedName name="BO" localSheetId="1">#REF!</definedName>
    <definedName name="BO" localSheetId="3">#REF!</definedName>
    <definedName name="BO" localSheetId="8">#REF!</definedName>
    <definedName name="BO" localSheetId="12">#REF!</definedName>
    <definedName name="BO" localSheetId="13">#REF!</definedName>
    <definedName name="BO">#REF!</definedName>
    <definedName name="BOG" localSheetId="7">#REF!</definedName>
    <definedName name="BOG" localSheetId="10">#REF!</definedName>
    <definedName name="BOG" localSheetId="6">#REF!</definedName>
    <definedName name="BOG" localSheetId="0">#REF!</definedName>
    <definedName name="BOG" localSheetId="1">#REF!</definedName>
    <definedName name="BOG" localSheetId="3">#REF!</definedName>
    <definedName name="BOG" localSheetId="8">#REF!</definedName>
    <definedName name="BOG" localSheetId="12">#REF!</definedName>
    <definedName name="BOG" localSheetId="13">#REF!</definedName>
    <definedName name="BOG">#REF!</definedName>
    <definedName name="BOLETIN" localSheetId="6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8">[58]BCP!#REF!</definedName>
    <definedName name="BOLETIN">[58]BCP!#REF!</definedName>
    <definedName name="Bolivia" localSheetId="7">#REF!</definedName>
    <definedName name="Bolivia" localSheetId="10">#REF!</definedName>
    <definedName name="Bolivia" localSheetId="6">#REF!</definedName>
    <definedName name="Bolivia" localSheetId="0">#REF!</definedName>
    <definedName name="Bolivia" localSheetId="1">#REF!</definedName>
    <definedName name="Bolivia" localSheetId="3">#REF!</definedName>
    <definedName name="Bolivia" localSheetId="8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7">#REF!</definedName>
    <definedName name="BOPF" localSheetId="10">#REF!</definedName>
    <definedName name="BOPF" localSheetId="6">#REF!</definedName>
    <definedName name="BOPF" localSheetId="0">#REF!</definedName>
    <definedName name="BOPF" localSheetId="1">#REF!</definedName>
    <definedName name="BOPF" localSheetId="3">#REF!</definedName>
    <definedName name="BOPF" localSheetId="8">#REF!</definedName>
    <definedName name="BOPF" localSheetId="12">#REF!</definedName>
    <definedName name="BOPF" localSheetId="13">#REF!</definedName>
    <definedName name="BOPF">#REF!</definedName>
    <definedName name="BOPUSD" localSheetId="7">#REF!</definedName>
    <definedName name="BOPUSD" localSheetId="10">#REF!</definedName>
    <definedName name="BOPUSD" localSheetId="6">#REF!</definedName>
    <definedName name="BOPUSD" localSheetId="0">#REF!</definedName>
    <definedName name="BOPUSD" localSheetId="1">#REF!</definedName>
    <definedName name="BOPUSD" localSheetId="3">#REF!</definedName>
    <definedName name="BOPUSD" localSheetId="8">#REF!</definedName>
    <definedName name="BOPUSD" localSheetId="12">#REF!</definedName>
    <definedName name="BOPUSD" localSheetId="13">#REF!</definedName>
    <definedName name="BOPUSD">#REF!</definedName>
    <definedName name="BORRA_CUADROS" localSheetId="5">[76]!BORRA_CUADROS</definedName>
    <definedName name="BORRA_CUADROS" localSheetId="6">[76]!BORRA_CUADROS</definedName>
    <definedName name="BORRA_CUADROS" localSheetId="0">#REF!</definedName>
    <definedName name="BORRA_CUADROS" localSheetId="1">#REF!</definedName>
    <definedName name="BORRA_CUADROS" localSheetId="11">[76]!BORRA_CUADROS</definedName>
    <definedName name="BORRA_CUADROS" localSheetId="13">[76]!BORRA_CUADROS</definedName>
    <definedName name="BORRA_CUADROS">[76]!BORRA_CUADROS</definedName>
    <definedName name="BPBNF" localSheetId="7">#REF!</definedName>
    <definedName name="BPBNF" localSheetId="10">#REF!</definedName>
    <definedName name="BPBNF" localSheetId="6">#REF!</definedName>
    <definedName name="BPBNF" localSheetId="0">#REF!</definedName>
    <definedName name="BPBNF" localSheetId="1">#REF!</definedName>
    <definedName name="BPBNF" localSheetId="3">#REF!</definedName>
    <definedName name="BPBNF" localSheetId="8">#REF!</definedName>
    <definedName name="BPBNF" localSheetId="12">#REF!</definedName>
    <definedName name="BPBNF" localSheetId="13">#REF!</definedName>
    <definedName name="BPBNF">#REF!</definedName>
    <definedName name="BRASS" localSheetId="7">#REF!</definedName>
    <definedName name="BRASS" localSheetId="10">#REF!</definedName>
    <definedName name="BRASS" localSheetId="6">#REF!</definedName>
    <definedName name="BRASS" localSheetId="0">#REF!</definedName>
    <definedName name="BRASS" localSheetId="1">#REF!</definedName>
    <definedName name="BRASS" localSheetId="3">#REF!</definedName>
    <definedName name="BRASS" localSheetId="8">#REF!</definedName>
    <definedName name="BRASS" localSheetId="12">#REF!</definedName>
    <definedName name="BRASS" localSheetId="13">#REF!</definedName>
    <definedName name="BRASS">#REF!</definedName>
    <definedName name="BRASS_1" localSheetId="7">#REF!</definedName>
    <definedName name="BRASS_1" localSheetId="10">#REF!</definedName>
    <definedName name="BRASS_1" localSheetId="6">#REF!</definedName>
    <definedName name="BRASS_1" localSheetId="0">#REF!</definedName>
    <definedName name="BRASS_1" localSheetId="1">#REF!</definedName>
    <definedName name="BRASS_1" localSheetId="3">#REF!</definedName>
    <definedName name="BRASS_1" localSheetId="8">#REF!</definedName>
    <definedName name="BRASS_1" localSheetId="12">#REF!</definedName>
    <definedName name="BRASS_1" localSheetId="13">#REF!</definedName>
    <definedName name="BRASS_1">#REF!</definedName>
    <definedName name="BRASS_6" localSheetId="7">#REF!</definedName>
    <definedName name="BRASS_6" localSheetId="10">#REF!</definedName>
    <definedName name="BRASS_6" localSheetId="6">#REF!</definedName>
    <definedName name="BRASS_6" localSheetId="12">#REF!</definedName>
    <definedName name="BRASS_6" localSheetId="13">#REF!</definedName>
    <definedName name="BRASS_6">#REF!</definedName>
    <definedName name="Brazil" localSheetId="7">#REF!</definedName>
    <definedName name="Brazil" localSheetId="10">#REF!</definedName>
    <definedName name="Brazil" localSheetId="6">#REF!</definedName>
    <definedName name="Brazil" localSheetId="12">#REF!</definedName>
    <definedName name="Brazil" localSheetId="13">#REF!</definedName>
    <definedName name="Brazil">#REF!</definedName>
    <definedName name="BRECHA">[61]BRECHA!$E$3</definedName>
    <definedName name="BS" localSheetId="7">#REF!</definedName>
    <definedName name="BS" localSheetId="10">#REF!</definedName>
    <definedName name="BS" localSheetId="6">#REF!</definedName>
    <definedName name="BS" localSheetId="0">#REF!</definedName>
    <definedName name="BS" localSheetId="1">#REF!</definedName>
    <definedName name="BS" localSheetId="3">#REF!</definedName>
    <definedName name="BS" localSheetId="8">#REF!</definedName>
    <definedName name="BS" localSheetId="12">#REF!</definedName>
    <definedName name="BS" localSheetId="13">#REF!</definedName>
    <definedName name="BS">#REF!</definedName>
    <definedName name="BS1A" localSheetId="7">#REF!</definedName>
    <definedName name="BS1A" localSheetId="10">#REF!</definedName>
    <definedName name="BS1A" localSheetId="6">#REF!</definedName>
    <definedName name="BS1A" localSheetId="0">#REF!</definedName>
    <definedName name="BS1A" localSheetId="1">#REF!</definedName>
    <definedName name="BS1A" localSheetId="3">#REF!</definedName>
    <definedName name="BS1A" localSheetId="8">#REF!</definedName>
    <definedName name="BS1A" localSheetId="12">#REF!</definedName>
    <definedName name="BS1A" localSheetId="13">#REF!</definedName>
    <definedName name="BS1A">#REF!</definedName>
    <definedName name="Bstd" localSheetId="7">#REF!</definedName>
    <definedName name="Bstd" localSheetId="10">#REF!</definedName>
    <definedName name="Bstd" localSheetId="6">#REF!</definedName>
    <definedName name="Bstd" localSheetId="3">#REF!</definedName>
    <definedName name="Bstd" localSheetId="8">#REF!</definedName>
    <definedName name="Bstd" localSheetId="12">#REF!</definedName>
    <definedName name="Bstd" localSheetId="13">#REF!</definedName>
    <definedName name="Bstd">#REF!</definedName>
    <definedName name="BTO" localSheetId="7">#REF!</definedName>
    <definedName name="BTO" localSheetId="10">#REF!</definedName>
    <definedName name="BTO" localSheetId="6">#REF!</definedName>
    <definedName name="BTO" localSheetId="12">#REF!</definedName>
    <definedName name="BTO" localSheetId="13">#REF!</definedName>
    <definedName name="BTO">#REF!</definedName>
    <definedName name="BTR" localSheetId="7">#REF!</definedName>
    <definedName name="BTR" localSheetId="10">#REF!</definedName>
    <definedName name="BTR" localSheetId="6">#REF!</definedName>
    <definedName name="BTR" localSheetId="12">#REF!</definedName>
    <definedName name="BTR" localSheetId="13">#REF!</definedName>
    <definedName name="BTR">#REF!</definedName>
    <definedName name="BTRG" localSheetId="7">#REF!</definedName>
    <definedName name="BTRG" localSheetId="10">#REF!</definedName>
    <definedName name="BTRG" localSheetId="6">#REF!</definedName>
    <definedName name="BTRG" localSheetId="12">#REF!</definedName>
    <definedName name="BTRG" localSheetId="13">#REF!</definedName>
    <definedName name="BTRG">#REF!</definedName>
    <definedName name="BTRP" localSheetId="7">#REF!</definedName>
    <definedName name="BTRP" localSheetId="10">#REF!</definedName>
    <definedName name="BTRP" localSheetId="6">#REF!</definedName>
    <definedName name="BTRP" localSheetId="12">#REF!</definedName>
    <definedName name="BTRP" localSheetId="13">#REF!</definedName>
    <definedName name="BTRP">#REF!</definedName>
    <definedName name="Budget" localSheetId="7">#REF!</definedName>
    <definedName name="Budget" localSheetId="10">#REF!</definedName>
    <definedName name="Budget" localSheetId="6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7">#REF!</definedName>
    <definedName name="Budget_expenditure" localSheetId="10">#REF!</definedName>
    <definedName name="Budget_expenditure" localSheetId="6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7">#REF!</definedName>
    <definedName name="Budget_revenue" localSheetId="10">#REF!</definedName>
    <definedName name="Budget_revenue" localSheetId="6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7">#REF!</definedName>
    <definedName name="BURACO" localSheetId="10">#REF!</definedName>
    <definedName name="BURACO" localSheetId="6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7">#REF!</definedName>
    <definedName name="BX" localSheetId="10">#REF!</definedName>
    <definedName name="BX" localSheetId="6">#REF!</definedName>
    <definedName name="BX" localSheetId="0">#REF!</definedName>
    <definedName name="BX" localSheetId="1">#REF!</definedName>
    <definedName name="BX" localSheetId="3">#REF!</definedName>
    <definedName name="BX" localSheetId="8">#REF!</definedName>
    <definedName name="BX" localSheetId="12">#REF!</definedName>
    <definedName name="BX" localSheetId="13">#REF!</definedName>
    <definedName name="BX">#REF!</definedName>
    <definedName name="BXG">[75]Q6!$E$26:$AH$26</definedName>
    <definedName name="BXI" localSheetId="7">#REF!</definedName>
    <definedName name="BXI" localSheetId="10">#REF!</definedName>
    <definedName name="BXI" localSheetId="6">#REF!</definedName>
    <definedName name="BXI" localSheetId="0">#REF!</definedName>
    <definedName name="BXI" localSheetId="1">#REF!</definedName>
    <definedName name="BXI" localSheetId="3">#REF!</definedName>
    <definedName name="BXI" localSheetId="8">#REF!</definedName>
    <definedName name="BXI" localSheetId="12">#REF!</definedName>
    <definedName name="BXI" localSheetId="13">#REF!</definedName>
    <definedName name="BXI">#REF!</definedName>
    <definedName name="BXS" localSheetId="7">#REF!</definedName>
    <definedName name="BXS" localSheetId="10">#REF!</definedName>
    <definedName name="BXS" localSheetId="6">#REF!</definedName>
    <definedName name="BXS" localSheetId="0">#REF!</definedName>
    <definedName name="BXS" localSheetId="1">#REF!</definedName>
    <definedName name="BXS" localSheetId="3">#REF!</definedName>
    <definedName name="BXS" localSheetId="8">#REF!</definedName>
    <definedName name="BXS" localSheetId="12">#REF!</definedName>
    <definedName name="BXS" localSheetId="13">#REF!</definedName>
    <definedName name="BXS">#REF!</definedName>
    <definedName name="C.2" localSheetId="7">#REF!</definedName>
    <definedName name="C.2" localSheetId="10">#REF!</definedName>
    <definedName name="C.2" localSheetId="6">#REF!</definedName>
    <definedName name="C.2" localSheetId="0">#REF!</definedName>
    <definedName name="C.2" localSheetId="1">#REF!</definedName>
    <definedName name="C.2" localSheetId="3">#REF!</definedName>
    <definedName name="C.2" localSheetId="8">#REF!</definedName>
    <definedName name="C.2" localSheetId="12">#REF!</definedName>
    <definedName name="C.2" localSheetId="13">#REF!</definedName>
    <definedName name="C.2">#REF!</definedName>
    <definedName name="C_" localSheetId="7">#REF!</definedName>
    <definedName name="C_" localSheetId="10">#REF!</definedName>
    <definedName name="C_" localSheetId="6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7">OFFSET(#REF!,0,0,COUNT(#REF!),1)</definedName>
    <definedName name="C_1" localSheetId="10">OFFSET(#REF!,0,0,COUNT(#REF!),1)</definedName>
    <definedName name="C_1" localSheetId="6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8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7">OFFSET(#REF!,0,0,COUNT(#REF!),1)</definedName>
    <definedName name="C_2" localSheetId="10">OFFSET(#REF!,0,0,COUNT(#REF!),1)</definedName>
    <definedName name="C_2" localSheetId="6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7">#REF!</definedName>
    <definedName name="CA" localSheetId="10">#REF!</definedName>
    <definedName name="CA" localSheetId="6">#REF!</definedName>
    <definedName name="CA" localSheetId="0">#REF!</definedName>
    <definedName name="CA" localSheetId="1">#REF!</definedName>
    <definedName name="CA" localSheetId="3">#REF!</definedName>
    <definedName name="CA" localSheetId="8">#REF!</definedName>
    <definedName name="CA" localSheetId="12">#REF!</definedName>
    <definedName name="CA" localSheetId="13">#REF!</definedName>
    <definedName name="CA">#REF!</definedName>
    <definedName name="CAD" localSheetId="7">#REF!</definedName>
    <definedName name="CAD" localSheetId="10">#REF!</definedName>
    <definedName name="CAD" localSheetId="6">#REF!</definedName>
    <definedName name="CAD" localSheetId="0">#REF!</definedName>
    <definedName name="CAD" localSheetId="1">#REF!</definedName>
    <definedName name="CAD" localSheetId="3">#REF!</definedName>
    <definedName name="CAD" localSheetId="8">#REF!</definedName>
    <definedName name="CAD" localSheetId="12">#REF!</definedName>
    <definedName name="CAD" localSheetId="13">#REF!</definedName>
    <definedName name="CAD">#REF!</definedName>
    <definedName name="CAe" localSheetId="7">#REF!</definedName>
    <definedName name="CAe" localSheetId="10">#REF!</definedName>
    <definedName name="CAe" localSheetId="6">#REF!</definedName>
    <definedName name="CAe" localSheetId="3">#REF!</definedName>
    <definedName name="CAe" localSheetId="8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7" hidden="1">#REF!</definedName>
    <definedName name="calculo" localSheetId="10" hidden="1">#REF!</definedName>
    <definedName name="calculo" localSheetId="6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8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7">#REF!</definedName>
    <definedName name="CAMARON" localSheetId="10">#REF!</definedName>
    <definedName name="CAMARON" localSheetId="6">#REF!</definedName>
    <definedName name="CAMARON" localSheetId="0">#REF!</definedName>
    <definedName name="CAMARON" localSheetId="1">#REF!</definedName>
    <definedName name="CAMARON" localSheetId="3">#REF!</definedName>
    <definedName name="CAMARON" localSheetId="8">#REF!</definedName>
    <definedName name="CAMARON" localSheetId="12">#REF!</definedName>
    <definedName name="CAMARON" localSheetId="13">#REF!</definedName>
    <definedName name="CAMARON">#REF!</definedName>
    <definedName name="Canada_wt">'[66]OECD wgt'!$B$10</definedName>
    <definedName name="CAPA" localSheetId="7">#REF!</definedName>
    <definedName name="CAPA" localSheetId="10">#REF!</definedName>
    <definedName name="CAPA" localSheetId="6">#REF!</definedName>
    <definedName name="CAPA" localSheetId="0">#REF!</definedName>
    <definedName name="CAPA" localSheetId="1">#REF!</definedName>
    <definedName name="CAPA" localSheetId="3">#REF!</definedName>
    <definedName name="CAPA" localSheetId="8">#REF!</definedName>
    <definedName name="CAPA" localSheetId="12">#REF!</definedName>
    <definedName name="CAPA" localSheetId="13">#REF!</definedName>
    <definedName name="CAPA">#REF!</definedName>
    <definedName name="CAperc" localSheetId="7">#REF!</definedName>
    <definedName name="CAperc" localSheetId="10">#REF!</definedName>
    <definedName name="CAperc" localSheetId="6">#REF!</definedName>
    <definedName name="CAperc" localSheetId="0">#REF!</definedName>
    <definedName name="CAperc" localSheetId="1">#REF!</definedName>
    <definedName name="CAperc" localSheetId="3">#REF!</definedName>
    <definedName name="CAperc" localSheetId="8">#REF!</definedName>
    <definedName name="CAperc" localSheetId="12">#REF!</definedName>
    <definedName name="CAperc" localSheetId="13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7">#REF!</definedName>
    <definedName name="CAr" localSheetId="10">#REF!</definedName>
    <definedName name="CAr" localSheetId="6">#REF!</definedName>
    <definedName name="CAr" localSheetId="0">#REF!</definedName>
    <definedName name="CAr" localSheetId="1">#REF!</definedName>
    <definedName name="CAr" localSheetId="3">#REF!</definedName>
    <definedName name="CAr" localSheetId="8">#REF!</definedName>
    <definedName name="CAr" localSheetId="12">#REF!</definedName>
    <definedName name="CAr" localSheetId="13">#REF!</definedName>
    <definedName name="CAr">#REF!</definedName>
    <definedName name="CAS">[61]CASCADA!$C$4</definedName>
    <definedName name="Cascada">[77]Hoja3!$B$1:$L$98</definedName>
    <definedName name="Cavg" localSheetId="7">OFFSET(#REF!,0,0,COUNT(#REF!),1)</definedName>
    <definedName name="Cavg" localSheetId="10">OFFSET(#REF!,0,0,COUNT(#REF!),1)</definedName>
    <definedName name="Cavg" localSheetId="6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8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6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8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6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8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6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8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6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8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7">#REF!</definedName>
    <definedName name="ccme" localSheetId="10">#REF!</definedName>
    <definedName name="ccme" localSheetId="6">#REF!</definedName>
    <definedName name="ccme" localSheetId="0">#REF!</definedName>
    <definedName name="ccme" localSheetId="1">#REF!</definedName>
    <definedName name="ccme" localSheetId="3">#REF!</definedName>
    <definedName name="ccme" localSheetId="8">#REF!</definedName>
    <definedName name="ccme" localSheetId="12">#REF!</definedName>
    <definedName name="ccme" localSheetId="13">#REF!</definedName>
    <definedName name="ccme">#REF!</definedName>
    <definedName name="ccme2000" localSheetId="7">#REF!</definedName>
    <definedName name="ccme2000" localSheetId="10">#REF!</definedName>
    <definedName name="ccme2000" localSheetId="6">#REF!</definedName>
    <definedName name="ccme2000" localSheetId="3">#REF!</definedName>
    <definedName name="ccme2000" localSheetId="8">#REF!</definedName>
    <definedName name="ccme2000" localSheetId="12">#REF!</definedName>
    <definedName name="ccme2000" localSheetId="13">#REF!</definedName>
    <definedName name="ccme2000">#REF!</definedName>
    <definedName name="ccme2001" localSheetId="7">#REF!</definedName>
    <definedName name="ccme2001" localSheetId="10">#REF!</definedName>
    <definedName name="ccme2001" localSheetId="6">#REF!</definedName>
    <definedName name="ccme2001" localSheetId="3">#REF!</definedName>
    <definedName name="ccme2001" localSheetId="8">#REF!</definedName>
    <definedName name="ccme2001" localSheetId="12">#REF!</definedName>
    <definedName name="ccme2001" localSheetId="13">#REF!</definedName>
    <definedName name="ccme2001">#REF!</definedName>
    <definedName name="ccme2002" localSheetId="7">#REF!</definedName>
    <definedName name="ccme2002" localSheetId="10">#REF!</definedName>
    <definedName name="ccme2002" localSheetId="6">#REF!</definedName>
    <definedName name="ccme2002" localSheetId="12">#REF!</definedName>
    <definedName name="ccme2002" localSheetId="13">#REF!</definedName>
    <definedName name="ccme2002">#REF!</definedName>
    <definedName name="ccme2003" localSheetId="7">#REF!</definedName>
    <definedName name="ccme2003" localSheetId="10">#REF!</definedName>
    <definedName name="ccme2003" localSheetId="6">#REF!</definedName>
    <definedName name="ccme2003" localSheetId="12">#REF!</definedName>
    <definedName name="ccme2003" localSheetId="13">#REF!</definedName>
    <definedName name="ccme2003">#REF!</definedName>
    <definedName name="ccme98" localSheetId="7">[22]Programa!#REF!</definedName>
    <definedName name="ccme98" localSheetId="10">[22]Programa!#REF!</definedName>
    <definedName name="ccme98" localSheetId="6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7">[22]Programa!#REF!</definedName>
    <definedName name="ccme98j" localSheetId="10">[22]Programa!#REF!</definedName>
    <definedName name="ccme98j" localSheetId="6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7">#REF!</definedName>
    <definedName name="ccme98s" localSheetId="10">#REF!</definedName>
    <definedName name="ccme98s" localSheetId="6">#REF!</definedName>
    <definedName name="ccme98s" localSheetId="0">#REF!</definedName>
    <definedName name="ccme98s" localSheetId="1">#REF!</definedName>
    <definedName name="ccme98s" localSheetId="3">#REF!</definedName>
    <definedName name="ccme98s" localSheetId="8">#REF!</definedName>
    <definedName name="ccme98s" localSheetId="12">#REF!</definedName>
    <definedName name="ccme98s" localSheetId="13">#REF!</definedName>
    <definedName name="ccme98s">#REF!</definedName>
    <definedName name="ccme99" localSheetId="7">#REF!</definedName>
    <definedName name="ccme99" localSheetId="10">#REF!</definedName>
    <definedName name="ccme99" localSheetId="6">#REF!</definedName>
    <definedName name="ccme99" localSheetId="3">#REF!</definedName>
    <definedName name="ccme99" localSheetId="8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7">#REF!</definedName>
    <definedName name="CD" localSheetId="10">#REF!</definedName>
    <definedName name="CD" localSheetId="6">#REF!</definedName>
    <definedName name="CD" localSheetId="0">#REF!</definedName>
    <definedName name="CD" localSheetId="1">#REF!</definedName>
    <definedName name="CD" localSheetId="3">#REF!</definedName>
    <definedName name="CD" localSheetId="8">#REF!</definedName>
    <definedName name="CD" localSheetId="12">#REF!</definedName>
    <definedName name="CD" localSheetId="13">#REF!</definedName>
    <definedName name="CD">#REF!</definedName>
    <definedName name="CD1A" localSheetId="7">#REF!</definedName>
    <definedName name="CD1A" localSheetId="10">#REF!</definedName>
    <definedName name="CD1A" localSheetId="6">#REF!</definedName>
    <definedName name="CD1A" localSheetId="0">#REF!</definedName>
    <definedName name="CD1A" localSheetId="1">#REF!</definedName>
    <definedName name="CD1A" localSheetId="3">#REF!</definedName>
    <definedName name="CD1A" localSheetId="8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6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7">#REF!</definedName>
    <definedName name="CEMENTO" localSheetId="10">#REF!</definedName>
    <definedName name="CEMENTO" localSheetId="6">#REF!</definedName>
    <definedName name="CEMENTO" localSheetId="0">#REF!</definedName>
    <definedName name="CEMENTO" localSheetId="1">#REF!</definedName>
    <definedName name="CEMENTO" localSheetId="3">#REF!</definedName>
    <definedName name="CEMENTO" localSheetId="8">#REF!</definedName>
    <definedName name="CEMENTO" localSheetId="12">#REF!</definedName>
    <definedName name="CEMENTO" localSheetId="13">#REF!</definedName>
    <definedName name="CEMENTO">#REF!</definedName>
    <definedName name="CENGOVT" localSheetId="7">#REF!</definedName>
    <definedName name="CENGOVT" localSheetId="10">#REF!</definedName>
    <definedName name="CENGOVT" localSheetId="6">#REF!</definedName>
    <definedName name="CENGOVT" localSheetId="3">#REF!</definedName>
    <definedName name="CENGOVT" localSheetId="8">#REF!</definedName>
    <definedName name="CENGOVT" localSheetId="12">#REF!</definedName>
    <definedName name="CENGOVT" localSheetId="13">#REF!</definedName>
    <definedName name="CENGOVT">#REF!</definedName>
    <definedName name="CEPA96" localSheetId="7">#REF!</definedName>
    <definedName name="CEPA96" localSheetId="10">#REF!</definedName>
    <definedName name="CEPA96" localSheetId="6">#REF!</definedName>
    <definedName name="CEPA96" localSheetId="3">#REF!</definedName>
    <definedName name="CEPA96" localSheetId="8">#REF!</definedName>
    <definedName name="CEPA96" localSheetId="12">#REF!</definedName>
    <definedName name="CEPA96" localSheetId="13">#REF!</definedName>
    <definedName name="CEPA96">#REF!</definedName>
    <definedName name="CFA">[51]CIRRs!$C$81</definedName>
    <definedName name="cfdfdf" localSheetId="7" hidden="1">#REF!</definedName>
    <definedName name="cfdfdf" localSheetId="10" hidden="1">#REF!</definedName>
    <definedName name="cfdfdf" localSheetId="6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8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7">#REF!</definedName>
    <definedName name="CG" localSheetId="10">#REF!</definedName>
    <definedName name="CG" localSheetId="6">#REF!</definedName>
    <definedName name="CG" localSheetId="3">#REF!</definedName>
    <definedName name="CG" localSheetId="8">#REF!</definedName>
    <definedName name="CG" localSheetId="12">#REF!</definedName>
    <definedName name="CG" localSheetId="13">#REF!</definedName>
    <definedName name="CG">#REF!</definedName>
    <definedName name="CGBUDG" localSheetId="7">#REF!</definedName>
    <definedName name="CGBUDG" localSheetId="10">#REF!</definedName>
    <definedName name="CGBUDG" localSheetId="6">#REF!</definedName>
    <definedName name="CGBUDG" localSheetId="3">#REF!</definedName>
    <definedName name="CGBUDG" localSheetId="8">#REF!</definedName>
    <definedName name="CGBUDG" localSheetId="12">#REF!</definedName>
    <definedName name="CGBUDG" localSheetId="13">#REF!</definedName>
    <definedName name="CGBUDG">#REF!</definedName>
    <definedName name="CGBUDG_" localSheetId="7">#REF!</definedName>
    <definedName name="CGBUDG_" localSheetId="10">#REF!</definedName>
    <definedName name="CGBUDG_" localSheetId="6">#REF!</definedName>
    <definedName name="CGBUDG_" localSheetId="12">#REF!</definedName>
    <definedName name="CGBUDG_" localSheetId="13">#REF!</definedName>
    <definedName name="CGBUDG_">#REF!</definedName>
    <definedName name="CGEXBUDG" localSheetId="7">#REF!</definedName>
    <definedName name="CGEXBUDG" localSheetId="10">#REF!</definedName>
    <definedName name="CGEXBUDG" localSheetId="6">#REF!</definedName>
    <definedName name="CGEXBUDG" localSheetId="12">#REF!</definedName>
    <definedName name="CGEXBUDG" localSheetId="13">#REF!</definedName>
    <definedName name="CGEXBUDG">#REF!</definedName>
    <definedName name="CGFIS" localSheetId="7">#REF!</definedName>
    <definedName name="CGFIS" localSheetId="10">#REF!</definedName>
    <definedName name="CGFIS" localSheetId="6">#REF!</definedName>
    <definedName name="CGFIS" localSheetId="12">#REF!</definedName>
    <definedName name="CGFIS" localSheetId="13">#REF!</definedName>
    <definedName name="CGFIS">#REF!</definedName>
    <definedName name="CGNRP" localSheetId="7">#REF!</definedName>
    <definedName name="CGNRP" localSheetId="10">#REF!</definedName>
    <definedName name="CGNRP" localSheetId="6">#REF!</definedName>
    <definedName name="CGNRP" localSheetId="12">#REF!</definedName>
    <definedName name="CGNRP" localSheetId="13">#REF!</definedName>
    <definedName name="CGNRP">#REF!</definedName>
    <definedName name="CGperc" localSheetId="7">#REF!</definedName>
    <definedName name="CGperc" localSheetId="10">#REF!</definedName>
    <definedName name="CGperc" localSheetId="6">#REF!</definedName>
    <definedName name="CGperc" localSheetId="12">#REF!</definedName>
    <definedName name="CGperc" localSheetId="13">#REF!</definedName>
    <definedName name="CGperc">#REF!</definedName>
    <definedName name="chart" localSheetId="7">#REF!</definedName>
    <definedName name="chart" localSheetId="10">#REF!</definedName>
    <definedName name="chart" localSheetId="6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7">#REF!</definedName>
    <definedName name="CHF" localSheetId="10">#REF!</definedName>
    <definedName name="CHF" localSheetId="6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7">#REF!</definedName>
    <definedName name="CHILE" localSheetId="10">#REF!</definedName>
    <definedName name="CHILE" localSheetId="6">#REF!</definedName>
    <definedName name="CHILE" localSheetId="12">#REF!</definedName>
    <definedName name="CHILE" localSheetId="13">#REF!</definedName>
    <definedName name="CHILE">#REF!</definedName>
    <definedName name="CHK" localSheetId="7">#REF!</definedName>
    <definedName name="CHK" localSheetId="10">#REF!</definedName>
    <definedName name="CHK" localSheetId="6">#REF!</definedName>
    <definedName name="CHK" localSheetId="12">#REF!</definedName>
    <definedName name="CHK" localSheetId="13">#REF!</definedName>
    <definedName name="CHK">#REF!</definedName>
    <definedName name="CHK1.1" localSheetId="7">[56]Q1!#REF!</definedName>
    <definedName name="CHK1.1" localSheetId="10">[56]Q1!#REF!</definedName>
    <definedName name="CHK1.1" localSheetId="6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7">[56]Q2!#REF!</definedName>
    <definedName name="CHK2.1" localSheetId="10">[56]Q2!#REF!</definedName>
    <definedName name="CHK2.1" localSheetId="6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7">[56]Q2!#REF!</definedName>
    <definedName name="CHK2.2" localSheetId="10">[56]Q2!#REF!</definedName>
    <definedName name="CHK2.2" localSheetId="6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7">[56]Q2!#REF!</definedName>
    <definedName name="CHK2.3" localSheetId="10">[56]Q2!#REF!</definedName>
    <definedName name="CHK2.3" localSheetId="6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7">#REF!</definedName>
    <definedName name="CHK5.1" localSheetId="10">#REF!</definedName>
    <definedName name="CHK5.1" localSheetId="6">#REF!</definedName>
    <definedName name="CHK5.1" localSheetId="0">#REF!</definedName>
    <definedName name="CHK5.1" localSheetId="1">#REF!</definedName>
    <definedName name="CHK5.1" localSheetId="3">#REF!</definedName>
    <definedName name="CHK5.1" localSheetId="8">#REF!</definedName>
    <definedName name="CHK5.1" localSheetId="12">#REF!</definedName>
    <definedName name="CHK5.1" localSheetId="13">#REF!</definedName>
    <definedName name="CHK5.1">#REF!</definedName>
    <definedName name="cin" localSheetId="7">[22]Programa!#REF!</definedName>
    <definedName name="cin" localSheetId="10">[22]Programa!#REF!</definedName>
    <definedName name="cin" localSheetId="6">[22]Programa!#REF!</definedName>
    <definedName name="cin" localSheetId="0">[22]Programa!#REF!</definedName>
    <definedName name="cin" localSheetId="1">[22]Programa!#REF!</definedName>
    <definedName name="cin" localSheetId="8">[22]Programa!#REF!</definedName>
    <definedName name="cin">[22]Programa!#REF!</definedName>
    <definedName name="cirr" localSheetId="7">#REF!</definedName>
    <definedName name="cirr" localSheetId="10">#REF!</definedName>
    <definedName name="cirr" localSheetId="6">#REF!</definedName>
    <definedName name="cirr" localSheetId="0">#REF!</definedName>
    <definedName name="cirr" localSheetId="1">#REF!</definedName>
    <definedName name="cirr" localSheetId="3">#REF!</definedName>
    <definedName name="cirr" localSheetId="8">#REF!</definedName>
    <definedName name="cirr" localSheetId="12">#REF!</definedName>
    <definedName name="cirr" localSheetId="13">#REF!</definedName>
    <definedName name="cirr">#REF!</definedName>
    <definedName name="ClaveDeColor" localSheetId="7">#REF!</definedName>
    <definedName name="ClaveDeColor" localSheetId="10">#REF!</definedName>
    <definedName name="ClaveDeColor" localSheetId="6">#REF!</definedName>
    <definedName name="ClaveDeColor" localSheetId="3">#REF!</definedName>
    <definedName name="ClaveDeColor" localSheetId="8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7">#REF!</definedName>
    <definedName name="CLUB_PARIS_2004" localSheetId="10">#REF!</definedName>
    <definedName name="CLUB_PARIS_2004" localSheetId="6">#REF!</definedName>
    <definedName name="CLUB_PARIS_2004" localSheetId="3">#REF!</definedName>
    <definedName name="CLUB_PARIS_2004" localSheetId="8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7">#REF!</definedName>
    <definedName name="CLUB91" localSheetId="10">#REF!</definedName>
    <definedName name="CLUB91" localSheetId="6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7">#REF!</definedName>
    <definedName name="cmbccr" localSheetId="10">#REF!</definedName>
    <definedName name="cmbccr" localSheetId="6">#REF!</definedName>
    <definedName name="cmbccr" localSheetId="12">#REF!</definedName>
    <definedName name="cmbccr" localSheetId="13">#REF!</definedName>
    <definedName name="cmbccr">#REF!</definedName>
    <definedName name="cmbcom" localSheetId="7">#REF!</definedName>
    <definedName name="cmbcom" localSheetId="10">#REF!</definedName>
    <definedName name="cmbcom" localSheetId="6">#REF!</definedName>
    <definedName name="cmbcom" localSheetId="12">#REF!</definedName>
    <definedName name="cmbcom" localSheetId="13">#REF!</definedName>
    <definedName name="cmbcom">#REF!</definedName>
    <definedName name="CMD">[58]BCP!#REF!</definedName>
    <definedName name="cmethapp" localSheetId="7">#REF!,#REF!,#REF!</definedName>
    <definedName name="cmethapp" localSheetId="10">#REF!,#REF!,#REF!</definedName>
    <definedName name="cmethapp" localSheetId="6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8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7">#REF!</definedName>
    <definedName name="cmethmain" localSheetId="10">#REF!</definedName>
    <definedName name="cmethmain" localSheetId="6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8">#REF!</definedName>
    <definedName name="cmethmain" localSheetId="12">#REF!</definedName>
    <definedName name="cmethmain" localSheetId="13">#REF!</definedName>
    <definedName name="cmethmain">#REF!</definedName>
    <definedName name="Cmin" localSheetId="7">OFFSET(#REF!,0,0,COUNT(#REF!),1)</definedName>
    <definedName name="Cmin" localSheetId="10">OFFSET(#REF!,0,0,COUNT(#REF!),1)</definedName>
    <definedName name="Cmin" localSheetId="6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8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7">#REF!</definedName>
    <definedName name="cmsbn" localSheetId="10">#REF!</definedName>
    <definedName name="cmsbn" localSheetId="6">#REF!</definedName>
    <definedName name="cmsbn" localSheetId="0">#REF!</definedName>
    <definedName name="cmsbn" localSheetId="1">#REF!</definedName>
    <definedName name="cmsbn" localSheetId="3">#REF!</definedName>
    <definedName name="cmsbn" localSheetId="8">#REF!</definedName>
    <definedName name="cmsbn" localSheetId="12">#REF!</definedName>
    <definedName name="cmsbn" localSheetId="13">#REF!</definedName>
    <definedName name="cmsbn">#REF!</definedName>
    <definedName name="CN" localSheetId="7">#REF!</definedName>
    <definedName name="CN" localSheetId="10">#REF!</definedName>
    <definedName name="CN" localSheetId="6">#REF!</definedName>
    <definedName name="CN" localSheetId="0">#REF!</definedName>
    <definedName name="CN" localSheetId="1">#REF!</definedName>
    <definedName name="CN" localSheetId="3">#REF!</definedName>
    <definedName name="CN" localSheetId="8">#REF!</definedName>
    <definedName name="CN" localSheetId="12">#REF!</definedName>
    <definedName name="CN" localSheetId="13">#REF!</definedName>
    <definedName name="CN">#REF!</definedName>
    <definedName name="CN1A" localSheetId="7">#REF!</definedName>
    <definedName name="CN1A" localSheetId="10">#REF!</definedName>
    <definedName name="CN1A" localSheetId="6">#REF!</definedName>
    <definedName name="CN1A" localSheetId="0">#REF!</definedName>
    <definedName name="CN1A" localSheetId="1">#REF!</definedName>
    <definedName name="CN1A" localSheetId="3">#REF!</definedName>
    <definedName name="CN1A" localSheetId="8">#REF!</definedName>
    <definedName name="CN1A" localSheetId="12">#REF!</definedName>
    <definedName name="CN1A" localSheetId="13">#REF!</definedName>
    <definedName name="CN1A">#REF!</definedName>
    <definedName name="cnspnf" localSheetId="7">#REF!</definedName>
    <definedName name="cnspnf" localSheetId="10">#REF!</definedName>
    <definedName name="cnspnf" localSheetId="6">#REF!</definedName>
    <definedName name="cnspnf" localSheetId="12">#REF!</definedName>
    <definedName name="cnspnf" localSheetId="13">#REF!</definedName>
    <definedName name="cnspnf">#REF!</definedName>
    <definedName name="CNY" localSheetId="7">#REF!</definedName>
    <definedName name="CNY" localSheetId="10">#REF!</definedName>
    <definedName name="CNY" localSheetId="6">#REF!</definedName>
    <definedName name="CNY" localSheetId="12">#REF!</definedName>
    <definedName name="CNY" localSheetId="13">#REF!</definedName>
    <definedName name="CNY">#REF!</definedName>
    <definedName name="Cobertura">'[49]Ranking Bancario'!$Z$4:$AD$54</definedName>
    <definedName name="COLOMBIA" localSheetId="7">#REF!</definedName>
    <definedName name="COLOMBIA" localSheetId="10">#REF!</definedName>
    <definedName name="COLOMBIA" localSheetId="6">#REF!</definedName>
    <definedName name="COLOMBIA" localSheetId="0">#REF!</definedName>
    <definedName name="COLOMBIA" localSheetId="1">#REF!</definedName>
    <definedName name="COLOMBIA" localSheetId="3">#REF!</definedName>
    <definedName name="COLOMBIA" localSheetId="8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6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8">base-flow</definedName>
    <definedName name="Colombia___Summary_Accounts_of_the_Financial_System" localSheetId="11">[78]!base-flow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7">#REF!</definedName>
    <definedName name="Color1" localSheetId="10">#REF!</definedName>
    <definedName name="Color1" localSheetId="6">#REF!</definedName>
    <definedName name="Color1" localSheetId="0">#REF!</definedName>
    <definedName name="Color1" localSheetId="1">#REF!</definedName>
    <definedName name="Color1" localSheetId="3">#REF!</definedName>
    <definedName name="Color1" localSheetId="8">#REF!</definedName>
    <definedName name="Color1" localSheetId="12">#REF!</definedName>
    <definedName name="Color1" localSheetId="13">#REF!</definedName>
    <definedName name="Color1">#REF!</definedName>
    <definedName name="Color2" localSheetId="7">#REF!</definedName>
    <definedName name="Color2" localSheetId="10">#REF!</definedName>
    <definedName name="Color2" localSheetId="6">#REF!</definedName>
    <definedName name="Color2" localSheetId="3">#REF!</definedName>
    <definedName name="Color2" localSheetId="8">#REF!</definedName>
    <definedName name="Color2" localSheetId="12">#REF!</definedName>
    <definedName name="Color2" localSheetId="13">#REF!</definedName>
    <definedName name="Color2">#REF!</definedName>
    <definedName name="Color3" localSheetId="7">#REF!</definedName>
    <definedName name="Color3" localSheetId="10">#REF!</definedName>
    <definedName name="Color3" localSheetId="6">#REF!</definedName>
    <definedName name="Color3" localSheetId="3">#REF!</definedName>
    <definedName name="Color3" localSheetId="8">#REF!</definedName>
    <definedName name="Color3" localSheetId="12">#REF!</definedName>
    <definedName name="Color3" localSheetId="13">#REF!</definedName>
    <definedName name="Color3">#REF!</definedName>
    <definedName name="Color4" localSheetId="7">#REF!</definedName>
    <definedName name="Color4" localSheetId="10">#REF!</definedName>
    <definedName name="Color4" localSheetId="6">#REF!</definedName>
    <definedName name="Color4" localSheetId="12">#REF!</definedName>
    <definedName name="Color4" localSheetId="13">#REF!</definedName>
    <definedName name="Color4">#REF!</definedName>
    <definedName name="Color5" localSheetId="7">#REF!</definedName>
    <definedName name="Color5" localSheetId="10">#REF!</definedName>
    <definedName name="Color5" localSheetId="6">#REF!</definedName>
    <definedName name="Color5" localSheetId="12">#REF!</definedName>
    <definedName name="Color5" localSheetId="13">#REF!</definedName>
    <definedName name="Color5">#REF!</definedName>
    <definedName name="Color6" localSheetId="7">#REF!</definedName>
    <definedName name="Color6" localSheetId="10">#REF!</definedName>
    <definedName name="Color6" localSheetId="6">#REF!</definedName>
    <definedName name="Color6" localSheetId="12">#REF!</definedName>
    <definedName name="Color6" localSheetId="13">#REF!</definedName>
    <definedName name="Color6">#REF!</definedName>
    <definedName name="COM" localSheetId="7">#REF!</definedName>
    <definedName name="COM" localSheetId="10">#REF!</definedName>
    <definedName name="COM" localSheetId="6">#REF!</definedName>
    <definedName name="COM" localSheetId="12">#REF!</definedName>
    <definedName name="COM" localSheetId="13">#REF!</definedName>
    <definedName name="COM">#REF!</definedName>
    <definedName name="coma" localSheetId="7">[22]Programa!#REF!</definedName>
    <definedName name="coma" localSheetId="10">[22]Programa!#REF!</definedName>
    <definedName name="coma" localSheetId="6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8">[22]Programa!#REF!</definedName>
    <definedName name="coma">[22]Programa!#REF!</definedName>
    <definedName name="COMPAR" localSheetId="7">#REF!</definedName>
    <definedName name="COMPAR" localSheetId="10">#REF!</definedName>
    <definedName name="COMPAR" localSheetId="6">#REF!</definedName>
    <definedName name="COMPAR" localSheetId="0">#REF!</definedName>
    <definedName name="COMPAR" localSheetId="1">#REF!</definedName>
    <definedName name="COMPAR" localSheetId="3">#REF!</definedName>
    <definedName name="COMPAR" localSheetId="8">#REF!</definedName>
    <definedName name="COMPAR" localSheetId="12">#REF!</definedName>
    <definedName name="COMPAR" localSheetId="13">#REF!</definedName>
    <definedName name="COMPAR">#REF!</definedName>
    <definedName name="COMPIGP" localSheetId="7">#REF!</definedName>
    <definedName name="COMPIGP" localSheetId="10">#REF!</definedName>
    <definedName name="COMPIGP" localSheetId="6">#REF!</definedName>
    <definedName name="COMPIGP" localSheetId="3">#REF!</definedName>
    <definedName name="COMPIGP" localSheetId="8">#REF!</definedName>
    <definedName name="COMPIGP" localSheetId="12">#REF!</definedName>
    <definedName name="COMPIGP" localSheetId="13">#REF!</definedName>
    <definedName name="COMPIGP">#REF!</definedName>
    <definedName name="COMPROJ99" localSheetId="7">#REF!</definedName>
    <definedName name="COMPROJ99" localSheetId="10">#REF!</definedName>
    <definedName name="COMPROJ99" localSheetId="6">#REF!</definedName>
    <definedName name="COMPROJ99" localSheetId="3">#REF!</definedName>
    <definedName name="COMPROJ99" localSheetId="8">#REF!</definedName>
    <definedName name="COMPROJ99" localSheetId="12">#REF!</definedName>
    <definedName name="COMPROJ99" localSheetId="13">#REF!</definedName>
    <definedName name="COMPROJ99">#REF!</definedName>
    <definedName name="CONCK" localSheetId="7">#REF!</definedName>
    <definedName name="CONCK" localSheetId="10">#REF!</definedName>
    <definedName name="CONCK" localSheetId="6">#REF!</definedName>
    <definedName name="CONCK" localSheetId="12">#REF!</definedName>
    <definedName name="CONCK" localSheetId="13">#REF!</definedName>
    <definedName name="CONCK">#REF!</definedName>
    <definedName name="conor" localSheetId="7">#REF!</definedName>
    <definedName name="conor" localSheetId="10">#REF!</definedName>
    <definedName name="conor" localSheetId="6">#REF!</definedName>
    <definedName name="conor" localSheetId="12">#REF!</definedName>
    <definedName name="conor" localSheetId="13">#REF!</definedName>
    <definedName name="conor">#REF!</definedName>
    <definedName name="cons" localSheetId="7">#REF!</definedName>
    <definedName name="cons" localSheetId="10">#REF!</definedName>
    <definedName name="cons" localSheetId="6">#REF!</definedName>
    <definedName name="cons" localSheetId="12">#REF!</definedName>
    <definedName name="cons" localSheetId="13">#REF!</definedName>
    <definedName name="cons">#REF!</definedName>
    <definedName name="CONS1">[79]MONTHLY!$BP$4:$CA$4</definedName>
    <definedName name="cons12mon" localSheetId="6">'[80]GDP projections'!#REF!</definedName>
    <definedName name="cons12mon" localSheetId="0">'[80]GDP projections'!#REF!</definedName>
    <definedName name="cons12mon" localSheetId="1">'[80]GDP projections'!#REF!</definedName>
    <definedName name="cons12mon" localSheetId="3">'[80]GDP projections'!#REF!</definedName>
    <definedName name="cons12mon" localSheetId="8">'[80]GDP projections'!#REF!</definedName>
    <definedName name="cons12mon">'[80]GDP projections'!#REF!</definedName>
    <definedName name="CONS2">[79]MONTHLY!$CB$4:$CM$4</definedName>
    <definedName name="CONSOL" localSheetId="7">#REF!</definedName>
    <definedName name="CONSOL" localSheetId="10">#REF!</definedName>
    <definedName name="CONSOL" localSheetId="6">#REF!</definedName>
    <definedName name="CONSOL" localSheetId="0">#REF!</definedName>
    <definedName name="CONSOL" localSheetId="1">#REF!</definedName>
    <definedName name="CONSOL" localSheetId="3">#REF!</definedName>
    <definedName name="CONSOL" localSheetId="8">#REF!</definedName>
    <definedName name="CONSOL" localSheetId="12">#REF!</definedName>
    <definedName name="CONSOL" localSheetId="13">#REF!</definedName>
    <definedName name="CONSOL">#REF!</definedName>
    <definedName name="CONSOLC2" localSheetId="7">#REF!</definedName>
    <definedName name="CONSOLC2" localSheetId="10">#REF!</definedName>
    <definedName name="CONSOLC2" localSheetId="6">#REF!</definedName>
    <definedName name="CONSOLC2" localSheetId="0">#REF!</definedName>
    <definedName name="CONSOLC2" localSheetId="1">#REF!</definedName>
    <definedName name="CONSOLC2" localSheetId="3">#REF!</definedName>
    <definedName name="CONSOLC2" localSheetId="8">#REF!</definedName>
    <definedName name="CONSOLC2" localSheetId="12">#REF!</definedName>
    <definedName name="CONSOLC2" localSheetId="13">#REF!</definedName>
    <definedName name="CONSOLC2">#REF!</definedName>
    <definedName name="consperc" localSheetId="6">'[80]GDP projections'!#REF!</definedName>
    <definedName name="consperc" localSheetId="3">'[80]GDP projections'!#REF!</definedName>
    <definedName name="consperc" localSheetId="8">'[80]GDP projections'!#REF!</definedName>
    <definedName name="consperc">'[80]GDP projections'!#REF!</definedName>
    <definedName name="consqtr" localSheetId="6">'[80]GDP projections'!#REF!</definedName>
    <definedName name="consqtr" localSheetId="3">'[80]GDP projections'!#REF!</definedName>
    <definedName name="consqtr" localSheetId="8">'[80]GDP projections'!#REF!</definedName>
    <definedName name="consqtr">'[80]GDP projections'!#REF!</definedName>
    <definedName name="CONTENTS" localSheetId="7">[81]Contents!$A$1:$F$36</definedName>
    <definedName name="CONTENTS" localSheetId="10">[81]Contents!$A$1:$F$36</definedName>
    <definedName name="CONTENTS" localSheetId="6">[81]Contents!$A$1:$F$36</definedName>
    <definedName name="CONTENTS" localSheetId="0">[81]Contents!$A$1:$F$36</definedName>
    <definedName name="CONTENTS" localSheetId="1">[81]Contents!$A$1:$F$36</definedName>
    <definedName name="CONTENTS">[81]Contents!$A$1:$F$36</definedName>
    <definedName name="cooperantes" localSheetId="7">#REF!</definedName>
    <definedName name="cooperantes" localSheetId="10">#REF!</definedName>
    <definedName name="cooperantes" localSheetId="6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8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7">#REF!</definedName>
    <definedName name="copystart" localSheetId="10">#REF!</definedName>
    <definedName name="copystart" localSheetId="6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8">#REF!</definedName>
    <definedName name="copystart" localSheetId="12">#REF!</definedName>
    <definedName name="copystart" localSheetId="13">#REF!</definedName>
    <definedName name="copystart">#REF!</definedName>
    <definedName name="Copytodebt" localSheetId="6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8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7">#REF!</definedName>
    <definedName name="COUNT" localSheetId="10">#REF!</definedName>
    <definedName name="COUNT" localSheetId="6">#REF!</definedName>
    <definedName name="COUNT" localSheetId="0">#REF!</definedName>
    <definedName name="COUNT" localSheetId="1">#REF!</definedName>
    <definedName name="COUNT" localSheetId="3">#REF!</definedName>
    <definedName name="COUNT" localSheetId="8">#REF!</definedName>
    <definedName name="COUNT" localSheetId="12">#REF!</definedName>
    <definedName name="COUNT" localSheetId="13">#REF!</definedName>
    <definedName name="COUNT">#REF!</definedName>
    <definedName name="COUNTER" localSheetId="7">#REF!</definedName>
    <definedName name="COUNTER" localSheetId="10">#REF!</definedName>
    <definedName name="COUNTER" localSheetId="6">#REF!</definedName>
    <definedName name="COUNTER" localSheetId="0">#REF!</definedName>
    <definedName name="COUNTER" localSheetId="1">#REF!</definedName>
    <definedName name="COUNTER" localSheetId="3">#REF!</definedName>
    <definedName name="COUNTER" localSheetId="8">#REF!</definedName>
    <definedName name="COUNTER" localSheetId="12">#REF!</definedName>
    <definedName name="COUNTER" localSheetId="13">#REF!</definedName>
    <definedName name="COUNTER">#REF!</definedName>
    <definedName name="CountryName" localSheetId="7">'[82]Exchange Rate chart'!#REF!</definedName>
    <definedName name="CountryName" localSheetId="10">'[82]Exchange Rate chart'!#REF!</definedName>
    <definedName name="CountryName" localSheetId="6">'[82]Exchange Rate chart'!#REF!</definedName>
    <definedName name="CountryName" localSheetId="0">'[82]Exchange Rate chart'!#REF!</definedName>
    <definedName name="CountryName" localSheetId="1">'[82]Exchange Rate chart'!#REF!</definedName>
    <definedName name="CountryName" localSheetId="3">'[82]Exchange Rate chart'!#REF!</definedName>
    <definedName name="CountryName" localSheetId="8">'[82]Exchange Rate chart'!#REF!</definedName>
    <definedName name="CountryName">'[82]Exchange Rate chart'!#REF!</definedName>
    <definedName name="cp" localSheetId="6" hidden="1">'[83]C Summary'!#REF!</definedName>
    <definedName name="cp" localSheetId="0" hidden="1">#REF!</definedName>
    <definedName name="cp" localSheetId="1" hidden="1">#REF!</definedName>
    <definedName name="cp" localSheetId="3" hidden="1">'[83]C Summary'!#REF!</definedName>
    <definedName name="cp" localSheetId="8" hidden="1">'[83]C Summary'!#REF!</definedName>
    <definedName name="cp" hidden="1">'[83]C Summary'!#REF!</definedName>
    <definedName name="CPF" localSheetId="7">#REF!</definedName>
    <definedName name="CPF" localSheetId="10">#REF!</definedName>
    <definedName name="CPF" localSheetId="6">#REF!</definedName>
    <definedName name="CPF" localSheetId="0">#REF!</definedName>
    <definedName name="CPF" localSheetId="1">#REF!</definedName>
    <definedName name="CPF" localSheetId="3">#REF!</definedName>
    <definedName name="CPF" localSheetId="8">#REF!</definedName>
    <definedName name="CPF" localSheetId="12">#REF!</definedName>
    <definedName name="CPF" localSheetId="13">#REF!</definedName>
    <definedName name="CPF">#REF!</definedName>
    <definedName name="CPI">[84]CPI!$A$4:$M$160</definedName>
    <definedName name="CPI_Core" localSheetId="7">#REF!</definedName>
    <definedName name="CPI_Core" localSheetId="10">#REF!</definedName>
    <definedName name="CPI_Core" localSheetId="6">#REF!</definedName>
    <definedName name="CPI_Core" localSheetId="0">#REF!</definedName>
    <definedName name="CPI_Core" localSheetId="1">#REF!</definedName>
    <definedName name="CPI_Core" localSheetId="3">#REF!</definedName>
    <definedName name="CPI_Core" localSheetId="8">#REF!</definedName>
    <definedName name="CPI_Core" localSheetId="12">#REF!</definedName>
    <definedName name="CPI_Core" localSheetId="13">#REF!</definedName>
    <definedName name="CPI_Core">#REF!</definedName>
    <definedName name="CPI_NAT_monthly" localSheetId="7">#REF!</definedName>
    <definedName name="CPI_NAT_monthly" localSheetId="10">#REF!</definedName>
    <definedName name="CPI_NAT_monthly" localSheetId="6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8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7">#REF!</definedName>
    <definedName name="CPICUM" localSheetId="10">#REF!</definedName>
    <definedName name="CPICUM" localSheetId="6">#REF!</definedName>
    <definedName name="CPICUM" localSheetId="3">#REF!</definedName>
    <definedName name="CPICUM" localSheetId="8">#REF!</definedName>
    <definedName name="CPICUM" localSheetId="12">#REF!</definedName>
    <definedName name="CPICUM" localSheetId="13">#REF!</definedName>
    <definedName name="CPICUM">#REF!</definedName>
    <definedName name="CRECWM">[85]SUPUESTOS!A$15</definedName>
    <definedName name="cred" localSheetId="7">#REF!</definedName>
    <definedName name="cred" localSheetId="10">#REF!</definedName>
    <definedName name="cred" localSheetId="6">#REF!</definedName>
    <definedName name="cred" localSheetId="0">#REF!</definedName>
    <definedName name="cred" localSheetId="1">#REF!</definedName>
    <definedName name="cred" localSheetId="3">#REF!</definedName>
    <definedName name="cred" localSheetId="8">#REF!</definedName>
    <definedName name="cred" localSheetId="12">#REF!</definedName>
    <definedName name="cred" localSheetId="13">#REF!</definedName>
    <definedName name="cred">#REF!</definedName>
    <definedName name="cred1" localSheetId="7">#REF!</definedName>
    <definedName name="cred1" localSheetId="10">#REF!</definedName>
    <definedName name="cred1" localSheetId="6">#REF!</definedName>
    <definedName name="cred1" localSheetId="0">#REF!</definedName>
    <definedName name="cred1" localSheetId="1">#REF!</definedName>
    <definedName name="cred1" localSheetId="3">#REF!</definedName>
    <definedName name="cred1" localSheetId="8">#REF!</definedName>
    <definedName name="cred1" localSheetId="12">#REF!</definedName>
    <definedName name="cred1" localSheetId="13">#REF!</definedName>
    <definedName name="cred1">#REF!</definedName>
    <definedName name="CRED2" localSheetId="7">#REF!</definedName>
    <definedName name="CRED2" localSheetId="10">#REF!</definedName>
    <definedName name="CRED2" localSheetId="6">#REF!</definedName>
    <definedName name="CRED2" localSheetId="0">#REF!</definedName>
    <definedName name="CRED2" localSheetId="1">#REF!</definedName>
    <definedName name="CRED2" localSheetId="3">#REF!</definedName>
    <definedName name="CRED2" localSheetId="8">#REF!</definedName>
    <definedName name="CRED2" localSheetId="12">#REF!</definedName>
    <definedName name="CRED2" localSheetId="13">#REF!</definedName>
    <definedName name="CRED2">#REF!</definedName>
    <definedName name="cred2000" localSheetId="7">#REF!</definedName>
    <definedName name="cred2000" localSheetId="10">#REF!</definedName>
    <definedName name="cred2000" localSheetId="6">#REF!</definedName>
    <definedName name="cred2000" localSheetId="12">#REF!</definedName>
    <definedName name="cred2000" localSheetId="13">#REF!</definedName>
    <definedName name="cred2000">#REF!</definedName>
    <definedName name="cred2001" localSheetId="7">#REF!</definedName>
    <definedName name="cred2001" localSheetId="10">#REF!</definedName>
    <definedName name="cred2001" localSheetId="6">#REF!</definedName>
    <definedName name="cred2001" localSheetId="12">#REF!</definedName>
    <definedName name="cred2001" localSheetId="13">#REF!</definedName>
    <definedName name="cred2001">#REF!</definedName>
    <definedName name="cred2002" localSheetId="7">#REF!</definedName>
    <definedName name="cred2002" localSheetId="10">#REF!</definedName>
    <definedName name="cred2002" localSheetId="6">#REF!</definedName>
    <definedName name="cred2002" localSheetId="12">#REF!</definedName>
    <definedName name="cred2002" localSheetId="13">#REF!</definedName>
    <definedName name="cred2002">#REF!</definedName>
    <definedName name="cred2003" localSheetId="7">#REF!</definedName>
    <definedName name="cred2003" localSheetId="10">#REF!</definedName>
    <definedName name="cred2003" localSheetId="6">#REF!</definedName>
    <definedName name="cred2003" localSheetId="12">#REF!</definedName>
    <definedName name="cred2003" localSheetId="13">#REF!</definedName>
    <definedName name="cred2003">#REF!</definedName>
    <definedName name="cred98" localSheetId="7">[22]Programa!#REF!</definedName>
    <definedName name="cred98" localSheetId="10">[22]Programa!#REF!</definedName>
    <definedName name="cred98" localSheetId="6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8">[22]Programa!#REF!</definedName>
    <definedName name="cred98">[22]Programa!#REF!</definedName>
    <definedName name="cred98j" localSheetId="7">[22]Programa!#REF!</definedName>
    <definedName name="cred98j" localSheetId="10">[22]Programa!#REF!</definedName>
    <definedName name="cred98j" localSheetId="6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8">[22]Programa!#REF!</definedName>
    <definedName name="cred98j">[22]Programa!#REF!</definedName>
    <definedName name="cred98s" localSheetId="7">#REF!</definedName>
    <definedName name="cred98s" localSheetId="10">#REF!</definedName>
    <definedName name="cred98s" localSheetId="6">#REF!</definedName>
    <definedName name="cred98s" localSheetId="0">#REF!</definedName>
    <definedName name="cred98s" localSheetId="1">#REF!</definedName>
    <definedName name="cred98s" localSheetId="3">#REF!</definedName>
    <definedName name="cred98s" localSheetId="8">#REF!</definedName>
    <definedName name="cred98s" localSheetId="12">#REF!</definedName>
    <definedName name="cred98s" localSheetId="13">#REF!</definedName>
    <definedName name="cred98s">#REF!</definedName>
    <definedName name="cred99" localSheetId="7">#REF!</definedName>
    <definedName name="cred99" localSheetId="10">#REF!</definedName>
    <definedName name="cred99" localSheetId="6">#REF!</definedName>
    <definedName name="cred99" localSheetId="3">#REF!</definedName>
    <definedName name="cred99" localSheetId="8">#REF!</definedName>
    <definedName name="cred99" localSheetId="12">#REF!</definedName>
    <definedName name="cred99" localSheetId="13">#REF!</definedName>
    <definedName name="cred99">#REF!</definedName>
    <definedName name="CREDITO" localSheetId="7">#REF!</definedName>
    <definedName name="CREDITO" localSheetId="10">#REF!</definedName>
    <definedName name="CREDITO" localSheetId="6">#REF!</definedName>
    <definedName name="CREDITO" localSheetId="3">#REF!</definedName>
    <definedName name="CREDITO" localSheetId="8">#REF!</definedName>
    <definedName name="CREDITO" localSheetId="12">#REF!</definedName>
    <definedName name="CREDITO" localSheetId="13">#REF!</definedName>
    <definedName name="CREDITO">#REF!</definedName>
    <definedName name="CREDITOBCH" localSheetId="7">#REF!</definedName>
    <definedName name="CREDITOBCH" localSheetId="10">#REF!</definedName>
    <definedName name="CREDITOBCH" localSheetId="6">#REF!</definedName>
    <definedName name="CREDITOBCH" localSheetId="12">#REF!</definedName>
    <definedName name="CREDITOBCH" localSheetId="13">#REF!</definedName>
    <definedName name="CREDITOBCH">#REF!</definedName>
    <definedName name="CREDITORSB" localSheetId="7">#REF!</definedName>
    <definedName name="CREDITORSB" localSheetId="10">#REF!</definedName>
    <definedName name="CREDITORSB" localSheetId="6">#REF!</definedName>
    <definedName name="CREDITORSB" localSheetId="12">#REF!</definedName>
    <definedName name="CREDITORSB" localSheetId="13">#REF!</definedName>
    <definedName name="CREDITORSB">#REF!</definedName>
    <definedName name="Crng" localSheetId="7">OFFSET(#REF!,0,0,COUNT(#REF!),1)</definedName>
    <definedName name="Crng" localSheetId="10">OFFSET(#REF!,0,0,COUNT(#REF!),1)</definedName>
    <definedName name="Crng" localSheetId="6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8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7">#REF!</definedName>
    <definedName name="Crt" localSheetId="10">#REF!</definedName>
    <definedName name="Crt" localSheetId="6">#REF!</definedName>
    <definedName name="Crt" localSheetId="0">#REF!</definedName>
    <definedName name="Crt" localSheetId="1">#REF!</definedName>
    <definedName name="Crt" localSheetId="3">#REF!</definedName>
    <definedName name="Crt" localSheetId="8">#REF!</definedName>
    <definedName name="Crt" localSheetId="12">#REF!</definedName>
    <definedName name="Crt" localSheetId="13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7">#REF!</definedName>
    <definedName name="CRUZ" localSheetId="10">#REF!</definedName>
    <definedName name="CRUZ" localSheetId="6">#REF!</definedName>
    <definedName name="CRUZ" localSheetId="0">#REF!</definedName>
    <definedName name="CRUZ" localSheetId="1">#REF!</definedName>
    <definedName name="CRUZ" localSheetId="3">#REF!</definedName>
    <definedName name="CRUZ" localSheetId="8">#REF!</definedName>
    <definedName name="CRUZ" localSheetId="12">#REF!</definedName>
    <definedName name="CRUZ" localSheetId="13">#REF!</definedName>
    <definedName name="CRUZ">#REF!</definedName>
    <definedName name="CRUZ1" localSheetId="7">#REF!</definedName>
    <definedName name="CRUZ1" localSheetId="10">#REF!</definedName>
    <definedName name="CRUZ1" localSheetId="6">#REF!</definedName>
    <definedName name="CRUZ1" localSheetId="0">#REF!</definedName>
    <definedName name="CRUZ1" localSheetId="1">#REF!</definedName>
    <definedName name="CRUZ1" localSheetId="3">#REF!</definedName>
    <definedName name="CRUZ1" localSheetId="8">#REF!</definedName>
    <definedName name="CRUZ1" localSheetId="12">#REF!</definedName>
    <definedName name="CRUZ1" localSheetId="13">#REF!</definedName>
    <definedName name="CRUZ1">#REF!</definedName>
    <definedName name="CS" localSheetId="7">#REF!</definedName>
    <definedName name="CS" localSheetId="10">#REF!</definedName>
    <definedName name="CS" localSheetId="6">#REF!</definedName>
    <definedName name="CS" localSheetId="0">#REF!</definedName>
    <definedName name="CS" localSheetId="1">#REF!</definedName>
    <definedName name="CS" localSheetId="3">#REF!</definedName>
    <definedName name="CS" localSheetId="8">#REF!</definedName>
    <definedName name="CS" localSheetId="12">#REF!</definedName>
    <definedName name="CS" localSheetId="13">#REF!</definedName>
    <definedName name="CS">#REF!</definedName>
    <definedName name="CS1A" localSheetId="7">#REF!</definedName>
    <definedName name="CS1A" localSheetId="10">#REF!</definedName>
    <definedName name="CS1A" localSheetId="6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7">#REF!</definedName>
    <definedName name="CTOOMA00" localSheetId="10">#REF!</definedName>
    <definedName name="CTOOMA00" localSheetId="6">#REF!</definedName>
    <definedName name="CTOOMA00" localSheetId="12">#REF!</definedName>
    <definedName name="CTOOMA00" localSheetId="13">#REF!</definedName>
    <definedName name="CTOOMA00">#REF!</definedName>
    <definedName name="CTOOMA97" localSheetId="7">#REF!</definedName>
    <definedName name="CTOOMA97" localSheetId="10">#REF!</definedName>
    <definedName name="CTOOMA97" localSheetId="6">#REF!</definedName>
    <definedName name="CTOOMA97" localSheetId="12">#REF!</definedName>
    <definedName name="CTOOMA97" localSheetId="13">#REF!</definedName>
    <definedName name="CTOOMA97">#REF!</definedName>
    <definedName name="CTOOMA98" localSheetId="7">#REF!</definedName>
    <definedName name="CTOOMA98" localSheetId="10">#REF!</definedName>
    <definedName name="CTOOMA98" localSheetId="6">#REF!</definedName>
    <definedName name="CTOOMA98" localSheetId="12">#REF!</definedName>
    <definedName name="CTOOMA98" localSheetId="13">#REF!</definedName>
    <definedName name="CTOOMA98">#REF!</definedName>
    <definedName name="CTOOMA99" localSheetId="7">#REF!</definedName>
    <definedName name="CTOOMA99" localSheetId="10">#REF!</definedName>
    <definedName name="CTOOMA99" localSheetId="6">#REF!</definedName>
    <definedName name="CTOOMA99" localSheetId="12">#REF!</definedName>
    <definedName name="CTOOMA99" localSheetId="13">#REF!</definedName>
    <definedName name="CTOOMA99">#REF!</definedName>
    <definedName name="CTOOMV00" localSheetId="7">#REF!</definedName>
    <definedName name="CTOOMV00" localSheetId="10">#REF!</definedName>
    <definedName name="CTOOMV00" localSheetId="6">#REF!</definedName>
    <definedName name="CTOOMV00" localSheetId="12">#REF!</definedName>
    <definedName name="CTOOMV00" localSheetId="13">#REF!</definedName>
    <definedName name="CTOOMV00">#REF!</definedName>
    <definedName name="CTOOMV97" localSheetId="7">#REF!</definedName>
    <definedName name="CTOOMV97" localSheetId="10">#REF!</definedName>
    <definedName name="CTOOMV97" localSheetId="6">#REF!</definedName>
    <definedName name="CTOOMV97" localSheetId="12">#REF!</definedName>
    <definedName name="CTOOMV97" localSheetId="13">#REF!</definedName>
    <definedName name="CTOOMV97">#REF!</definedName>
    <definedName name="CTOOMV98" localSheetId="7">#REF!</definedName>
    <definedName name="CTOOMV98" localSheetId="10">#REF!</definedName>
    <definedName name="CTOOMV98" localSheetId="6">#REF!</definedName>
    <definedName name="CTOOMV98" localSheetId="12">#REF!</definedName>
    <definedName name="CTOOMV98" localSheetId="13">#REF!</definedName>
    <definedName name="CTOOMV98">#REF!</definedName>
    <definedName name="CTOOMV99" localSheetId="7">#REF!</definedName>
    <definedName name="CTOOMV99" localSheetId="10">#REF!</definedName>
    <definedName name="CTOOMV99" localSheetId="6">#REF!</definedName>
    <definedName name="CTOOMV99" localSheetId="12">#REF!</definedName>
    <definedName name="CTOOMV99" localSheetId="13">#REF!</definedName>
    <definedName name="CTOOMV99">#REF!</definedName>
    <definedName name="cuad1" localSheetId="7">#REF!</definedName>
    <definedName name="cuad1" localSheetId="10">#REF!</definedName>
    <definedName name="cuad1" localSheetId="6">#REF!</definedName>
    <definedName name="cuad1" localSheetId="12">#REF!</definedName>
    <definedName name="cuad1" localSheetId="13">#REF!</definedName>
    <definedName name="cuad1">#REF!</definedName>
    <definedName name="cuad10" localSheetId="7">#REF!</definedName>
    <definedName name="cuad10" localSheetId="10">#REF!</definedName>
    <definedName name="cuad10" localSheetId="6">#REF!</definedName>
    <definedName name="cuad10" localSheetId="12">#REF!</definedName>
    <definedName name="cuad10" localSheetId="13">#REF!</definedName>
    <definedName name="cuad10">#REF!</definedName>
    <definedName name="cuad11" localSheetId="7">#REF!</definedName>
    <definedName name="cuad11" localSheetId="10">#REF!</definedName>
    <definedName name="cuad11" localSheetId="6">#REF!</definedName>
    <definedName name="cuad11" localSheetId="12">#REF!</definedName>
    <definedName name="cuad11" localSheetId="13">#REF!</definedName>
    <definedName name="cuad11">#REF!</definedName>
    <definedName name="cuad12" localSheetId="7">#REF!</definedName>
    <definedName name="cuad12" localSheetId="10">#REF!</definedName>
    <definedName name="cuad12" localSheetId="6">#REF!</definedName>
    <definedName name="cuad12" localSheetId="12">#REF!</definedName>
    <definedName name="cuad12" localSheetId="13">#REF!</definedName>
    <definedName name="cuad12">#REF!</definedName>
    <definedName name="cuad13" localSheetId="7">#REF!</definedName>
    <definedName name="cuad13" localSheetId="10">#REF!</definedName>
    <definedName name="cuad13" localSheetId="6">#REF!</definedName>
    <definedName name="cuad13" localSheetId="12">#REF!</definedName>
    <definedName name="cuad13" localSheetId="13">#REF!</definedName>
    <definedName name="cuad13">#REF!</definedName>
    <definedName name="cuad14" localSheetId="7">#REF!</definedName>
    <definedName name="cuad14" localSheetId="10">#REF!</definedName>
    <definedName name="cuad14" localSheetId="6">#REF!</definedName>
    <definedName name="cuad14" localSheetId="12">#REF!</definedName>
    <definedName name="cuad14" localSheetId="13">#REF!</definedName>
    <definedName name="cuad14">#REF!</definedName>
    <definedName name="cuad15" localSheetId="7">#REF!</definedName>
    <definedName name="cuad15" localSheetId="10">#REF!</definedName>
    <definedName name="cuad15" localSheetId="6">#REF!</definedName>
    <definedName name="cuad15" localSheetId="12">#REF!</definedName>
    <definedName name="cuad15" localSheetId="13">#REF!</definedName>
    <definedName name="cuad15">#REF!</definedName>
    <definedName name="cuad16" localSheetId="7">#REF!</definedName>
    <definedName name="cuad16" localSheetId="10">#REF!</definedName>
    <definedName name="cuad16" localSheetId="6">#REF!</definedName>
    <definedName name="cuad16" localSheetId="12">#REF!</definedName>
    <definedName name="cuad16" localSheetId="13">#REF!</definedName>
    <definedName name="cuad16">#REF!</definedName>
    <definedName name="cuad17" localSheetId="7">#REF!</definedName>
    <definedName name="cuad17" localSheetId="10">#REF!</definedName>
    <definedName name="cuad17" localSheetId="6">#REF!</definedName>
    <definedName name="cuad17" localSheetId="12">#REF!</definedName>
    <definedName name="cuad17" localSheetId="13">#REF!</definedName>
    <definedName name="cuad17">#REF!</definedName>
    <definedName name="cuad18" localSheetId="7">#REF!</definedName>
    <definedName name="cuad18" localSheetId="10">#REF!</definedName>
    <definedName name="cuad18" localSheetId="6">#REF!</definedName>
    <definedName name="cuad18" localSheetId="12">#REF!</definedName>
    <definedName name="cuad18" localSheetId="13">#REF!</definedName>
    <definedName name="cuad18">#REF!</definedName>
    <definedName name="cuad19" localSheetId="7">#REF!</definedName>
    <definedName name="cuad19" localSheetId="10">#REF!</definedName>
    <definedName name="cuad19" localSheetId="6">#REF!</definedName>
    <definedName name="cuad19" localSheetId="12">#REF!</definedName>
    <definedName name="cuad19" localSheetId="13">#REF!</definedName>
    <definedName name="cuad19">#REF!</definedName>
    <definedName name="cuad2" localSheetId="7">#REF!</definedName>
    <definedName name="cuad2" localSheetId="10">#REF!</definedName>
    <definedName name="cuad2" localSheetId="6">#REF!</definedName>
    <definedName name="cuad2" localSheetId="12">#REF!</definedName>
    <definedName name="cuad2" localSheetId="13">#REF!</definedName>
    <definedName name="cuad2">#REF!</definedName>
    <definedName name="cuad20" localSheetId="7">#REF!</definedName>
    <definedName name="cuad20" localSheetId="10">#REF!</definedName>
    <definedName name="cuad20" localSheetId="6">#REF!</definedName>
    <definedName name="cuad20" localSheetId="12">#REF!</definedName>
    <definedName name="cuad20" localSheetId="13">#REF!</definedName>
    <definedName name="cuad20">#REF!</definedName>
    <definedName name="cuad21" localSheetId="7">#REF!</definedName>
    <definedName name="cuad21" localSheetId="10">#REF!</definedName>
    <definedName name="cuad21" localSheetId="6">#REF!</definedName>
    <definedName name="cuad21" localSheetId="12">#REF!</definedName>
    <definedName name="cuad21" localSheetId="13">#REF!</definedName>
    <definedName name="cuad21">#REF!</definedName>
    <definedName name="cuad22" localSheetId="7">#REF!</definedName>
    <definedName name="cuad22" localSheetId="10">#REF!</definedName>
    <definedName name="cuad22" localSheetId="6">#REF!</definedName>
    <definedName name="cuad22" localSheetId="12">#REF!</definedName>
    <definedName name="cuad22" localSheetId="13">#REF!</definedName>
    <definedName name="cuad22">#REF!</definedName>
    <definedName name="cuad23" localSheetId="7">#REF!</definedName>
    <definedName name="cuad23" localSheetId="10">#REF!</definedName>
    <definedName name="cuad23" localSheetId="6">#REF!</definedName>
    <definedName name="cuad23" localSheetId="12">#REF!</definedName>
    <definedName name="cuad23" localSheetId="13">#REF!</definedName>
    <definedName name="cuad23">#REF!</definedName>
    <definedName name="cuad24" localSheetId="7">#REF!</definedName>
    <definedName name="cuad24" localSheetId="10">#REF!</definedName>
    <definedName name="cuad24" localSheetId="6">#REF!</definedName>
    <definedName name="cuad24" localSheetId="12">#REF!</definedName>
    <definedName name="cuad24" localSheetId="13">#REF!</definedName>
    <definedName name="cuad24">#REF!</definedName>
    <definedName name="cuad25" localSheetId="7">#REF!</definedName>
    <definedName name="cuad25" localSheetId="10">#REF!</definedName>
    <definedName name="cuad25" localSheetId="6">#REF!</definedName>
    <definedName name="cuad25" localSheetId="12">#REF!</definedName>
    <definedName name="cuad25" localSheetId="13">#REF!</definedName>
    <definedName name="cuad25">#REF!</definedName>
    <definedName name="cuad3" localSheetId="7">#REF!</definedName>
    <definedName name="cuad3" localSheetId="10">#REF!</definedName>
    <definedName name="cuad3" localSheetId="6">#REF!</definedName>
    <definedName name="cuad3" localSheetId="12">#REF!</definedName>
    <definedName name="cuad3" localSheetId="13">#REF!</definedName>
    <definedName name="cuad3">#REF!</definedName>
    <definedName name="cuad4" localSheetId="7">#REF!</definedName>
    <definedName name="cuad4" localSheetId="10">#REF!</definedName>
    <definedName name="cuad4" localSheetId="6">#REF!</definedName>
    <definedName name="cuad4" localSheetId="12">#REF!</definedName>
    <definedName name="cuad4" localSheetId="13">#REF!</definedName>
    <definedName name="cuad4">#REF!</definedName>
    <definedName name="cuad5" localSheetId="7">#REF!</definedName>
    <definedName name="cuad5" localSheetId="10">#REF!</definedName>
    <definedName name="cuad5" localSheetId="6">#REF!</definedName>
    <definedName name="cuad5" localSheetId="12">#REF!</definedName>
    <definedName name="cuad5" localSheetId="13">#REF!</definedName>
    <definedName name="cuad5">#REF!</definedName>
    <definedName name="cuad6" localSheetId="7">#REF!</definedName>
    <definedName name="cuad6" localSheetId="10">#REF!</definedName>
    <definedName name="cuad6" localSheetId="6">#REF!</definedName>
    <definedName name="cuad6" localSheetId="12">#REF!</definedName>
    <definedName name="cuad6" localSheetId="13">#REF!</definedName>
    <definedName name="cuad6">#REF!</definedName>
    <definedName name="cuad7" localSheetId="7">#REF!</definedName>
    <definedName name="cuad7" localSheetId="10">#REF!</definedName>
    <definedName name="cuad7" localSheetId="6">#REF!</definedName>
    <definedName name="cuad7" localSheetId="12">#REF!</definedName>
    <definedName name="cuad7" localSheetId="13">#REF!</definedName>
    <definedName name="cuad7">#REF!</definedName>
    <definedName name="cuad8" localSheetId="7">#REF!</definedName>
    <definedName name="cuad8" localSheetId="10">#REF!</definedName>
    <definedName name="cuad8" localSheetId="6">#REF!</definedName>
    <definedName name="cuad8" localSheetId="12">#REF!</definedName>
    <definedName name="cuad8" localSheetId="13">#REF!</definedName>
    <definedName name="cuad8">#REF!</definedName>
    <definedName name="cuad9" localSheetId="7">#REF!</definedName>
    <definedName name="cuad9" localSheetId="10">#REF!</definedName>
    <definedName name="cuad9" localSheetId="6">#REF!</definedName>
    <definedName name="cuad9" localSheetId="12">#REF!</definedName>
    <definedName name="cuad9" localSheetId="13">#REF!</definedName>
    <definedName name="cuad9">#REF!</definedName>
    <definedName name="CUADR11" localSheetId="7">#REF!</definedName>
    <definedName name="CUADR11" localSheetId="10">#REF!</definedName>
    <definedName name="CUADR11" localSheetId="6">#REF!</definedName>
    <definedName name="CUADR11" localSheetId="12">#REF!</definedName>
    <definedName name="CUADR11" localSheetId="13">#REF!</definedName>
    <definedName name="CUADR11">#REF!</definedName>
    <definedName name="CUADRO_10.3.1">'[86]fondo promedio'!$A$36:$L$74</definedName>
    <definedName name="CUADRO_N__4.1.3" localSheetId="7">#REF!</definedName>
    <definedName name="CUADRO_N__4.1.3" localSheetId="10">#REF!</definedName>
    <definedName name="CUADRO_N__4.1.3" localSheetId="6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7">#REF!</definedName>
    <definedName name="CUADRO_No_9_C" localSheetId="10">#REF!</definedName>
    <definedName name="CUADRO_No_9_C" localSheetId="6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 localSheetId="12">#REF!</definedName>
    <definedName name="CUADRO_No_9_C" localSheetId="13">#REF!</definedName>
    <definedName name="CUADRO_No_9_C">#REF!</definedName>
    <definedName name="CUADRO9" localSheetId="7">#REF!</definedName>
    <definedName name="CUADRO9" localSheetId="10">#REF!</definedName>
    <definedName name="CUADRO9" localSheetId="6">#REF!</definedName>
    <definedName name="CUADRO9" localSheetId="0">#REF!</definedName>
    <definedName name="CUADRO9" localSheetId="1">#REF!</definedName>
    <definedName name="CUADRO9" localSheetId="3">#REF!</definedName>
    <definedName name="CUADRO9" localSheetId="8">#REF!</definedName>
    <definedName name="CUADRO9" localSheetId="12">#REF!</definedName>
    <definedName name="CUADRO9" localSheetId="13">#REF!</definedName>
    <definedName name="CUADRO9">#REF!</definedName>
    <definedName name="CUADRO9A" localSheetId="7">#REF!</definedName>
    <definedName name="CUADRO9A" localSheetId="10">#REF!</definedName>
    <definedName name="CUADRO9A" localSheetId="6">#REF!</definedName>
    <definedName name="CUADRO9A" localSheetId="12">#REF!</definedName>
    <definedName name="CUADRO9A" localSheetId="13">#REF!</definedName>
    <definedName name="CUADRO9A">#REF!</definedName>
    <definedName name="CUADRO9B" localSheetId="7">#REF!</definedName>
    <definedName name="CUADRO9B" localSheetId="10">#REF!</definedName>
    <definedName name="CUADRO9B" localSheetId="6">#REF!</definedName>
    <definedName name="CUADRO9B" localSheetId="12">#REF!</definedName>
    <definedName name="CUADRO9B" localSheetId="13">#REF!</definedName>
    <definedName name="CUADRO9B">#REF!</definedName>
    <definedName name="CUADROI" localSheetId="7">#REF!</definedName>
    <definedName name="CUADROI" localSheetId="10">#REF!</definedName>
    <definedName name="CUADROI" localSheetId="6">#REF!</definedName>
    <definedName name="CUADROI" localSheetId="12">#REF!</definedName>
    <definedName name="CUADROI" localSheetId="13">#REF!</definedName>
    <definedName name="CUADROI">#REF!</definedName>
    <definedName name="CUADROII" localSheetId="7">#REF!</definedName>
    <definedName name="CUADROII" localSheetId="10">#REF!</definedName>
    <definedName name="CUADROII" localSheetId="6">#REF!</definedName>
    <definedName name="CUADROII" localSheetId="12">#REF!</definedName>
    <definedName name="CUADROII" localSheetId="13">#REF!</definedName>
    <definedName name="CUADROII">#REF!</definedName>
    <definedName name="CUADROIII" localSheetId="7">#REF!</definedName>
    <definedName name="CUADROIII" localSheetId="10">#REF!</definedName>
    <definedName name="CUADROIII" localSheetId="6">#REF!</definedName>
    <definedName name="CUADROIII" localSheetId="12">#REF!</definedName>
    <definedName name="CUADROIII" localSheetId="13">#REF!</definedName>
    <definedName name="CUADROIII">#REF!</definedName>
    <definedName name="CUADROIV" localSheetId="7">#REF!</definedName>
    <definedName name="CUADROIV" localSheetId="10">#REF!</definedName>
    <definedName name="CUADROIV" localSheetId="6">#REF!</definedName>
    <definedName name="CUADROIV" localSheetId="12">#REF!</definedName>
    <definedName name="CUADROIV" localSheetId="13">#REF!</definedName>
    <definedName name="CUADROIV">#REF!</definedName>
    <definedName name="CUADROV" localSheetId="7">#REF!</definedName>
    <definedName name="CUADROV" localSheetId="10">#REF!</definedName>
    <definedName name="CUADROV" localSheetId="6">#REF!</definedName>
    <definedName name="CUADROV" localSheetId="12">#REF!</definedName>
    <definedName name="CUADROV" localSheetId="13">#REF!</definedName>
    <definedName name="CUADROV">#REF!</definedName>
    <definedName name="CUADROVI" localSheetId="7">#REF!</definedName>
    <definedName name="CUADROVI" localSheetId="10">#REF!</definedName>
    <definedName name="CUADROVI" localSheetId="6">#REF!</definedName>
    <definedName name="CUADROVI" localSheetId="12">#REF!</definedName>
    <definedName name="CUADROVI" localSheetId="13">#REF!</definedName>
    <definedName name="CUADROVI">#REF!</definedName>
    <definedName name="CUADROVII" localSheetId="7">#REF!</definedName>
    <definedName name="CUADROVII" localSheetId="10">#REF!</definedName>
    <definedName name="CUADROVII" localSheetId="6">#REF!</definedName>
    <definedName name="CUADROVII" localSheetId="12">#REF!</definedName>
    <definedName name="CUADROVII" localSheetId="13">#REF!</definedName>
    <definedName name="CUADROVII">#REF!</definedName>
    <definedName name="CUENTASMON">[58]BCP!#REF!</definedName>
    <definedName name="culo">'[87]graf 1'!$A$1:$IV$2</definedName>
    <definedName name="cuman" localSheetId="7">[59]Contribution!$C$378:$DC$392</definedName>
    <definedName name="cuman" localSheetId="10">[59]Contribution!$C$378:$DC$392</definedName>
    <definedName name="cuman" localSheetId="6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7">#REF!</definedName>
    <definedName name="CurMonth" localSheetId="10">#REF!</definedName>
    <definedName name="CurMonth" localSheetId="6">#REF!</definedName>
    <definedName name="CurMonth" localSheetId="0">#REF!</definedName>
    <definedName name="CurMonth" localSheetId="1">#REF!</definedName>
    <definedName name="CurMonth" localSheetId="3">#REF!</definedName>
    <definedName name="CurMonth" localSheetId="8">#REF!</definedName>
    <definedName name="CurMonth" localSheetId="12">#REF!</definedName>
    <definedName name="CurMonth" localSheetId="13">#REF!</definedName>
    <definedName name="CurMonth">#REF!</definedName>
    <definedName name="Currency" localSheetId="7">#REF!</definedName>
    <definedName name="Currency" localSheetId="10">#REF!</definedName>
    <definedName name="Currency" localSheetId="6">#REF!</definedName>
    <definedName name="Currency" localSheetId="0">#REF!</definedName>
    <definedName name="Currency" localSheetId="1">#REF!</definedName>
    <definedName name="Currency" localSheetId="3">#REF!</definedName>
    <definedName name="Currency" localSheetId="8">#REF!</definedName>
    <definedName name="Currency" localSheetId="12">#REF!</definedName>
    <definedName name="Currency" localSheetId="13">#REF!</definedName>
    <definedName name="Currency">#REF!</definedName>
    <definedName name="CURRENTYEAR" localSheetId="7">#REF!</definedName>
    <definedName name="CURRENTYEAR" localSheetId="10">#REF!</definedName>
    <definedName name="CURRENTYEAR" localSheetId="6">#REF!</definedName>
    <definedName name="CURRENTYEAR" localSheetId="3">#REF!</definedName>
    <definedName name="CURRENTYEAR" localSheetId="8">#REF!</definedName>
    <definedName name="CURRENTYEAR" localSheetId="12">#REF!</definedName>
    <definedName name="CURRENTYEAR" localSheetId="13">#REF!</definedName>
    <definedName name="CURRENTYEAR">#REF!</definedName>
    <definedName name="CurrVintage" localSheetId="7">[88]Current!$D$66</definedName>
    <definedName name="CurrVintage" localSheetId="10">[88]Current!$D$66</definedName>
    <definedName name="CurrVintage" localSheetId="6">[88]Current!$D$66</definedName>
    <definedName name="CurrVintage" localSheetId="0">[88]Current!$D$66</definedName>
    <definedName name="CurrVintage" localSheetId="1">[88]Current!$D$66</definedName>
    <definedName name="CurrVintage">[88]Current!$D$66</definedName>
    <definedName name="cutoff">'[89]LIC cutoff'!$A$2:$B$15</definedName>
    <definedName name="CYEAR2021" localSheetId="7">[90]Coal!$B$583:$J$583</definedName>
    <definedName name="CYEAR2021" localSheetId="10">[90]Coal!$B$583:$J$583</definedName>
    <definedName name="CYEAR2021" localSheetId="6">[90]Coal!$B$583:$J$583</definedName>
    <definedName name="CYEAR2021" localSheetId="0">[90]Coal!$B$583:$J$583</definedName>
    <definedName name="CYEAR2021" localSheetId="1">[90]Coal!$B$583:$J$583</definedName>
    <definedName name="CYEAR2021">[90]Coal!$B$583:$J$583</definedName>
    <definedName name="CYEAR2022" localSheetId="7">[90]Coal!$K$583:$V$583</definedName>
    <definedName name="CYEAR2022" localSheetId="10">[90]Coal!$K$583:$V$583</definedName>
    <definedName name="CYEAR2022" localSheetId="6">[90]Coal!$K$583:$V$583</definedName>
    <definedName name="CYEAR2022" localSheetId="0">[90]Coal!$K$583:$V$583</definedName>
    <definedName name="CYEAR2022" localSheetId="1">[90]Coal!$K$583:$V$583</definedName>
    <definedName name="CYEAR2022">[90]Coal!$K$583:$V$583</definedName>
    <definedName name="CYEAR2023" localSheetId="7">[90]Coal!$W$583:$AH$583</definedName>
    <definedName name="CYEAR2023" localSheetId="10">[90]Coal!$W$583:$AH$583</definedName>
    <definedName name="CYEAR2023" localSheetId="6">[90]Coal!$W$583:$AH$583</definedName>
    <definedName name="CYEAR2023" localSheetId="0">[90]Coal!$W$583:$AH$583</definedName>
    <definedName name="CYEAR2023" localSheetId="1">[90]Coal!$W$583:$AH$583</definedName>
    <definedName name="CYEAR2023">[90]Coal!$W$583:$AH$583</definedName>
    <definedName name="CYEAR2024" localSheetId="7">[90]Coal!$AI$583:$AT$583</definedName>
    <definedName name="CYEAR2024" localSheetId="10">[90]Coal!$AI$583:$AT$583</definedName>
    <definedName name="CYEAR2024" localSheetId="6">[90]Coal!$AI$583:$AT$583</definedName>
    <definedName name="CYEAR2024" localSheetId="0">[90]Coal!$AI$583:$AT$583</definedName>
    <definedName name="CYEAR2024" localSheetId="1">[90]Coal!$AI$583:$AT$583</definedName>
    <definedName name="CYEAR2024">[90]Coal!$AI$583:$AT$583</definedName>
    <definedName name="CYEAR2025" localSheetId="7">[90]Coal!$AU$583:$AX$583</definedName>
    <definedName name="CYEAR2025" localSheetId="10">[90]Coal!$AU$583:$AX$583</definedName>
    <definedName name="CYEAR2025" localSheetId="6">[90]Coal!$AU$583:$AX$583</definedName>
    <definedName name="CYEAR2025" localSheetId="0">[90]Coal!$AU$583:$AX$583</definedName>
    <definedName name="CYEAR2025" localSheetId="1">[90]Coal!$AU$583:$AX$583</definedName>
    <definedName name="CYEAR2025">[90]Coal!$AU$583:$AX$583</definedName>
    <definedName name="d" localSheetId="6" hidden="1">'[91]Fax a enviar'!#REF!</definedName>
    <definedName name="d" localSheetId="0" hidden="1">#REF!</definedName>
    <definedName name="d" localSheetId="1" hidden="1">#REF!</definedName>
    <definedName name="d" localSheetId="3" hidden="1">'[91]Fax a enviar'!#REF!</definedName>
    <definedName name="d" localSheetId="8" hidden="1">'[91]Fax a enviar'!#REF!</definedName>
    <definedName name="d" hidden="1">'[91]Fax a enviar'!#REF!</definedName>
    <definedName name="D_ALTBCA_GDP" localSheetId="7">#REF!</definedName>
    <definedName name="D_ALTBCA_GDP" localSheetId="10">#REF!</definedName>
    <definedName name="D_ALTBCA_GDP" localSheetId="6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12">#REF!</definedName>
    <definedName name="D_ALTBCA_GDP" localSheetId="13">#REF!</definedName>
    <definedName name="D_ALTBCA_GDP">#REF!</definedName>
    <definedName name="D_ALTNGDP_R" localSheetId="7">#REF!</definedName>
    <definedName name="D_ALTNGDP_R" localSheetId="10">#REF!</definedName>
    <definedName name="D_ALTNGDP_R" localSheetId="6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8">#REF!</definedName>
    <definedName name="D_ALTNGDP_R" localSheetId="12">#REF!</definedName>
    <definedName name="D_ALTNGDP_R" localSheetId="13">#REF!</definedName>
    <definedName name="D_ALTNGDP_R">#REF!</definedName>
    <definedName name="D_ALTNGDP_RG" localSheetId="7">#REF!</definedName>
    <definedName name="D_ALTNGDP_RG" localSheetId="10">#REF!</definedName>
    <definedName name="D_ALTNGDP_RG" localSheetId="6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 localSheetId="12">#REF!</definedName>
    <definedName name="D_ALTNGDP_RG" localSheetId="13">#REF!</definedName>
    <definedName name="D_ALTNGDP_RG">#REF!</definedName>
    <definedName name="D_ALTPCPI" localSheetId="7">#REF!</definedName>
    <definedName name="D_ALTPCPI" localSheetId="10">#REF!</definedName>
    <definedName name="D_ALTPCPI" localSheetId="6">#REF!</definedName>
    <definedName name="D_ALTPCPI" localSheetId="12">#REF!</definedName>
    <definedName name="D_ALTPCPI" localSheetId="13">#REF!</definedName>
    <definedName name="D_ALTPCPI">#REF!</definedName>
    <definedName name="D_ALTPCPIG" localSheetId="7">#REF!</definedName>
    <definedName name="D_ALTPCPIG" localSheetId="10">#REF!</definedName>
    <definedName name="D_ALTPCPIG" localSheetId="6">#REF!</definedName>
    <definedName name="D_ALTPCPIG" localSheetId="12">#REF!</definedName>
    <definedName name="D_ALTPCPIG" localSheetId="13">#REF!</definedName>
    <definedName name="D_ALTPCPIG">#REF!</definedName>
    <definedName name="D_B" localSheetId="7">#REF!</definedName>
    <definedName name="D_B" localSheetId="10">#REF!</definedName>
    <definedName name="D_B" localSheetId="6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7">#REF!</definedName>
    <definedName name="D_BCA_GDP" localSheetId="10">#REF!</definedName>
    <definedName name="D_BCA_GDP" localSheetId="6">#REF!</definedName>
    <definedName name="D_BCA_GDP" localSheetId="12">#REF!</definedName>
    <definedName name="D_BCA_GDP" localSheetId="13">#REF!</definedName>
    <definedName name="D_BCA_GDP">#REF!</definedName>
    <definedName name="D_BFD" localSheetId="7">#REF!</definedName>
    <definedName name="D_BFD" localSheetId="10">#REF!</definedName>
    <definedName name="D_BFD" localSheetId="6">#REF!</definedName>
    <definedName name="D_BFD" localSheetId="12">#REF!</definedName>
    <definedName name="D_BFD" localSheetId="13">#REF!</definedName>
    <definedName name="D_BFD">#REF!</definedName>
    <definedName name="D_BFL" localSheetId="7">#REF!</definedName>
    <definedName name="D_BFL" localSheetId="10">#REF!</definedName>
    <definedName name="D_BFL" localSheetId="6">#REF!</definedName>
    <definedName name="D_BFL" localSheetId="12">#REF!</definedName>
    <definedName name="D_BFL" localSheetId="13">#REF!</definedName>
    <definedName name="D_BFL">#REF!</definedName>
    <definedName name="D_BFL_D" localSheetId="7">#REF!</definedName>
    <definedName name="D_BFL_D" localSheetId="10">#REF!</definedName>
    <definedName name="D_BFL_D" localSheetId="6">#REF!</definedName>
    <definedName name="D_BFL_D" localSheetId="12">#REF!</definedName>
    <definedName name="D_BFL_D" localSheetId="13">#REF!</definedName>
    <definedName name="D_BFL_D">#REF!</definedName>
    <definedName name="D_BFL_S" localSheetId="7">#REF!</definedName>
    <definedName name="D_BFL_S" localSheetId="10">#REF!</definedName>
    <definedName name="D_BFL_S" localSheetId="6">#REF!</definedName>
    <definedName name="D_BFL_S" localSheetId="12">#REF!</definedName>
    <definedName name="D_BFL_S" localSheetId="13">#REF!</definedName>
    <definedName name="D_BFL_S">#REF!</definedName>
    <definedName name="D_BFLG" localSheetId="7">#REF!</definedName>
    <definedName name="D_BFLG" localSheetId="10">#REF!</definedName>
    <definedName name="D_BFLG" localSheetId="6">#REF!</definedName>
    <definedName name="D_BFLG" localSheetId="12">#REF!</definedName>
    <definedName name="D_BFLG" localSheetId="13">#REF!</definedName>
    <definedName name="D_BFLG">#REF!</definedName>
    <definedName name="D_BFOP" localSheetId="7">#REF!</definedName>
    <definedName name="D_BFOP" localSheetId="10">#REF!</definedName>
    <definedName name="D_BFOP" localSheetId="6">#REF!</definedName>
    <definedName name="D_BFOP" localSheetId="12">#REF!</definedName>
    <definedName name="D_BFOP" localSheetId="13">#REF!</definedName>
    <definedName name="D_BFOP">#REF!</definedName>
    <definedName name="D_BFPP" localSheetId="7">#REF!</definedName>
    <definedName name="D_BFPP" localSheetId="10">#REF!</definedName>
    <definedName name="D_BFPP" localSheetId="6">#REF!</definedName>
    <definedName name="D_BFPP" localSheetId="12">#REF!</definedName>
    <definedName name="D_BFPP" localSheetId="13">#REF!</definedName>
    <definedName name="D_BFPP">#REF!</definedName>
    <definedName name="D_BFRA1" localSheetId="7">#REF!</definedName>
    <definedName name="D_BFRA1" localSheetId="10">#REF!</definedName>
    <definedName name="D_BFRA1" localSheetId="6">#REF!</definedName>
    <definedName name="D_BFRA1" localSheetId="12">#REF!</definedName>
    <definedName name="D_BFRA1" localSheetId="13">#REF!</definedName>
    <definedName name="D_BFRA1">#REF!</definedName>
    <definedName name="D_BFX" localSheetId="7">#REF!</definedName>
    <definedName name="D_BFX" localSheetId="10">#REF!</definedName>
    <definedName name="D_BFX" localSheetId="6">#REF!</definedName>
    <definedName name="D_BFX" localSheetId="12">#REF!</definedName>
    <definedName name="D_BFX" localSheetId="13">#REF!</definedName>
    <definedName name="D_BFX">#REF!</definedName>
    <definedName name="D_BFXG" localSheetId="7">#REF!</definedName>
    <definedName name="D_BFXG" localSheetId="10">#REF!</definedName>
    <definedName name="D_BFXG" localSheetId="6">#REF!</definedName>
    <definedName name="D_BFXG" localSheetId="12">#REF!</definedName>
    <definedName name="D_BFXG" localSheetId="13">#REF!</definedName>
    <definedName name="D_BFXG">#REF!</definedName>
    <definedName name="D_BFXP" localSheetId="7">#REF!</definedName>
    <definedName name="D_BFXP" localSheetId="10">#REF!</definedName>
    <definedName name="D_BFXP" localSheetId="6">#REF!</definedName>
    <definedName name="D_BFXP" localSheetId="12">#REF!</definedName>
    <definedName name="D_BFXP" localSheetId="13">#REF!</definedName>
    <definedName name="D_BFXP">#REF!</definedName>
    <definedName name="D_BRASS" localSheetId="7">#REF!</definedName>
    <definedName name="D_BRASS" localSheetId="10">#REF!</definedName>
    <definedName name="D_BRASS" localSheetId="6">#REF!</definedName>
    <definedName name="D_BRASS" localSheetId="12">#REF!</definedName>
    <definedName name="D_BRASS" localSheetId="13">#REF!</definedName>
    <definedName name="D_BRASS">#REF!</definedName>
    <definedName name="D_CalcNGS" localSheetId="7">#REF!</definedName>
    <definedName name="D_CalcNGS" localSheetId="10">#REF!</definedName>
    <definedName name="D_CalcNGS" localSheetId="6">#REF!</definedName>
    <definedName name="D_CalcNGS" localSheetId="12">#REF!</definedName>
    <definedName name="D_CalcNGS" localSheetId="13">#REF!</definedName>
    <definedName name="D_CalcNGS">#REF!</definedName>
    <definedName name="D_CalcNMG_R" localSheetId="7">#REF!</definedName>
    <definedName name="D_CalcNMG_R" localSheetId="10">#REF!</definedName>
    <definedName name="D_CalcNMG_R" localSheetId="6">#REF!</definedName>
    <definedName name="D_CalcNMG_R" localSheetId="12">#REF!</definedName>
    <definedName name="D_CalcNMG_R" localSheetId="13">#REF!</definedName>
    <definedName name="D_CalcNMG_R">#REF!</definedName>
    <definedName name="D_CalcNXG_R" localSheetId="7">#REF!</definedName>
    <definedName name="D_CalcNXG_R" localSheetId="10">#REF!</definedName>
    <definedName name="D_CalcNXG_R" localSheetId="6">#REF!</definedName>
    <definedName name="D_CalcNXG_R" localSheetId="12">#REF!</definedName>
    <definedName name="D_CalcNXG_R" localSheetId="13">#REF!</definedName>
    <definedName name="D_CalcNXG_R">#REF!</definedName>
    <definedName name="D_D" localSheetId="7">#REF!</definedName>
    <definedName name="D_D" localSheetId="10">#REF!</definedName>
    <definedName name="D_D" localSheetId="6">#REF!</definedName>
    <definedName name="D_D" localSheetId="12">#REF!</definedName>
    <definedName name="D_D" localSheetId="13">#REF!</definedName>
    <definedName name="D_D">#REF!</definedName>
    <definedName name="D_D_B" localSheetId="7">#REF!</definedName>
    <definedName name="D_D_B" localSheetId="10">#REF!</definedName>
    <definedName name="D_D_B" localSheetId="6">#REF!</definedName>
    <definedName name="D_D_B" localSheetId="12">#REF!</definedName>
    <definedName name="D_D_B" localSheetId="13">#REF!</definedName>
    <definedName name="D_D_B">#REF!</definedName>
    <definedName name="D_D_Bdiff" localSheetId="7">#REF!</definedName>
    <definedName name="D_D_Bdiff" localSheetId="10">#REF!</definedName>
    <definedName name="D_D_Bdiff" localSheetId="6">#REF!</definedName>
    <definedName name="D_D_Bdiff" localSheetId="12">#REF!</definedName>
    <definedName name="D_D_Bdiff" localSheetId="13">#REF!</definedName>
    <definedName name="D_D_Bdiff">#REF!</definedName>
    <definedName name="D_D_Bdiff1" localSheetId="7">#REF!</definedName>
    <definedName name="D_D_Bdiff1" localSheetId="10">#REF!</definedName>
    <definedName name="D_D_Bdiff1" localSheetId="6">#REF!</definedName>
    <definedName name="D_D_Bdiff1" localSheetId="12">#REF!</definedName>
    <definedName name="D_D_Bdiff1" localSheetId="13">#REF!</definedName>
    <definedName name="D_D_Bdiff1">#REF!</definedName>
    <definedName name="D_D_G" localSheetId="7">#REF!</definedName>
    <definedName name="D_D_G" localSheetId="10">#REF!</definedName>
    <definedName name="D_D_G" localSheetId="6">#REF!</definedName>
    <definedName name="D_D_G" localSheetId="12">#REF!</definedName>
    <definedName name="D_D_G" localSheetId="13">#REF!</definedName>
    <definedName name="D_D_G">#REF!</definedName>
    <definedName name="D_D_Gdiff" localSheetId="7">#REF!</definedName>
    <definedName name="D_D_Gdiff" localSheetId="10">#REF!</definedName>
    <definedName name="D_D_Gdiff" localSheetId="6">#REF!</definedName>
    <definedName name="D_D_Gdiff" localSheetId="12">#REF!</definedName>
    <definedName name="D_D_Gdiff" localSheetId="13">#REF!</definedName>
    <definedName name="D_D_Gdiff">#REF!</definedName>
    <definedName name="D_D_Gdiff1" localSheetId="7">#REF!</definedName>
    <definedName name="D_D_Gdiff1" localSheetId="10">#REF!</definedName>
    <definedName name="D_D_Gdiff1" localSheetId="6">#REF!</definedName>
    <definedName name="D_D_Gdiff1" localSheetId="12">#REF!</definedName>
    <definedName name="D_D_Gdiff1" localSheetId="13">#REF!</definedName>
    <definedName name="D_D_Gdiff1">#REF!</definedName>
    <definedName name="D_D_S" localSheetId="7">#REF!</definedName>
    <definedName name="D_D_S" localSheetId="10">#REF!</definedName>
    <definedName name="D_D_S" localSheetId="6">#REF!</definedName>
    <definedName name="D_D_S" localSheetId="12">#REF!</definedName>
    <definedName name="D_D_S" localSheetId="13">#REF!</definedName>
    <definedName name="D_D_S">#REF!</definedName>
    <definedName name="D_D_Sdiff" localSheetId="7">#REF!</definedName>
    <definedName name="D_D_Sdiff" localSheetId="10">#REF!</definedName>
    <definedName name="D_D_Sdiff" localSheetId="6">#REF!</definedName>
    <definedName name="D_D_Sdiff" localSheetId="12">#REF!</definedName>
    <definedName name="D_D_Sdiff" localSheetId="13">#REF!</definedName>
    <definedName name="D_D_Sdiff">#REF!</definedName>
    <definedName name="D_D_Sdiff1" localSheetId="7">#REF!</definedName>
    <definedName name="D_D_Sdiff1" localSheetId="10">#REF!</definedName>
    <definedName name="D_D_Sdiff1" localSheetId="6">#REF!</definedName>
    <definedName name="D_D_Sdiff1" localSheetId="12">#REF!</definedName>
    <definedName name="D_D_Sdiff1" localSheetId="13">#REF!</definedName>
    <definedName name="D_D_Sdiff1">#REF!</definedName>
    <definedName name="D_DA" localSheetId="7">#REF!</definedName>
    <definedName name="D_DA" localSheetId="10">#REF!</definedName>
    <definedName name="D_DA" localSheetId="6">#REF!</definedName>
    <definedName name="D_DA" localSheetId="12">#REF!</definedName>
    <definedName name="D_DA" localSheetId="13">#REF!</definedName>
    <definedName name="D_DA">#REF!</definedName>
    <definedName name="D_DAdiff" localSheetId="7">#REF!</definedName>
    <definedName name="D_DAdiff" localSheetId="10">#REF!</definedName>
    <definedName name="D_DAdiff" localSheetId="6">#REF!</definedName>
    <definedName name="D_DAdiff" localSheetId="12">#REF!</definedName>
    <definedName name="D_DAdiff" localSheetId="13">#REF!</definedName>
    <definedName name="D_DAdiff">#REF!</definedName>
    <definedName name="D_DAdiff1" localSheetId="7">#REF!</definedName>
    <definedName name="D_DAdiff1" localSheetId="10">#REF!</definedName>
    <definedName name="D_DAdiff1" localSheetId="6">#REF!</definedName>
    <definedName name="D_DAdiff1" localSheetId="12">#REF!</definedName>
    <definedName name="D_DAdiff1" localSheetId="13">#REF!</definedName>
    <definedName name="D_DAdiff1">#REF!</definedName>
    <definedName name="D_Ddiff" localSheetId="7">#REF!</definedName>
    <definedName name="D_Ddiff" localSheetId="10">#REF!</definedName>
    <definedName name="D_Ddiff" localSheetId="6">#REF!</definedName>
    <definedName name="D_Ddiff" localSheetId="12">#REF!</definedName>
    <definedName name="D_Ddiff" localSheetId="13">#REF!</definedName>
    <definedName name="D_Ddiff">#REF!</definedName>
    <definedName name="D_Ddiff1" localSheetId="7">#REF!</definedName>
    <definedName name="D_Ddiff1" localSheetId="10">#REF!</definedName>
    <definedName name="D_Ddiff1" localSheetId="6">#REF!</definedName>
    <definedName name="D_Ddiff1" localSheetId="12">#REF!</definedName>
    <definedName name="D_Ddiff1" localSheetId="13">#REF!</definedName>
    <definedName name="D_Ddiff1">#REF!</definedName>
    <definedName name="D_DSdiff" localSheetId="7">#REF!</definedName>
    <definedName name="D_DSdiff" localSheetId="10">#REF!</definedName>
    <definedName name="D_DSdiff" localSheetId="6">#REF!</definedName>
    <definedName name="D_DSdiff" localSheetId="12">#REF!</definedName>
    <definedName name="D_DSdiff" localSheetId="13">#REF!</definedName>
    <definedName name="D_DSdiff">#REF!</definedName>
    <definedName name="D_DSdiff1" localSheetId="7">#REF!</definedName>
    <definedName name="D_DSdiff1" localSheetId="10">#REF!</definedName>
    <definedName name="D_DSdiff1" localSheetId="6">#REF!</definedName>
    <definedName name="D_DSdiff1" localSheetId="12">#REF!</definedName>
    <definedName name="D_DSdiff1" localSheetId="13">#REF!</definedName>
    <definedName name="D_DSdiff1">#REF!</definedName>
    <definedName name="D_EDNA" localSheetId="7">#REF!</definedName>
    <definedName name="D_EDNA" localSheetId="10">#REF!</definedName>
    <definedName name="D_EDNA" localSheetId="6">#REF!</definedName>
    <definedName name="D_EDNA" localSheetId="12">#REF!</definedName>
    <definedName name="D_EDNA" localSheetId="13">#REF!</definedName>
    <definedName name="D_EDNA">#REF!</definedName>
    <definedName name="D_EDNA_B" localSheetId="6">[92]DA!#REF!</definedName>
    <definedName name="D_EDNA_B">[92]DA!#REF!</definedName>
    <definedName name="D_EDNA_D" localSheetId="6">[92]DA!#REF!</definedName>
    <definedName name="D_EDNA_D">[92]DA!#REF!</definedName>
    <definedName name="D_EDNA_T">[92]DA!#REF!</definedName>
    <definedName name="D_EDNE">[92]DA!#REF!</definedName>
    <definedName name="D_ENDA" localSheetId="7">#REF!</definedName>
    <definedName name="D_ENDA" localSheetId="10">#REF!</definedName>
    <definedName name="D_ENDA" localSheetId="6">#REF!</definedName>
    <definedName name="D_ENDA" localSheetId="0">#REF!</definedName>
    <definedName name="D_ENDA" localSheetId="1">#REF!</definedName>
    <definedName name="D_ENDA" localSheetId="3">#REF!</definedName>
    <definedName name="D_ENDA" localSheetId="8">#REF!</definedName>
    <definedName name="D_ENDA" localSheetId="12">#REF!</definedName>
    <definedName name="D_ENDA" localSheetId="13">#REF!</definedName>
    <definedName name="D_ENDA">#REF!</definedName>
    <definedName name="D_G" localSheetId="7">#REF!</definedName>
    <definedName name="D_G" localSheetId="10">#REF!</definedName>
    <definedName name="D_G" localSheetId="6">#REF!</definedName>
    <definedName name="D_G" localSheetId="0">#REF!</definedName>
    <definedName name="D_G" localSheetId="1">#REF!</definedName>
    <definedName name="D_G" localSheetId="3">#REF!</definedName>
    <definedName name="D_G" localSheetId="8">#REF!</definedName>
    <definedName name="D_G" localSheetId="12">#REF!</definedName>
    <definedName name="D_G" localSheetId="13">#REF!</definedName>
    <definedName name="D_G">#REF!</definedName>
    <definedName name="D_GCB" localSheetId="7">#REF!</definedName>
    <definedName name="D_GCB" localSheetId="10">#REF!</definedName>
    <definedName name="D_GCB" localSheetId="6">#REF!</definedName>
    <definedName name="D_GCB" localSheetId="3">#REF!</definedName>
    <definedName name="D_GCB" localSheetId="8">#REF!</definedName>
    <definedName name="D_GCB" localSheetId="12">#REF!</definedName>
    <definedName name="D_GCB" localSheetId="13">#REF!</definedName>
    <definedName name="D_GCB">#REF!</definedName>
    <definedName name="D_GGB" localSheetId="7">#REF!</definedName>
    <definedName name="D_GGB" localSheetId="10">#REF!</definedName>
    <definedName name="D_GGB" localSheetId="6">#REF!</definedName>
    <definedName name="D_GGB" localSheetId="12">#REF!</definedName>
    <definedName name="D_GGB" localSheetId="13">#REF!</definedName>
    <definedName name="D_GGB">#REF!</definedName>
    <definedName name="D_Ind" localSheetId="7">#REF!</definedName>
    <definedName name="D_Ind" localSheetId="10">#REF!</definedName>
    <definedName name="D_Ind" localSheetId="6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7">#REF!</definedName>
    <definedName name="D_L" localSheetId="10">#REF!</definedName>
    <definedName name="D_L" localSheetId="6">#REF!</definedName>
    <definedName name="D_L" localSheetId="12">#REF!</definedName>
    <definedName name="D_L" localSheetId="13">#REF!</definedName>
    <definedName name="D_L">#REF!</definedName>
    <definedName name="D_MCV" localSheetId="7">#REF!</definedName>
    <definedName name="D_MCV" localSheetId="10">#REF!</definedName>
    <definedName name="D_MCV" localSheetId="6">#REF!</definedName>
    <definedName name="D_MCV" localSheetId="12">#REF!</definedName>
    <definedName name="D_MCV" localSheetId="13">#REF!</definedName>
    <definedName name="D_MCV">#REF!</definedName>
    <definedName name="D_MCV_B" localSheetId="7">#REF!</definedName>
    <definedName name="D_MCV_B" localSheetId="10">#REF!</definedName>
    <definedName name="D_MCV_B" localSheetId="6">#REF!</definedName>
    <definedName name="D_MCV_B" localSheetId="12">#REF!</definedName>
    <definedName name="D_MCV_B" localSheetId="13">#REF!</definedName>
    <definedName name="D_MCV_B">#REF!</definedName>
    <definedName name="D_MCV_D" localSheetId="7">#REF!</definedName>
    <definedName name="D_MCV_D" localSheetId="10">#REF!</definedName>
    <definedName name="D_MCV_D" localSheetId="6">#REF!</definedName>
    <definedName name="D_MCV_D" localSheetId="12">#REF!</definedName>
    <definedName name="D_MCV_D" localSheetId="13">#REF!</definedName>
    <definedName name="D_MCV_D">#REF!</definedName>
    <definedName name="D_MCV_N" localSheetId="7">#REF!</definedName>
    <definedName name="D_MCV_N" localSheetId="10">#REF!</definedName>
    <definedName name="D_MCV_N" localSheetId="6">#REF!</definedName>
    <definedName name="D_MCV_N" localSheetId="12">#REF!</definedName>
    <definedName name="D_MCV_N" localSheetId="13">#REF!</definedName>
    <definedName name="D_MCV_N">#REF!</definedName>
    <definedName name="D_MCV_T" localSheetId="7">#REF!</definedName>
    <definedName name="D_MCV_T" localSheetId="10">#REF!</definedName>
    <definedName name="D_MCV_T" localSheetId="6">#REF!</definedName>
    <definedName name="D_MCV_T" localSheetId="12">#REF!</definedName>
    <definedName name="D_MCV_T" localSheetId="13">#REF!</definedName>
    <definedName name="D_MCV_T">#REF!</definedName>
    <definedName name="D_NGDP" localSheetId="7">#REF!</definedName>
    <definedName name="D_NGDP" localSheetId="10">#REF!</definedName>
    <definedName name="D_NGDP" localSheetId="6">#REF!</definedName>
    <definedName name="D_NGDP" localSheetId="12">#REF!</definedName>
    <definedName name="D_NGDP" localSheetId="13">#REF!</definedName>
    <definedName name="D_NGDP">#REF!</definedName>
    <definedName name="D_NGDP_D" localSheetId="7">#REF!</definedName>
    <definedName name="D_NGDP_D" localSheetId="10">#REF!</definedName>
    <definedName name="D_NGDP_D" localSheetId="6">#REF!</definedName>
    <definedName name="D_NGDP_D" localSheetId="12">#REF!</definedName>
    <definedName name="D_NGDP_D" localSheetId="13">#REF!</definedName>
    <definedName name="D_NGDP_D">#REF!</definedName>
    <definedName name="D_NGDP_DAQ" localSheetId="7">#REF!</definedName>
    <definedName name="D_NGDP_DAQ" localSheetId="10">#REF!</definedName>
    <definedName name="D_NGDP_DAQ" localSheetId="6">#REF!</definedName>
    <definedName name="D_NGDP_DAQ" localSheetId="12">#REF!</definedName>
    <definedName name="D_NGDP_DAQ" localSheetId="13">#REF!</definedName>
    <definedName name="D_NGDP_DAQ">#REF!</definedName>
    <definedName name="D_NGDP_DQ" localSheetId="7">#REF!</definedName>
    <definedName name="D_NGDP_DQ" localSheetId="10">#REF!</definedName>
    <definedName name="D_NGDP_DQ" localSheetId="6">#REF!</definedName>
    <definedName name="D_NGDP_DQ" localSheetId="12">#REF!</definedName>
    <definedName name="D_NGDP_DQ" localSheetId="13">#REF!</definedName>
    <definedName name="D_NGDP_DQ">#REF!</definedName>
    <definedName name="D_NGDP_RG" localSheetId="7">#REF!</definedName>
    <definedName name="D_NGDP_RG" localSheetId="10">#REF!</definedName>
    <definedName name="D_NGDP_RG" localSheetId="6">#REF!</definedName>
    <definedName name="D_NGDP_RG" localSheetId="12">#REF!</definedName>
    <definedName name="D_NGDP_RG" localSheetId="13">#REF!</definedName>
    <definedName name="D_NGDP_RG">#REF!</definedName>
    <definedName name="D_NGDP_RGAQ" localSheetId="7">#REF!</definedName>
    <definedName name="D_NGDP_RGAQ" localSheetId="10">#REF!</definedName>
    <definedName name="D_NGDP_RGAQ" localSheetId="6">#REF!</definedName>
    <definedName name="D_NGDP_RGAQ" localSheetId="12">#REF!</definedName>
    <definedName name="D_NGDP_RGAQ" localSheetId="13">#REF!</definedName>
    <definedName name="D_NGDP_RGAQ">#REF!</definedName>
    <definedName name="D_NGDP_RGQ" localSheetId="7">#REF!</definedName>
    <definedName name="D_NGDP_RGQ" localSheetId="10">#REF!</definedName>
    <definedName name="D_NGDP_RGQ" localSheetId="6">#REF!</definedName>
    <definedName name="D_NGDP_RGQ" localSheetId="12">#REF!</definedName>
    <definedName name="D_NGDP_RGQ" localSheetId="13">#REF!</definedName>
    <definedName name="D_NGDP_RGQ">#REF!</definedName>
    <definedName name="D_NGDPD" localSheetId="7">#REF!</definedName>
    <definedName name="D_NGDPD" localSheetId="10">#REF!</definedName>
    <definedName name="D_NGDPD" localSheetId="6">#REF!</definedName>
    <definedName name="D_NGDPD" localSheetId="12">#REF!</definedName>
    <definedName name="D_NGDPD" localSheetId="13">#REF!</definedName>
    <definedName name="D_NGDPD">#REF!</definedName>
    <definedName name="D_NGDPDPC" localSheetId="7">#REF!</definedName>
    <definedName name="D_NGDPDPC" localSheetId="10">#REF!</definedName>
    <definedName name="D_NGDPDPC" localSheetId="6">#REF!</definedName>
    <definedName name="D_NGDPDPC" localSheetId="12">#REF!</definedName>
    <definedName name="D_NGDPDPC" localSheetId="13">#REF!</definedName>
    <definedName name="D_NGDPDPC">#REF!</definedName>
    <definedName name="D_NGS" localSheetId="7">#REF!</definedName>
    <definedName name="D_NGS" localSheetId="10">#REF!</definedName>
    <definedName name="D_NGS" localSheetId="6">#REF!</definedName>
    <definedName name="D_NGS" localSheetId="12">#REF!</definedName>
    <definedName name="D_NGS" localSheetId="13">#REF!</definedName>
    <definedName name="D_NGS">#REF!</definedName>
    <definedName name="D_NMG_R" localSheetId="7">#REF!</definedName>
    <definedName name="D_NMG_R" localSheetId="10">#REF!</definedName>
    <definedName name="D_NMG_R" localSheetId="6">#REF!</definedName>
    <definedName name="D_NMG_R" localSheetId="12">#REF!</definedName>
    <definedName name="D_NMG_R" localSheetId="13">#REF!</definedName>
    <definedName name="D_NMG_R">#REF!</definedName>
    <definedName name="D_NSDGDP" localSheetId="7">#REF!</definedName>
    <definedName name="D_NSDGDP" localSheetId="10">#REF!</definedName>
    <definedName name="D_NSDGDP" localSheetId="6">#REF!</definedName>
    <definedName name="D_NSDGDP" localSheetId="12">#REF!</definedName>
    <definedName name="D_NSDGDP" localSheetId="13">#REF!</definedName>
    <definedName name="D_NSDGDP">#REF!</definedName>
    <definedName name="D_NSDGDP_R" localSheetId="7">#REF!</definedName>
    <definedName name="D_NSDGDP_R" localSheetId="10">#REF!</definedName>
    <definedName name="D_NSDGDP_R" localSheetId="6">#REF!</definedName>
    <definedName name="D_NSDGDP_R" localSheetId="12">#REF!</definedName>
    <definedName name="D_NSDGDP_R" localSheetId="13">#REF!</definedName>
    <definedName name="D_NSDGDP_R">#REF!</definedName>
    <definedName name="D_NTDD_RG" localSheetId="7">#REF!</definedName>
    <definedName name="D_NTDD_RG" localSheetId="10">#REF!</definedName>
    <definedName name="D_NTDD_RG" localSheetId="6">#REF!</definedName>
    <definedName name="D_NTDD_RG" localSheetId="12">#REF!</definedName>
    <definedName name="D_NTDD_RG" localSheetId="13">#REF!</definedName>
    <definedName name="D_NTDD_RG">#REF!</definedName>
    <definedName name="D_NTDD_RGAQ" localSheetId="7">#REF!</definedName>
    <definedName name="D_NTDD_RGAQ" localSheetId="10">#REF!</definedName>
    <definedName name="D_NTDD_RGAQ" localSheetId="6">#REF!</definedName>
    <definedName name="D_NTDD_RGAQ" localSheetId="12">#REF!</definedName>
    <definedName name="D_NTDD_RGAQ" localSheetId="13">#REF!</definedName>
    <definedName name="D_NTDD_RGAQ">#REF!</definedName>
    <definedName name="D_NTDD_RGQ" localSheetId="7">#REF!</definedName>
    <definedName name="D_NTDD_RGQ" localSheetId="10">#REF!</definedName>
    <definedName name="D_NTDD_RGQ" localSheetId="6">#REF!</definedName>
    <definedName name="D_NTDD_RGQ" localSheetId="12">#REF!</definedName>
    <definedName name="D_NTDD_RGQ" localSheetId="13">#REF!</definedName>
    <definedName name="D_NTDD_RGQ">#REF!</definedName>
    <definedName name="D_NXG_R" localSheetId="7">#REF!</definedName>
    <definedName name="D_NXG_R" localSheetId="10">#REF!</definedName>
    <definedName name="D_NXG_R" localSheetId="6">#REF!</definedName>
    <definedName name="D_NXG_R" localSheetId="12">#REF!</definedName>
    <definedName name="D_NXG_R" localSheetId="13">#REF!</definedName>
    <definedName name="D_NXG_R">#REF!</definedName>
    <definedName name="D_O" localSheetId="7">#REF!</definedName>
    <definedName name="D_O" localSheetId="10">#REF!</definedName>
    <definedName name="D_O" localSheetId="6">#REF!</definedName>
    <definedName name="D_O" localSheetId="12">#REF!</definedName>
    <definedName name="D_O" localSheetId="13">#REF!</definedName>
    <definedName name="D_O">#REF!</definedName>
    <definedName name="D_OTB" localSheetId="7">#REF!</definedName>
    <definedName name="D_OTB" localSheetId="10">#REF!</definedName>
    <definedName name="D_OTB" localSheetId="6">#REF!</definedName>
    <definedName name="D_OTB" localSheetId="12">#REF!</definedName>
    <definedName name="D_OTB" localSheetId="13">#REF!</definedName>
    <definedName name="D_OTB">#REF!</definedName>
    <definedName name="D_P" localSheetId="7">#REF!</definedName>
    <definedName name="D_P" localSheetId="10">#REF!</definedName>
    <definedName name="D_P" localSheetId="6">#REF!</definedName>
    <definedName name="D_P" localSheetId="12">#REF!</definedName>
    <definedName name="D_P" localSheetId="13">#REF!</definedName>
    <definedName name="D_P">#REF!</definedName>
    <definedName name="D_PCPI" localSheetId="7">#REF!</definedName>
    <definedName name="D_PCPI" localSheetId="10">#REF!</definedName>
    <definedName name="D_PCPI" localSheetId="6">#REF!</definedName>
    <definedName name="D_PCPI" localSheetId="12">#REF!</definedName>
    <definedName name="D_PCPI" localSheetId="13">#REF!</definedName>
    <definedName name="D_PCPI">#REF!</definedName>
    <definedName name="D_PCPIAQ" localSheetId="7">#REF!</definedName>
    <definedName name="D_PCPIAQ" localSheetId="10">#REF!</definedName>
    <definedName name="D_PCPIAQ" localSheetId="6">#REF!</definedName>
    <definedName name="D_PCPIAQ" localSheetId="12">#REF!</definedName>
    <definedName name="D_PCPIAQ" localSheetId="13">#REF!</definedName>
    <definedName name="D_PCPIAQ">#REF!</definedName>
    <definedName name="D_PCPIG" localSheetId="7">#REF!</definedName>
    <definedName name="D_PCPIG" localSheetId="10">#REF!</definedName>
    <definedName name="D_PCPIG" localSheetId="6">#REF!</definedName>
    <definedName name="D_PCPIG" localSheetId="12">#REF!</definedName>
    <definedName name="D_PCPIG" localSheetId="13">#REF!</definedName>
    <definedName name="D_PCPIG">#REF!</definedName>
    <definedName name="D_PCPIGAQ" localSheetId="7">#REF!</definedName>
    <definedName name="D_PCPIGAQ" localSheetId="10">#REF!</definedName>
    <definedName name="D_PCPIGAQ" localSheetId="6">#REF!</definedName>
    <definedName name="D_PCPIGAQ" localSheetId="12">#REF!</definedName>
    <definedName name="D_PCPIGAQ" localSheetId="13">#REF!</definedName>
    <definedName name="D_PCPIGAQ">#REF!</definedName>
    <definedName name="D_PCPIGQ" localSheetId="7">#REF!</definedName>
    <definedName name="D_PCPIGQ" localSheetId="10">#REF!</definedName>
    <definedName name="D_PCPIGQ" localSheetId="6">#REF!</definedName>
    <definedName name="D_PCPIGQ" localSheetId="12">#REF!</definedName>
    <definedName name="D_PCPIGQ" localSheetId="13">#REF!</definedName>
    <definedName name="D_PCPIGQ">#REF!</definedName>
    <definedName name="D_PCPIQ" localSheetId="7">#REF!</definedName>
    <definedName name="D_PCPIQ" localSheetId="10">#REF!</definedName>
    <definedName name="D_PCPIQ" localSheetId="6">#REF!</definedName>
    <definedName name="D_PCPIQ" localSheetId="12">#REF!</definedName>
    <definedName name="D_PCPIQ" localSheetId="13">#REF!</definedName>
    <definedName name="D_PCPIQ">#REF!</definedName>
    <definedName name="D_PPPPC" localSheetId="7">#REF!</definedName>
    <definedName name="D_PPPPC" localSheetId="10">#REF!</definedName>
    <definedName name="D_PPPPC" localSheetId="6">#REF!</definedName>
    <definedName name="D_PPPPC" localSheetId="12">#REF!</definedName>
    <definedName name="D_PPPPC" localSheetId="13">#REF!</definedName>
    <definedName name="D_PPPPC">#REF!</definedName>
    <definedName name="D_PPPWGT" localSheetId="7">#REF!</definedName>
    <definedName name="D_PPPWGT" localSheetId="10">#REF!</definedName>
    <definedName name="D_PPPWGT" localSheetId="6">#REF!</definedName>
    <definedName name="D_PPPWGT" localSheetId="12">#REF!</definedName>
    <definedName name="D_PPPWGT" localSheetId="13">#REF!</definedName>
    <definedName name="D_PPPWGT">#REF!</definedName>
    <definedName name="D_S" localSheetId="7">#REF!</definedName>
    <definedName name="D_S" localSheetId="10">#REF!</definedName>
    <definedName name="D_S" localSheetId="6">#REF!</definedName>
    <definedName name="D_S" localSheetId="12">#REF!</definedName>
    <definedName name="D_S" localSheetId="13">#REF!</definedName>
    <definedName name="D_S">#REF!</definedName>
    <definedName name="D_SRM" localSheetId="7">#REF!</definedName>
    <definedName name="D_SRM" localSheetId="10">#REF!</definedName>
    <definedName name="D_SRM" localSheetId="6">#REF!</definedName>
    <definedName name="D_SRM" localSheetId="12">#REF!</definedName>
    <definedName name="D_SRM" localSheetId="13">#REF!</definedName>
    <definedName name="D_SRM">#REF!</definedName>
    <definedName name="D_SY" localSheetId="7">#REF!</definedName>
    <definedName name="D_SY" localSheetId="10">#REF!</definedName>
    <definedName name="D_SY" localSheetId="6">#REF!</definedName>
    <definedName name="D_SY" localSheetId="12">#REF!</definedName>
    <definedName name="D_SY" localSheetId="13">#REF!</definedName>
    <definedName name="D_SY">#REF!</definedName>
    <definedName name="D_WPCP33_D" localSheetId="7">#REF!</definedName>
    <definedName name="D_WPCP33_D" localSheetId="10">#REF!</definedName>
    <definedName name="D_WPCP33_D" localSheetId="6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7">#REF!</definedName>
    <definedName name="da" localSheetId="10">#REF!</definedName>
    <definedName name="da" localSheetId="6">#REF!</definedName>
    <definedName name="da" localSheetId="12">#REF!</definedName>
    <definedName name="da" localSheetId="13">#REF!</definedName>
    <definedName name="da">#REF!</definedName>
    <definedName name="DABA" localSheetId="7">#REF!</definedName>
    <definedName name="DABA" localSheetId="10">#REF!</definedName>
    <definedName name="DABA" localSheetId="6">#REF!</definedName>
    <definedName name="DABA" localSheetId="12">#REF!</definedName>
    <definedName name="DABA" localSheetId="13">#REF!</definedName>
    <definedName name="DABA">#REF!</definedName>
    <definedName name="DABI" localSheetId="7">#REF!</definedName>
    <definedName name="DABI" localSheetId="10">#REF!</definedName>
    <definedName name="DABI" localSheetId="6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7">#REF!</definedName>
    <definedName name="DAMU" localSheetId="10">#REF!</definedName>
    <definedName name="DAMU" localSheetId="6">#REF!</definedName>
    <definedName name="DAMU" localSheetId="0">#REF!</definedName>
    <definedName name="DAMU" localSheetId="1">#REF!</definedName>
    <definedName name="DAMU" localSheetId="3">#REF!</definedName>
    <definedName name="DAMU" localSheetId="8">#REF!</definedName>
    <definedName name="DAMU" localSheetId="12">#REF!</definedName>
    <definedName name="DAMU" localSheetId="13">#REF!</definedName>
    <definedName name="DAMU">#REF!</definedName>
    <definedName name="DAperc" localSheetId="7">#REF!</definedName>
    <definedName name="DAperc" localSheetId="10">#REF!</definedName>
    <definedName name="DAperc" localSheetId="6">#REF!</definedName>
    <definedName name="DAperc" localSheetId="0">#REF!</definedName>
    <definedName name="DAperc" localSheetId="1">#REF!</definedName>
    <definedName name="DAperc" localSheetId="3">#REF!</definedName>
    <definedName name="DAperc" localSheetId="8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7">#REF!</definedName>
    <definedName name="data" localSheetId="10">#REF!</definedName>
    <definedName name="data" localSheetId="6">#REF!</definedName>
    <definedName name="data" localSheetId="0">#REF!</definedName>
    <definedName name="data" localSheetId="1">#REF!</definedName>
    <definedName name="data" localSheetId="3">#REF!</definedName>
    <definedName name="data" localSheetId="8">#REF!</definedName>
    <definedName name="data" localSheetId="12">#REF!</definedName>
    <definedName name="data" localSheetId="13">#REF!</definedName>
    <definedName name="data">#REF!</definedName>
    <definedName name="data1" localSheetId="7">#REF!</definedName>
    <definedName name="data1" localSheetId="10">#REF!</definedName>
    <definedName name="data1" localSheetId="6">#REF!</definedName>
    <definedName name="data1" localSheetId="0">#REF!</definedName>
    <definedName name="data1" localSheetId="1">#REF!</definedName>
    <definedName name="data1" localSheetId="3">#REF!</definedName>
    <definedName name="data1" localSheetId="8">#REF!</definedName>
    <definedName name="data1" localSheetId="12">#REF!</definedName>
    <definedName name="data1" localSheetId="13">#REF!</definedName>
    <definedName name="data1">#REF!</definedName>
    <definedName name="Data2" localSheetId="7">#REF!</definedName>
    <definedName name="Data2" localSheetId="10">#REF!</definedName>
    <definedName name="Data2" localSheetId="6">#REF!</definedName>
    <definedName name="Data2" localSheetId="0">#REF!</definedName>
    <definedName name="Data2" localSheetId="1">#REF!</definedName>
    <definedName name="Data2" localSheetId="3">#REF!</definedName>
    <definedName name="Data2" localSheetId="8">#REF!</definedName>
    <definedName name="Data2" localSheetId="12">#REF!</definedName>
    <definedName name="Data2" localSheetId="13">#REF!</definedName>
    <definedName name="Data2">#REF!</definedName>
    <definedName name="Database_MI" localSheetId="7">#REF!</definedName>
    <definedName name="Database_MI" localSheetId="10">#REF!</definedName>
    <definedName name="Database_MI" localSheetId="6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7">#REF!</definedName>
    <definedName name="dataSeguimiento" localSheetId="10">#REF!</definedName>
    <definedName name="dataSeguimiento" localSheetId="6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7">#REF!</definedName>
    <definedName name="Dataset" localSheetId="10">#REF!</definedName>
    <definedName name="Dataset" localSheetId="6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7">#REF!</definedName>
    <definedName name="datatbl" localSheetId="10">#REF!</definedName>
    <definedName name="datatbl" localSheetId="6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[93]Tablas!$IV$1:$IV$2</definedName>
    <definedName name="dates">'[45]shared data'!$S$8:$S$155</definedName>
    <definedName name="DATES_A">'[45]shared data'!$D$2:$AC$2</definedName>
    <definedName name="dates_w" localSheetId="7">#REF!</definedName>
    <definedName name="dates_w" localSheetId="10">#REF!</definedName>
    <definedName name="dates_w" localSheetId="6">#REF!</definedName>
    <definedName name="dates_w" localSheetId="0">#REF!</definedName>
    <definedName name="dates_w" localSheetId="1">#REF!</definedName>
    <definedName name="dates_w" localSheetId="3">#REF!</definedName>
    <definedName name="dates_w" localSheetId="8">#REF!</definedName>
    <definedName name="dates_w" localSheetId="12">#REF!</definedName>
    <definedName name="dates_w" localSheetId="13">#REF!</definedName>
    <definedName name="dates_w">#REF!</definedName>
    <definedName name="Dates1" localSheetId="7">#REF!</definedName>
    <definedName name="Dates1" localSheetId="10">#REF!</definedName>
    <definedName name="Dates1" localSheetId="6">#REF!</definedName>
    <definedName name="Dates1" localSheetId="0">#REF!</definedName>
    <definedName name="Dates1" localSheetId="1">#REF!</definedName>
    <definedName name="Dates1" localSheetId="3">#REF!</definedName>
    <definedName name="Dates1" localSheetId="8">#REF!</definedName>
    <definedName name="Dates1" localSheetId="12">#REF!</definedName>
    <definedName name="Dates1" localSheetId="13">#REF!</definedName>
    <definedName name="Dates1">#REF!</definedName>
    <definedName name="datesaa" localSheetId="7">#REF!</definedName>
    <definedName name="datesaa" localSheetId="10">#REF!</definedName>
    <definedName name="datesaa" localSheetId="6">#REF!</definedName>
    <definedName name="datesaa" localSheetId="3">#REF!</definedName>
    <definedName name="datesaa" localSheetId="8">#REF!</definedName>
    <definedName name="datesaa" localSheetId="12">#REF!</definedName>
    <definedName name="datesaa" localSheetId="13">#REF!</definedName>
    <definedName name="datesaa">#REF!</definedName>
    <definedName name="datess" localSheetId="7">#REF!</definedName>
    <definedName name="datess" localSheetId="10">#REF!</definedName>
    <definedName name="datess" localSheetId="6">#REF!</definedName>
    <definedName name="datess" localSheetId="12">#REF!</definedName>
    <definedName name="datess" localSheetId="13">#REF!</definedName>
    <definedName name="datess">#REF!</definedName>
    <definedName name="DB" localSheetId="7">#REF!</definedName>
    <definedName name="DB" localSheetId="10">#REF!</definedName>
    <definedName name="DB" localSheetId="6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7">#REF!</definedName>
    <definedName name="DBA" localSheetId="10">#REF!</definedName>
    <definedName name="DBA" localSheetId="6">#REF!</definedName>
    <definedName name="DBA" localSheetId="12">#REF!</definedName>
    <definedName name="DBA" localSheetId="13">#REF!</definedName>
    <definedName name="DBA">#REF!</definedName>
    <definedName name="DBI" localSheetId="7">#REF!</definedName>
    <definedName name="DBI" localSheetId="10">#REF!</definedName>
    <definedName name="DBI" localSheetId="6">#REF!</definedName>
    <definedName name="DBI" localSheetId="12">#REF!</definedName>
    <definedName name="DBI" localSheetId="13">#REF!</definedName>
    <definedName name="DBI">#REF!</definedName>
    <definedName name="dbo" localSheetId="7">#REF!</definedName>
    <definedName name="dbo" localSheetId="10">#REF!</definedName>
    <definedName name="dbo" localSheetId="6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7">#REF!</definedName>
    <definedName name="dcc" localSheetId="10">#REF!</definedName>
    <definedName name="dcc" localSheetId="6">#REF!</definedName>
    <definedName name="dcc" localSheetId="0">#REF!</definedName>
    <definedName name="dcc" localSheetId="1">#REF!</definedName>
    <definedName name="dcc" localSheetId="3">#REF!</definedName>
    <definedName name="dcc" localSheetId="8">#REF!</definedName>
    <definedName name="dcc" localSheetId="12">#REF!</definedName>
    <definedName name="dcc" localSheetId="13">#REF!</definedName>
    <definedName name="dcc">#REF!</definedName>
    <definedName name="dcc98j" localSheetId="7">[22]Programa!#REF!</definedName>
    <definedName name="dcc98j" localSheetId="10">[22]Programa!#REF!</definedName>
    <definedName name="dcc98j" localSheetId="6">[22]Programa!#REF!</definedName>
    <definedName name="dcc98j" localSheetId="0">[22]Programa!#REF!</definedName>
    <definedName name="dcc98j" localSheetId="1">[22]Programa!#REF!</definedName>
    <definedName name="dcc98j" localSheetId="8">[22]Programa!#REF!</definedName>
    <definedName name="dcc98j">[22]Programa!#REF!</definedName>
    <definedName name="dcc98s" localSheetId="7">#REF!</definedName>
    <definedName name="dcc98s" localSheetId="10">#REF!</definedName>
    <definedName name="dcc98s" localSheetId="6">#REF!</definedName>
    <definedName name="dcc98s" localSheetId="0">#REF!</definedName>
    <definedName name="dcc98s" localSheetId="1">#REF!</definedName>
    <definedName name="dcc98s" localSheetId="3">#REF!</definedName>
    <definedName name="dcc98s" localSheetId="8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6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8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7">#REF!</definedName>
    <definedName name="DD__Charts_area" localSheetId="10">#REF!</definedName>
    <definedName name="DD__Charts_area" localSheetId="6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8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7">#REF!</definedName>
    <definedName name="DD__GDI" localSheetId="10">#REF!</definedName>
    <definedName name="DD__GDI" localSheetId="6">#REF!</definedName>
    <definedName name="DD__GDI" localSheetId="3">#REF!</definedName>
    <definedName name="DD__GDI" localSheetId="8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7">#REF!</definedName>
    <definedName name="DD__GDP_real_by_sector_of_origin" localSheetId="10">#REF!</definedName>
    <definedName name="DD__GDP_real_by_sector_of_origin" localSheetId="6">#REF!</definedName>
    <definedName name="DD__GDP_real_by_sector_of_origin" localSheetId="3">#REF!</definedName>
    <definedName name="DD__GDP_real_by_sector_of_origin" localSheetId="8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7">#REF!</definedName>
    <definedName name="DD__Labor_Productivity" localSheetId="10">#REF!</definedName>
    <definedName name="DD__Labor_Productivity" localSheetId="6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7">#REF!</definedName>
    <definedName name="DD__National_Accounts_at_1958_prices_" localSheetId="10">#REF!</definedName>
    <definedName name="DD__National_Accounts_at_1958_prices_" localSheetId="6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7">#REF!</definedName>
    <definedName name="DD__National_Accounts_at_Current_Prices" localSheetId="10">#REF!</definedName>
    <definedName name="DD__National_Accounts_at_Current_Prices" localSheetId="6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7">#REF!</definedName>
    <definedName name="DD__National_Accounts_Deflators" localSheetId="10">#REF!</definedName>
    <definedName name="DD__National_Accounts_Deflators" localSheetId="6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7">#REF!</definedName>
    <definedName name="DD__Prices_CPI_all_items" localSheetId="10">#REF!</definedName>
    <definedName name="DD__Prices_CPI_all_items" localSheetId="6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7">#REF!</definedName>
    <definedName name="DD__Prices_CPI_by_components" localSheetId="10">#REF!</definedName>
    <definedName name="DD__Prices_CPI_by_components" localSheetId="6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7">#REF!</definedName>
    <definedName name="DD__Prices_Wage_Indicators" localSheetId="10">#REF!</definedName>
    <definedName name="DD__Prices_Wage_Indicators" localSheetId="6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7">#REF!</definedName>
    <definedName name="DD__Selected_Agricultural_Sector_Statistics" localSheetId="10">#REF!</definedName>
    <definedName name="DD__Selected_Agricultural_Sector_Statistics" localSheetId="6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7">#REF!</definedName>
    <definedName name="DD__Selected_Agricultural_Sector_Statistics__concluded" localSheetId="10">#REF!</definedName>
    <definedName name="DD__Selected_Agricultural_Sector_Statistics__concluded" localSheetId="6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7">#REF!</definedName>
    <definedName name="DD_Index_of_employment" localSheetId="10">#REF!</definedName>
    <definedName name="DD_Index_of_employment" localSheetId="6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7">#REF!</definedName>
    <definedName name="DD_Indicators_of_emp_wages_ulc" localSheetId="10">#REF!</definedName>
    <definedName name="DD_Indicators_of_emp_wages_ulc" localSheetId="6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7">#REF!</definedName>
    <definedName name="DD_Labor_Productivity" localSheetId="10">#REF!</definedName>
    <definedName name="DD_Labor_Productivity" localSheetId="6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7">#REF!</definedName>
    <definedName name="DDD" localSheetId="10">#REF!</definedName>
    <definedName name="DDD" localSheetId="6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6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8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6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8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7" hidden="1">#REF!</definedName>
    <definedName name="ddgdg" localSheetId="10" hidden="1">#REF!</definedName>
    <definedName name="ddgdg" localSheetId="6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8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7">#REF!</definedName>
    <definedName name="DDR" localSheetId="10">#REF!</definedName>
    <definedName name="DDR" localSheetId="6">#REF!</definedName>
    <definedName name="DDR" localSheetId="3">#REF!</definedName>
    <definedName name="DDR" localSheetId="8">#REF!</definedName>
    <definedName name="DDR" localSheetId="12">#REF!</definedName>
    <definedName name="DDR" localSheetId="13">#REF!</definedName>
    <definedName name="DDR">#REF!</definedName>
    <definedName name="DDRBA" localSheetId="7">#REF!</definedName>
    <definedName name="DDRBA" localSheetId="10">#REF!</definedName>
    <definedName name="DDRBA" localSheetId="6">#REF!</definedName>
    <definedName name="DDRBA" localSheetId="3">#REF!</definedName>
    <definedName name="DDRBA" localSheetId="8">#REF!</definedName>
    <definedName name="DDRBA" localSheetId="12">#REF!</definedName>
    <definedName name="DDRBA" localSheetId="13">#REF!</definedName>
    <definedName name="DDRBA">#REF!</definedName>
    <definedName name="Deal_Date">'[67]Inter-Bank'!$B$5</definedName>
    <definedName name="DEBRIEF" localSheetId="7">#REF!</definedName>
    <definedName name="DEBRIEF" localSheetId="10">#REF!</definedName>
    <definedName name="DEBRIEF" localSheetId="6">#REF!</definedName>
    <definedName name="DEBRIEF" localSheetId="0">#REF!</definedName>
    <definedName name="DEBRIEF" localSheetId="1">#REF!</definedName>
    <definedName name="DEBRIEF" localSheetId="3">#REF!</definedName>
    <definedName name="DEBRIEF" localSheetId="8">#REF!</definedName>
    <definedName name="DEBRIEF" localSheetId="12">#REF!</definedName>
    <definedName name="DEBRIEF" localSheetId="13">#REF!</definedName>
    <definedName name="DEBRIEF">#REF!</definedName>
    <definedName name="DEBT" localSheetId="7">#REF!</definedName>
    <definedName name="DEBT" localSheetId="10">#REF!</definedName>
    <definedName name="DEBT" localSheetId="6">#REF!</definedName>
    <definedName name="DEBT" localSheetId="0">#REF!</definedName>
    <definedName name="DEBT" localSheetId="1">#REF!</definedName>
    <definedName name="DEBT" localSheetId="3">#REF!</definedName>
    <definedName name="DEBT" localSheetId="8">#REF!</definedName>
    <definedName name="DEBT" localSheetId="12">#REF!</definedName>
    <definedName name="DEBT" localSheetId="13">#REF!</definedName>
    <definedName name="DEBT">#REF!</definedName>
    <definedName name="DEBT_NEW" localSheetId="6">[57]Debt!#REF!</definedName>
    <definedName name="DEBT_NEW" localSheetId="3">[57]Debt!#REF!</definedName>
    <definedName name="DEBT_NEW" localSheetId="8">[57]Debt!#REF!</definedName>
    <definedName name="DEBT_NEW">[57]Debt!#REF!</definedName>
    <definedName name="DEBT_OLD" localSheetId="6">[57]Debt!#REF!</definedName>
    <definedName name="DEBT_OLD" localSheetId="3">[57]Debt!#REF!</definedName>
    <definedName name="DEBT_OLD" localSheetId="8">[57]Debt!#REF!</definedName>
    <definedName name="DEBT_OLD">[57]Debt!#REF!</definedName>
    <definedName name="DEBT_TOT" localSheetId="6">[57]Debt!#REF!</definedName>
    <definedName name="DEBT_TOT" localSheetId="3">[57]Debt!#REF!</definedName>
    <definedName name="DEBT_TOT" localSheetId="8">[57]Debt!#REF!</definedName>
    <definedName name="DEBT_TOT">[57]Debt!#REF!</definedName>
    <definedName name="DEBT1" localSheetId="7">#REF!</definedName>
    <definedName name="DEBT1" localSheetId="10">#REF!</definedName>
    <definedName name="DEBT1" localSheetId="6">#REF!</definedName>
    <definedName name="DEBT1" localSheetId="0">#REF!</definedName>
    <definedName name="DEBT1" localSheetId="1">#REF!</definedName>
    <definedName name="DEBT1" localSheetId="3">#REF!</definedName>
    <definedName name="DEBT1" localSheetId="8">#REF!</definedName>
    <definedName name="DEBT1" localSheetId="12">#REF!</definedName>
    <definedName name="DEBT1" localSheetId="13">#REF!</definedName>
    <definedName name="DEBT1">#REF!</definedName>
    <definedName name="DEBT10" localSheetId="7">#REF!</definedName>
    <definedName name="DEBT10" localSheetId="10">#REF!</definedName>
    <definedName name="DEBT10" localSheetId="6">#REF!</definedName>
    <definedName name="DEBT10" localSheetId="0">#REF!</definedName>
    <definedName name="DEBT10" localSheetId="1">#REF!</definedName>
    <definedName name="DEBT10" localSheetId="3">#REF!</definedName>
    <definedName name="DEBT10" localSheetId="8">#REF!</definedName>
    <definedName name="DEBT10" localSheetId="12">#REF!</definedName>
    <definedName name="DEBT10" localSheetId="13">#REF!</definedName>
    <definedName name="DEBT10">#REF!</definedName>
    <definedName name="DEBT11" localSheetId="7">#REF!</definedName>
    <definedName name="DEBT11" localSheetId="10">#REF!</definedName>
    <definedName name="DEBT11" localSheetId="6">#REF!</definedName>
    <definedName name="DEBT11" localSheetId="0">#REF!</definedName>
    <definedName name="DEBT11" localSheetId="1">#REF!</definedName>
    <definedName name="DEBT11" localSheetId="3">#REF!</definedName>
    <definedName name="DEBT11" localSheetId="8">#REF!</definedName>
    <definedName name="DEBT11" localSheetId="12">#REF!</definedName>
    <definedName name="DEBT11" localSheetId="13">#REF!</definedName>
    <definedName name="DEBT11">#REF!</definedName>
    <definedName name="DEBT12" localSheetId="7">#REF!</definedName>
    <definedName name="DEBT12" localSheetId="10">#REF!</definedName>
    <definedName name="DEBT12" localSheetId="6">#REF!</definedName>
    <definedName name="DEBT12" localSheetId="12">#REF!</definedName>
    <definedName name="DEBT12" localSheetId="13">#REF!</definedName>
    <definedName name="DEBT12">#REF!</definedName>
    <definedName name="DEBT13" localSheetId="7">#REF!</definedName>
    <definedName name="DEBT13" localSheetId="10">#REF!</definedName>
    <definedName name="DEBT13" localSheetId="6">#REF!</definedName>
    <definedName name="DEBT13" localSheetId="12">#REF!</definedName>
    <definedName name="DEBT13" localSheetId="13">#REF!</definedName>
    <definedName name="DEBT13">#REF!</definedName>
    <definedName name="DEBT14" localSheetId="7">#REF!</definedName>
    <definedName name="DEBT14" localSheetId="10">#REF!</definedName>
    <definedName name="DEBT14" localSheetId="6">#REF!</definedName>
    <definedName name="DEBT14" localSheetId="12">#REF!</definedName>
    <definedName name="DEBT14" localSheetId="13">#REF!</definedName>
    <definedName name="DEBT14">#REF!</definedName>
    <definedName name="DEBT15" localSheetId="7">#REF!</definedName>
    <definedName name="DEBT15" localSheetId="10">#REF!</definedName>
    <definedName name="DEBT15" localSheetId="6">#REF!</definedName>
    <definedName name="DEBT15" localSheetId="12">#REF!</definedName>
    <definedName name="DEBT15" localSheetId="13">#REF!</definedName>
    <definedName name="DEBT15">#REF!</definedName>
    <definedName name="DEBT16" localSheetId="7">#REF!</definedName>
    <definedName name="DEBT16" localSheetId="10">#REF!</definedName>
    <definedName name="DEBT16" localSheetId="6">#REF!</definedName>
    <definedName name="DEBT16" localSheetId="12">#REF!</definedName>
    <definedName name="DEBT16" localSheetId="13">#REF!</definedName>
    <definedName name="DEBT16">#REF!</definedName>
    <definedName name="DEBT2" localSheetId="7">#REF!</definedName>
    <definedName name="DEBT2" localSheetId="10">#REF!</definedName>
    <definedName name="DEBT2" localSheetId="6">#REF!</definedName>
    <definedName name="DEBT2" localSheetId="12">#REF!</definedName>
    <definedName name="DEBT2" localSheetId="13">#REF!</definedName>
    <definedName name="DEBT2">#REF!</definedName>
    <definedName name="DEBT3" localSheetId="7">#REF!</definedName>
    <definedName name="DEBT3" localSheetId="10">#REF!</definedName>
    <definedName name="DEBT3" localSheetId="6">#REF!</definedName>
    <definedName name="DEBT3" localSheetId="12">#REF!</definedName>
    <definedName name="DEBT3" localSheetId="13">#REF!</definedName>
    <definedName name="DEBT3">#REF!</definedName>
    <definedName name="DEBT4" localSheetId="7">#REF!</definedName>
    <definedName name="DEBT4" localSheetId="10">#REF!</definedName>
    <definedName name="DEBT4" localSheetId="6">#REF!</definedName>
    <definedName name="DEBT4" localSheetId="12">#REF!</definedName>
    <definedName name="DEBT4" localSheetId="13">#REF!</definedName>
    <definedName name="DEBT4">#REF!</definedName>
    <definedName name="DEBT5" localSheetId="7">#REF!</definedName>
    <definedName name="DEBT5" localSheetId="10">#REF!</definedName>
    <definedName name="DEBT5" localSheetId="6">#REF!</definedName>
    <definedName name="DEBT5" localSheetId="12">#REF!</definedName>
    <definedName name="DEBT5" localSheetId="13">#REF!</definedName>
    <definedName name="DEBT5">#REF!</definedName>
    <definedName name="DEBT6" localSheetId="7">#REF!</definedName>
    <definedName name="DEBT6" localSheetId="10">#REF!</definedName>
    <definedName name="DEBT6" localSheetId="6">#REF!</definedName>
    <definedName name="DEBT6" localSheetId="12">#REF!</definedName>
    <definedName name="DEBT6" localSheetId="13">#REF!</definedName>
    <definedName name="DEBT6">#REF!</definedName>
    <definedName name="DEBT7" localSheetId="7">#REF!</definedName>
    <definedName name="DEBT7" localSheetId="10">#REF!</definedName>
    <definedName name="DEBT7" localSheetId="6">#REF!</definedName>
    <definedName name="DEBT7" localSheetId="12">#REF!</definedName>
    <definedName name="DEBT7" localSheetId="13">#REF!</definedName>
    <definedName name="DEBT7">#REF!</definedName>
    <definedName name="DEBT8" localSheetId="7">#REF!</definedName>
    <definedName name="DEBT8" localSheetId="10">#REF!</definedName>
    <definedName name="DEBT8" localSheetId="6">#REF!</definedName>
    <definedName name="DEBT8" localSheetId="12">#REF!</definedName>
    <definedName name="DEBT8" localSheetId="13">#REF!</definedName>
    <definedName name="DEBT8">#REF!</definedName>
    <definedName name="DEBT9" localSheetId="7">#REF!</definedName>
    <definedName name="DEBT9" localSheetId="10">#REF!</definedName>
    <definedName name="DEBT9" localSheetId="6">#REF!</definedName>
    <definedName name="DEBT9" localSheetId="12">#REF!</definedName>
    <definedName name="DEBT9" localSheetId="13">#REF!</definedName>
    <definedName name="DEBT9">#REF!</definedName>
    <definedName name="defesti" localSheetId="7">#REF!</definedName>
    <definedName name="defesti" localSheetId="10">#REF!</definedName>
    <definedName name="defesti" localSheetId="6">#REF!</definedName>
    <definedName name="defesti" localSheetId="12">#REF!</definedName>
    <definedName name="defesti" localSheetId="13">#REF!</definedName>
    <definedName name="defesti">#REF!</definedName>
    <definedName name="deficit" localSheetId="7">#REF!</definedName>
    <definedName name="deficit" localSheetId="10">#REF!</definedName>
    <definedName name="deficit" localSheetId="6">#REF!</definedName>
    <definedName name="deficit" localSheetId="12">#REF!</definedName>
    <definedName name="deficit" localSheetId="13">#REF!</definedName>
    <definedName name="deficit">#REF!</definedName>
    <definedName name="DEFICIT98" localSheetId="7">#REF!</definedName>
    <definedName name="DEFICIT98" localSheetId="10">#REF!</definedName>
    <definedName name="DEFICIT98" localSheetId="6">#REF!</definedName>
    <definedName name="DEFICIT98" localSheetId="12">#REF!</definedName>
    <definedName name="DEFICIT98" localSheetId="13">#REF!</definedName>
    <definedName name="DEFICIT98">#REF!</definedName>
    <definedName name="DEFICIT99" localSheetId="7">#REF!</definedName>
    <definedName name="DEFICIT99" localSheetId="10">#REF!</definedName>
    <definedName name="DEFICIT99" localSheetId="6">#REF!</definedName>
    <definedName name="DEFICIT99" localSheetId="12">#REF!</definedName>
    <definedName name="DEFICIT99" localSheetId="13">#REF!</definedName>
    <definedName name="DEFICIT99">#REF!</definedName>
    <definedName name="DEFL" localSheetId="7">#REF!</definedName>
    <definedName name="DEFL" localSheetId="10">#REF!</definedName>
    <definedName name="DEFL" localSheetId="6">#REF!</definedName>
    <definedName name="DEFL" localSheetId="12">#REF!</definedName>
    <definedName name="DEFL" localSheetId="13">#REF!</definedName>
    <definedName name="DEFL">#REF!</definedName>
    <definedName name="DEG" localSheetId="7">#REF!</definedName>
    <definedName name="DEG" localSheetId="10">#REF!</definedName>
    <definedName name="DEG" localSheetId="6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[51]CIRRs!$C$84</definedName>
    <definedName name="DEMEURO" localSheetId="7">#REF!</definedName>
    <definedName name="DEMEURO" localSheetId="10">#REF!</definedName>
    <definedName name="DEMEURO" localSheetId="6">#REF!</definedName>
    <definedName name="DEMEURO" localSheetId="0">#REF!</definedName>
    <definedName name="DEMEURO" localSheetId="1">#REF!</definedName>
    <definedName name="DEMEURO" localSheetId="3">#REF!</definedName>
    <definedName name="DEMEURO" localSheetId="8">#REF!</definedName>
    <definedName name="DEMEURO" localSheetId="12">#REF!</definedName>
    <definedName name="DEMEURO" localSheetId="13">#REF!</definedName>
    <definedName name="DEMEURO">#REF!</definedName>
    <definedName name="Denmark_wt">'[66]OECD wgt'!$B$17</definedName>
    <definedName name="Department" localSheetId="7">'[82]Exchange Rate chart'!#REF!</definedName>
    <definedName name="Department" localSheetId="10">'[82]Exchange Rate chart'!#REF!</definedName>
    <definedName name="Department" localSheetId="6">'[82]Exchange Rate chart'!#REF!</definedName>
    <definedName name="Department" localSheetId="0">'[82]Exchange Rate chart'!#REF!</definedName>
    <definedName name="Department" localSheetId="1">'[82]Exchange Rate chart'!#REF!</definedName>
    <definedName name="Department" localSheetId="3">'[82]Exchange Rate chart'!#REF!</definedName>
    <definedName name="Department" localSheetId="8">'[82]Exchange Rate chart'!#REF!</definedName>
    <definedName name="Department">'[82]Exchange Rate chart'!#REF!</definedName>
    <definedName name="DependenciaBrecha">[94]ROE!$B$136</definedName>
    <definedName name="DependenciaBrecha2" localSheetId="7">[95]ROE!$B$136</definedName>
    <definedName name="DependenciaBrecha2" localSheetId="10">[95]ROE!$B$136</definedName>
    <definedName name="DependenciaBrecha2" localSheetId="6">[95]ROE!$B$136</definedName>
    <definedName name="DependenciaBrecha2" localSheetId="0">[95]ROE!$B$136</definedName>
    <definedName name="DependenciaBrecha2" localSheetId="1">[95]ROE!$B$136</definedName>
    <definedName name="DependenciaBrecha2">[95]ROE!$B$136</definedName>
    <definedName name="DependenciaSpread">[94]ROE!$B$134</definedName>
    <definedName name="DependenciaSpread2" localSheetId="7">[95]ROE!$B$134</definedName>
    <definedName name="DependenciaSpread2" localSheetId="10">[95]ROE!$B$134</definedName>
    <definedName name="DependenciaSpread2" localSheetId="6">[95]ROE!$B$134</definedName>
    <definedName name="DependenciaSpread2" localSheetId="0">[95]ROE!$B$134</definedName>
    <definedName name="DependenciaSpread2" localSheetId="1">[95]ROE!$B$134</definedName>
    <definedName name="DependenciaSpread2">[95]ROE!$B$134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6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8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7">#REF!</definedName>
    <definedName name="DES" localSheetId="10">#REF!</definedName>
    <definedName name="DES" localSheetId="6">#REF!</definedName>
    <definedName name="DES" localSheetId="0">#REF!</definedName>
    <definedName name="DES" localSheetId="1">#REF!</definedName>
    <definedName name="DES" localSheetId="3">#REF!</definedName>
    <definedName name="DES" localSheetId="8">#REF!</definedName>
    <definedName name="DES" localSheetId="12">#REF!</definedName>
    <definedName name="DES" localSheetId="13">#REF!</definedName>
    <definedName name="DES">#REF!</definedName>
    <definedName name="DESC96" localSheetId="7">#REF!</definedName>
    <definedName name="DESC96" localSheetId="10">#REF!</definedName>
    <definedName name="DESC96" localSheetId="6">#REF!</definedName>
    <definedName name="DESC96" localSheetId="3">#REF!</definedName>
    <definedName name="DESC96" localSheetId="8">#REF!</definedName>
    <definedName name="DESC96" localSheetId="12">#REF!</definedName>
    <definedName name="DESC96" localSheetId="13">#REF!</definedName>
    <definedName name="DESC96">#REF!</definedName>
    <definedName name="DESPUESCORTE" localSheetId="7">#REF!</definedName>
    <definedName name="DESPUESCORTE" localSheetId="10">#REF!</definedName>
    <definedName name="DESPUESCORTE" localSheetId="6">#REF!</definedName>
    <definedName name="DESPUESCORTE" localSheetId="3">#REF!</definedName>
    <definedName name="DESPUESCORTE" localSheetId="8">#REF!</definedName>
    <definedName name="DESPUESCORTE" localSheetId="12">#REF!</definedName>
    <definedName name="DESPUESCORTE" localSheetId="13">#REF!</definedName>
    <definedName name="DESPUESCORTE">#REF!</definedName>
    <definedName name="dexbccr" localSheetId="7">#REF!</definedName>
    <definedName name="dexbccr" localSheetId="10">#REF!</definedName>
    <definedName name="dexbccr" localSheetId="6">#REF!</definedName>
    <definedName name="dexbccr" localSheetId="12">#REF!</definedName>
    <definedName name="dexbccr" localSheetId="13">#REF!</definedName>
    <definedName name="dexbccr">#REF!</definedName>
    <definedName name="df" localSheetId="7">[5]!df</definedName>
    <definedName name="df" localSheetId="10">[5]!df</definedName>
    <definedName name="df" localSheetId="6">[5]!df</definedName>
    <definedName name="df" localSheetId="0">[5]!df</definedName>
    <definedName name="df" localSheetId="1">[5]!df</definedName>
    <definedName name="df">[5]!df</definedName>
    <definedName name="dfdf" localSheetId="6" hidden="1">'[91]Fax a enviar'!#REF!</definedName>
    <definedName name="dfdf" localSheetId="0" hidden="1">#REF!</definedName>
    <definedName name="dfdf" localSheetId="1" hidden="1">#REF!</definedName>
    <definedName name="dfdf" localSheetId="3" hidden="1">'[91]Fax a enviar'!#REF!</definedName>
    <definedName name="dfdf" localSheetId="8" hidden="1">'[91]Fax a enviar'!#REF!</definedName>
    <definedName name="dfdf" hidden="1">'[91]Fax a enviar'!#REF!</definedName>
    <definedName name="dfdfsd" localSheetId="6" hidden="1">'[96]Fax a enviar'!#REF!</definedName>
    <definedName name="dfdfsd" localSheetId="0" hidden="1">#REF!</definedName>
    <definedName name="dfdfsd" localSheetId="1" hidden="1">#REF!</definedName>
    <definedName name="dfdfsd" localSheetId="3" hidden="1">'[96]Fax a enviar'!#REF!</definedName>
    <definedName name="dfdfsd" localSheetId="8" hidden="1">'[96]Fax a enviar'!#REF!</definedName>
    <definedName name="dfdfsd" hidden="1">'[96]Fax a enviar'!#REF!</definedName>
    <definedName name="dfdgfdfd" localSheetId="6" hidden="1">'[97]Fax a enviar'!#REF!</definedName>
    <definedName name="dfdgfdfd" localSheetId="0" hidden="1">'[97]Fax a enviar'!#REF!</definedName>
    <definedName name="dfdgfdfd" localSheetId="1" hidden="1">'[97]Fax a enviar'!#REF!</definedName>
    <definedName name="dfdgfdfd" localSheetId="3" hidden="1">'[97]Fax a enviar'!#REF!</definedName>
    <definedName name="dfdgfdfd" localSheetId="8" hidden="1">'[97]Fax a enviar'!#REF!</definedName>
    <definedName name="dfdgfdfd" hidden="1">'[97]Fax a enviar'!#REF!</definedName>
    <definedName name="dfdgfdsfsd" localSheetId="7" hidden="1">#REF!</definedName>
    <definedName name="dfdgfdsfsd" localSheetId="10" hidden="1">#REF!</definedName>
    <definedName name="dfdgfdsfsd" localSheetId="6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8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7">#REF!</definedName>
    <definedName name="dfgd" localSheetId="10">#REF!</definedName>
    <definedName name="dfgd" localSheetId="6">#REF!</definedName>
    <definedName name="dfgd" localSheetId="0">#REF!</definedName>
    <definedName name="dfgd" localSheetId="1">#REF!</definedName>
    <definedName name="dfgd" localSheetId="3">#REF!</definedName>
    <definedName name="dfgd" localSheetId="8">#REF!</definedName>
    <definedName name="dfgd" localSheetId="12">#REF!</definedName>
    <definedName name="dfgd" localSheetId="13">#REF!</definedName>
    <definedName name="dfgd">#REF!</definedName>
    <definedName name="DG" localSheetId="7">#REF!</definedName>
    <definedName name="DG" localSheetId="10">#REF!</definedName>
    <definedName name="DG" localSheetId="6">#REF!</definedName>
    <definedName name="DG" localSheetId="3">#REF!</definedName>
    <definedName name="DG" localSheetId="8">#REF!</definedName>
    <definedName name="DG" localSheetId="12">#REF!</definedName>
    <definedName name="DG" localSheetId="13">#REF!</definedName>
    <definedName name="DG">#REF!</definedName>
    <definedName name="DG_S" localSheetId="7">#REF!</definedName>
    <definedName name="DG_S" localSheetId="10">#REF!</definedName>
    <definedName name="DG_S" localSheetId="6">#REF!</definedName>
    <definedName name="DG_S" localSheetId="12">#REF!</definedName>
    <definedName name="DG_S" localSheetId="13">#REF!</definedName>
    <definedName name="DG_S">#REF!</definedName>
    <definedName name="dgdgd" localSheetId="7" hidden="1">#REF!</definedName>
    <definedName name="dgdgd" localSheetId="10" hidden="1">#REF!</definedName>
    <definedName name="dgdgd" localSheetId="6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7">#REF!</definedName>
    <definedName name="DGImonth" localSheetId="10">#REF!</definedName>
    <definedName name="DGImonth" localSheetId="6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7">#REF!</definedName>
    <definedName name="DIARIO" localSheetId="10">#REF!</definedName>
    <definedName name="DIARIO" localSheetId="6">#REF!</definedName>
    <definedName name="DIARIO" localSheetId="0">#REF!</definedName>
    <definedName name="DIARIO" localSheetId="1">#REF!</definedName>
    <definedName name="DIARIO" localSheetId="3">#REF!</definedName>
    <definedName name="DIARIO" localSheetId="8">#REF!</definedName>
    <definedName name="DIARIO" localSheetId="12">#REF!</definedName>
    <definedName name="DIARIO" localSheetId="13">#REF!</definedName>
    <definedName name="DIARIO">#REF!</definedName>
    <definedName name="DIC._88" localSheetId="7">#REF!</definedName>
    <definedName name="DIC._88" localSheetId="10">#REF!</definedName>
    <definedName name="DIC._88" localSheetId="6">#REF!</definedName>
    <definedName name="DIC._88" localSheetId="3">#REF!</definedName>
    <definedName name="DIC._88" localSheetId="8">#REF!</definedName>
    <definedName name="DIC._88" localSheetId="12">#REF!</definedName>
    <definedName name="DIC._88" localSheetId="13">#REF!</definedName>
    <definedName name="DIC._88">#REF!</definedName>
    <definedName name="DIC._89" localSheetId="7">#REF!</definedName>
    <definedName name="DIC._89" localSheetId="10">#REF!</definedName>
    <definedName name="DIC._89" localSheetId="6">#REF!</definedName>
    <definedName name="DIC._89" localSheetId="3">#REF!</definedName>
    <definedName name="DIC._89" localSheetId="8">#REF!</definedName>
    <definedName name="DIC._89" localSheetId="12">#REF!</definedName>
    <definedName name="DIC._89" localSheetId="13">#REF!</definedName>
    <definedName name="DIC._89">#REF!</definedName>
    <definedName name="DIFCTO00" localSheetId="7">#REF!</definedName>
    <definedName name="DIFCTO00" localSheetId="10">#REF!</definedName>
    <definedName name="DIFCTO00" localSheetId="6">#REF!</definedName>
    <definedName name="DIFCTO00" localSheetId="12">#REF!</definedName>
    <definedName name="DIFCTO00" localSheetId="13">#REF!</definedName>
    <definedName name="DIFCTO00">#REF!</definedName>
    <definedName name="DIFCTO97" localSheetId="7">#REF!</definedName>
    <definedName name="DIFCTO97" localSheetId="10">#REF!</definedName>
    <definedName name="DIFCTO97" localSheetId="6">#REF!</definedName>
    <definedName name="DIFCTO97" localSheetId="12">#REF!</definedName>
    <definedName name="DIFCTO97" localSheetId="13">#REF!</definedName>
    <definedName name="DIFCTO97">#REF!</definedName>
    <definedName name="DIFCTO98" localSheetId="7">#REF!</definedName>
    <definedName name="DIFCTO98" localSheetId="10">#REF!</definedName>
    <definedName name="DIFCTO98" localSheetId="6">#REF!</definedName>
    <definedName name="DIFCTO98" localSheetId="12">#REF!</definedName>
    <definedName name="DIFCTO98" localSheetId="13">#REF!</definedName>
    <definedName name="DIFCTO98">#REF!</definedName>
    <definedName name="DIFCTO99" localSheetId="7">#REF!</definedName>
    <definedName name="DIFCTO99" localSheetId="10">#REF!</definedName>
    <definedName name="DIFCTO99" localSheetId="6">#REF!</definedName>
    <definedName name="DIFCTO99" localSheetId="12">#REF!</definedName>
    <definedName name="DIFCTO99" localSheetId="13">#REF!</definedName>
    <definedName name="DIFCTO99">#REF!</definedName>
    <definedName name="Diferencia" localSheetId="6">[98]A.11!#REF!</definedName>
    <definedName name="Diferencia">[98]A.11!#REF!</definedName>
    <definedName name="DISB" localSheetId="6">[57]Debt!#REF!</definedName>
    <definedName name="DISB">[57]Debt!#REF!</definedName>
    <definedName name="Discount_IDA">[99]NPV!$B$28</definedName>
    <definedName name="Discount_IDA1" localSheetId="7">#REF!</definedName>
    <definedName name="Discount_IDA1" localSheetId="10">#REF!</definedName>
    <definedName name="Discount_IDA1" localSheetId="6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6">[99]NPV!#REF!</definedName>
    <definedName name="Discount_NC" localSheetId="0">#REF!</definedName>
    <definedName name="Discount_NC" localSheetId="1">#REF!</definedName>
    <definedName name="Discount_NC" localSheetId="3">[99]NPV!#REF!</definedName>
    <definedName name="Discount_NC" localSheetId="8">[99]NPV!#REF!</definedName>
    <definedName name="Discount_NC">[99]NPV!#REF!</definedName>
    <definedName name="DiscountRate" localSheetId="7">#REF!</definedName>
    <definedName name="DiscountRate" localSheetId="10">#REF!</definedName>
    <definedName name="DiscountRate" localSheetId="6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8">#REF!</definedName>
    <definedName name="DiscountRate" localSheetId="12">#REF!</definedName>
    <definedName name="DiscountRate" localSheetId="13">#REF!</definedName>
    <definedName name="DiscountRate">#REF!</definedName>
    <definedName name="divi">[100]Base!$H$2816</definedName>
    <definedName name="DIVISOOR">[101]Sheet2!$A$46</definedName>
    <definedName name="DIVISOR" localSheetId="7">#REF!</definedName>
    <definedName name="DIVISOR" localSheetId="10">#REF!</definedName>
    <definedName name="DIVISOR" localSheetId="6">#REF!</definedName>
    <definedName name="DIVISOR" localSheetId="0">#REF!</definedName>
    <definedName name="DIVISOR" localSheetId="1">#REF!</definedName>
    <definedName name="DIVISOR" localSheetId="3">#REF!</definedName>
    <definedName name="DIVISOR" localSheetId="8">#REF!</definedName>
    <definedName name="DIVISOR" localSheetId="12">#REF!</definedName>
    <definedName name="DIVISOR" localSheetId="13">#REF!</definedName>
    <definedName name="DIVISOR">#REF!</definedName>
    <definedName name="DIVISOR1" localSheetId="7">#REF!</definedName>
    <definedName name="DIVISOR1" localSheetId="10">#REF!</definedName>
    <definedName name="DIVISOR1" localSheetId="6">#REF!</definedName>
    <definedName name="DIVISOR1" localSheetId="0">#REF!</definedName>
    <definedName name="DIVISOR1" localSheetId="1">#REF!</definedName>
    <definedName name="DIVISOR1" localSheetId="3">#REF!</definedName>
    <definedName name="DIVISOR1" localSheetId="8">#REF!</definedName>
    <definedName name="DIVISOR1" localSheetId="12">#REF!</definedName>
    <definedName name="DIVISOR1" localSheetId="13">#REF!</definedName>
    <definedName name="DIVISOR1">#REF!</definedName>
    <definedName name="DKK" localSheetId="7">#REF!</definedName>
    <definedName name="DKK" localSheetId="10">#REF!</definedName>
    <definedName name="DKK" localSheetId="6">#REF!</definedName>
    <definedName name="DKK" localSheetId="0">#REF!</definedName>
    <definedName name="DKK" localSheetId="1">#REF!</definedName>
    <definedName name="DKK" localSheetId="3">#REF!</definedName>
    <definedName name="DKK" localSheetId="8">#REF!</definedName>
    <definedName name="DKK" localSheetId="12">#REF!</definedName>
    <definedName name="DKK" localSheetId="13">#REF!</definedName>
    <definedName name="DKK">#REF!</definedName>
    <definedName name="DKR" localSheetId="7">#REF!</definedName>
    <definedName name="DKR" localSheetId="10">#REF!</definedName>
    <definedName name="DKR" localSheetId="6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7">#REF!</definedName>
    <definedName name="DM" localSheetId="10">#REF!</definedName>
    <definedName name="DM" localSheetId="6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7">#REF!</definedName>
    <definedName name="DM1A" localSheetId="10">#REF!</definedName>
    <definedName name="DM1A" localSheetId="6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[85]RESULTADOS!$A$86:$IV$86</definedName>
    <definedName name="DMU" localSheetId="7">#REF!</definedName>
    <definedName name="DMU" localSheetId="10">#REF!</definedName>
    <definedName name="DMU" localSheetId="6">#REF!</definedName>
    <definedName name="DMU" localSheetId="0">#REF!</definedName>
    <definedName name="DMU" localSheetId="1">#REF!</definedName>
    <definedName name="DMU" localSheetId="3">#REF!</definedName>
    <definedName name="DMU" localSheetId="8">#REF!</definedName>
    <definedName name="DMU" localSheetId="12">#REF!</definedName>
    <definedName name="DMU" localSheetId="13">#REF!</definedName>
    <definedName name="DMU">#REF!</definedName>
    <definedName name="DNP">[85]SUPUESTOS!A$18</definedName>
    <definedName name="DO" localSheetId="7">#REF!</definedName>
    <definedName name="DO" localSheetId="10">#REF!</definedName>
    <definedName name="DO" localSheetId="6">#REF!</definedName>
    <definedName name="DO" localSheetId="0">#REF!</definedName>
    <definedName name="DO" localSheetId="1">#REF!</definedName>
    <definedName name="DO" localSheetId="3">#REF!</definedName>
    <definedName name="DO" localSheetId="8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7">#REF!</definedName>
    <definedName name="DR" localSheetId="10">#REF!</definedName>
    <definedName name="DR" localSheetId="6">#REF!</definedName>
    <definedName name="DR" localSheetId="0">#REF!</definedName>
    <definedName name="DR" localSheetId="1">#REF!</definedName>
    <definedName name="DR" localSheetId="3">#REF!</definedName>
    <definedName name="DR" localSheetId="8">#REF!</definedName>
    <definedName name="DR" localSheetId="12">#REF!</definedName>
    <definedName name="DR" localSheetId="13">#REF!</definedName>
    <definedName name="DR">#REF!</definedName>
    <definedName name="DR1A" localSheetId="7">#REF!</definedName>
    <definedName name="DR1A" localSheetId="10">#REF!</definedName>
    <definedName name="DR1A" localSheetId="6">#REF!</definedName>
    <definedName name="DR1A" localSheetId="0">#REF!</definedName>
    <definedName name="DR1A" localSheetId="1">#REF!</definedName>
    <definedName name="DR1A" localSheetId="3">#REF!</definedName>
    <definedName name="DR1A" localSheetId="8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6" hidden="1">'[91]Fax a enviar'!#REF!</definedName>
    <definedName name="ds" localSheetId="0" hidden="1">'[91]Fax a enviar'!#REF!</definedName>
    <definedName name="ds" localSheetId="1" hidden="1">'[91]Fax a enviar'!#REF!</definedName>
    <definedName name="ds" localSheetId="3" hidden="1">'[91]Fax a enviar'!#REF!</definedName>
    <definedName name="ds" localSheetId="8" hidden="1">'[91]Fax a enviar'!#REF!</definedName>
    <definedName name="ds" hidden="1">'[91]Fax a enviar'!#REF!</definedName>
    <definedName name="DSA_Assumptions" localSheetId="7">#REF!</definedName>
    <definedName name="DSA_Assumptions" localSheetId="10">#REF!</definedName>
    <definedName name="DSA_Assumptions" localSheetId="6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8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7">#REF!</definedName>
    <definedName name="dsaout" localSheetId="10">#REF!</definedName>
    <definedName name="dsaout" localSheetId="6">#REF!</definedName>
    <definedName name="dsaout" localSheetId="3">#REF!</definedName>
    <definedName name="dsaout" localSheetId="8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6" hidden="1">'[91]Fax a enviar'!#REF!</definedName>
    <definedName name="dsds" localSheetId="0" hidden="1">#REF!</definedName>
    <definedName name="dsds" localSheetId="1" hidden="1">#REF!</definedName>
    <definedName name="dsds" localSheetId="3" hidden="1">'[91]Fax a enviar'!#REF!</definedName>
    <definedName name="dsds" localSheetId="8" hidden="1">'[91]Fax a enviar'!#REF!</definedName>
    <definedName name="dsds" hidden="1">'[91]Fax a enviar'!#REF!</definedName>
    <definedName name="DSI" localSheetId="7">#REF!</definedName>
    <definedName name="DSI" localSheetId="10">#REF!</definedName>
    <definedName name="DSI" localSheetId="6">#REF!</definedName>
    <definedName name="DSI" localSheetId="0">#REF!</definedName>
    <definedName name="DSI" localSheetId="1">#REF!</definedName>
    <definedName name="DSI" localSheetId="3">#REF!</definedName>
    <definedName name="DSI" localSheetId="8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10">#REF!</definedName>
    <definedName name="DSP" localSheetId="6">#REF!</definedName>
    <definedName name="DSP" localSheetId="0">#REF!</definedName>
    <definedName name="DSP" localSheetId="1">#REF!</definedName>
    <definedName name="DSP" localSheetId="3">#REF!</definedName>
    <definedName name="DSP" localSheetId="8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7">#REF!</definedName>
    <definedName name="DSPG" localSheetId="10">#REF!</definedName>
    <definedName name="DSPG" localSheetId="6">#REF!</definedName>
    <definedName name="DSPG" localSheetId="0">#REF!</definedName>
    <definedName name="DSPG" localSheetId="1">#REF!</definedName>
    <definedName name="DSPG" localSheetId="3">#REF!</definedName>
    <definedName name="DSPG" localSheetId="8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7">#REF!</definedName>
    <definedName name="DTS" localSheetId="10">#REF!</definedName>
    <definedName name="DTS" localSheetId="6">#REF!</definedName>
    <definedName name="DTS" localSheetId="0">#REF!</definedName>
    <definedName name="DTS" localSheetId="1">#REF!</definedName>
    <definedName name="DTS" localSheetId="3">#REF!</definedName>
    <definedName name="DTS" localSheetId="8">#REF!</definedName>
    <definedName name="DTS" localSheetId="12">#REF!</definedName>
    <definedName name="DTS" localSheetId="13">#REF!</definedName>
    <definedName name="DTS">#REF!</definedName>
    <definedName name="dummy" localSheetId="7">#REF!</definedName>
    <definedName name="dummy" localSheetId="10">#REF!</definedName>
    <definedName name="dummy" localSheetId="6">#REF!</definedName>
    <definedName name="dummy" localSheetId="3">#REF!</definedName>
    <definedName name="dummy" localSheetId="8">#REF!</definedName>
    <definedName name="dummy" localSheetId="12">#REF!</definedName>
    <definedName name="dummy" localSheetId="13">#REF!</definedName>
    <definedName name="dummy">#REF!</definedName>
    <definedName name="DXBYS">[85]RESULTADOS!$A$82:$IV$82</definedName>
    <definedName name="DY" localSheetId="7">#REF!</definedName>
    <definedName name="DY" localSheetId="10">#REF!</definedName>
    <definedName name="DY" localSheetId="6">#REF!</definedName>
    <definedName name="DY" localSheetId="0">#REF!</definedName>
    <definedName name="DY" localSheetId="1">#REF!</definedName>
    <definedName name="DY" localSheetId="3">#REF!</definedName>
    <definedName name="DY" localSheetId="8">#REF!</definedName>
    <definedName name="DY" localSheetId="12">#REF!</definedName>
    <definedName name="DY" localSheetId="13">#REF!</definedName>
    <definedName name="DY">#REF!</definedName>
    <definedName name="DY1A" localSheetId="7">#REF!</definedName>
    <definedName name="DY1A" localSheetId="10">#REF!</definedName>
    <definedName name="DY1A" localSheetId="6">#REF!</definedName>
    <definedName name="DY1A" localSheetId="0">#REF!</definedName>
    <definedName name="DY1A" localSheetId="1">#REF!</definedName>
    <definedName name="DY1A" localSheetId="3">#REF!</definedName>
    <definedName name="DY1A" localSheetId="8">#REF!</definedName>
    <definedName name="DY1A" localSheetId="12">#REF!</definedName>
    <definedName name="DY1A" localSheetId="13">#REF!</definedName>
    <definedName name="DY1A">#REF!</definedName>
    <definedName name="E" localSheetId="7">#REF!</definedName>
    <definedName name="E" localSheetId="10">#REF!</definedName>
    <definedName name="E" localSheetId="6">#REF!</definedName>
    <definedName name="E" localSheetId="0">#REF!</definedName>
    <definedName name="E" localSheetId="1">#REF!</definedName>
    <definedName name="E" localSheetId="3">#REF!</definedName>
    <definedName name="E" localSheetId="8">#REF!</definedName>
    <definedName name="E" localSheetId="12">#REF!</definedName>
    <definedName name="E" localSheetId="13">#REF!</definedName>
    <definedName name="E">#REF!</definedName>
    <definedName name="EBRD" localSheetId="7">#REF!</definedName>
    <definedName name="EBRD" localSheetId="10">#REF!</definedName>
    <definedName name="EBRD" localSheetId="6">#REF!</definedName>
    <definedName name="EBRD" localSheetId="12">#REF!</definedName>
    <definedName name="EBRD" localSheetId="13">#REF!</definedName>
    <definedName name="EBRD">#REF!</definedName>
    <definedName name="Ecowas" localSheetId="6">[70]terms!#REF!</definedName>
    <definedName name="Ecowas">[70]terms!#REF!</definedName>
    <definedName name="ECU" localSheetId="7">#REF!</definedName>
    <definedName name="ECU" localSheetId="10">#REF!</definedName>
    <definedName name="ECU" localSheetId="6">#REF!</definedName>
    <definedName name="ECU" localSheetId="0">#REF!</definedName>
    <definedName name="ECU" localSheetId="1">#REF!</definedName>
    <definedName name="ECU" localSheetId="3">#REF!</definedName>
    <definedName name="ECU" localSheetId="8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6">[92]Q6!#REF!</definedName>
    <definedName name="EDNA_B" localSheetId="0">[92]Q6!#REF!</definedName>
    <definedName name="EDNA_B" localSheetId="1">[92]Q6!#REF!</definedName>
    <definedName name="EDNA_B" localSheetId="8">[92]Q6!#REF!</definedName>
    <definedName name="EDNA_B">[92]Q6!#REF!</definedName>
    <definedName name="EDNA_D" localSheetId="0">[92]Q7!#REF!</definedName>
    <definedName name="EDNA_D" localSheetId="1">[92]Q7!#REF!</definedName>
    <definedName name="EDNA_D">[92]Q7!#REF!</definedName>
    <definedName name="EDNA_T">[92]Q5!#REF!</definedName>
    <definedName name="EDNE">[92]Q7!#REF!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6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8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6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8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7">#REF!</definedName>
    <definedName name="EE_Table_02.___Selected_National_Accounts_Aggregates" localSheetId="10">#REF!</definedName>
    <definedName name="EE_Table_02.___Selected_National_Accounts_Aggregates" localSheetId="6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8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7">#REF!</definedName>
    <definedName name="EE_Table_03.___Expenditure_and_Savings" localSheetId="10">#REF!</definedName>
    <definedName name="EE_Table_03.___Expenditure_and_Savings" localSheetId="6">#REF!</definedName>
    <definedName name="EE_Table_03.___Expenditure_and_Savings" localSheetId="3">#REF!</definedName>
    <definedName name="EE_Table_03.___Expenditure_and_Savings" localSheetId="8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7">#REF!</definedName>
    <definedName name="EE_Table_04.___Consumer_Price_Indices____1" localSheetId="10">#REF!</definedName>
    <definedName name="EE_Table_04.___Consumer_Price_Indices____1" localSheetId="6">#REF!</definedName>
    <definedName name="EE_Table_04.___Consumer_Price_Indices____1" localSheetId="3">#REF!</definedName>
    <definedName name="EE_Table_04.___Consumer_Price_Indices____1" localSheetId="8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7">#REF!</definedName>
    <definedName name="EE_Table_16.__National_Accounts_at_Current_Prices" localSheetId="10">#REF!</definedName>
    <definedName name="EE_Table_16.__National_Accounts_at_Current_Prices" localSheetId="6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7">#REF!</definedName>
    <definedName name="EE_Table_17___Real_Gross_Domestic_Expenditure" localSheetId="10">#REF!</definedName>
    <definedName name="EE_Table_17___Real_Gross_Domestic_Expenditure" localSheetId="6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7">#REF!</definedName>
    <definedName name="EE_Table_18.__Real_Gross_Domestic_Product_by_Sector" localSheetId="10">#REF!</definedName>
    <definedName name="EE_Table_18.__Real_Gross_Domestic_Product_by_Sector" localSheetId="6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7">#REF!</definedName>
    <definedName name="EE_Table_19.__Gross_Domestic_Investment" localSheetId="10">#REF!</definedName>
    <definedName name="EE_Table_19.__Gross_Domestic_Investment" localSheetId="6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7">#REF!</definedName>
    <definedName name="EE_Table_20.__Selected_Agricultural_Sector_Statistics" localSheetId="10">#REF!</definedName>
    <definedName name="EE_Table_20.__Selected_Agricultural_Sector_Statistics" localSheetId="6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7">#REF!</definedName>
    <definedName name="EE_Table_20.5__Ag_Sector_Statistics__concluded" localSheetId="10">#REF!</definedName>
    <definedName name="EE_Table_20.5__Ag_Sector_Statistics__concluded" localSheetId="6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7">#REF!</definedName>
    <definedName name="EE_Table_21.__Manufacturing_Production" localSheetId="10">#REF!</definedName>
    <definedName name="EE_Table_21.__Manufacturing_Production" localSheetId="6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7">#REF!</definedName>
    <definedName name="EE_Table_22.__Production_Exports_and_Imports_of_Petroleum" localSheetId="10">#REF!</definedName>
    <definedName name="EE_Table_22.__Production_Exports_and_Imports_of_Petroleum" localSheetId="6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7">#REF!</definedName>
    <definedName name="EE_Table_23.__Retail_Prices_for_Petroleum_Products" localSheetId="10">#REF!</definedName>
    <definedName name="EE_Table_23.__Retail_Prices_for_Petroleum_Products" localSheetId="6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7">#REF!</definedName>
    <definedName name="EE_Table_24.__Consumption_of_Petroleum_and_Derivatives" localSheetId="10">#REF!</definedName>
    <definedName name="EE_Table_24.__Consumption_of_Petroleum_and_Derivatives" localSheetId="6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7">#REF!</definedName>
    <definedName name="EE_Table_25.__Production_and_Distribution_Electricity" localSheetId="10">#REF!</definedName>
    <definedName name="EE_Table_25.__Production_and_Distribution_Electricity" localSheetId="6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7">#REF!</definedName>
    <definedName name="EE_Table_26.__Average_Price_of_Electricity" localSheetId="10">#REF!</definedName>
    <definedName name="EE_Table_26.__Average_Price_of_Electricity" localSheetId="6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7">#REF!</definedName>
    <definedName name="EE_Table_27.__Guatemala___Consumer_Price_Indices__1" localSheetId="10">#REF!</definedName>
    <definedName name="EE_Table_27.__Guatemala___Consumer_Price_Indices__1" localSheetId="6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7">#REF!</definedName>
    <definedName name="EE_Table_28._Guatemala___Selected_Wage_Indicators_1" localSheetId="10">#REF!</definedName>
    <definedName name="EE_Table_28._Guatemala___Selected_Wage_Indicators_1" localSheetId="6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7">#REF!</definedName>
    <definedName name="EE_Table_29.__Minimum_Monthly_Wages_by_Economic_Activity" localSheetId="10">#REF!</definedName>
    <definedName name="EE_Table_29.__Minimum_Monthly_Wages_by_Economic_Activity" localSheetId="6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7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6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7">#REF!</definedName>
    <definedName name="EE_Table_31._Wage_and_Employment_Indicators_1" localSheetId="10">#REF!</definedName>
    <definedName name="EE_Table_31._Wage_and_Employment_Indicators_1" localSheetId="6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7">#REF!</definedName>
    <definedName name="EE_Table_32_ULC_PROD_indicators" localSheetId="10">#REF!</definedName>
    <definedName name="EE_Table_32_ULC_PROD_indicators" localSheetId="6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7">#REF!</definedName>
    <definedName name="EE_Table_33_Indicators_of_Competitiveness" localSheetId="10">#REF!</definedName>
    <definedName name="EE_Table_33_Indicators_of_Competitiveness" localSheetId="6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6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8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6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8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6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8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6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8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7" hidden="1">#REF!</definedName>
    <definedName name="eeeeeeeeee" localSheetId="10" hidden="1">#REF!</definedName>
    <definedName name="eeeeeeeeee" localSheetId="6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8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6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localSheetId="11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'[102]Fax a enviar'!#REF!</definedName>
    <definedName name="efdgd" hidden="1">'[102]Fax a enviar'!#REF!</definedName>
    <definedName name="EfectivoCuentasBancarias">'[71]Vaciado 1'!$D$13</definedName>
    <definedName name="efefte" localSheetId="6" hidden="1">'[102]Fax a enviar'!#REF!</definedName>
    <definedName name="efefte" localSheetId="0" hidden="1">#REF!</definedName>
    <definedName name="efefte" localSheetId="1" hidden="1">#REF!</definedName>
    <definedName name="efefte" localSheetId="8" hidden="1">'[102]Fax a enviar'!#REF!</definedName>
    <definedName name="efefte" hidden="1">'[102]Fax a enviar'!#REF!</definedName>
    <definedName name="efsdfsd" localSheetId="7" hidden="1">#REF!</definedName>
    <definedName name="efsdfsd" localSheetId="10" hidden="1">#REF!</definedName>
    <definedName name="efsdfsd" localSheetId="6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8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[51]CIRRs!$C$61</definedName>
    <definedName name="eka" localSheetId="7">#REF!</definedName>
    <definedName name="eka" localSheetId="10">#REF!</definedName>
    <definedName name="eka" localSheetId="6">#REF!</definedName>
    <definedName name="eka" localSheetId="0">#REF!</definedName>
    <definedName name="eka" localSheetId="1">#REF!</definedName>
    <definedName name="eka" localSheetId="3">#REF!</definedName>
    <definedName name="eka" localSheetId="8">#REF!</definedName>
    <definedName name="eka" localSheetId="12">#REF!</definedName>
    <definedName name="eka" localSheetId="13">#REF!</definedName>
    <definedName name="eka">#REF!</definedName>
    <definedName name="ele" localSheetId="7">#REF!</definedName>
    <definedName name="ele" localSheetId="10">#REF!</definedName>
    <definedName name="ele" localSheetId="6">#REF!</definedName>
    <definedName name="ele" localSheetId="3">#REF!</definedName>
    <definedName name="ele" localSheetId="8">#REF!</definedName>
    <definedName name="ele" localSheetId="12">#REF!</definedName>
    <definedName name="ele" localSheetId="13">#REF!</definedName>
    <definedName name="ele">#REF!</definedName>
    <definedName name="elect" localSheetId="7">#REF!</definedName>
    <definedName name="elect" localSheetId="10">#REF!</definedName>
    <definedName name="elect" localSheetId="6">#REF!</definedName>
    <definedName name="elect" localSheetId="3">#REF!</definedName>
    <definedName name="elect" localSheetId="8">#REF!</definedName>
    <definedName name="elect" localSheetId="12">#REF!</definedName>
    <definedName name="elect" localSheetId="13">#REF!</definedName>
    <definedName name="elect">#REF!</definedName>
    <definedName name="ELV" localSheetId="7">[103]FIN!#REF!</definedName>
    <definedName name="ELV" localSheetId="10">[103]FIN!#REF!</definedName>
    <definedName name="ELV" localSheetId="6">[103]FIN!#REF!</definedName>
    <definedName name="ELV" localSheetId="0">[103]FIN!#REF!</definedName>
    <definedName name="ELV" localSheetId="1">[103]FIN!#REF!</definedName>
    <definedName name="ELV" localSheetId="3">[103]FIN!#REF!</definedName>
    <definedName name="ELV" localSheetId="8">[103]FIN!#REF!</definedName>
    <definedName name="ELV">[103]FIN!#REF!</definedName>
    <definedName name="EMETEL" localSheetId="7">#REF!</definedName>
    <definedName name="EMETEL" localSheetId="10">#REF!</definedName>
    <definedName name="EMETEL" localSheetId="6">#REF!</definedName>
    <definedName name="EMETEL" localSheetId="0">#REF!</definedName>
    <definedName name="EMETEL" localSheetId="1">#REF!</definedName>
    <definedName name="EMETEL" localSheetId="3">#REF!</definedName>
    <definedName name="EMETEL" localSheetId="8">#REF!</definedName>
    <definedName name="EMETEL" localSheetId="12">#REF!</definedName>
    <definedName name="EMETEL" localSheetId="13">#REF!</definedName>
    <definedName name="EMETEL">#REF!</definedName>
    <definedName name="emi" localSheetId="7">#REF!</definedName>
    <definedName name="emi" localSheetId="10">#REF!</definedName>
    <definedName name="emi" localSheetId="6">#REF!</definedName>
    <definedName name="emi" localSheetId="0">#REF!</definedName>
    <definedName name="emi" localSheetId="1">#REF!</definedName>
    <definedName name="emi" localSheetId="3">#REF!</definedName>
    <definedName name="emi" localSheetId="8">#REF!</definedName>
    <definedName name="emi" localSheetId="12">#REF!</definedName>
    <definedName name="emi" localSheetId="13">#REF!</definedName>
    <definedName name="emi">#REF!</definedName>
    <definedName name="emi98j" localSheetId="7">[22]Programa!#REF!</definedName>
    <definedName name="emi98j" localSheetId="10">[22]Programa!#REF!</definedName>
    <definedName name="emi98j" localSheetId="6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8">[22]Programa!#REF!</definedName>
    <definedName name="emi98j">[22]Programa!#REF!</definedName>
    <definedName name="emi98s" localSheetId="7">#REF!</definedName>
    <definedName name="emi98s" localSheetId="10">#REF!</definedName>
    <definedName name="emi98s" localSheetId="6">#REF!</definedName>
    <definedName name="emi98s" localSheetId="0">#REF!</definedName>
    <definedName name="emi98s" localSheetId="1">#REF!</definedName>
    <definedName name="emi98s" localSheetId="3">#REF!</definedName>
    <definedName name="emi98s" localSheetId="8">#REF!</definedName>
    <definedName name="emi98s" localSheetId="12">#REF!</definedName>
    <definedName name="emi98s" localSheetId="13">#REF!</definedName>
    <definedName name="emi98s">#REF!</definedName>
    <definedName name="EMISION" localSheetId="6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8">[58]BCP!#REF!</definedName>
    <definedName name="EMISION">[58]BCP!#REF!</definedName>
    <definedName name="EMIT">'[104]Ranking Bancario'!$BF$5:$BJ$54</definedName>
    <definedName name="empty" localSheetId="7">#REF!</definedName>
    <definedName name="empty" localSheetId="10">#REF!</definedName>
    <definedName name="empty" localSheetId="6">#REF!</definedName>
    <definedName name="empty" localSheetId="0">#REF!</definedName>
    <definedName name="empty" localSheetId="1">#REF!</definedName>
    <definedName name="empty" localSheetId="3">#REF!</definedName>
    <definedName name="empty" localSheetId="8">#REF!</definedName>
    <definedName name="empty" localSheetId="12">#REF!</definedName>
    <definedName name="empty" localSheetId="13">#REF!</definedName>
    <definedName name="empty">#REF!</definedName>
    <definedName name="encajec" localSheetId="7">#REF!</definedName>
    <definedName name="encajec" localSheetId="10">#REF!</definedName>
    <definedName name="encajec" localSheetId="6">#REF!</definedName>
    <definedName name="encajec" localSheetId="3">#REF!</definedName>
    <definedName name="encajec" localSheetId="8">#REF!</definedName>
    <definedName name="encajec" localSheetId="12">#REF!</definedName>
    <definedName name="encajec" localSheetId="13">#REF!</definedName>
    <definedName name="encajec">#REF!</definedName>
    <definedName name="encajed" localSheetId="7">#REF!</definedName>
    <definedName name="encajed" localSheetId="10">#REF!</definedName>
    <definedName name="encajed" localSheetId="6">#REF!</definedName>
    <definedName name="encajed" localSheetId="3">#REF!</definedName>
    <definedName name="encajed" localSheetId="8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7">#REF!</definedName>
    <definedName name="ENDA_PR" localSheetId="10">#REF!</definedName>
    <definedName name="ENDA_PR" localSheetId="6">#REF!</definedName>
    <definedName name="ENDA_PR" localSheetId="0">#REF!</definedName>
    <definedName name="ENDA_PR" localSheetId="1">#REF!</definedName>
    <definedName name="ENDA_PR" localSheetId="3">#REF!</definedName>
    <definedName name="ENDA_PR" localSheetId="8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7">#REF!</definedName>
    <definedName name="ENDE" localSheetId="10">#REF!</definedName>
    <definedName name="ENDE" localSheetId="6">#REF!</definedName>
    <definedName name="ENDE" localSheetId="0">#REF!</definedName>
    <definedName name="ENDE" localSheetId="1">#REF!</definedName>
    <definedName name="ENDE" localSheetId="3">#REF!</definedName>
    <definedName name="ENDE" localSheetId="8">#REF!</definedName>
    <definedName name="ENDE" localSheetId="12">#REF!</definedName>
    <definedName name="ENDE" localSheetId="13">#REF!</definedName>
    <definedName name="ENDE">#REF!</definedName>
    <definedName name="ENE._89" localSheetId="7">#REF!</definedName>
    <definedName name="ENE._89" localSheetId="10">#REF!</definedName>
    <definedName name="ENE._89" localSheetId="6">#REF!</definedName>
    <definedName name="ENE._89" localSheetId="3">#REF!</definedName>
    <definedName name="ENE._89" localSheetId="8">#REF!</definedName>
    <definedName name="ENE._89" localSheetId="12">#REF!</definedName>
    <definedName name="ENE._89" localSheetId="13">#REF!</definedName>
    <definedName name="ENE._89">#REF!</definedName>
    <definedName name="ENE._90" localSheetId="7">#REF!</definedName>
    <definedName name="ENE._90" localSheetId="10">#REF!</definedName>
    <definedName name="ENE._90" localSheetId="6">#REF!</definedName>
    <definedName name="ENE._90" localSheetId="3">#REF!</definedName>
    <definedName name="ENE._90" localSheetId="8">#REF!</definedName>
    <definedName name="ENE._90" localSheetId="12">#REF!</definedName>
    <definedName name="ENE._90" localSheetId="13">#REF!</definedName>
    <definedName name="ENE._90">#REF!</definedName>
    <definedName name="enri" localSheetId="7">#REF!</definedName>
    <definedName name="enri" localSheetId="10">#REF!</definedName>
    <definedName name="enri" localSheetId="6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7">#REF!</definedName>
    <definedName name="EP" localSheetId="10">#REF!</definedName>
    <definedName name="EP" localSheetId="6">#REF!</definedName>
    <definedName name="EP" localSheetId="12">#REF!</definedName>
    <definedName name="EP" localSheetId="13">#REF!</definedName>
    <definedName name="EP">#REF!</definedName>
    <definedName name="EPNF96" localSheetId="7">#REF!</definedName>
    <definedName name="EPNF96" localSheetId="10">#REF!</definedName>
    <definedName name="EPNF96" localSheetId="6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'[91]Fax a enviar'!#REF!</definedName>
    <definedName name="ererwrw" localSheetId="0" hidden="1">#REF!</definedName>
    <definedName name="ererwrw" localSheetId="1" hidden="1">#REF!</definedName>
    <definedName name="ererwrw" hidden="1">'[97]Fax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6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8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6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8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6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8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7">#REF!</definedName>
    <definedName name="ESAF_QUAR_GDP" localSheetId="10">#REF!</definedName>
    <definedName name="ESAF_QUAR_GDP" localSheetId="6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8">#REF!</definedName>
    <definedName name="ESAF_QUAR_GDP" localSheetId="12">#REF!</definedName>
    <definedName name="ESAF_QUAR_GDP" localSheetId="13">#REF!</definedName>
    <definedName name="ESAF_QUAR_GDP">#REF!</definedName>
    <definedName name="esafr" localSheetId="7">#REF!</definedName>
    <definedName name="esafr" localSheetId="10">#REF!</definedName>
    <definedName name="esafr" localSheetId="6">#REF!</definedName>
    <definedName name="esafr" localSheetId="0">#REF!</definedName>
    <definedName name="esafr" localSheetId="1">#REF!</definedName>
    <definedName name="esafr" localSheetId="3">#REF!</definedName>
    <definedName name="esafr" localSheetId="8">#REF!</definedName>
    <definedName name="esafr" localSheetId="12">#REF!</definedName>
    <definedName name="esafr" localSheetId="13">#REF!</definedName>
    <definedName name="esafr">#REF!</definedName>
    <definedName name="ESC" localSheetId="7">#REF!</definedName>
    <definedName name="ESC" localSheetId="10">#REF!</definedName>
    <definedName name="ESC" localSheetId="6">#REF!</definedName>
    <definedName name="ESC" localSheetId="0">#REF!</definedName>
    <definedName name="ESC" localSheetId="1">#REF!</definedName>
    <definedName name="ESC" localSheetId="3">#REF!</definedName>
    <definedName name="ESC" localSheetId="8">#REF!</definedName>
    <definedName name="ESC" localSheetId="12">#REF!</definedName>
    <definedName name="ESC" localSheetId="13">#REF!</definedName>
    <definedName name="ESC">#REF!</definedName>
    <definedName name="ESP" localSheetId="7">#REF!</definedName>
    <definedName name="ESP" localSheetId="10">#REF!</definedName>
    <definedName name="ESP" localSheetId="6">#REF!</definedName>
    <definedName name="ESP" localSheetId="12">#REF!</definedName>
    <definedName name="ESP" localSheetId="13">#REF!</definedName>
    <definedName name="ESP">#REF!</definedName>
    <definedName name="estacional" localSheetId="7">#REF!</definedName>
    <definedName name="estacional" localSheetId="10">#REF!</definedName>
    <definedName name="estacional" localSheetId="6">#REF!</definedName>
    <definedName name="estacional" localSheetId="12">#REF!</definedName>
    <definedName name="estacional" localSheetId="13">#REF!</definedName>
    <definedName name="estacional">#REF!</definedName>
    <definedName name="ESTRUCTURA" localSheetId="6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7" hidden="1">#REF!</definedName>
    <definedName name="etewte" localSheetId="10" hidden="1">#REF!</definedName>
    <definedName name="etewte" localSheetId="6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8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7" hidden="1">#REF!</definedName>
    <definedName name="etwt" localSheetId="10" hidden="1">#REF!</definedName>
    <definedName name="etwt" localSheetId="6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8" hidden="1">#REF!</definedName>
    <definedName name="etwt" localSheetId="12" hidden="1">#REF!</definedName>
    <definedName name="etwt" localSheetId="13" hidden="1">#REF!</definedName>
    <definedName name="etwt" hidden="1">#REF!</definedName>
    <definedName name="EU">[51]CIRRs!$C$62</definedName>
    <definedName name="EUR">[51]CIRRs!$C$87</definedName>
    <definedName name="EURCRUDE87" localSheetId="7">#REF!</definedName>
    <definedName name="EURCRUDE87" localSheetId="10">#REF!</definedName>
    <definedName name="EURCRUDE87" localSheetId="6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8">#REF!</definedName>
    <definedName name="EURCRUDE87" localSheetId="12">#REF!</definedName>
    <definedName name="EURCRUDE87" localSheetId="13">#REF!</definedName>
    <definedName name="EURCRUDE87">#REF!</definedName>
    <definedName name="EURCRUDE88" localSheetId="7">#REF!</definedName>
    <definedName name="EURCRUDE88" localSheetId="10">#REF!</definedName>
    <definedName name="EURCRUDE88" localSheetId="6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8">#REF!</definedName>
    <definedName name="EURCRUDE88" localSheetId="12">#REF!</definedName>
    <definedName name="EURCRUDE88" localSheetId="13">#REF!</definedName>
    <definedName name="EURCRUDE88">#REF!</definedName>
    <definedName name="EURO" localSheetId="7">#REF!</definedName>
    <definedName name="EURO" localSheetId="10">#REF!</definedName>
    <definedName name="EURO" localSheetId="6">#REF!</definedName>
    <definedName name="EURO" localSheetId="0">#REF!</definedName>
    <definedName name="EURO" localSheetId="1">#REF!</definedName>
    <definedName name="EURO" localSheetId="3">#REF!</definedName>
    <definedName name="EURO" localSheetId="8">#REF!</definedName>
    <definedName name="EURO" localSheetId="12">#REF!</definedName>
    <definedName name="EURO" localSheetId="13">#REF!</definedName>
    <definedName name="EURO">#REF!</definedName>
    <definedName name="EURO1" localSheetId="7">#REF!</definedName>
    <definedName name="EURO1" localSheetId="10">#REF!</definedName>
    <definedName name="EURO1" localSheetId="6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7">#REF!</definedName>
    <definedName name="EURPROD87" localSheetId="10">#REF!</definedName>
    <definedName name="EURPROD87" localSheetId="6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7">#REF!</definedName>
    <definedName name="EURPROD88" localSheetId="10">#REF!</definedName>
    <definedName name="EURPROD88" localSheetId="6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7">#REF!</definedName>
    <definedName name="EURTOT87" localSheetId="10">#REF!</definedName>
    <definedName name="EURTOT87" localSheetId="6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7">#REF!</definedName>
    <definedName name="EURTOT88" localSheetId="10">#REF!</definedName>
    <definedName name="EURTOT88" localSheetId="6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[105]Sheet1!$N$2:$Q$26</definedName>
    <definedName name="EXCEDENTE_DEL_10__SEGUN_EL_TOPE_ASIGNADO_A__BUENOS_AIRES__LEY_N__23621">[4]C!$B$18:$N$18</definedName>
    <definedName name="Exch.Rate" localSheetId="7">#REF!</definedName>
    <definedName name="Exch.Rate" localSheetId="10">#REF!</definedName>
    <definedName name="Exch.Rate" localSheetId="6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8">#REF!</definedName>
    <definedName name="Exch.Rate" localSheetId="12">#REF!</definedName>
    <definedName name="Exch.Rate" localSheetId="13">#REF!</definedName>
    <definedName name="Exch.Rate">#REF!</definedName>
    <definedName name="ExitWRS">[106]Main!$AB$25</definedName>
    <definedName name="Exportacion_Por_Importancia">[107]Macro1!$A$1</definedName>
    <definedName name="EXR_UPDATE" localSheetId="7">#REF!</definedName>
    <definedName name="EXR_UPDATE" localSheetId="10">#REF!</definedName>
    <definedName name="EXR_UPDATE" localSheetId="6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12">#REF!</definedName>
    <definedName name="EXR_UPDATE" localSheetId="13">#REF!</definedName>
    <definedName name="EXR_UPDATE">#REF!</definedName>
    <definedName name="External_debt_indicators">[108]Table3!$F$8:$AB$437:'[108]Table3'!$AB$9</definedName>
    <definedName name="FAL" localSheetId="7">#REF!</definedName>
    <definedName name="FAL" localSheetId="10">#REF!</definedName>
    <definedName name="FAL" localSheetId="6">#REF!</definedName>
    <definedName name="FAL" localSheetId="0">#REF!</definedName>
    <definedName name="FAL" localSheetId="1">#REF!</definedName>
    <definedName name="FAL" localSheetId="3">#REF!</definedName>
    <definedName name="FAL" localSheetId="8">#REF!</definedName>
    <definedName name="FAL" localSheetId="12">#REF!</definedName>
    <definedName name="FAL" localSheetId="13">#REF!</definedName>
    <definedName name="FAL">#REF!</definedName>
    <definedName name="FB" localSheetId="7">#REF!</definedName>
    <definedName name="FB" localSheetId="10">#REF!</definedName>
    <definedName name="FB" localSheetId="6">#REF!</definedName>
    <definedName name="FB" localSheetId="0">#REF!</definedName>
    <definedName name="FB" localSheetId="1">#REF!</definedName>
    <definedName name="FB" localSheetId="3">#REF!</definedName>
    <definedName name="FB" localSheetId="8">#REF!</definedName>
    <definedName name="FB" localSheetId="12">#REF!</definedName>
    <definedName name="FB" localSheetId="13">#REF!</definedName>
    <definedName name="FB">#REF!</definedName>
    <definedName name="FB1A" localSheetId="7">#REF!</definedName>
    <definedName name="FB1A" localSheetId="10">#REF!</definedName>
    <definedName name="FB1A" localSheetId="6">#REF!</definedName>
    <definedName name="FB1A" localSheetId="0">#REF!</definedName>
    <definedName name="FB1A" localSheetId="1">#REF!</definedName>
    <definedName name="FB1A" localSheetId="3">#REF!</definedName>
    <definedName name="FB1A" localSheetId="8">#REF!</definedName>
    <definedName name="FB1A" localSheetId="12">#REF!</definedName>
    <definedName name="FB1A" localSheetId="13">#REF!</definedName>
    <definedName name="FB1A">#REF!</definedName>
    <definedName name="fdfd" localSheetId="6" hidden="1">'[33]Fax a enviar'!#REF!</definedName>
    <definedName name="fdfd" localSheetId="3" hidden="1">'[33]Fax a enviar'!#REF!</definedName>
    <definedName name="fdfd" localSheetId="8" hidden="1">'[33]Fax a enviar'!#REF!</definedName>
    <definedName name="fdfd" hidden="1">'[33]Fax a enviar'!#REF!</definedName>
    <definedName name="fdfdd" localSheetId="7" hidden="1">#REF!</definedName>
    <definedName name="fdfdd" localSheetId="10" hidden="1">#REF!</definedName>
    <definedName name="fdfdd" localSheetId="6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8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7" hidden="1">#REF!</definedName>
    <definedName name="fdfddf" localSheetId="10" hidden="1">#REF!</definedName>
    <definedName name="fdfddf" localSheetId="6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8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6" hidden="1">'[33]Fax a enviar'!#REF!</definedName>
    <definedName name="fdfdf" localSheetId="3" hidden="1">'[33]Fax a enviar'!#REF!</definedName>
    <definedName name="fdfdf" localSheetId="8" hidden="1">'[33]Fax a enviar'!#REF!</definedName>
    <definedName name="fdfdf" hidden="1">'[33]Fax a enviar'!#REF!</definedName>
    <definedName name="fdfds" localSheetId="7" hidden="1">#REF!</definedName>
    <definedName name="fdfds" localSheetId="10" hidden="1">#REF!</definedName>
    <definedName name="fdfds" localSheetId="6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8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6" hidden="1">'[96]Fax a enviar'!#REF!</definedName>
    <definedName name="fdfdsafsdf" localSheetId="0" hidden="1">#REF!</definedName>
    <definedName name="fdfdsafsdf" localSheetId="1" hidden="1">#REF!</definedName>
    <definedName name="fdfdsafsdf" localSheetId="3" hidden="1">'[96]Fax a enviar'!#REF!</definedName>
    <definedName name="fdfdsafsdf" localSheetId="8" hidden="1">'[96]Fax a enviar'!#REF!</definedName>
    <definedName name="fdfdsafsdf" hidden="1">'[96]Fax a enviar'!#REF!</definedName>
    <definedName name="fdfdsf" localSheetId="7" hidden="1">#REF!</definedName>
    <definedName name="fdfdsf" localSheetId="10" hidden="1">#REF!</definedName>
    <definedName name="fdfdsf" localSheetId="6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8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6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8" hidden="1">'[63]Fax a enviar'!#REF!</definedName>
    <definedName name="fdfsd" hidden="1">'[63]Fax a enviar'!#REF!</definedName>
    <definedName name="feb" localSheetId="7">[22]Programa!#REF!</definedName>
    <definedName name="feb" localSheetId="10">[22]Programa!#REF!</definedName>
    <definedName name="feb" localSheetId="6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8">[22]Programa!#REF!</definedName>
    <definedName name="feb">[22]Programa!#REF!</definedName>
    <definedName name="FEB._89" localSheetId="7">#REF!</definedName>
    <definedName name="FEB._89" localSheetId="10">#REF!</definedName>
    <definedName name="FEB._89" localSheetId="6">#REF!</definedName>
    <definedName name="FEB._89" localSheetId="0">#REF!</definedName>
    <definedName name="FEB._89" localSheetId="1">#REF!</definedName>
    <definedName name="FEB._89" localSheetId="3">#REF!</definedName>
    <definedName name="FEB._89" localSheetId="8">#REF!</definedName>
    <definedName name="FEB._89" localSheetId="12">#REF!</definedName>
    <definedName name="FEB._89" localSheetId="13">#REF!</definedName>
    <definedName name="FEB._89">#REF!</definedName>
    <definedName name="fecha" localSheetId="7">[22]Programa!#REF!</definedName>
    <definedName name="fecha" localSheetId="10">[22]Programa!#REF!</definedName>
    <definedName name="fecha" localSheetId="6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8">[22]Programa!#REF!</definedName>
    <definedName name="fecha">[22]Programa!#REF!</definedName>
    <definedName name="fechas" localSheetId="7">[59]Contribution!$K$51:$DC$52</definedName>
    <definedName name="fechas" localSheetId="10">[59]Contribution!$K$51:$DC$52</definedName>
    <definedName name="fechas" localSheetId="6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6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8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'[91]Fax a enviar'!#REF!</definedName>
    <definedName name="fef" hidden="1">'[91]Fax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6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8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7">#REF!</definedName>
    <definedName name="FF" localSheetId="10">#REF!</definedName>
    <definedName name="FF" localSheetId="6">#REF!</definedName>
    <definedName name="FF" localSheetId="0">#REF!</definedName>
    <definedName name="FF" localSheetId="1">#REF!</definedName>
    <definedName name="FF" localSheetId="3">#REF!</definedName>
    <definedName name="FF" localSheetId="8">#REF!</definedName>
    <definedName name="FF" localSheetId="12">#REF!</definedName>
    <definedName name="FF" localSheetId="13">#REF!</definedName>
    <definedName name="FF">#REF!</definedName>
    <definedName name="FF1A" localSheetId="7">#REF!</definedName>
    <definedName name="FF1A" localSheetId="10">#REF!</definedName>
    <definedName name="FF1A" localSheetId="6">#REF!</definedName>
    <definedName name="FF1A" localSheetId="0">#REF!</definedName>
    <definedName name="FF1A" localSheetId="1">#REF!</definedName>
    <definedName name="FF1A" localSheetId="3">#REF!</definedName>
    <definedName name="FF1A" localSheetId="8">#REF!</definedName>
    <definedName name="FF1A" localSheetId="12">#REF!</definedName>
    <definedName name="FF1A" localSheetId="13">#REF!</definedName>
    <definedName name="FF1A">#REF!</definedName>
    <definedName name="fff" localSheetId="7" hidden="1">#REF!</definedName>
    <definedName name="fff" localSheetId="10" hidden="1">#REF!</definedName>
    <definedName name="fff" localSheetId="6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8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6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8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7">#REF!</definedName>
    <definedName name="fffff" localSheetId="10">#REF!</definedName>
    <definedName name="fffff" localSheetId="6">#REF!</definedName>
    <definedName name="fffff" localSheetId="0">#REF!</definedName>
    <definedName name="fffff" localSheetId="1">#REF!</definedName>
    <definedName name="fffff" localSheetId="3">#REF!</definedName>
    <definedName name="fffff" localSheetId="8">#REF!</definedName>
    <definedName name="fffff" localSheetId="12">#REF!</definedName>
    <definedName name="fffff" localSheetId="13">#REF!</definedName>
    <definedName name="fffff">#REF!</definedName>
    <definedName name="ffffff" localSheetId="7" hidden="1">#REF!</definedName>
    <definedName name="ffffff" localSheetId="10" hidden="1">#REF!</definedName>
    <definedName name="ffffff" localSheetId="6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8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6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8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'[91]Fax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7">#REF!</definedName>
    <definedName name="FFNN" localSheetId="10">#REF!</definedName>
    <definedName name="FFNN" localSheetId="6">#REF!</definedName>
    <definedName name="FFNN" localSheetId="0">#REF!</definedName>
    <definedName name="FFNN" localSheetId="1">#REF!</definedName>
    <definedName name="FFNN" localSheetId="3">#REF!</definedName>
    <definedName name="FFNN" localSheetId="8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6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8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'[97]Fax a enviar'!#REF!</definedName>
    <definedName name="fghfghf" hidden="1">'[109]Fax a enviar'!#REF!</definedName>
    <definedName name="fhnfdj" hidden="1">'[91]Fax a enviar'!#REF!</definedName>
    <definedName name="FIDR" localSheetId="7">#REF!</definedName>
    <definedName name="FIDR" localSheetId="10">#REF!</definedName>
    <definedName name="FIDR" localSheetId="6">#REF!</definedName>
    <definedName name="FIDR" localSheetId="0">#REF!</definedName>
    <definedName name="FIDR" localSheetId="1">#REF!</definedName>
    <definedName name="FIDR" localSheetId="3">#REF!</definedName>
    <definedName name="FIDR" localSheetId="8">#REF!</definedName>
    <definedName name="FIDR" localSheetId="12">#REF!</definedName>
    <definedName name="FIDR" localSheetId="13">#REF!</definedName>
    <definedName name="FIDR">#REF!</definedName>
    <definedName name="Fig.1" localSheetId="7">#REF!</definedName>
    <definedName name="Fig.1" localSheetId="10">#REF!</definedName>
    <definedName name="Fig.1" localSheetId="6">#REF!</definedName>
    <definedName name="Fig.1" localSheetId="0">#REF!</definedName>
    <definedName name="Fig.1" localSheetId="1">#REF!</definedName>
    <definedName name="Fig.1" localSheetId="3">#REF!</definedName>
    <definedName name="Fig.1" localSheetId="8">#REF!</definedName>
    <definedName name="Fig.1" localSheetId="12">#REF!</definedName>
    <definedName name="Fig.1" localSheetId="13">#REF!</definedName>
    <definedName name="Fig.1">#REF!</definedName>
    <definedName name="FigTitle" localSheetId="7">#REF!</definedName>
    <definedName name="FigTitle" localSheetId="10">#REF!</definedName>
    <definedName name="FigTitle" localSheetId="6">#REF!</definedName>
    <definedName name="FigTitle" localSheetId="0">#REF!</definedName>
    <definedName name="FigTitle" localSheetId="1">#REF!</definedName>
    <definedName name="FigTitle" localSheetId="3">#REF!</definedName>
    <definedName name="FigTitle" localSheetId="8">#REF!</definedName>
    <definedName name="FigTitle" localSheetId="12">#REF!</definedName>
    <definedName name="FigTitle" localSheetId="13">#REF!</definedName>
    <definedName name="FigTitle">#REF!</definedName>
    <definedName name="Figure.3" localSheetId="7">#REF!</definedName>
    <definedName name="Figure.3" localSheetId="10">#REF!</definedName>
    <definedName name="Figure.3" localSheetId="6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7">#REF!</definedName>
    <definedName name="FIM" localSheetId="10">#REF!</definedName>
    <definedName name="FIM" localSheetId="6">#REF!</definedName>
    <definedName name="FIM" localSheetId="12">#REF!</definedName>
    <definedName name="FIM" localSheetId="13">#REF!</definedName>
    <definedName name="FIM">#REF!</definedName>
    <definedName name="finan" localSheetId="7">#REF!</definedName>
    <definedName name="finan" localSheetId="10">#REF!</definedName>
    <definedName name="finan" localSheetId="6">#REF!</definedName>
    <definedName name="finan" localSheetId="12">#REF!</definedName>
    <definedName name="finan" localSheetId="13">#REF!</definedName>
    <definedName name="finan">#REF!</definedName>
    <definedName name="finan1" localSheetId="7">#REF!</definedName>
    <definedName name="finan1" localSheetId="10">#REF!</definedName>
    <definedName name="finan1" localSheetId="6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6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8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6">[110]Q4!#REF!</definedName>
    <definedName name="FIP" localSheetId="0">[110]Q4!#REF!</definedName>
    <definedName name="FIP" localSheetId="1">[110]Q4!#REF!</definedName>
    <definedName name="FIP" localSheetId="3">[110]Q4!#REF!</definedName>
    <definedName name="FIP" localSheetId="8">[110]Q4!#REF!</definedName>
    <definedName name="FIP">[110]Q4!#REF!</definedName>
    <definedName name="Fisc" localSheetId="7">#REF!</definedName>
    <definedName name="Fisc" localSheetId="10">#REF!</definedName>
    <definedName name="Fisc" localSheetId="6">#REF!</definedName>
    <definedName name="Fisc" localSheetId="0">#REF!</definedName>
    <definedName name="Fisc" localSheetId="1">#REF!</definedName>
    <definedName name="Fisc" localSheetId="3">#REF!</definedName>
    <definedName name="Fisc" localSheetId="8">#REF!</definedName>
    <definedName name="Fisc" localSheetId="12">#REF!</definedName>
    <definedName name="Fisc" localSheetId="13">#REF!</definedName>
    <definedName name="Fisc">#REF!</definedName>
    <definedName name="Fisca" localSheetId="7">#REF!</definedName>
    <definedName name="Fisca" localSheetId="10">#REF!</definedName>
    <definedName name="Fisca" localSheetId="6">#REF!</definedName>
    <definedName name="Fisca" localSheetId="0">#REF!</definedName>
    <definedName name="Fisca" localSheetId="1">#REF!</definedName>
    <definedName name="Fisca" localSheetId="3">#REF!</definedName>
    <definedName name="Fisca" localSheetId="8">#REF!</definedName>
    <definedName name="Fisca" localSheetId="12">#REF!</definedName>
    <definedName name="Fisca" localSheetId="13">#REF!</definedName>
    <definedName name="Fisca">#REF!</definedName>
    <definedName name="FISUM" localSheetId="7">#REF!</definedName>
    <definedName name="FISUM" localSheetId="10">#REF!</definedName>
    <definedName name="FISUM" localSheetId="6">#REF!</definedName>
    <definedName name="FISUM" localSheetId="3">#REF!</definedName>
    <definedName name="FISUM" localSheetId="8">#REF!</definedName>
    <definedName name="FISUM" localSheetId="12">#REF!</definedName>
    <definedName name="FISUM" localSheetId="13">#REF!</definedName>
    <definedName name="FISUM">#REF!</definedName>
    <definedName name="FLIBOR" localSheetId="6">[110]Q4!#REF!</definedName>
    <definedName name="FLIBOR" localSheetId="3">[110]Q4!#REF!</definedName>
    <definedName name="FLIBOR" localSheetId="8">[110]Q4!#REF!</definedName>
    <definedName name="FLIBOR">[110]Q4!#REF!</definedName>
    <definedName name="FLOPEC" localSheetId="7">#REF!</definedName>
    <definedName name="FLOPEC" localSheetId="10">#REF!</definedName>
    <definedName name="FLOPEC" localSheetId="6">#REF!</definedName>
    <definedName name="FLOPEC" localSheetId="0">#REF!</definedName>
    <definedName name="FLOPEC" localSheetId="1">#REF!</definedName>
    <definedName name="FLOPEC" localSheetId="3">#REF!</definedName>
    <definedName name="FLOPEC" localSheetId="8">#REF!</definedName>
    <definedName name="FLOPEC" localSheetId="12">#REF!</definedName>
    <definedName name="FLOPEC" localSheetId="13">#REF!</definedName>
    <definedName name="FLOPEC">#REF!</definedName>
    <definedName name="FLOWS" localSheetId="7">#REF!</definedName>
    <definedName name="FLOWS" localSheetId="10">#REF!</definedName>
    <definedName name="FLOWS" localSheetId="6">#REF!</definedName>
    <definedName name="FLOWS" localSheetId="0">#REF!</definedName>
    <definedName name="FLOWS" localSheetId="1">#REF!</definedName>
    <definedName name="FLOWS" localSheetId="3">#REF!</definedName>
    <definedName name="FLOWS" localSheetId="8">#REF!</definedName>
    <definedName name="FLOWS" localSheetId="12">#REF!</definedName>
    <definedName name="FLOWS" localSheetId="13">#REF!</definedName>
    <definedName name="FLOWS">#REF!</definedName>
    <definedName name="fluct" localSheetId="7">#REF!</definedName>
    <definedName name="fluct" localSheetId="10">#REF!</definedName>
    <definedName name="fluct" localSheetId="6">#REF!</definedName>
    <definedName name="fluct" localSheetId="0">#REF!</definedName>
    <definedName name="fluct" localSheetId="1">#REF!</definedName>
    <definedName name="fluct" localSheetId="3">#REF!</definedName>
    <definedName name="fluct" localSheetId="8">#REF!</definedName>
    <definedName name="fluct" localSheetId="12">#REF!</definedName>
    <definedName name="fluct" localSheetId="13">#REF!</definedName>
    <definedName name="fluct">#REF!</definedName>
    <definedName name="Flujo">[77]Hoja5!$X$1:$AF$61</definedName>
    <definedName name="FLUXO" localSheetId="7">#REF!</definedName>
    <definedName name="FLUXO" localSheetId="10">#REF!</definedName>
    <definedName name="FLUXO" localSheetId="6">#REF!</definedName>
    <definedName name="FLUXO" localSheetId="0">#REF!</definedName>
    <definedName name="FLUXO" localSheetId="1">#REF!</definedName>
    <definedName name="FLUXO" localSheetId="3">#REF!</definedName>
    <definedName name="FLUXO" localSheetId="8">#REF!</definedName>
    <definedName name="FLUXO" localSheetId="12">#REF!</definedName>
    <definedName name="FLUXO" localSheetId="13">#REF!</definedName>
    <definedName name="FLUXO">#REF!</definedName>
    <definedName name="FMB" localSheetId="7">#REF!</definedName>
    <definedName name="FMB" localSheetId="10">#REF!</definedName>
    <definedName name="FMB" localSheetId="6">#REF!</definedName>
    <definedName name="FMB" localSheetId="0">#REF!</definedName>
    <definedName name="FMB" localSheetId="1">#REF!</definedName>
    <definedName name="FMB" localSheetId="3">#REF!</definedName>
    <definedName name="FMB" localSheetId="8">#REF!</definedName>
    <definedName name="FMB" localSheetId="12">#REF!</definedName>
    <definedName name="FMB" localSheetId="13">#REF!</definedName>
    <definedName name="FMB">#REF!</definedName>
    <definedName name="FMI" localSheetId="6">[58]BCP!#REF!</definedName>
    <definedName name="FMI" localSheetId="0">#REF!</definedName>
    <definedName name="FMI" localSheetId="1">#REF!</definedName>
    <definedName name="FMI" localSheetId="3">[58]BCP!#REF!</definedName>
    <definedName name="FMI" localSheetId="8">[58]BCP!#REF!</definedName>
    <definedName name="FMI">[58]BCP!#REF!</definedName>
    <definedName name="FMK" localSheetId="7">#REF!</definedName>
    <definedName name="FMK" localSheetId="10">#REF!</definedName>
    <definedName name="FMK" localSheetId="6">#REF!</definedName>
    <definedName name="FMK" localSheetId="0">#REF!</definedName>
    <definedName name="FMK" localSheetId="1">#REF!</definedName>
    <definedName name="FMK" localSheetId="3">#REF!</definedName>
    <definedName name="FMK" localSheetId="8">#REF!</definedName>
    <definedName name="FMK" localSheetId="12">#REF!</definedName>
    <definedName name="FMK" localSheetId="13">#REF!</definedName>
    <definedName name="FMK">#REF!</definedName>
    <definedName name="FODESEC" localSheetId="7">#REF!</definedName>
    <definedName name="FODESEC" localSheetId="10">#REF!</definedName>
    <definedName name="FODESEC" localSheetId="6">#REF!</definedName>
    <definedName name="FODESEC" localSheetId="3">#REF!</definedName>
    <definedName name="FODESEC" localSheetId="8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7">#REF!</definedName>
    <definedName name="FRAMENO" localSheetId="10">#REF!</definedName>
    <definedName name="FRAMENO" localSheetId="6">#REF!</definedName>
    <definedName name="FRAMENO" localSheetId="0">#REF!</definedName>
    <definedName name="FRAMENO" localSheetId="1">#REF!</definedName>
    <definedName name="FRAMENO" localSheetId="3">#REF!</definedName>
    <definedName name="FRAMENO" localSheetId="8">#REF!</definedName>
    <definedName name="FRAMENO" localSheetId="12">#REF!</definedName>
    <definedName name="FRAMENO" localSheetId="13">#REF!</definedName>
    <definedName name="FRAMENO">#REF!</definedName>
    <definedName name="framework_macro" localSheetId="7">#REF!</definedName>
    <definedName name="framework_macro" localSheetId="10">#REF!</definedName>
    <definedName name="framework_macro" localSheetId="6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8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7">#REF!</definedName>
    <definedName name="framework_macro_new" localSheetId="10">#REF!</definedName>
    <definedName name="framework_macro_new" localSheetId="6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8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7">#REF!</definedName>
    <definedName name="framework_monetary" localSheetId="10">#REF!</definedName>
    <definedName name="framework_monetary" localSheetId="6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7">#REF!</definedName>
    <definedName name="FRAMEYES" localSheetId="10">#REF!</definedName>
    <definedName name="FRAMEYES" localSheetId="6">#REF!</definedName>
    <definedName name="FRAMEYES" localSheetId="12">#REF!</definedName>
    <definedName name="FRAMEYES" localSheetId="13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6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8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7">#REF!</definedName>
    <definedName name="FRF" localSheetId="10">#REF!</definedName>
    <definedName name="FRF" localSheetId="6">#REF!</definedName>
    <definedName name="FRF" localSheetId="0">#REF!</definedName>
    <definedName name="FRF" localSheetId="1">#REF!</definedName>
    <definedName name="FRF" localSheetId="3">#REF!</definedName>
    <definedName name="FRF" localSheetId="8">#REF!</definedName>
    <definedName name="FRF" localSheetId="12">#REF!</definedName>
    <definedName name="FRF" localSheetId="13">#REF!</definedName>
    <definedName name="FRF">#REF!</definedName>
    <definedName name="FRFEURO" localSheetId="7">#REF!</definedName>
    <definedName name="FRFEURO" localSheetId="10">#REF!</definedName>
    <definedName name="FRFEURO" localSheetId="6">#REF!</definedName>
    <definedName name="FRFEURO" localSheetId="0">#REF!</definedName>
    <definedName name="FRFEURO" localSheetId="1">#REF!</definedName>
    <definedName name="FRFEURO" localSheetId="3">#REF!</definedName>
    <definedName name="FRFEURO" localSheetId="8">#REF!</definedName>
    <definedName name="FRFEURO" localSheetId="12">#REF!</definedName>
    <definedName name="FRFEURO" localSheetId="13">#REF!</definedName>
    <definedName name="FRFEURO">#REF!</definedName>
    <definedName name="FS" localSheetId="7">#REF!</definedName>
    <definedName name="FS" localSheetId="10">#REF!</definedName>
    <definedName name="FS" localSheetId="6">#REF!</definedName>
    <definedName name="FS" localSheetId="0">#REF!</definedName>
    <definedName name="FS" localSheetId="1">#REF!</definedName>
    <definedName name="FS" localSheetId="3">#REF!</definedName>
    <definedName name="FS" localSheetId="8">#REF!</definedName>
    <definedName name="FS" localSheetId="12">#REF!</definedName>
    <definedName name="FS" localSheetId="13">#REF!</definedName>
    <definedName name="FS">#REF!</definedName>
    <definedName name="FS1A" localSheetId="7">#REF!</definedName>
    <definedName name="FS1A" localSheetId="10">#REF!</definedName>
    <definedName name="FS1A" localSheetId="6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6" hidden="1">[111]C!#REF!</definedName>
    <definedName name="fsdfsd" hidden="1">[111]C!#REF!</definedName>
    <definedName name="fsdsdfa" hidden="1">'[96]Fax a enviar'!#REF!</definedName>
    <definedName name="FT" localSheetId="7">#REF!</definedName>
    <definedName name="FT" localSheetId="10">#REF!</definedName>
    <definedName name="FT" localSheetId="6">#REF!</definedName>
    <definedName name="FT" localSheetId="0">#REF!</definedName>
    <definedName name="FT" localSheetId="1">#REF!</definedName>
    <definedName name="FT" localSheetId="3">#REF!</definedName>
    <definedName name="FT" localSheetId="8">#REF!</definedName>
    <definedName name="FT" localSheetId="12">#REF!</definedName>
    <definedName name="FT" localSheetId="13">#REF!</definedName>
    <definedName name="FT">#REF!</definedName>
    <definedName name="FT1A" localSheetId="7">#REF!</definedName>
    <definedName name="FT1A" localSheetId="10">#REF!</definedName>
    <definedName name="FT1A" localSheetId="6">#REF!</definedName>
    <definedName name="FT1A" localSheetId="0">#REF!</definedName>
    <definedName name="FT1A" localSheetId="1">#REF!</definedName>
    <definedName name="FT1A" localSheetId="3">#REF!</definedName>
    <definedName name="FT1A" localSheetId="8">#REF!</definedName>
    <definedName name="FT1A" localSheetId="12">#REF!</definedName>
    <definedName name="FT1A" localSheetId="13">#REF!</definedName>
    <definedName name="FT1A">#REF!</definedName>
    <definedName name="ftaref" localSheetId="7">#REF!</definedName>
    <definedName name="ftaref" localSheetId="10">#REF!</definedName>
    <definedName name="ftaref" localSheetId="6">#REF!</definedName>
    <definedName name="ftaref" localSheetId="3">#REF!</definedName>
    <definedName name="ftaref" localSheetId="8">#REF!</definedName>
    <definedName name="ftaref" localSheetId="12">#REF!</definedName>
    <definedName name="ftaref" localSheetId="13">#REF!</definedName>
    <definedName name="ftaref">#REF!</definedName>
    <definedName name="ftconf" localSheetId="7">#REF!</definedName>
    <definedName name="ftconf" localSheetId="10">#REF!</definedName>
    <definedName name="ftconf" localSheetId="6">#REF!</definedName>
    <definedName name="ftconf" localSheetId="12">#REF!</definedName>
    <definedName name="ftconf" localSheetId="13">#REF!</definedName>
    <definedName name="ftconf">#REF!</definedName>
    <definedName name="ftima" localSheetId="7">#REF!</definedName>
    <definedName name="ftima" localSheetId="10">#REF!</definedName>
    <definedName name="ftima" localSheetId="6">#REF!</definedName>
    <definedName name="ftima" localSheetId="12">#REF!</definedName>
    <definedName name="ftima" localSheetId="13">#REF!</definedName>
    <definedName name="ftima">#REF!</definedName>
    <definedName name="ftimaf" localSheetId="7">#REF!</definedName>
    <definedName name="ftimaf" localSheetId="10">#REF!</definedName>
    <definedName name="ftimaf" localSheetId="6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6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8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6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8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7">#REF!</definedName>
    <definedName name="FUENTE" localSheetId="10">#REF!</definedName>
    <definedName name="FUENTE" localSheetId="6">#REF!</definedName>
    <definedName name="FUENTE" localSheetId="0">#REF!</definedName>
    <definedName name="FUENTE" localSheetId="1">#REF!</definedName>
    <definedName name="FUENTE" localSheetId="3">#REF!</definedName>
    <definedName name="FUENTE" localSheetId="8">#REF!</definedName>
    <definedName name="FUENTE" localSheetId="12">#REF!</definedName>
    <definedName name="FUENTE" localSheetId="13">#REF!</definedName>
    <definedName name="FUENTE">#REF!</definedName>
    <definedName name="fuente1" localSheetId="7">#REF!</definedName>
    <definedName name="fuente1" localSheetId="10">#REF!</definedName>
    <definedName name="fuente1" localSheetId="6">#REF!</definedName>
    <definedName name="fuente1" localSheetId="0">#REF!</definedName>
    <definedName name="fuente1" localSheetId="1">#REF!</definedName>
    <definedName name="fuente1" localSheetId="3">#REF!</definedName>
    <definedName name="fuente1" localSheetId="8">#REF!</definedName>
    <definedName name="fuente1" localSheetId="12">#REF!</definedName>
    <definedName name="fuente1" localSheetId="13">#REF!</definedName>
    <definedName name="fuente1">#REF!</definedName>
    <definedName name="FUENTE2" localSheetId="7">#REF!</definedName>
    <definedName name="FUENTE2" localSheetId="10">#REF!</definedName>
    <definedName name="FUENTE2" localSheetId="6">#REF!</definedName>
    <definedName name="FUENTE2" localSheetId="3">#REF!</definedName>
    <definedName name="FUENTE2" localSheetId="8">#REF!</definedName>
    <definedName name="FUENTE2" localSheetId="12">#REF!</definedName>
    <definedName name="FUENTE2" localSheetId="13">#REF!</definedName>
    <definedName name="FUENTE2">#REF!</definedName>
    <definedName name="Fuentes" localSheetId="7">#REF!</definedName>
    <definedName name="Fuentes" localSheetId="10">#REF!</definedName>
    <definedName name="Fuentes" localSheetId="6">#REF!</definedName>
    <definedName name="Fuentes" localSheetId="12">#REF!</definedName>
    <definedName name="Fuentes" localSheetId="13">#REF!</definedName>
    <definedName name="Fuentes">#REF!</definedName>
    <definedName name="fx" localSheetId="7">#REF!</definedName>
    <definedName name="fx" localSheetId="10">#REF!</definedName>
    <definedName name="fx" localSheetId="6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7">#REF!</definedName>
    <definedName name="FX98IGP" localSheetId="10">#REF!</definedName>
    <definedName name="FX98IGP" localSheetId="6">#REF!</definedName>
    <definedName name="FX98IGP" localSheetId="12">#REF!</definedName>
    <definedName name="FX98IGP" localSheetId="13">#REF!</definedName>
    <definedName name="FX98IGP">#REF!</definedName>
    <definedName name="FX98RE" localSheetId="7">#REF!</definedName>
    <definedName name="FX98RE" localSheetId="10">#REF!</definedName>
    <definedName name="FX98RE" localSheetId="6">#REF!</definedName>
    <definedName name="FX98RE" localSheetId="12">#REF!</definedName>
    <definedName name="FX98RE" localSheetId="13">#REF!</definedName>
    <definedName name="FX98RE">#REF!</definedName>
    <definedName name="FX99RE" localSheetId="7">#REF!</definedName>
    <definedName name="FX99RE" localSheetId="10">#REF!</definedName>
    <definedName name="FX99RE" localSheetId="6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6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8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7">#REF!</definedName>
    <definedName name="g1std" localSheetId="10">#REF!</definedName>
    <definedName name="g1std" localSheetId="6">#REF!</definedName>
    <definedName name="g1std" localSheetId="0">#REF!</definedName>
    <definedName name="g1std" localSheetId="1">#REF!</definedName>
    <definedName name="g1std" localSheetId="3">#REF!</definedName>
    <definedName name="g1std" localSheetId="8">#REF!</definedName>
    <definedName name="g1std" localSheetId="12">#REF!</definedName>
    <definedName name="g1std" localSheetId="13">#REF!</definedName>
    <definedName name="g1std">#REF!</definedName>
    <definedName name="g2std" localSheetId="7">#REF!</definedName>
    <definedName name="g2std" localSheetId="10">#REF!</definedName>
    <definedName name="g2std" localSheetId="6">#REF!</definedName>
    <definedName name="g2std" localSheetId="3">#REF!</definedName>
    <definedName name="g2std" localSheetId="8">#REF!</definedName>
    <definedName name="g2std" localSheetId="12">#REF!</definedName>
    <definedName name="g2std" localSheetId="13">#REF!</definedName>
    <definedName name="g2std">#REF!</definedName>
    <definedName name="GAP" localSheetId="7">#REF!</definedName>
    <definedName name="GAP" localSheetId="10">#REF!</definedName>
    <definedName name="GAP" localSheetId="6">#REF!</definedName>
    <definedName name="GAP" localSheetId="3">#REF!</definedName>
    <definedName name="GAP" localSheetId="8">#REF!</definedName>
    <definedName name="GAP" localSheetId="12">#REF!</definedName>
    <definedName name="GAP" localSheetId="13">#REF!</definedName>
    <definedName name="GAP">#REF!</definedName>
    <definedName name="GAPFGFROM" localSheetId="7">#REF!</definedName>
    <definedName name="GAPFGFROM" localSheetId="10">#REF!</definedName>
    <definedName name="GAPFGFROM" localSheetId="6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7">#REF!</definedName>
    <definedName name="GAPFGTO" localSheetId="10">#REF!</definedName>
    <definedName name="GAPFGTO" localSheetId="6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7">#REF!</definedName>
    <definedName name="GAPSTFROM" localSheetId="10">#REF!</definedName>
    <definedName name="GAPSTFROM" localSheetId="6">#REF!</definedName>
    <definedName name="GAPSTFROM" localSheetId="12">#REF!</definedName>
    <definedName name="GAPSTFROM" localSheetId="13">#REF!</definedName>
    <definedName name="GAPSTFROM">#REF!</definedName>
    <definedName name="GAPSTTO" localSheetId="7">#REF!</definedName>
    <definedName name="GAPSTTO" localSheetId="10">#REF!</definedName>
    <definedName name="GAPSTTO" localSheetId="6">#REF!</definedName>
    <definedName name="GAPSTTO" localSheetId="12">#REF!</definedName>
    <definedName name="GAPSTTO" localSheetId="13">#REF!</definedName>
    <definedName name="GAPSTTO">#REF!</definedName>
    <definedName name="GAPTEST" localSheetId="7">#REF!</definedName>
    <definedName name="GAPTEST" localSheetId="10">#REF!</definedName>
    <definedName name="GAPTEST" localSheetId="6">#REF!</definedName>
    <definedName name="GAPTEST" localSheetId="12">#REF!</definedName>
    <definedName name="GAPTEST" localSheetId="13">#REF!</definedName>
    <definedName name="GAPTEST">#REF!</definedName>
    <definedName name="GAPTESTFG" localSheetId="7">#REF!</definedName>
    <definedName name="GAPTESTFG" localSheetId="10">#REF!</definedName>
    <definedName name="GAPTESTFG" localSheetId="6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7">#REF!</definedName>
    <definedName name="GATO" localSheetId="10">#REF!</definedName>
    <definedName name="GATO" localSheetId="6">#REF!</definedName>
    <definedName name="GATO" localSheetId="0">#REF!</definedName>
    <definedName name="GATO" localSheetId="1">#REF!</definedName>
    <definedName name="GATO" localSheetId="3">#REF!</definedName>
    <definedName name="GATO" localSheetId="8">#REF!</definedName>
    <definedName name="GATO" localSheetId="12">#REF!</definedName>
    <definedName name="GATO" localSheetId="13">#REF!</definedName>
    <definedName name="GATO">#REF!</definedName>
    <definedName name="Gave" localSheetId="7">#REF!</definedName>
    <definedName name="Gave" localSheetId="10">#REF!</definedName>
    <definedName name="Gave" localSheetId="6">#REF!</definedName>
    <definedName name="Gave" localSheetId="3">#REF!</definedName>
    <definedName name="Gave" localSheetId="8">#REF!</definedName>
    <definedName name="Gave" localSheetId="12">#REF!</definedName>
    <definedName name="Gave" localSheetId="13">#REF!</definedName>
    <definedName name="Gave">#REF!</definedName>
    <definedName name="GAZZETTE" localSheetId="7">#REF!</definedName>
    <definedName name="GAZZETTE" localSheetId="10">#REF!</definedName>
    <definedName name="GAZZETTE" localSheetId="6">#REF!</definedName>
    <definedName name="GAZZETTE" localSheetId="3">#REF!</definedName>
    <definedName name="GAZZETTE" localSheetId="8">#REF!</definedName>
    <definedName name="GAZZETTE" localSheetId="12">#REF!</definedName>
    <definedName name="GAZZETTE" localSheetId="13">#REF!</definedName>
    <definedName name="GAZZETTE">#REF!</definedName>
    <definedName name="GBP" localSheetId="7">#REF!</definedName>
    <definedName name="GBP" localSheetId="10">#REF!</definedName>
    <definedName name="GBP" localSheetId="6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7">[56]Q4!#REF!</definedName>
    <definedName name="GCB" localSheetId="10">[56]Q4!#REF!</definedName>
    <definedName name="GCB" localSheetId="6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7">#REF!</definedName>
    <definedName name="GCEC" localSheetId="10">#REF!</definedName>
    <definedName name="GCEC" localSheetId="6">#REF!</definedName>
    <definedName name="GCEC" localSheetId="0">#REF!</definedName>
    <definedName name="GCEC" localSheetId="1">#REF!</definedName>
    <definedName name="GCEC" localSheetId="3">#REF!</definedName>
    <definedName name="GCEC" localSheetId="8">#REF!</definedName>
    <definedName name="GCEC" localSheetId="12">#REF!</definedName>
    <definedName name="GCEC" localSheetId="13">#REF!</definedName>
    <definedName name="GCEC">#REF!</definedName>
    <definedName name="GCED" localSheetId="7">#REF!</definedName>
    <definedName name="GCED" localSheetId="10">#REF!</definedName>
    <definedName name="GCED" localSheetId="6">#REF!</definedName>
    <definedName name="GCED" localSheetId="3">#REF!</definedName>
    <definedName name="GCED" localSheetId="8">#REF!</definedName>
    <definedName name="GCED" localSheetId="12">#REF!</definedName>
    <definedName name="GCED" localSheetId="13">#REF!</definedName>
    <definedName name="GCED">#REF!</definedName>
    <definedName name="GCEE" localSheetId="7">#REF!</definedName>
    <definedName name="GCEE" localSheetId="10">#REF!</definedName>
    <definedName name="GCEE" localSheetId="6">#REF!</definedName>
    <definedName name="GCEE" localSheetId="3">#REF!</definedName>
    <definedName name="GCEE" localSheetId="8">#REF!</definedName>
    <definedName name="GCEE" localSheetId="12">#REF!</definedName>
    <definedName name="GCEE" localSheetId="13">#REF!</definedName>
    <definedName name="GCEE">#REF!</definedName>
    <definedName name="GCEEP" localSheetId="7">#REF!</definedName>
    <definedName name="GCEEP" localSheetId="10">#REF!</definedName>
    <definedName name="GCEEP" localSheetId="6">#REF!</definedName>
    <definedName name="GCEEP" localSheetId="12">#REF!</definedName>
    <definedName name="GCEEP" localSheetId="13">#REF!</definedName>
    <definedName name="GCEEP">#REF!</definedName>
    <definedName name="GCEES" localSheetId="7">#REF!</definedName>
    <definedName name="GCEES" localSheetId="10">#REF!</definedName>
    <definedName name="GCEES" localSheetId="6">#REF!</definedName>
    <definedName name="GCEES" localSheetId="12">#REF!</definedName>
    <definedName name="GCEES" localSheetId="13">#REF!</definedName>
    <definedName name="GCEES">#REF!</definedName>
    <definedName name="GCEG" localSheetId="7">#REF!</definedName>
    <definedName name="GCEG" localSheetId="10">#REF!</definedName>
    <definedName name="GCEG" localSheetId="6">#REF!</definedName>
    <definedName name="GCEG" localSheetId="12">#REF!</definedName>
    <definedName name="GCEG" localSheetId="13">#REF!</definedName>
    <definedName name="GCEG">#REF!</definedName>
    <definedName name="GCEH" localSheetId="7">#REF!</definedName>
    <definedName name="GCEH" localSheetId="10">#REF!</definedName>
    <definedName name="GCEH" localSheetId="6">#REF!</definedName>
    <definedName name="GCEH" localSheetId="12">#REF!</definedName>
    <definedName name="GCEH" localSheetId="13">#REF!</definedName>
    <definedName name="GCEH">#REF!</definedName>
    <definedName name="GCEHP" localSheetId="7">#REF!</definedName>
    <definedName name="GCEHP" localSheetId="10">#REF!</definedName>
    <definedName name="GCEHP" localSheetId="6">#REF!</definedName>
    <definedName name="GCEHP" localSheetId="12">#REF!</definedName>
    <definedName name="GCEHP" localSheetId="13">#REF!</definedName>
    <definedName name="GCEHP">#REF!</definedName>
    <definedName name="GCEI_D" localSheetId="7">#REF!</definedName>
    <definedName name="GCEI_D" localSheetId="10">#REF!</definedName>
    <definedName name="GCEI_D" localSheetId="6">#REF!</definedName>
    <definedName name="GCEI_D" localSheetId="12">#REF!</definedName>
    <definedName name="GCEI_D" localSheetId="13">#REF!</definedName>
    <definedName name="GCEI_D">#REF!</definedName>
    <definedName name="GCEI_F" localSheetId="7">#REF!</definedName>
    <definedName name="GCEI_F" localSheetId="10">#REF!</definedName>
    <definedName name="GCEI_F" localSheetId="6">#REF!</definedName>
    <definedName name="GCEI_F" localSheetId="12">#REF!</definedName>
    <definedName name="GCEI_F" localSheetId="13">#REF!</definedName>
    <definedName name="GCEI_F">#REF!</definedName>
    <definedName name="GCENL" localSheetId="7">#REF!</definedName>
    <definedName name="GCENL" localSheetId="10">#REF!</definedName>
    <definedName name="GCENL" localSheetId="6">#REF!</definedName>
    <definedName name="GCENL" localSheetId="12">#REF!</definedName>
    <definedName name="GCENL" localSheetId="13">#REF!</definedName>
    <definedName name="GCENL">#REF!</definedName>
    <definedName name="GCEO" localSheetId="7">#REF!</definedName>
    <definedName name="GCEO" localSheetId="10">#REF!</definedName>
    <definedName name="GCEO" localSheetId="6">#REF!</definedName>
    <definedName name="GCEO" localSheetId="12">#REF!</definedName>
    <definedName name="GCEO" localSheetId="13">#REF!</definedName>
    <definedName name="GCEO">#REF!</definedName>
    <definedName name="GCESWH" localSheetId="7">#REF!</definedName>
    <definedName name="GCESWH" localSheetId="10">#REF!</definedName>
    <definedName name="GCESWH" localSheetId="6">#REF!</definedName>
    <definedName name="GCESWH" localSheetId="12">#REF!</definedName>
    <definedName name="GCESWH" localSheetId="13">#REF!</definedName>
    <definedName name="GCESWH">#REF!</definedName>
    <definedName name="GCEW" localSheetId="7">#REF!</definedName>
    <definedName name="GCEW" localSheetId="10">#REF!</definedName>
    <definedName name="GCEW" localSheetId="6">#REF!</definedName>
    <definedName name="GCEW" localSheetId="12">#REF!</definedName>
    <definedName name="GCEW" localSheetId="13">#REF!</definedName>
    <definedName name="GCEW">#REF!</definedName>
    <definedName name="GCG" localSheetId="7">#REF!</definedName>
    <definedName name="GCG" localSheetId="10">#REF!</definedName>
    <definedName name="GCG" localSheetId="6">#REF!</definedName>
    <definedName name="GCG" localSheetId="12">#REF!</definedName>
    <definedName name="GCG" localSheetId="13">#REF!</definedName>
    <definedName name="GCG">#REF!</definedName>
    <definedName name="GCGC" localSheetId="7">#REF!</definedName>
    <definedName name="GCGC" localSheetId="10">#REF!</definedName>
    <definedName name="GCGC" localSheetId="6">#REF!</definedName>
    <definedName name="GCGC" localSheetId="12">#REF!</definedName>
    <definedName name="GCGC" localSheetId="13">#REF!</definedName>
    <definedName name="GCGC">#REF!</definedName>
    <definedName name="GCND_NGDP" localSheetId="7">[56]Q4!#REF!</definedName>
    <definedName name="GCND_NGDP" localSheetId="10">[56]Q4!#REF!</definedName>
    <definedName name="GCND_NGDP" localSheetId="6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7">#REF!</definedName>
    <definedName name="GCRG" localSheetId="10">#REF!</definedName>
    <definedName name="GCRG" localSheetId="6">#REF!</definedName>
    <definedName name="GCRG" localSheetId="0">#REF!</definedName>
    <definedName name="GCRG" localSheetId="1">#REF!</definedName>
    <definedName name="GCRG" localSheetId="3">#REF!</definedName>
    <definedName name="GCRG" localSheetId="8">#REF!</definedName>
    <definedName name="GCRG" localSheetId="12">#REF!</definedName>
    <definedName name="GCRG" localSheetId="13">#REF!</definedName>
    <definedName name="GCRG">#REF!</definedName>
    <definedName name="gdg" localSheetId="6" hidden="1">'[91]Fax a enviar'!#REF!</definedName>
    <definedName name="gdg" localSheetId="0" hidden="1">#REF!</definedName>
    <definedName name="gdg" localSheetId="1" hidden="1">#REF!</definedName>
    <definedName name="gdg" localSheetId="8" hidden="1">'[91]Fax a enviar'!#REF!</definedName>
    <definedName name="gdg" hidden="1">'[91]Fax a enviar'!#REF!</definedName>
    <definedName name="gdgd" localSheetId="0" hidden="1">#REF!</definedName>
    <definedName name="gdgd" localSheetId="1" hidden="1">#REF!</definedName>
    <definedName name="gdgd" hidden="1">'[102]Fax a enviar'!#REF!</definedName>
    <definedName name="gdp">[112]GDP_WEO!$A$3:$AB$188</definedName>
    <definedName name="gdpall">[112]GDP!$B$2:$AD$134</definedName>
    <definedName name="GDPDEFL" localSheetId="7">[113]NA!#REF!</definedName>
    <definedName name="GDPDEFL" localSheetId="10">[113]NA!#REF!</definedName>
    <definedName name="GDPDEFL" localSheetId="6">[113]NA!#REF!</definedName>
    <definedName name="GDPDEFL" localSheetId="0">[113]NA!#REF!</definedName>
    <definedName name="GDPDEFL" localSheetId="1">[113]NA!#REF!</definedName>
    <definedName name="GDPDEFL" localSheetId="3">[113]NA!#REF!</definedName>
    <definedName name="GDPDEFL" localSheetId="8">[113]NA!#REF!</definedName>
    <definedName name="GDPDEFL">[113]NA!#REF!</definedName>
    <definedName name="GDPOR" localSheetId="7">[113]NA!#REF!</definedName>
    <definedName name="GDPOR" localSheetId="10">[113]NA!#REF!</definedName>
    <definedName name="GDPOR" localSheetId="6">[113]NA!#REF!</definedName>
    <definedName name="GDPOR" localSheetId="0">[113]NA!#REF!</definedName>
    <definedName name="GDPOR" localSheetId="1">[113]NA!#REF!</definedName>
    <definedName name="GDPOR" localSheetId="3">[113]NA!#REF!</definedName>
    <definedName name="GDPOR" localSheetId="8">[113]NA!#REF!</definedName>
    <definedName name="GDPOR">[113]NA!#REF!</definedName>
    <definedName name="GDPOR_" localSheetId="7">[113]NA!#REF!</definedName>
    <definedName name="GDPOR_" localSheetId="10">[113]NA!#REF!</definedName>
    <definedName name="GDPOR_" localSheetId="6">[113]NA!#REF!</definedName>
    <definedName name="GDPOR_" localSheetId="0">[113]NA!#REF!</definedName>
    <definedName name="GDPOR_" localSheetId="1">[113]NA!#REF!</definedName>
    <definedName name="GDPOR_" localSheetId="3">[113]NA!#REF!</definedName>
    <definedName name="GDPOR_" localSheetId="8">[113]NA!#REF!</definedName>
    <definedName name="GDPOR_">[113]NA!#REF!</definedName>
    <definedName name="gdppc">[112]GDPpc_WEO!$A$3:$AC$188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6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localSheetId="11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7">#REF!</definedName>
    <definedName name="GG" localSheetId="10">#REF!</definedName>
    <definedName name="GG" localSheetId="6">#REF!</definedName>
    <definedName name="GG" localSheetId="0">#REF!</definedName>
    <definedName name="GG" localSheetId="1">#REF!</definedName>
    <definedName name="GG" localSheetId="3">#REF!</definedName>
    <definedName name="GG" localSheetId="8">#REF!</definedName>
    <definedName name="GG" localSheetId="12">#REF!</definedName>
    <definedName name="GG" localSheetId="13">#REF!</definedName>
    <definedName name="GG">#REF!</definedName>
    <definedName name="GGB" localSheetId="7">[56]Q4!#REF!</definedName>
    <definedName name="GGB" localSheetId="10">[56]Q4!#REF!</definedName>
    <definedName name="GGB" localSheetId="6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8">[56]Q4!#REF!</definedName>
    <definedName name="GGB">[56]Q4!#REF!</definedName>
    <definedName name="GGB_NGDP">#N/A</definedName>
    <definedName name="GGBXI" localSheetId="6">[110]Q4!#REF!</definedName>
    <definedName name="GGBXI" localSheetId="3">[110]Q4!#REF!</definedName>
    <definedName name="GGBXI" localSheetId="8">[110]Q4!#REF!</definedName>
    <definedName name="GGBXI">[110]Q4!#REF!</definedName>
    <definedName name="GGEC" localSheetId="7">#REF!</definedName>
    <definedName name="GGEC" localSheetId="10">#REF!</definedName>
    <definedName name="GGEC" localSheetId="6">#REF!</definedName>
    <definedName name="GGEC" localSheetId="0">#REF!</definedName>
    <definedName name="GGEC" localSheetId="1">#REF!</definedName>
    <definedName name="GGEC" localSheetId="3">#REF!</definedName>
    <definedName name="GGEC" localSheetId="8">#REF!</definedName>
    <definedName name="GGEC" localSheetId="12">#REF!</definedName>
    <definedName name="GGEC" localSheetId="13">#REF!</definedName>
    <definedName name="GGEC">#REF!</definedName>
    <definedName name="GGENL" localSheetId="7">#REF!</definedName>
    <definedName name="GGENL" localSheetId="10">#REF!</definedName>
    <definedName name="GGENL" localSheetId="6">#REF!</definedName>
    <definedName name="GGENL" localSheetId="0">#REF!</definedName>
    <definedName name="GGENL" localSheetId="1">#REF!</definedName>
    <definedName name="GGENL" localSheetId="3">#REF!</definedName>
    <definedName name="GGENL" localSheetId="8">#REF!</definedName>
    <definedName name="GGENL" localSheetId="12">#REF!</definedName>
    <definedName name="GGENL" localSheetId="13">#REF!</definedName>
    <definedName name="GGENL">#REF!</definedName>
    <definedName name="ggfrfff" localSheetId="7" hidden="1">#REF!</definedName>
    <definedName name="ggfrfff" localSheetId="10" hidden="1">#REF!</definedName>
    <definedName name="ggfrfff" localSheetId="6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8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6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8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'[114]J(Priv.Cap)'!#REF!</definedName>
    <definedName name="ggggggggggggggg" localSheetId="7" hidden="1">#REF!</definedName>
    <definedName name="ggggggggggggggg" localSheetId="10" hidden="1">#REF!</definedName>
    <definedName name="ggggggggggggggg" localSheetId="6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8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7">#REF!</definedName>
    <definedName name="GGperc" localSheetId="10">#REF!</definedName>
    <definedName name="GGperc" localSheetId="6">#REF!</definedName>
    <definedName name="GGperc" localSheetId="3">#REF!</definedName>
    <definedName name="GGperc" localSheetId="8">#REF!</definedName>
    <definedName name="GGperc" localSheetId="12">#REF!</definedName>
    <definedName name="GGperc" localSheetId="13">#REF!</definedName>
    <definedName name="GGperc">#REF!</definedName>
    <definedName name="GGRG" localSheetId="7">#REF!</definedName>
    <definedName name="GGRG" localSheetId="10">#REF!</definedName>
    <definedName name="GGRG" localSheetId="6">#REF!</definedName>
    <definedName name="GGRG" localSheetId="3">#REF!</definedName>
    <definedName name="GGRG" localSheetId="8">#REF!</definedName>
    <definedName name="GGRG" localSheetId="12">#REF!</definedName>
    <definedName name="GGRG" localSheetId="13">#REF!</definedName>
    <definedName name="GGRG">#REF!</definedName>
    <definedName name="GGSB" localSheetId="6">[110]Q4!#REF!</definedName>
    <definedName name="GGSB" localSheetId="3">[110]Q4!#REF!</definedName>
    <definedName name="GGSB" localSheetId="8">[110]Q4!#REF!</definedName>
    <definedName name="GGSB">[110]Q4!#REF!</definedName>
    <definedName name="GGSBXS" localSheetId="6">[110]Q4!#REF!</definedName>
    <definedName name="GGSBXS" localSheetId="3">[110]Q4!#REF!</definedName>
    <definedName name="GGSBXS" localSheetId="8">[110]Q4!#REF!</definedName>
    <definedName name="GGSBXS">[110]Q4!#REF!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6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8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7">#REF!</definedName>
    <definedName name="GL_Z" localSheetId="10">#REF!</definedName>
    <definedName name="GL_Z" localSheetId="6">#REF!</definedName>
    <definedName name="GL_Z" localSheetId="0">#REF!</definedName>
    <definedName name="GL_Z" localSheetId="1">#REF!</definedName>
    <definedName name="GL_Z" localSheetId="3">#REF!</definedName>
    <definedName name="GL_Z" localSheetId="8">#REF!</definedName>
    <definedName name="GL_Z" localSheetId="12">#REF!</definedName>
    <definedName name="GL_Z" localSheetId="13">#REF!</definedName>
    <definedName name="GL_Z">#REF!</definedName>
    <definedName name="gni">[89]GNIpc!$A$1:$R$235</definedName>
    <definedName name="goafrica" localSheetId="5">[115]!goafrica</definedName>
    <definedName name="goafrica" localSheetId="6">[115]!goafrica</definedName>
    <definedName name="goafrica" localSheetId="0">#REF!</definedName>
    <definedName name="goafrica" localSheetId="1">#REF!</definedName>
    <definedName name="goafrica" localSheetId="11">[115]!goafrica</definedName>
    <definedName name="goafrica" localSheetId="13">[115]!goafrica</definedName>
    <definedName name="goafrica">[115]!goafrica</definedName>
    <definedName name="goasia" localSheetId="5">[115]!goasia</definedName>
    <definedName name="goasia" localSheetId="6">[115]!goasia</definedName>
    <definedName name="goasia" localSheetId="0">#REF!</definedName>
    <definedName name="goasia" localSheetId="1">#REF!</definedName>
    <definedName name="goasia" localSheetId="11">[115]!goasia</definedName>
    <definedName name="goasia" localSheetId="13">[115]!goasia</definedName>
    <definedName name="goasia">[115]!goasia</definedName>
    <definedName name="GOB" localSheetId="7">#REF!</definedName>
    <definedName name="GOB" localSheetId="10">#REF!</definedName>
    <definedName name="GOB" localSheetId="6">#REF!</definedName>
    <definedName name="GOB" localSheetId="0">#REF!</definedName>
    <definedName name="GOB" localSheetId="1">#REF!</definedName>
    <definedName name="GOB" localSheetId="3">#REF!</definedName>
    <definedName name="GOB" localSheetId="8">#REF!</definedName>
    <definedName name="GOB" localSheetId="12">#REF!</definedName>
    <definedName name="GOB" localSheetId="13">#REF!</definedName>
    <definedName name="GOB">#REF!</definedName>
    <definedName name="goeeup" localSheetId="5">[115]!goeeup</definedName>
    <definedName name="goeeup" localSheetId="6">[115]!goeeup</definedName>
    <definedName name="goeeup" localSheetId="0">#REF!</definedName>
    <definedName name="goeeup" localSheetId="1">#REF!</definedName>
    <definedName name="goeeup" localSheetId="11">[115]!goeeup</definedName>
    <definedName name="goeeup" localSheetId="13">[115]!goeeup</definedName>
    <definedName name="goeeup">[115]!goeeup</definedName>
    <definedName name="GOESC96" localSheetId="7">#REF!</definedName>
    <definedName name="GOESC96" localSheetId="10">#REF!</definedName>
    <definedName name="GOESC96" localSheetId="6">#REF!</definedName>
    <definedName name="GOESC96" localSheetId="0">#REF!</definedName>
    <definedName name="GOESC96" localSheetId="1">#REF!</definedName>
    <definedName name="GOESC96" localSheetId="3">#REF!</definedName>
    <definedName name="GOESC96" localSheetId="8">#REF!</definedName>
    <definedName name="GOESC96" localSheetId="12">#REF!</definedName>
    <definedName name="GOESC96" localSheetId="13">#REF!</definedName>
    <definedName name="GOESC96">#REF!</definedName>
    <definedName name="goeurope" localSheetId="5">[115]!goeurope</definedName>
    <definedName name="goeurope" localSheetId="6">[115]!goeurope</definedName>
    <definedName name="goeurope" localSheetId="0">#REF!</definedName>
    <definedName name="goeurope" localSheetId="1">#REF!</definedName>
    <definedName name="goeurope" localSheetId="11">[115]!goeurope</definedName>
    <definedName name="goeurope" localSheetId="13">[115]!goeurope</definedName>
    <definedName name="goeurope">[115]!goeurope</definedName>
    <definedName name="golamerica" localSheetId="5">[115]!golamerica</definedName>
    <definedName name="golamerica" localSheetId="6">[115]!golamerica</definedName>
    <definedName name="golamerica" localSheetId="0">#REF!</definedName>
    <definedName name="golamerica" localSheetId="1">#REF!</definedName>
    <definedName name="golamerica" localSheetId="11">[115]!golamerica</definedName>
    <definedName name="golamerica" localSheetId="13">[115]!golamerica</definedName>
    <definedName name="golamerica">[115]!golamerica</definedName>
    <definedName name="gomeast" localSheetId="5">[115]!gomeast</definedName>
    <definedName name="gomeast" localSheetId="6">[115]!gomeast</definedName>
    <definedName name="gomeast" localSheetId="0">#REF!</definedName>
    <definedName name="gomeast" localSheetId="1">#REF!</definedName>
    <definedName name="gomeast" localSheetId="11">[115]!gomeast</definedName>
    <definedName name="gomeast" localSheetId="13">[115]!gomeast</definedName>
    <definedName name="gomeast">[115]!gomeast</definedName>
    <definedName name="gooecd" localSheetId="5">[115]!gooecd</definedName>
    <definedName name="gooecd" localSheetId="6">[115]!gooecd</definedName>
    <definedName name="gooecd" localSheetId="0">#REF!</definedName>
    <definedName name="gooecd" localSheetId="1">#REF!</definedName>
    <definedName name="gooecd" localSheetId="11">[115]!gooecd</definedName>
    <definedName name="gooecd" localSheetId="13">[115]!gooecd</definedName>
    <definedName name="gooecd">[115]!gooecd</definedName>
    <definedName name="goopec" localSheetId="5">[115]!goopec</definedName>
    <definedName name="goopec" localSheetId="6">[115]!goopec</definedName>
    <definedName name="goopec" localSheetId="0">#REF!</definedName>
    <definedName name="goopec" localSheetId="1">#REF!</definedName>
    <definedName name="goopec" localSheetId="11">[115]!goopec</definedName>
    <definedName name="goopec" localSheetId="13">[115]!goopec</definedName>
    <definedName name="goopec">[115]!goopec</definedName>
    <definedName name="gosummary" localSheetId="5">[115]!gosummary</definedName>
    <definedName name="gosummary" localSheetId="6">[115]!gosummary</definedName>
    <definedName name="gosummary" localSheetId="0">#REF!</definedName>
    <definedName name="gosummary" localSheetId="1">#REF!</definedName>
    <definedName name="gosummary" localSheetId="11">[115]!gosummary</definedName>
    <definedName name="gosummary" localSheetId="13">[115]!gosummary</definedName>
    <definedName name="gosummary">[115]!gosummary</definedName>
    <definedName name="_xlnm.Recorder" localSheetId="7">#REF!</definedName>
    <definedName name="_xlnm.Recorder" localSheetId="10">#REF!</definedName>
    <definedName name="_xlnm.Recorder" localSheetId="6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12">#REF!</definedName>
    <definedName name="_xlnm.Recorder" localSheetId="13">#REF!</definedName>
    <definedName name="_xlnm.Recorder">#REF!</definedName>
    <definedName name="Grace_IDA">[99]NPV!$B$25</definedName>
    <definedName name="Grace_IDA1" localSheetId="7">#REF!</definedName>
    <definedName name="Grace_IDA1" localSheetId="10">#REF!</definedName>
    <definedName name="Grace_IDA1" localSheetId="6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12">#REF!</definedName>
    <definedName name="Grace_IDA1" localSheetId="13">#REF!</definedName>
    <definedName name="Grace_IDA1">#REF!</definedName>
    <definedName name="Grace_NC" localSheetId="6">[99]NPV!#REF!</definedName>
    <definedName name="Grace_NC" localSheetId="0">#REF!</definedName>
    <definedName name="Grace_NC" localSheetId="1">#REF!</definedName>
    <definedName name="Grace_NC" localSheetId="3">[99]NPV!#REF!</definedName>
    <definedName name="Grace_NC" localSheetId="8">[99]NPV!#REF!</definedName>
    <definedName name="Grace_NC">[99]NPV!#REF!</definedName>
    <definedName name="Grace1_IDA" localSheetId="7">#REF!</definedName>
    <definedName name="Grace1_IDA" localSheetId="10">#REF!</definedName>
    <definedName name="Grace1_IDA" localSheetId="6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7">[5]!grafico</definedName>
    <definedName name="grafico" localSheetId="10">[5]!grafico</definedName>
    <definedName name="grafico" localSheetId="6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7">#REF!</definedName>
    <definedName name="GRÁFICO_N_10.2.4." localSheetId="10">#REF!</definedName>
    <definedName name="GRÁFICO_N_10.2.4." localSheetId="6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6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8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6" hidden="1">'[97]Fax a enviar'!#REF!</definedName>
    <definedName name="grtrt" localSheetId="0" hidden="1">'[97]Fax a enviar'!#REF!</definedName>
    <definedName name="grtrt" localSheetId="1" hidden="1">'[97]Fax a enviar'!#REF!</definedName>
    <definedName name="grtrt" localSheetId="3" hidden="1">'[97]Fax a enviar'!#REF!</definedName>
    <definedName name="grtrt" localSheetId="8" hidden="1">'[97]Fax a enviar'!#REF!</definedName>
    <definedName name="grtrt" hidden="1">'[97]Fax a enviar'!#REF!</definedName>
    <definedName name="Gstd" localSheetId="7">#REF!</definedName>
    <definedName name="Gstd" localSheetId="10">#REF!</definedName>
    <definedName name="Gstd" localSheetId="6">#REF!</definedName>
    <definedName name="Gstd" localSheetId="0">#REF!</definedName>
    <definedName name="Gstd" localSheetId="1">#REF!</definedName>
    <definedName name="Gstd" localSheetId="3">#REF!</definedName>
    <definedName name="Gstd" localSheetId="8">#REF!</definedName>
    <definedName name="Gstd" localSheetId="12">#REF!</definedName>
    <definedName name="Gstd" localSheetId="13">#REF!</definedName>
    <definedName name="Gstd">#REF!</definedName>
    <definedName name="GT">'[61]GT%'!$C$5</definedName>
    <definedName name="gtryrtyr" localSheetId="7" hidden="1">#REF!</definedName>
    <definedName name="gtryrtyr" localSheetId="10" hidden="1">#REF!</definedName>
    <definedName name="gtryrtyr" localSheetId="6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8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7" hidden="1">#REF!</definedName>
    <definedName name="GUEBVIO" localSheetId="10" hidden="1">#REF!</definedName>
    <definedName name="GUEBVIO" localSheetId="6" hidden="1">#REF!</definedName>
    <definedName name="GUEBVIO" localSheetId="3" hidden="1">#REF!</definedName>
    <definedName name="GUEBVIO" localSheetId="8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7">#REF!</definedName>
    <definedName name="GUIL" localSheetId="10">#REF!</definedName>
    <definedName name="GUIL" localSheetId="6">#REF!</definedName>
    <definedName name="GUIL" localSheetId="0">#REF!</definedName>
    <definedName name="GUIL" localSheetId="1">#REF!</definedName>
    <definedName name="GUIL" localSheetId="3">#REF!</definedName>
    <definedName name="GUIL" localSheetId="8">#REF!</definedName>
    <definedName name="GUIL" localSheetId="12">#REF!</definedName>
    <definedName name="GUIL" localSheetId="13">#REF!</definedName>
    <definedName name="GUIL">#REF!</definedName>
    <definedName name="GUIL1" localSheetId="7">#REF!</definedName>
    <definedName name="GUIL1" localSheetId="10">#REF!</definedName>
    <definedName name="GUIL1" localSheetId="6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7">[90]Gold!$B$583:$J$583</definedName>
    <definedName name="GYEAR2021" localSheetId="10">[90]Gold!$B$583:$J$583</definedName>
    <definedName name="GYEAR2021" localSheetId="6">[90]Gold!$B$583:$J$583</definedName>
    <definedName name="GYEAR2021" localSheetId="0">[90]Gold!$B$583:$J$583</definedName>
    <definedName name="GYEAR2021" localSheetId="1">[90]Gold!$B$583:$J$583</definedName>
    <definedName name="GYEAR2021">[90]Gold!$B$583:$J$583</definedName>
    <definedName name="GYEAR2022" localSheetId="7">[90]Gold!$K$583:$U$583</definedName>
    <definedName name="GYEAR2022" localSheetId="10">[90]Gold!$K$583:$U$583</definedName>
    <definedName name="GYEAR2022" localSheetId="6">[90]Gold!$K$583:$U$583</definedName>
    <definedName name="GYEAR2022" localSheetId="0">[90]Gold!$K$583:$U$583</definedName>
    <definedName name="GYEAR2022" localSheetId="1">[90]Gold!$K$583:$U$583</definedName>
    <definedName name="GYEAR2022">[90]Gold!$K$583:$U$583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6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8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7" hidden="1">#REF!</definedName>
    <definedName name="h" localSheetId="10" hidden="1">#REF!</definedName>
    <definedName name="h" localSheetId="6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8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6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localSheetId="11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7">#REF!</definedName>
    <definedName name="HEADING" localSheetId="10">#REF!</definedName>
    <definedName name="HEADING" localSheetId="6">#REF!</definedName>
    <definedName name="HEADING" localSheetId="0">#REF!</definedName>
    <definedName name="HEADING" localSheetId="1">#REF!</definedName>
    <definedName name="HEADING" localSheetId="3">#REF!</definedName>
    <definedName name="HEADING" localSheetId="8">#REF!</definedName>
    <definedName name="HEADING" localSheetId="12">#REF!</definedName>
    <definedName name="HEADING" localSheetId="13">#REF!</definedName>
    <definedName name="HEADING">#REF!</definedName>
    <definedName name="Heading2" localSheetId="7">#REF!</definedName>
    <definedName name="Heading2" localSheetId="10">#REF!</definedName>
    <definedName name="Heading2" localSheetId="6">#REF!</definedName>
    <definedName name="Heading2" localSheetId="3">#REF!</definedName>
    <definedName name="Heading2" localSheetId="8">#REF!</definedName>
    <definedName name="Heading2" localSheetId="12">#REF!</definedName>
    <definedName name="Heading2" localSheetId="13">#REF!</definedName>
    <definedName name="Heading2">#REF!</definedName>
    <definedName name="Heading39">'[45]shared data'!$A$1:$G$5</definedName>
    <definedName name="hfhf" localSheetId="7">#REF!</definedName>
    <definedName name="hfhf" localSheetId="10">#REF!</definedName>
    <definedName name="hfhf" localSheetId="6">#REF!</definedName>
    <definedName name="hfhf" localSheetId="0">#REF!</definedName>
    <definedName name="hfhf" localSheetId="1">#REF!</definedName>
    <definedName name="hfhf" localSheetId="3">#REF!</definedName>
    <definedName name="hfhf" localSheetId="8">#REF!</definedName>
    <definedName name="hfhf" localSheetId="12">#REF!</definedName>
    <definedName name="hfhf" localSheetId="13">#REF!</definedName>
    <definedName name="hfhf">#REF!</definedName>
    <definedName name="hfhfhf" localSheetId="6" hidden="1">'[91]Fax a enviar'!#REF!</definedName>
    <definedName name="hfhfhf" localSheetId="0" hidden="1">#REF!</definedName>
    <definedName name="hfhfhf" localSheetId="1" hidden="1">#REF!</definedName>
    <definedName name="hfhfhf" localSheetId="8" hidden="1">'[91]Fax a enviar'!#REF!</definedName>
    <definedName name="hfhfhf" hidden="1">'[91]Fax a enviar'!#REF!</definedName>
    <definedName name="hhh" localSheetId="0" hidden="1">#REF!</definedName>
    <definedName name="hhh" localSheetId="1" hidden="1">#REF!</definedName>
    <definedName name="hhh" hidden="1">'[116]J(Priv.Cap)'!#REF!</definedName>
    <definedName name="HHHH" localSheetId="7" hidden="1">#REF!</definedName>
    <definedName name="HHHH" localSheetId="10" hidden="1">#REF!</definedName>
    <definedName name="HHHH" localSheetId="6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8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6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8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7">#REF!</definedName>
    <definedName name="High_external" localSheetId="10">#REF!</definedName>
    <definedName name="High_external" localSheetId="6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8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7">#REF!</definedName>
    <definedName name="High_fiscal" localSheetId="10">#REF!</definedName>
    <definedName name="High_fiscal" localSheetId="6">#REF!</definedName>
    <definedName name="High_fiscal" localSheetId="3">#REF!</definedName>
    <definedName name="High_fiscal" localSheetId="8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7">#REF!</definedName>
    <definedName name="High_growth_extended" localSheetId="10">#REF!</definedName>
    <definedName name="High_growth_extended" localSheetId="6">#REF!</definedName>
    <definedName name="High_growth_extended" localSheetId="3">#REF!</definedName>
    <definedName name="High_growth_extended" localSheetId="8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7">#REF!</definedName>
    <definedName name="High_growth_summary" localSheetId="10">#REF!</definedName>
    <definedName name="High_growth_summary" localSheetId="6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7">#REF!</definedName>
    <definedName name="High_monetary" localSheetId="10">#REF!</definedName>
    <definedName name="High_monetary" localSheetId="6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7">#REF!</definedName>
    <definedName name="High_real" localSheetId="10">#REF!</definedName>
    <definedName name="High_real" localSheetId="6">#REF!</definedName>
    <definedName name="High_real" localSheetId="12">#REF!</definedName>
    <definedName name="High_real" localSheetId="13">#REF!</definedName>
    <definedName name="High_real">#REF!</definedName>
    <definedName name="High_summary" localSheetId="7">#REF!</definedName>
    <definedName name="High_summary" localSheetId="10">#REF!</definedName>
    <definedName name="High_summary" localSheetId="6">#REF!</definedName>
    <definedName name="High_summary" localSheetId="12">#REF!</definedName>
    <definedName name="High_summary" localSheetId="13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6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8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7">#REF!</definedName>
    <definedName name="HIPCDATA" localSheetId="10">#REF!</definedName>
    <definedName name="HIPCDATA" localSheetId="6">#REF!</definedName>
    <definedName name="HIPCDATA" localSheetId="0">#REF!</definedName>
    <definedName name="HIPCDATA" localSheetId="1">#REF!</definedName>
    <definedName name="HIPCDATA" localSheetId="3">#REF!</definedName>
    <definedName name="HIPCDATA" localSheetId="8">#REF!</definedName>
    <definedName name="HIPCDATA" localSheetId="12">#REF!</definedName>
    <definedName name="HIPCDATA" localSheetId="13">#REF!</definedName>
    <definedName name="HIPCDATA">#REF!</definedName>
    <definedName name="hjkhgkky" localSheetId="6" hidden="1">'[97]Fax a enviar'!#REF!</definedName>
    <definedName name="hjkhgkky" localSheetId="0" hidden="1">'[97]Fax a enviar'!#REF!</definedName>
    <definedName name="hjkhgkky" localSheetId="1" hidden="1">'[97]Fax a enviar'!#REF!</definedName>
    <definedName name="hjkhgkky" localSheetId="3" hidden="1">'[97]Fax a enviar'!#REF!</definedName>
    <definedName name="hjkhgkky" localSheetId="8" hidden="1">'[97]Fax a enviar'!#REF!</definedName>
    <definedName name="hjkhgkky" hidden="1">'[97]Fax a enviar'!#REF!</definedName>
    <definedName name="hkh" localSheetId="7" hidden="1">#REF!</definedName>
    <definedName name="hkh" localSheetId="10" hidden="1">#REF!</definedName>
    <definedName name="hkh" localSheetId="6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8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7" hidden="1">#REF!</definedName>
    <definedName name="hkhkh" localSheetId="10" hidden="1">#REF!</definedName>
    <definedName name="hkhkh" localSheetId="6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8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7">#REF!</definedName>
    <definedName name="hola" localSheetId="10">#REF!</definedName>
    <definedName name="hola" localSheetId="6">#REF!</definedName>
    <definedName name="hola" localSheetId="0">#REF!</definedName>
    <definedName name="hola" localSheetId="1">#REF!</definedName>
    <definedName name="hola" localSheetId="3">#REF!</definedName>
    <definedName name="hola" localSheetId="8">#REF!</definedName>
    <definedName name="hola" localSheetId="12">#REF!</definedName>
    <definedName name="hola" localSheetId="13">#REF!</definedName>
    <definedName name="hola">#REF!</definedName>
    <definedName name="holalalala" localSheetId="6" hidden="1">'[33]Fax a enviar'!#REF!</definedName>
    <definedName name="holalalala" localSheetId="3" hidden="1">'[33]Fax a enviar'!#REF!</definedName>
    <definedName name="holalalala" localSheetId="8" hidden="1">'[33]Fax a enviar'!#REF!</definedName>
    <definedName name="holalalala" hidden="1">'[33]Fax a enviar'!#REF!</definedName>
    <definedName name="holallll" localSheetId="7">#REF!</definedName>
    <definedName name="holallll" localSheetId="10">#REF!</definedName>
    <definedName name="holallll" localSheetId="6">#REF!</definedName>
    <definedName name="holallll" localSheetId="0">#REF!</definedName>
    <definedName name="holallll" localSheetId="1">#REF!</definedName>
    <definedName name="holallll" localSheetId="3">#REF!</definedName>
    <definedName name="holallll" localSheetId="8">#REF!</definedName>
    <definedName name="holallll" localSheetId="12">#REF!</definedName>
    <definedName name="holallll" localSheetId="13">#REF!</definedName>
    <definedName name="holallll">#REF!</definedName>
    <definedName name="hora" localSheetId="7">[22]Programa!#REF!</definedName>
    <definedName name="hora" localSheetId="10">[22]Programa!#REF!</definedName>
    <definedName name="hora" localSheetId="6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8">[22]Programa!#REF!</definedName>
    <definedName name="hora">[22]Programa!#REF!</definedName>
    <definedName name="HOSP96" localSheetId="7">#REF!</definedName>
    <definedName name="HOSP96" localSheetId="10">#REF!</definedName>
    <definedName name="HOSP96" localSheetId="6">#REF!</definedName>
    <definedName name="HOSP96" localSheetId="0">#REF!</definedName>
    <definedName name="HOSP96" localSheetId="1">#REF!</definedName>
    <definedName name="HOSP96" localSheetId="3">#REF!</definedName>
    <definedName name="HOSP96" localSheetId="8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6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8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6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8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6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8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6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8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7" hidden="1">#REF!</definedName>
    <definedName name="hutyu7" localSheetId="10" hidden="1">#REF!</definedName>
    <definedName name="hutyu7" localSheetId="6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8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6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8">[65]nonopec!#REF!</definedName>
    <definedName name="HVYNONO1">[65]nonopec!#REF!</definedName>
    <definedName name="HVYNONO2" localSheetId="6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8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7">#REF!</definedName>
    <definedName name="i" localSheetId="10">#REF!</definedName>
    <definedName name="i" localSheetId="6">#REF!</definedName>
    <definedName name="i" localSheetId="0">#REF!</definedName>
    <definedName name="i" localSheetId="1">#REF!</definedName>
    <definedName name="i" localSheetId="3">#REF!</definedName>
    <definedName name="i" localSheetId="8">#REF!</definedName>
    <definedName name="i" localSheetId="12">#REF!</definedName>
    <definedName name="i" localSheetId="13">#REF!</definedName>
    <definedName name="i">#REF!</definedName>
    <definedName name="i2std" localSheetId="7">#REF!</definedName>
    <definedName name="i2std" localSheetId="10">#REF!</definedName>
    <definedName name="i2std" localSheetId="6">#REF!</definedName>
    <definedName name="i2std" localSheetId="0">#REF!</definedName>
    <definedName name="i2std" localSheetId="1">#REF!</definedName>
    <definedName name="i2std" localSheetId="3">#REF!</definedName>
    <definedName name="i2std" localSheetId="8">#REF!</definedName>
    <definedName name="i2std" localSheetId="12">#REF!</definedName>
    <definedName name="i2std" localSheetId="13">#REF!</definedName>
    <definedName name="i2std">#REF!</definedName>
    <definedName name="iave" localSheetId="7">#REF!</definedName>
    <definedName name="iave" localSheetId="10">#REF!</definedName>
    <definedName name="iave" localSheetId="6">#REF!</definedName>
    <definedName name="iave" localSheetId="0">#REF!</definedName>
    <definedName name="iave" localSheetId="1">#REF!</definedName>
    <definedName name="iave" localSheetId="3">#REF!</definedName>
    <definedName name="iave" localSheetId="8">#REF!</definedName>
    <definedName name="iave" localSheetId="12">#REF!</definedName>
    <definedName name="iave" localSheetId="13">#REF!</definedName>
    <definedName name="iave">#REF!</definedName>
    <definedName name="ibank1" localSheetId="7">#REF!</definedName>
    <definedName name="ibank1" localSheetId="10">#REF!</definedName>
    <definedName name="ibank1" localSheetId="6">#REF!</definedName>
    <definedName name="ibank1" localSheetId="12">#REF!</definedName>
    <definedName name="ibank1" localSheetId="13">#REF!</definedName>
    <definedName name="ibank1">#REF!</definedName>
    <definedName name="ibank2" localSheetId="7">#REF!</definedName>
    <definedName name="ibank2" localSheetId="10">#REF!</definedName>
    <definedName name="ibank2" localSheetId="6">#REF!</definedName>
    <definedName name="ibank2" localSheetId="12">#REF!</definedName>
    <definedName name="ibank2" localSheetId="13">#REF!</definedName>
    <definedName name="ibank2">#REF!</definedName>
    <definedName name="ibank3" localSheetId="7">#REF!</definedName>
    <definedName name="ibank3" localSheetId="10">#REF!</definedName>
    <definedName name="ibank3" localSheetId="6">#REF!</definedName>
    <definedName name="ibank3" localSheetId="12">#REF!</definedName>
    <definedName name="ibank3" localSheetId="13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'[117]tab 14'!$B$6:$U$25</definedName>
    <definedName name="IDAr" localSheetId="7">#REF!</definedName>
    <definedName name="IDAr" localSheetId="10">#REF!</definedName>
    <definedName name="IDAr" localSheetId="6">#REF!</definedName>
    <definedName name="IDAr" localSheetId="0">#REF!</definedName>
    <definedName name="IDAr" localSheetId="1">#REF!</definedName>
    <definedName name="IDAr" localSheetId="3">#REF!</definedName>
    <definedName name="IDAr" localSheetId="8">#REF!</definedName>
    <definedName name="IDAr" localSheetId="12">#REF!</definedName>
    <definedName name="IDAr" localSheetId="13">#REF!</definedName>
    <definedName name="IDAr">#REF!</definedName>
    <definedName name="IDB" localSheetId="7">#REF!</definedName>
    <definedName name="IDB" localSheetId="10">#REF!</definedName>
    <definedName name="IDB" localSheetId="6">#REF!</definedName>
    <definedName name="IDB" localSheetId="0">#REF!</definedName>
    <definedName name="IDB" localSheetId="1">#REF!</definedName>
    <definedName name="IDB" localSheetId="3">#REF!</definedName>
    <definedName name="IDB" localSheetId="8">#REF!</definedName>
    <definedName name="IDB" localSheetId="12">#REF!</definedName>
    <definedName name="IDB" localSheetId="13">#REF!</definedName>
    <definedName name="IDB">#REF!</definedName>
    <definedName name="IESS" localSheetId="7">#REF!</definedName>
    <definedName name="IESS" localSheetId="10">#REF!</definedName>
    <definedName name="IESS" localSheetId="6">#REF!</definedName>
    <definedName name="IESS" localSheetId="3">#REF!</definedName>
    <definedName name="IESS" localSheetId="8">#REF!</definedName>
    <definedName name="IESS" localSheetId="12">#REF!</definedName>
    <definedName name="IESS" localSheetId="13">#REF!</definedName>
    <definedName name="IESS">#REF!</definedName>
    <definedName name="Ifad">[51]CIRRs!$C$65</definedName>
    <definedName name="IFSASSETS" localSheetId="7">#REF!</definedName>
    <definedName name="IFSASSETS" localSheetId="10">#REF!</definedName>
    <definedName name="IFSASSETS" localSheetId="6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8">#REF!</definedName>
    <definedName name="IFSASSETS" localSheetId="12">#REF!</definedName>
    <definedName name="IFSASSETS" localSheetId="13">#REF!</definedName>
    <definedName name="IFSASSETS">#REF!</definedName>
    <definedName name="IFSLIABS" localSheetId="7">#REF!</definedName>
    <definedName name="IFSLIABS" localSheetId="10">#REF!</definedName>
    <definedName name="IFSLIABS" localSheetId="6">#REF!</definedName>
    <definedName name="IFSLIABS" localSheetId="3">#REF!</definedName>
    <definedName name="IFSLIABS" localSheetId="8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6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8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6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8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7" hidden="1">#REF!</definedName>
    <definedName name="iiiiiiiiiii" localSheetId="10" hidden="1">#REF!</definedName>
    <definedName name="iiiiiiiiiii" localSheetId="6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8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6" hidden="1">'[91]Fax a enviar'!#REF!</definedName>
    <definedName name="iiiiiiiiiiii" localSheetId="0" hidden="1">#REF!</definedName>
    <definedName name="iiiiiiiiiiii" localSheetId="1" hidden="1">#REF!</definedName>
    <definedName name="iiiiiiiiiiii" localSheetId="3" hidden="1">'[91]Fax a enviar'!#REF!</definedName>
    <definedName name="iiiiiiiiiiii" localSheetId="8" hidden="1">'[91]Fax a enviar'!#REF!</definedName>
    <definedName name="iiiiiiiiiiii" hidden="1">'[91]Fax a enviar'!#REF!</definedName>
    <definedName name="iiiiiiiiiiiiiiiii" localSheetId="6" hidden="1">'[91]Fax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'[91]Fax a enviar'!#REF!</definedName>
    <definedName name="iiiiiiiiiiiiiiiii" localSheetId="8" hidden="1">'[91]Fax a enviar'!#REF!</definedName>
    <definedName name="iiiiiiiiiiiiiiiii" hidden="1">'[91]Fax a enviar'!#REF!</definedName>
    <definedName name="iiiiiiiiiiiiiiiiiiiiiiiiii" localSheetId="7" hidden="1">#REF!</definedName>
    <definedName name="iiiiiiiiiiiiiiiiiiiiiiiiii" localSheetId="10" hidden="1">#REF!</definedName>
    <definedName name="iiiiiiiiiiiiiiiiiiiiiiiiii" localSheetId="6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8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7">#REF!</definedName>
    <definedName name="iiiooo" localSheetId="10">#REF!</definedName>
    <definedName name="iiiooo" localSheetId="6">#REF!</definedName>
    <definedName name="iiiooo" localSheetId="0">#REF!</definedName>
    <definedName name="iiiooo" localSheetId="1">#REF!</definedName>
    <definedName name="iiiooo" localSheetId="3">#REF!</definedName>
    <definedName name="iiiooo" localSheetId="8">#REF!</definedName>
    <definedName name="iiiooo" localSheetId="12">#REF!</definedName>
    <definedName name="iiiooo" localSheetId="13">#REF!</definedName>
    <definedName name="iiiooo">#REF!</definedName>
    <definedName name="IKR" localSheetId="7">#REF!</definedName>
    <definedName name="IKR" localSheetId="10">#REF!</definedName>
    <definedName name="IKR" localSheetId="6">#REF!</definedName>
    <definedName name="IKR" localSheetId="0">#REF!</definedName>
    <definedName name="IKR" localSheetId="1">#REF!</definedName>
    <definedName name="IKR" localSheetId="3">#REF!</definedName>
    <definedName name="IKR" localSheetId="8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6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8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6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8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7">#REF!</definedName>
    <definedName name="IM" localSheetId="10">#REF!</definedName>
    <definedName name="IM" localSheetId="6">#REF!</definedName>
    <definedName name="IM" localSheetId="0">#REF!</definedName>
    <definedName name="IM" localSheetId="1">#REF!</definedName>
    <definedName name="IM" localSheetId="3">#REF!</definedName>
    <definedName name="IM" localSheetId="8">#REF!</definedName>
    <definedName name="IM" localSheetId="12">#REF!</definedName>
    <definedName name="IM" localSheetId="13">#REF!</definedName>
    <definedName name="IM">#REF!</definedName>
    <definedName name="ima" localSheetId="7">#REF!</definedName>
    <definedName name="ima" localSheetId="10">#REF!</definedName>
    <definedName name="ima" localSheetId="6">#REF!</definedName>
    <definedName name="ima" localSheetId="3">#REF!</definedName>
    <definedName name="ima" localSheetId="8">#REF!</definedName>
    <definedName name="ima" localSheetId="12">#REF!</definedName>
    <definedName name="ima" localSheetId="13">#REF!</definedName>
    <definedName name="ima">#REF!</definedName>
    <definedName name="imaor" localSheetId="7">#REF!</definedName>
    <definedName name="imaor" localSheetId="10">#REF!</definedName>
    <definedName name="imaor" localSheetId="6">#REF!</definedName>
    <definedName name="imaor" localSheetId="3">#REF!</definedName>
    <definedName name="imaor" localSheetId="8">#REF!</definedName>
    <definedName name="imaor" localSheetId="12">#REF!</definedName>
    <definedName name="imaor" localSheetId="13">#REF!</definedName>
    <definedName name="imaor">#REF!</definedName>
    <definedName name="IMF" localSheetId="7">#REF!</definedName>
    <definedName name="IMF" localSheetId="10">#REF!</definedName>
    <definedName name="IMF" localSheetId="6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7">#REF!</definedName>
    <definedName name="impacto" localSheetId="10">#REF!</definedName>
    <definedName name="impacto" localSheetId="6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7">#REF!</definedName>
    <definedName name="impresionueva" localSheetId="10">#REF!</definedName>
    <definedName name="impresionueva" localSheetId="6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8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7">#REF!</definedName>
    <definedName name="Imprimir_área_IM" localSheetId="10">#REF!</definedName>
    <definedName name="Imprimir_área_IM" localSheetId="6">#REF!</definedName>
    <definedName name="Imprimir_área_IM" localSheetId="3">#REF!</definedName>
    <definedName name="Imprimir_área_IM" localSheetId="8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7">#REF!</definedName>
    <definedName name="ind" localSheetId="10">#REF!</definedName>
    <definedName name="ind" localSheetId="6">#REF!</definedName>
    <definedName name="ind" localSheetId="3">#REF!</definedName>
    <definedName name="ind" localSheetId="8">#REF!</definedName>
    <definedName name="ind" localSheetId="12">#REF!</definedName>
    <definedName name="ind" localSheetId="13">#REF!</definedName>
    <definedName name="ind">#REF!</definedName>
    <definedName name="INDICE" localSheetId="7">[22]Programa!#REF!</definedName>
    <definedName name="INDICE" localSheetId="10">[22]Programa!#REF!</definedName>
    <definedName name="INDICE" localSheetId="6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8">[22]Programa!#REF!</definedName>
    <definedName name="INDICE">[22]Programa!#REF!</definedName>
    <definedName name="INDICEPRODUCCIO" localSheetId="7">#REF!</definedName>
    <definedName name="INDICEPRODUCCIO" localSheetId="10">#REF!</definedName>
    <definedName name="INDICEPRODUCCIO" localSheetId="6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8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7">#REF!</definedName>
    <definedName name="INE" localSheetId="10">#REF!</definedName>
    <definedName name="INE" localSheetId="6">#REF!</definedName>
    <definedName name="INE" localSheetId="0">#REF!</definedName>
    <definedName name="INE" localSheetId="1">#REF!</definedName>
    <definedName name="INE" localSheetId="3">#REF!</definedName>
    <definedName name="INE" localSheetId="8">#REF!</definedName>
    <definedName name="INE" localSheetId="12">#REF!</definedName>
    <definedName name="INE" localSheetId="13">#REF!</definedName>
    <definedName name="INE">#REF!</definedName>
    <definedName name="INECEL" localSheetId="7">#REF!</definedName>
    <definedName name="INECEL" localSheetId="10">#REF!</definedName>
    <definedName name="INECEL" localSheetId="6">#REF!</definedName>
    <definedName name="INECEL" localSheetId="3">#REF!</definedName>
    <definedName name="INECEL" localSheetId="8">#REF!</definedName>
    <definedName name="INECEL" localSheetId="12">#REF!</definedName>
    <definedName name="INECEL" localSheetId="13">#REF!</definedName>
    <definedName name="INECEL">#REF!</definedName>
    <definedName name="INF">[85]SUPUESTOS!A$21</definedName>
    <definedName name="INFISC1" localSheetId="7">#REF!</definedName>
    <definedName name="INFISC1" localSheetId="10">#REF!</definedName>
    <definedName name="INFISC1" localSheetId="6">#REF!</definedName>
    <definedName name="INFISC1" localSheetId="0">#REF!</definedName>
    <definedName name="INFISC1" localSheetId="1">#REF!</definedName>
    <definedName name="INFISC1" localSheetId="3">#REF!</definedName>
    <definedName name="INFISC1" localSheetId="8">#REF!</definedName>
    <definedName name="INFISC1" localSheetId="12">#REF!</definedName>
    <definedName name="INFISC1" localSheetId="13">#REF!</definedName>
    <definedName name="INFISC1">#REF!</definedName>
    <definedName name="INFISC2" localSheetId="7">#REF!</definedName>
    <definedName name="INFISC2" localSheetId="10">#REF!</definedName>
    <definedName name="INFISC2" localSheetId="6">#REF!</definedName>
    <definedName name="INFISC2" localSheetId="0">#REF!</definedName>
    <definedName name="INFISC2" localSheetId="1">#REF!</definedName>
    <definedName name="INFISC2" localSheetId="3">#REF!</definedName>
    <definedName name="INFISC2" localSheetId="8">#REF!</definedName>
    <definedName name="INFISC2" localSheetId="12">#REF!</definedName>
    <definedName name="INFISC2" localSheetId="13">#REF!</definedName>
    <definedName name="INFISC2">#REF!</definedName>
    <definedName name="Inflation">[84]CPI!$A$210:$M$354</definedName>
    <definedName name="info" localSheetId="7">#REF!</definedName>
    <definedName name="info" localSheetId="10">#REF!</definedName>
    <definedName name="info" localSheetId="6">#REF!</definedName>
    <definedName name="info" localSheetId="0">#REF!</definedName>
    <definedName name="info" localSheetId="1">#REF!</definedName>
    <definedName name="info" localSheetId="3">#REF!</definedName>
    <definedName name="info" localSheetId="8">#REF!</definedName>
    <definedName name="info" localSheetId="12">#REF!</definedName>
    <definedName name="info" localSheetId="13">#REF!</definedName>
    <definedName name="info">#REF!</definedName>
    <definedName name="INFOGER" localSheetId="6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8">[58]BCP!#REF!</definedName>
    <definedName name="INFOGER">[58]BCP!#REF!</definedName>
    <definedName name="infonotes" localSheetId="7">#REF!</definedName>
    <definedName name="infonotes" localSheetId="10">#REF!</definedName>
    <definedName name="infonotes" localSheetId="6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12">#REF!</definedName>
    <definedName name="infonotes" localSheetId="13">#REF!</definedName>
    <definedName name="infonotes">#REF!</definedName>
    <definedName name="INGOES96" localSheetId="7">#REF!</definedName>
    <definedName name="INGOES96" localSheetId="10">#REF!</definedName>
    <definedName name="INGOES96" localSheetId="6">#REF!</definedName>
    <definedName name="INGOES96" localSheetId="0">#REF!</definedName>
    <definedName name="INGOES96" localSheetId="1">#REF!</definedName>
    <definedName name="INGOES96" localSheetId="3">#REF!</definedName>
    <definedName name="INGOES96" localSheetId="8">#REF!</definedName>
    <definedName name="INGOES96" localSheetId="12">#REF!</definedName>
    <definedName name="INGOES96" localSheetId="13">#REF!</definedName>
    <definedName name="INGOES96">#REF!</definedName>
    <definedName name="INGRESOS" localSheetId="7">#REF!</definedName>
    <definedName name="INGRESOS" localSheetId="10">#REF!</definedName>
    <definedName name="INGRESOS" localSheetId="6">#REF!</definedName>
    <definedName name="INGRESOS" localSheetId="0">#REF!</definedName>
    <definedName name="INGRESOS" localSheetId="1">#REF!</definedName>
    <definedName name="INGRESOS" localSheetId="3">#REF!</definedName>
    <definedName name="INGRESOS" localSheetId="8">#REF!</definedName>
    <definedName name="INGRESOS" localSheetId="12">#REF!</definedName>
    <definedName name="INGRESOS" localSheetId="13">#REF!</definedName>
    <definedName name="INGRESOS">#REF!</definedName>
    <definedName name="INIT" localSheetId="7">#REF!</definedName>
    <definedName name="INIT" localSheetId="10">#REF!</definedName>
    <definedName name="INIT" localSheetId="6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7">#REF!</definedName>
    <definedName name="INMN" localSheetId="10">#REF!</definedName>
    <definedName name="INMN" localSheetId="6">#REF!</definedName>
    <definedName name="INMN" localSheetId="12">#REF!</definedName>
    <definedName name="INMN" localSheetId="13">#REF!</definedName>
    <definedName name="INMN">#REF!</definedName>
    <definedName name="INPROJ" localSheetId="7">#REF!</definedName>
    <definedName name="INPROJ" localSheetId="10">#REF!</definedName>
    <definedName name="INPROJ" localSheetId="6">#REF!</definedName>
    <definedName name="INPROJ" localSheetId="12">#REF!</definedName>
    <definedName name="INPROJ" localSheetId="13">#REF!</definedName>
    <definedName name="INPROJ">#REF!</definedName>
    <definedName name="INPUT_2" localSheetId="6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7">#REF!</definedName>
    <definedName name="INPUTSB" localSheetId="10">#REF!</definedName>
    <definedName name="INPUTSB" localSheetId="6">#REF!</definedName>
    <definedName name="INPUTSB" localSheetId="0">#REF!</definedName>
    <definedName name="INPUTSB" localSheetId="1">#REF!</definedName>
    <definedName name="INPUTSB" localSheetId="3">#REF!</definedName>
    <definedName name="INPUTSB" localSheetId="8">#REF!</definedName>
    <definedName name="INPUTSB" localSheetId="12">#REF!</definedName>
    <definedName name="INPUTSB" localSheetId="13">#REF!</definedName>
    <definedName name="INPUTSB">#REF!</definedName>
    <definedName name="Inst_ReportHeader" localSheetId="7">#REF!</definedName>
    <definedName name="Inst_ReportHeader" localSheetId="10">#REF!</definedName>
    <definedName name="Inst_ReportHeader" localSheetId="6">#REF!</definedName>
    <definedName name="Inst_ReportHeader" localSheetId="3">#REF!</definedName>
    <definedName name="Inst_ReportHeader" localSheetId="8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[118]Master!$AK$5:$AK$10</definedName>
    <definedName name="InstitutionName" localSheetId="7">#REF!</definedName>
    <definedName name="InstitutionName" localSheetId="10">#REF!</definedName>
    <definedName name="InstitutionName" localSheetId="6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8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7">#REF!</definedName>
    <definedName name="int" localSheetId="10">#REF!</definedName>
    <definedName name="int" localSheetId="6">#REF!</definedName>
    <definedName name="int" localSheetId="0">#REF!</definedName>
    <definedName name="int" localSheetId="1">#REF!</definedName>
    <definedName name="int" localSheetId="3">#REF!</definedName>
    <definedName name="int" localSheetId="8">#REF!</definedName>
    <definedName name="int" localSheetId="12">#REF!</definedName>
    <definedName name="int" localSheetId="13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7">#REF!</definedName>
    <definedName name="INTERES" localSheetId="10">#REF!</definedName>
    <definedName name="INTERES" localSheetId="6">#REF!</definedName>
    <definedName name="INTERES" localSheetId="0">#REF!</definedName>
    <definedName name="INTERES" localSheetId="1">#REF!</definedName>
    <definedName name="INTERES" localSheetId="3">#REF!</definedName>
    <definedName name="INTERES" localSheetId="8">#REF!</definedName>
    <definedName name="INTERES" localSheetId="12">#REF!</definedName>
    <definedName name="INTERES" localSheetId="13">#REF!</definedName>
    <definedName name="INTERES">#REF!</definedName>
    <definedName name="INTEREST" localSheetId="7">#REF!</definedName>
    <definedName name="INTEREST" localSheetId="10">#REF!</definedName>
    <definedName name="INTEREST" localSheetId="6">#REF!</definedName>
    <definedName name="INTEREST" localSheetId="0">#REF!</definedName>
    <definedName name="INTEREST" localSheetId="1">#REF!</definedName>
    <definedName name="INTEREST" localSheetId="3">#REF!</definedName>
    <definedName name="INTEREST" localSheetId="8">#REF!</definedName>
    <definedName name="INTEREST" localSheetId="12">#REF!</definedName>
    <definedName name="INTEREST" localSheetId="13">#REF!</definedName>
    <definedName name="INTEREST">#REF!</definedName>
    <definedName name="Interest_IDA">[99]NPV!$B$27</definedName>
    <definedName name="Interest_IDA1" localSheetId="7">#REF!</definedName>
    <definedName name="Interest_IDA1" localSheetId="10">#REF!</definedName>
    <definedName name="Interest_IDA1" localSheetId="6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6">[99]NPV!#REF!</definedName>
    <definedName name="Interest_NC" localSheetId="0">#REF!</definedName>
    <definedName name="Interest_NC" localSheetId="1">#REF!</definedName>
    <definedName name="Interest_NC" localSheetId="3">[99]NPV!#REF!</definedName>
    <definedName name="Interest_NC" localSheetId="8">[99]NPV!#REF!</definedName>
    <definedName name="Interest_NC">[99]NPV!#REF!</definedName>
    <definedName name="InterestRate" localSheetId="7">#REF!</definedName>
    <definedName name="InterestRate" localSheetId="10">#REF!</definedName>
    <definedName name="InterestRate" localSheetId="6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8">#REF!</definedName>
    <definedName name="InterestRate" localSheetId="12">#REF!</definedName>
    <definedName name="InterestRate" localSheetId="13">#REF!</definedName>
    <definedName name="InterestRate">#REF!</definedName>
    <definedName name="inthalf">[119]Sheet4!$C$58:$G$112</definedName>
    <definedName name="INTR_NEW" localSheetId="6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8">[57]Debt!#REF!</definedName>
    <definedName name="INTR_NEW">[57]Debt!#REF!</definedName>
    <definedName name="INTR_OLD" localSheetId="6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8">[57]Debt!#REF!</definedName>
    <definedName name="INTR_OLD">[57]Debt!#REF!</definedName>
    <definedName name="INTR_RAT" localSheetId="6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8">[57]Debt!#REF!</definedName>
    <definedName name="INTR_RAT">[57]Debt!#REF!</definedName>
    <definedName name="INTR_TOT" localSheetId="6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8">[57]Debt!#REF!</definedName>
    <definedName name="INTR_TOT">[57]Debt!#REF!</definedName>
    <definedName name="IPC" localSheetId="0">#REF!</definedName>
    <definedName name="IPC" localSheetId="1">#REF!</definedName>
    <definedName name="IPC">[120]ipc!#REF!</definedName>
    <definedName name="ipc98j" localSheetId="7">[22]Programa!#REF!</definedName>
    <definedName name="ipc98j" localSheetId="10">[22]Programa!#REF!</definedName>
    <definedName name="ipc98j" localSheetId="6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7">#REF!</definedName>
    <definedName name="ipc98s" localSheetId="10">#REF!</definedName>
    <definedName name="ipc98s" localSheetId="6">#REF!</definedName>
    <definedName name="ipc98s" localSheetId="0">#REF!</definedName>
    <definedName name="ipc98s" localSheetId="1">#REF!</definedName>
    <definedName name="ipc98s" localSheetId="3">#REF!</definedName>
    <definedName name="ipc98s" localSheetId="8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7">#REF!</definedName>
    <definedName name="IRLS" localSheetId="10">#REF!</definedName>
    <definedName name="IRLS" localSheetId="6">#REF!</definedName>
    <definedName name="IRLS" localSheetId="0">#REF!</definedName>
    <definedName name="IRLS" localSheetId="1">#REF!</definedName>
    <definedName name="IRLS" localSheetId="3">#REF!</definedName>
    <definedName name="IRLS" localSheetId="8">#REF!</definedName>
    <definedName name="IRLS" localSheetId="12">#REF!</definedName>
    <definedName name="IRLS" localSheetId="13">#REF!</definedName>
    <definedName name="IRLS">#REF!</definedName>
    <definedName name="IRLS1" localSheetId="7">#REF!</definedName>
    <definedName name="IRLS1" localSheetId="10">#REF!</definedName>
    <definedName name="IRLS1" localSheetId="6">#REF!</definedName>
    <definedName name="IRLS1" localSheetId="0">#REF!</definedName>
    <definedName name="IRLS1" localSheetId="1">#REF!</definedName>
    <definedName name="IRLS1" localSheetId="3">#REF!</definedName>
    <definedName name="IRLS1" localSheetId="8">#REF!</definedName>
    <definedName name="IRLS1" localSheetId="12">#REF!</definedName>
    <definedName name="IRLS1" localSheetId="13">#REF!</definedName>
    <definedName name="IRLS1">#REF!</definedName>
    <definedName name="IRP" localSheetId="7">#REF!</definedName>
    <definedName name="IRP" localSheetId="10">#REF!</definedName>
    <definedName name="IRP" localSheetId="6">#REF!</definedName>
    <definedName name="IRP" localSheetId="0">#REF!</definedName>
    <definedName name="IRP" localSheetId="1">#REF!</definedName>
    <definedName name="IRP" localSheetId="3">#REF!</definedName>
    <definedName name="IRP" localSheetId="8">#REF!</definedName>
    <definedName name="IRP" localSheetId="12">#REF!</definedName>
    <definedName name="IRP" localSheetId="13">#REF!</definedName>
    <definedName name="IRP">#REF!</definedName>
    <definedName name="ISD" localSheetId="7">#REF!</definedName>
    <definedName name="ISD" localSheetId="10">#REF!</definedName>
    <definedName name="ISD" localSheetId="6">#REF!</definedName>
    <definedName name="ISD" localSheetId="12">#REF!</definedName>
    <definedName name="ISD" localSheetId="13">#REF!</definedName>
    <definedName name="ISD">#REF!</definedName>
    <definedName name="IsDB">[51]CIRRs!$C$68</definedName>
    <definedName name="ishocked" localSheetId="7">#REF!</definedName>
    <definedName name="ishocked" localSheetId="10">#REF!</definedName>
    <definedName name="ishocked" localSheetId="6">#REF!</definedName>
    <definedName name="ishocked" localSheetId="0">#REF!</definedName>
    <definedName name="ishocked" localSheetId="1">#REF!</definedName>
    <definedName name="ishocked" localSheetId="3">#REF!</definedName>
    <definedName name="ishocked" localSheetId="8">#REF!</definedName>
    <definedName name="ishocked" localSheetId="12">#REF!</definedName>
    <definedName name="ishocked" localSheetId="13">#REF!</definedName>
    <definedName name="ishocked">#REF!</definedName>
    <definedName name="ishocked2" localSheetId="7">#REF!</definedName>
    <definedName name="ishocked2" localSheetId="10">#REF!</definedName>
    <definedName name="ishocked2" localSheetId="6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8">#REF!</definedName>
    <definedName name="ishocked2" localSheetId="12">#REF!</definedName>
    <definedName name="ishocked2" localSheetId="13">#REF!</definedName>
    <definedName name="ishocked2">#REF!</definedName>
    <definedName name="ISSS96" localSheetId="7">#REF!</definedName>
    <definedName name="ISSS96" localSheetId="10">#REF!</definedName>
    <definedName name="ISSS96" localSheetId="6">#REF!</definedName>
    <definedName name="ISSS96" localSheetId="0">#REF!</definedName>
    <definedName name="ISSS96" localSheetId="1">#REF!</definedName>
    <definedName name="ISSS96" localSheetId="3">#REF!</definedName>
    <definedName name="ISSS96" localSheetId="8">#REF!</definedName>
    <definedName name="ISSS96" localSheetId="12">#REF!</definedName>
    <definedName name="ISSS96" localSheetId="13">#REF!</definedName>
    <definedName name="ISSS96">#REF!</definedName>
    <definedName name="ISTA96" localSheetId="7">#REF!</definedName>
    <definedName name="ISTA96" localSheetId="10">#REF!</definedName>
    <definedName name="ISTA96" localSheetId="6">#REF!</definedName>
    <definedName name="ISTA96" localSheetId="12">#REF!</definedName>
    <definedName name="ISTA96" localSheetId="13">#REF!</definedName>
    <definedName name="ISTA96">#REF!</definedName>
    <definedName name="istd" localSheetId="7">#REF!</definedName>
    <definedName name="istd" localSheetId="10">#REF!</definedName>
    <definedName name="istd" localSheetId="6">#REF!</definedName>
    <definedName name="istd" localSheetId="12">#REF!</definedName>
    <definedName name="istd" localSheetId="13">#REF!</definedName>
    <definedName name="istd">#REF!</definedName>
    <definedName name="Italy_wt">'[66]OECD wgt'!$B$8</definedName>
    <definedName name="ITL" localSheetId="7">#REF!</definedName>
    <definedName name="ITL" localSheetId="10">#REF!</definedName>
    <definedName name="ITL" localSheetId="6">#REF!</definedName>
    <definedName name="ITL" localSheetId="0">#REF!</definedName>
    <definedName name="ITL" localSheetId="1">#REF!</definedName>
    <definedName name="ITL" localSheetId="3">#REF!</definedName>
    <definedName name="ITL" localSheetId="8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7" hidden="1">#REF!</definedName>
    <definedName name="iyiyiy" localSheetId="10" hidden="1">#REF!</definedName>
    <definedName name="iyiyiy" localSheetId="6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8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7">#REF!</definedName>
    <definedName name="JA" localSheetId="10">#REF!</definedName>
    <definedName name="JA" localSheetId="6">#REF!</definedName>
    <definedName name="JA" localSheetId="0">#REF!</definedName>
    <definedName name="JA" localSheetId="1">#REF!</definedName>
    <definedName name="JA" localSheetId="3">#REF!</definedName>
    <definedName name="JA" localSheetId="8">#REF!</definedName>
    <definedName name="JA" localSheetId="12">#REF!</definedName>
    <definedName name="JA" localSheetId="13">#REF!</definedName>
    <definedName name="JA">#REF!</definedName>
    <definedName name="jagu4" localSheetId="7">#REF!</definedName>
    <definedName name="jagu4" localSheetId="10">#REF!</definedName>
    <definedName name="jagu4" localSheetId="6">#REF!</definedName>
    <definedName name="jagu4" localSheetId="0">#REF!</definedName>
    <definedName name="jagu4" localSheetId="1">#REF!</definedName>
    <definedName name="jagu4" localSheetId="3">#REF!</definedName>
    <definedName name="jagu4" localSheetId="8">#REF!</definedName>
    <definedName name="jagu4" localSheetId="12">#REF!</definedName>
    <definedName name="jagu4" localSheetId="13">#REF!</definedName>
    <definedName name="jagu4">#REF!</definedName>
    <definedName name="JAPCRUDE87" localSheetId="7">#REF!</definedName>
    <definedName name="JAPCRUDE87" localSheetId="10">#REF!</definedName>
    <definedName name="JAPCRUDE87" localSheetId="6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7">#REF!</definedName>
    <definedName name="JAPCRUDE88" localSheetId="10">#REF!</definedName>
    <definedName name="JAPCRUDE88" localSheetId="6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7">#REF!</definedName>
    <definedName name="JAPPROD87" localSheetId="10">#REF!</definedName>
    <definedName name="JAPPROD87" localSheetId="6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7">#REF!</definedName>
    <definedName name="JAPPROD88" localSheetId="10">#REF!</definedName>
    <definedName name="JAPPROD88" localSheetId="6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7">#REF!</definedName>
    <definedName name="JAPTOT87" localSheetId="10">#REF!</definedName>
    <definedName name="JAPTOT87" localSheetId="6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7">#REF!</definedName>
    <definedName name="JAPTOT88" localSheetId="10">#REF!</definedName>
    <definedName name="JAPTOT88" localSheetId="6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7">#REF!</definedName>
    <definedName name="JHAN1" localSheetId="10">#REF!</definedName>
    <definedName name="JHAN1" localSheetId="6">#REF!</definedName>
    <definedName name="JHAN1" localSheetId="12">#REF!</definedName>
    <definedName name="JHAN1" localSheetId="13">#REF!</definedName>
    <definedName name="JHAN1">#REF!</definedName>
    <definedName name="JHAN2" localSheetId="7">#REF!</definedName>
    <definedName name="JHAN2" localSheetId="10">#REF!</definedName>
    <definedName name="JHAN2" localSheetId="6">#REF!</definedName>
    <definedName name="JHAN2" localSheetId="12">#REF!</definedName>
    <definedName name="JHAN2" localSheetId="13">#REF!</definedName>
    <definedName name="JHAN2">#REF!</definedName>
    <definedName name="JHAN3" localSheetId="7">#REF!</definedName>
    <definedName name="JHAN3" localSheetId="10">#REF!</definedName>
    <definedName name="JHAN3" localSheetId="6">#REF!</definedName>
    <definedName name="JHAN3" localSheetId="12">#REF!</definedName>
    <definedName name="JHAN3" localSheetId="13">#REF!</definedName>
    <definedName name="JHAN3">#REF!</definedName>
    <definedName name="JHAN4" localSheetId="7">#REF!</definedName>
    <definedName name="JHAN4" localSheetId="10">#REF!</definedName>
    <definedName name="JHAN4" localSheetId="6">#REF!</definedName>
    <definedName name="JHAN4" localSheetId="12">#REF!</definedName>
    <definedName name="JHAN4" localSheetId="13">#REF!</definedName>
    <definedName name="JHAN4">#REF!</definedName>
    <definedName name="Jin" localSheetId="6">'[35]Proposed arrangements'!#REF!</definedName>
    <definedName name="Jin">'[35]Proposed arrangements'!#REF!</definedName>
    <definedName name="JJ" localSheetId="7">#REF!</definedName>
    <definedName name="JJ" localSheetId="10">#REF!</definedName>
    <definedName name="JJ" localSheetId="6">#REF!</definedName>
    <definedName name="JJ" localSheetId="0">#REF!</definedName>
    <definedName name="JJ" localSheetId="1">#REF!</definedName>
    <definedName name="JJ" localSheetId="3">#REF!</definedName>
    <definedName name="JJ" localSheetId="8">#REF!</definedName>
    <definedName name="JJ" localSheetId="12">#REF!</definedName>
    <definedName name="JJ" localSheetId="13">#REF!</definedName>
    <definedName name="JJ">#REF!</definedName>
    <definedName name="jjj" localSheetId="6" hidden="1">'[63]Fax a enviar'!#REF!</definedName>
    <definedName name="jjj" localSheetId="0" hidden="1">#REF!</definedName>
    <definedName name="jjj" localSheetId="1" hidden="1">#REF!</definedName>
    <definedName name="jjj" localSheetId="8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6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8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'[114]J(Priv.Cap)'!#REF!</definedName>
    <definedName name="JJJJJJJJJJ" localSheetId="7" hidden="1">#REF!</definedName>
    <definedName name="JJJJJJJJJJ" localSheetId="10" hidden="1">#REF!</definedName>
    <definedName name="JJJJJJJJJJ" localSheetId="6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8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6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8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6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8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7">#REF!</definedName>
    <definedName name="JPY" localSheetId="10">#REF!</definedName>
    <definedName name="JPY" localSheetId="6">#REF!</definedName>
    <definedName name="JPY" localSheetId="0">#REF!</definedName>
    <definedName name="JPY" localSheetId="1">#REF!</definedName>
    <definedName name="JPY" localSheetId="3">#REF!</definedName>
    <definedName name="JPY" localSheetId="8">#REF!</definedName>
    <definedName name="JPY" localSheetId="12">#REF!</definedName>
    <definedName name="JPY" localSheetId="13">#REF!</definedName>
    <definedName name="JPY">#REF!</definedName>
    <definedName name="JR" localSheetId="7">#REF!</definedName>
    <definedName name="JR" localSheetId="10">#REF!</definedName>
    <definedName name="JR" localSheetId="6">#REF!</definedName>
    <definedName name="JR" localSheetId="3">#REF!</definedName>
    <definedName name="JR" localSheetId="8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6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8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7">#REF!</definedName>
    <definedName name="JUL._89" localSheetId="10">#REF!</definedName>
    <definedName name="JUL._89" localSheetId="6">#REF!</definedName>
    <definedName name="JUL._89" localSheetId="0">#REF!</definedName>
    <definedName name="JUL._89" localSheetId="1">#REF!</definedName>
    <definedName name="JUL._89" localSheetId="3">#REF!</definedName>
    <definedName name="JUL._89" localSheetId="8">#REF!</definedName>
    <definedName name="JUL._89" localSheetId="12">#REF!</definedName>
    <definedName name="JUL._89" localSheetId="13">#REF!</definedName>
    <definedName name="JUL._89">#REF!</definedName>
    <definedName name="JUN._89" localSheetId="7">#REF!</definedName>
    <definedName name="JUN._89" localSheetId="10">#REF!</definedName>
    <definedName name="JUN._89" localSheetId="6">#REF!</definedName>
    <definedName name="JUN._89" localSheetId="3">#REF!</definedName>
    <definedName name="JUN._89" localSheetId="8">#REF!</definedName>
    <definedName name="JUN._89" localSheetId="12">#REF!</definedName>
    <definedName name="JUN._89" localSheetId="13">#REF!</definedName>
    <definedName name="JUN._89">#REF!</definedName>
    <definedName name="JUNIO">'[104]Ranking Bancario'!$Z$4:$AD$54</definedName>
    <definedName name="JUROS" localSheetId="7">#REF!</definedName>
    <definedName name="JUROS" localSheetId="10">#REF!</definedName>
    <definedName name="JUROS" localSheetId="6">#REF!</definedName>
    <definedName name="JUROS" localSheetId="0">#REF!</definedName>
    <definedName name="JUROS" localSheetId="1">#REF!</definedName>
    <definedName name="JUROS" localSheetId="3">#REF!</definedName>
    <definedName name="JUROS" localSheetId="8">#REF!</definedName>
    <definedName name="JUROS" localSheetId="12">#REF!</definedName>
    <definedName name="JUROS" localSheetId="13">#REF!</definedName>
    <definedName name="JUROS">#REF!</definedName>
    <definedName name="jutjugyj" localSheetId="7" hidden="1">#REF!</definedName>
    <definedName name="jutjugyj" localSheetId="10" hidden="1">#REF!</definedName>
    <definedName name="jutjugyj" localSheetId="6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8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6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8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6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8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7">#REF!</definedName>
    <definedName name="KD" localSheetId="10">#REF!</definedName>
    <definedName name="KD" localSheetId="6">#REF!</definedName>
    <definedName name="KD" localSheetId="0">#REF!</definedName>
    <definedName name="KD" localSheetId="1">#REF!</definedName>
    <definedName name="KD" localSheetId="3">#REF!</definedName>
    <definedName name="KD" localSheetId="8">#REF!</definedName>
    <definedName name="KD" localSheetId="12">#REF!</definedName>
    <definedName name="KD" localSheetId="13">#REF!</definedName>
    <definedName name="KD">#REF!</definedName>
    <definedName name="KD1A" localSheetId="7">#REF!</definedName>
    <definedName name="KD1A" localSheetId="10">#REF!</definedName>
    <definedName name="KD1A" localSheetId="6">#REF!</definedName>
    <definedName name="KD1A" localSheetId="0">#REF!</definedName>
    <definedName name="KD1A" localSheetId="1">#REF!</definedName>
    <definedName name="KD1A" localSheetId="3">#REF!</definedName>
    <definedName name="KD1A" localSheetId="8">#REF!</definedName>
    <definedName name="KD1A" localSheetId="12">#REF!</definedName>
    <definedName name="KD1A" localSheetId="13">#REF!</definedName>
    <definedName name="KD1A">#REF!</definedName>
    <definedName name="khkh" localSheetId="6" hidden="1">'[91]Fax a enviar'!#REF!</definedName>
    <definedName name="khkh" localSheetId="3" hidden="1">'[91]Fax a enviar'!#REF!</definedName>
    <definedName name="khkh" localSheetId="8" hidden="1">'[91]Fax a enviar'!#REF!</definedName>
    <definedName name="khkh" hidden="1">'[91]Fax a enviar'!#REF!</definedName>
    <definedName name="KID">'[104]base de datos MODULO I'!$B$4:$E$49</definedName>
    <definedName name="kiiiiii" localSheetId="7" hidden="1">#REF!</definedName>
    <definedName name="kiiiiii" localSheetId="10" hidden="1">#REF!</definedName>
    <definedName name="kiiiiii" localSheetId="6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8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7">#REF!</definedName>
    <definedName name="kim" localSheetId="10">#REF!</definedName>
    <definedName name="kim" localSheetId="6">#REF!</definedName>
    <definedName name="kim" localSheetId="0">#REF!</definedName>
    <definedName name="kim" localSheetId="1">#REF!</definedName>
    <definedName name="kim" localSheetId="3">#REF!</definedName>
    <definedName name="kim" localSheetId="8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6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8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6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8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'[91]Fax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6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8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6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8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[121]M!#REF!</definedName>
    <definedName name="kkkkk" hidden="1">'[122]J(Priv.Cap)'!#REF!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6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8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7">#REF!</definedName>
    <definedName name="KWD" localSheetId="10">#REF!</definedName>
    <definedName name="KWD" localSheetId="6">#REF!</definedName>
    <definedName name="KWD" localSheetId="0">#REF!</definedName>
    <definedName name="KWD" localSheetId="1">#REF!</definedName>
    <definedName name="KWD" localSheetId="3">#REF!</definedName>
    <definedName name="KWD" localSheetId="8">#REF!</definedName>
    <definedName name="KWD" localSheetId="12">#REF!</definedName>
    <definedName name="KWD" localSheetId="13">#REF!</definedName>
    <definedName name="KWD">#REF!</definedName>
    <definedName name="kykiyu" localSheetId="6" hidden="1">'[91]Fax a enviar'!#REF!</definedName>
    <definedName name="kykiyu" localSheetId="0" hidden="1">'[91]Fax a enviar'!#REF!</definedName>
    <definedName name="kykiyu" localSheetId="1" hidden="1">'[91]Fax a enviar'!#REF!</definedName>
    <definedName name="kykiyu" localSheetId="3" hidden="1">'[91]Fax a enviar'!#REF!</definedName>
    <definedName name="kykiyu" localSheetId="8" hidden="1">'[91]Fax a enviar'!#REF!</definedName>
    <definedName name="kykiyu" hidden="1">'[91]Fax a enviar'!#REF!</definedName>
    <definedName name="L" localSheetId="6">[110]DA!#REF!</definedName>
    <definedName name="L" localSheetId="0">[110]DA!#REF!</definedName>
    <definedName name="L" localSheetId="1">[110]DA!#REF!</definedName>
    <definedName name="L" localSheetId="3">[110]DA!#REF!</definedName>
    <definedName name="L" localSheetId="8">[110]DA!#REF!</definedName>
    <definedName name="L">[110]DA!#REF!</definedName>
    <definedName name="L_">#N/A</definedName>
    <definedName name="LastOpenedWorkSheet" localSheetId="7">#REF!</definedName>
    <definedName name="LastOpenedWorkSheet" localSheetId="10">#REF!</definedName>
    <definedName name="LastOpenedWorkSheet" localSheetId="6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8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7">#REF!</definedName>
    <definedName name="LastRefreshed" localSheetId="10">#REF!</definedName>
    <definedName name="LastRefreshed" localSheetId="6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8">#REF!</definedName>
    <definedName name="LastRefreshed" localSheetId="12">#REF!</definedName>
    <definedName name="LastRefreshed" localSheetId="13">#REF!</definedName>
    <definedName name="LastRefreshed">#REF!</definedName>
    <definedName name="LD" localSheetId="7">#REF!</definedName>
    <definedName name="LD" localSheetId="10">#REF!</definedName>
    <definedName name="LD" localSheetId="6">#REF!</definedName>
    <definedName name="LD" localSheetId="0">#REF!</definedName>
    <definedName name="LD" localSheetId="1">#REF!</definedName>
    <definedName name="LD" localSheetId="3">#REF!</definedName>
    <definedName name="LD" localSheetId="8">#REF!</definedName>
    <definedName name="LD" localSheetId="12">#REF!</definedName>
    <definedName name="LD" localSheetId="13">#REF!</definedName>
    <definedName name="LD">#REF!</definedName>
    <definedName name="LD1A" localSheetId="7">#REF!</definedName>
    <definedName name="LD1A" localSheetId="10">#REF!</definedName>
    <definedName name="LD1A" localSheetId="6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7">#REF!</definedName>
    <definedName name="LE" localSheetId="10">#REF!</definedName>
    <definedName name="LE" localSheetId="6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7">#REF!</definedName>
    <definedName name="LE1A" localSheetId="10">#REF!</definedName>
    <definedName name="LE1A" localSheetId="6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7">#REF!</definedName>
    <definedName name="LEAP" localSheetId="10">#REF!</definedName>
    <definedName name="LEAP" localSheetId="6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7">#REF!</definedName>
    <definedName name="LEGC" localSheetId="10">#REF!</definedName>
    <definedName name="LEGC" localSheetId="6">#REF!</definedName>
    <definedName name="LEGC" localSheetId="12">#REF!</definedName>
    <definedName name="LEGC" localSheetId="13">#REF!</definedName>
    <definedName name="LEGC">#REF!</definedName>
    <definedName name="LG" localSheetId="7">#REF!</definedName>
    <definedName name="LG" localSheetId="10">#REF!</definedName>
    <definedName name="LG" localSheetId="6">#REF!</definedName>
    <definedName name="LG" localSheetId="12">#REF!</definedName>
    <definedName name="LG" localSheetId="13">#REF!</definedName>
    <definedName name="LG">#REF!</definedName>
    <definedName name="LGperc" localSheetId="7">#REF!</definedName>
    <definedName name="LGperc" localSheetId="10">#REF!</definedName>
    <definedName name="LGperc" localSheetId="6">#REF!</definedName>
    <definedName name="LGperc" localSheetId="12">#REF!</definedName>
    <definedName name="LGperc" localSheetId="13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[85]SUPUESTOS!$A$12:$IV$12</definedName>
    <definedName name="LIBOR6">[85]SUPUESTOS!A$11</definedName>
    <definedName name="LIBRAE" localSheetId="7">#REF!</definedName>
    <definedName name="LIBRAE" localSheetId="10">#REF!</definedName>
    <definedName name="LIBRAE" localSheetId="6">#REF!</definedName>
    <definedName name="LIBRAE" localSheetId="0">#REF!</definedName>
    <definedName name="LIBRAE" localSheetId="1">#REF!</definedName>
    <definedName name="LIBRAE" localSheetId="3">#REF!</definedName>
    <definedName name="LIBRAE" localSheetId="8">#REF!</definedName>
    <definedName name="LIBRAE" localSheetId="12">#REF!</definedName>
    <definedName name="LIBRAE" localSheetId="13">#REF!</definedName>
    <definedName name="LIBRAE">#REF!</definedName>
    <definedName name="LINES" localSheetId="7">#REF!</definedName>
    <definedName name="LINES" localSheetId="10">#REF!</definedName>
    <definedName name="LINES" localSheetId="6">#REF!</definedName>
    <definedName name="LINES" localSheetId="0">#REF!</definedName>
    <definedName name="LINES" localSheetId="1">#REF!</definedName>
    <definedName name="LINES" localSheetId="3">#REF!</definedName>
    <definedName name="LINES" localSheetId="8">#REF!</definedName>
    <definedName name="LINES" localSheetId="12">#REF!</definedName>
    <definedName name="LINES" localSheetId="13">#REF!</definedName>
    <definedName name="LINES">#REF!</definedName>
    <definedName name="liqc" localSheetId="7">[22]Programa!#REF!</definedName>
    <definedName name="liqc" localSheetId="10">[22]Programa!#REF!</definedName>
    <definedName name="liqc" localSheetId="6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8">[22]Programa!#REF!</definedName>
    <definedName name="liqc">[22]Programa!#REF!</definedName>
    <definedName name="liqd" localSheetId="7">[22]Programa!#REF!</definedName>
    <definedName name="liqd" localSheetId="10">[22]Programa!#REF!</definedName>
    <definedName name="liqd" localSheetId="6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8">[22]Programa!#REF!</definedName>
    <definedName name="liqd">[22]Programa!#REF!</definedName>
    <definedName name="Liquidez">'[49]Ranking Bancario'!$BV$5:$BZ$54</definedName>
    <definedName name="LIT" localSheetId="7">#REF!</definedName>
    <definedName name="LIT" localSheetId="10">#REF!</definedName>
    <definedName name="LIT" localSheetId="6">#REF!</definedName>
    <definedName name="LIT" localSheetId="0">#REF!</definedName>
    <definedName name="LIT" localSheetId="1">#REF!</definedName>
    <definedName name="LIT" localSheetId="3">#REF!</definedName>
    <definedName name="LIT" localSheetId="8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7">#REF!</definedName>
    <definedName name="LITEURO" localSheetId="10">#REF!</definedName>
    <definedName name="LITEURO" localSheetId="6">#REF!</definedName>
    <definedName name="LITEURO" localSheetId="0">#REF!</definedName>
    <definedName name="LITEURO" localSheetId="1">#REF!</definedName>
    <definedName name="LITEURO" localSheetId="3">#REF!</definedName>
    <definedName name="LITEURO" localSheetId="8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6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8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7">[56]Q3!#REF!</definedName>
    <definedName name="LLF" localSheetId="10">[56]Q3!#REF!</definedName>
    <definedName name="LLF" localSheetId="6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6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8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[123]M!#REF!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6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8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6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8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6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8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7" hidden="1">#REF!</definedName>
    <definedName name="lloo" localSheetId="10" hidden="1">#REF!</definedName>
    <definedName name="lloo" localSheetId="6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8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7">#REF!</definedName>
    <definedName name="lodnjkhdnbdv" localSheetId="10">#REF!</definedName>
    <definedName name="lodnjkhdnbdv" localSheetId="6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8">#REF!</definedName>
    <definedName name="lodnjkhdnbdv" localSheetId="12">#REF!</definedName>
    <definedName name="lodnjkhdnbdv" localSheetId="13">#REF!</definedName>
    <definedName name="lodnjkhdnbdv">#REF!</definedName>
    <definedName name="lolololo" localSheetId="7">#REF!</definedName>
    <definedName name="lolololo" localSheetId="10">#REF!</definedName>
    <definedName name="lolololo" localSheetId="6">#REF!</definedName>
    <definedName name="lolololo" localSheetId="0">#REF!</definedName>
    <definedName name="lolololo" localSheetId="1">#REF!</definedName>
    <definedName name="lolololo" localSheetId="3">#REF!</definedName>
    <definedName name="lolololo" localSheetId="8">#REF!</definedName>
    <definedName name="lolololo" localSheetId="12">#REF!</definedName>
    <definedName name="lolololo" localSheetId="13">#REF!</definedName>
    <definedName name="lolololo">#REF!</definedName>
    <definedName name="LONAB96" localSheetId="7">#REF!</definedName>
    <definedName name="LONAB96" localSheetId="10">#REF!</definedName>
    <definedName name="LONAB96" localSheetId="6">#REF!</definedName>
    <definedName name="LONAB96" localSheetId="12">#REF!</definedName>
    <definedName name="LONAB96" localSheetId="13">#REF!</definedName>
    <definedName name="LONAB96">#REF!</definedName>
    <definedName name="LOOKUPMTH" localSheetId="7">#REF!</definedName>
    <definedName name="LOOKUPMTH" localSheetId="10">#REF!</definedName>
    <definedName name="LOOKUPMTH" localSheetId="6">#REF!</definedName>
    <definedName name="LOOKUPMTH" localSheetId="12">#REF!</definedName>
    <definedName name="LOOKUPMTH" localSheetId="13">#REF!</definedName>
    <definedName name="LOOKUPMTH">#REF!</definedName>
    <definedName name="Low_external" localSheetId="7">#REF!</definedName>
    <definedName name="Low_external" localSheetId="10">#REF!</definedName>
    <definedName name="Low_external" localSheetId="6">#REF!</definedName>
    <definedName name="Low_external" localSheetId="12">#REF!</definedName>
    <definedName name="Low_external" localSheetId="13">#REF!</definedName>
    <definedName name="Low_external">#REF!</definedName>
    <definedName name="Low_fiscal" localSheetId="7">#REF!</definedName>
    <definedName name="Low_fiscal" localSheetId="10">#REF!</definedName>
    <definedName name="Low_fiscal" localSheetId="6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7">#REF!</definedName>
    <definedName name="Low_growth_extended" localSheetId="10">#REF!</definedName>
    <definedName name="Low_growth_extended" localSheetId="6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7">#REF!</definedName>
    <definedName name="Low_growth_summary" localSheetId="10">#REF!</definedName>
    <definedName name="Low_growth_summary" localSheetId="6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7">#REF!</definedName>
    <definedName name="Low_monetary" localSheetId="10">#REF!</definedName>
    <definedName name="Low_monetary" localSheetId="6">#REF!</definedName>
    <definedName name="Low_monetary" localSheetId="12">#REF!</definedName>
    <definedName name="Low_monetary" localSheetId="13">#REF!</definedName>
    <definedName name="Low_monetary">#REF!</definedName>
    <definedName name="Low_real" localSheetId="7">#REF!</definedName>
    <definedName name="Low_real" localSheetId="10">#REF!</definedName>
    <definedName name="Low_real" localSheetId="6">#REF!</definedName>
    <definedName name="Low_real" localSheetId="12">#REF!</definedName>
    <definedName name="Low_real" localSheetId="13">#REF!</definedName>
    <definedName name="Low_real">#REF!</definedName>
    <definedName name="Low_summary" localSheetId="7">#REF!</definedName>
    <definedName name="Low_summary" localSheetId="10">#REF!</definedName>
    <definedName name="Low_summary" localSheetId="6">#REF!</definedName>
    <definedName name="Low_summary" localSheetId="12">#REF!</definedName>
    <definedName name="Low_summary" localSheetId="13">#REF!</definedName>
    <definedName name="Low_summary">#REF!</definedName>
    <definedName name="Lowest_Inter_Bank_Rate">'[67]Inter-Bank'!$M$5</definedName>
    <definedName name="LP" localSheetId="7">#REF!</definedName>
    <definedName name="LP" localSheetId="10">#REF!</definedName>
    <definedName name="LP" localSheetId="6">#REF!</definedName>
    <definedName name="LP" localSheetId="0">#REF!</definedName>
    <definedName name="LP" localSheetId="1">#REF!</definedName>
    <definedName name="LP" localSheetId="3">#REF!</definedName>
    <definedName name="LP" localSheetId="8">#REF!</definedName>
    <definedName name="LP" localSheetId="12">#REF!</definedName>
    <definedName name="LP" localSheetId="13">#REF!</definedName>
    <definedName name="LP">#REF!</definedName>
    <definedName name="LP1A" localSheetId="7">#REF!</definedName>
    <definedName name="LP1A" localSheetId="10">#REF!</definedName>
    <definedName name="LP1A" localSheetId="6">#REF!</definedName>
    <definedName name="LP1A" localSheetId="0">#REF!</definedName>
    <definedName name="LP1A" localSheetId="1">#REF!</definedName>
    <definedName name="LP1A" localSheetId="3">#REF!</definedName>
    <definedName name="LP1A" localSheetId="8">#REF!</definedName>
    <definedName name="LP1A" localSheetId="12">#REF!</definedName>
    <definedName name="LP1A" localSheetId="13">#REF!</definedName>
    <definedName name="LP1A">#REF!</definedName>
    <definedName name="LPEperc" localSheetId="7">#REF!</definedName>
    <definedName name="LPEperc" localSheetId="10">#REF!</definedName>
    <definedName name="LPEperc" localSheetId="6">#REF!</definedName>
    <definedName name="LPEperc" localSheetId="3">#REF!</definedName>
    <definedName name="LPEperc" localSheetId="8">#REF!</definedName>
    <definedName name="LPEperc" localSheetId="12">#REF!</definedName>
    <definedName name="LPEperc" localSheetId="13">#REF!</definedName>
    <definedName name="LPEperc">#REF!</definedName>
    <definedName name="LPperc" localSheetId="7">#REF!</definedName>
    <definedName name="LPperc" localSheetId="10">#REF!</definedName>
    <definedName name="LPperc" localSheetId="6">#REF!</definedName>
    <definedName name="LPperc" localSheetId="12">#REF!</definedName>
    <definedName name="LPperc" localSheetId="13">#REF!</definedName>
    <definedName name="LPperc">#REF!</definedName>
    <definedName name="LT" localSheetId="7">#REF!</definedName>
    <definedName name="LT" localSheetId="10">#REF!</definedName>
    <definedName name="LT" localSheetId="6">#REF!</definedName>
    <definedName name="LT" localSheetId="12">#REF!</definedName>
    <definedName name="LT" localSheetId="13">#REF!</definedName>
    <definedName name="LT">#REF!</definedName>
    <definedName name="LTcirr" localSheetId="7">#REF!</definedName>
    <definedName name="LTcirr" localSheetId="10">#REF!</definedName>
    <definedName name="LTcirr" localSheetId="6">#REF!</definedName>
    <definedName name="LTcirr" localSheetId="12">#REF!</definedName>
    <definedName name="LTcirr" localSheetId="13">#REF!</definedName>
    <definedName name="LTcirr">#REF!</definedName>
    <definedName name="LTr" localSheetId="7">#REF!</definedName>
    <definedName name="LTr" localSheetId="10">#REF!</definedName>
    <definedName name="LTr" localSheetId="6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7">#REF!</definedName>
    <definedName name="LUXF" localSheetId="10">#REF!</definedName>
    <definedName name="LUXF" localSheetId="6">#REF!</definedName>
    <definedName name="LUXF" localSheetId="0">#REF!</definedName>
    <definedName name="LUXF" localSheetId="1">#REF!</definedName>
    <definedName name="LUXF" localSheetId="3">#REF!</definedName>
    <definedName name="LUXF" localSheetId="8">#REF!</definedName>
    <definedName name="LUXF" localSheetId="12">#REF!</definedName>
    <definedName name="LUXF" localSheetId="13">#REF!</definedName>
    <definedName name="LUXF">#REF!</definedName>
    <definedName name="LUXF1" localSheetId="7">#REF!</definedName>
    <definedName name="LUXF1" localSheetId="10">#REF!</definedName>
    <definedName name="LUXF1" localSheetId="6">#REF!</definedName>
    <definedName name="LUXF1" localSheetId="0">#REF!</definedName>
    <definedName name="LUXF1" localSheetId="1">#REF!</definedName>
    <definedName name="LUXF1" localSheetId="3">#REF!</definedName>
    <definedName name="LUXF1" localSheetId="8">#REF!</definedName>
    <definedName name="LUXF1" localSheetId="12">#REF!</definedName>
    <definedName name="LUXF1" localSheetId="13">#REF!</definedName>
    <definedName name="LUXF1">#REF!</definedName>
    <definedName name="Lyon">[64]Sheet3!$O$1</definedName>
    <definedName name="m">#N/A</definedName>
    <definedName name="MACRO" localSheetId="7">#REF!</definedName>
    <definedName name="MACRO" localSheetId="10">#REF!</definedName>
    <definedName name="MACRO" localSheetId="6">#REF!</definedName>
    <definedName name="MACRO" localSheetId="0">#REF!</definedName>
    <definedName name="MACRO" localSheetId="1">#REF!</definedName>
    <definedName name="MACRO" localSheetId="3">#REF!</definedName>
    <definedName name="MACRO" localSheetId="8">#REF!</definedName>
    <definedName name="MACRO" localSheetId="12">#REF!</definedName>
    <definedName name="MACRO" localSheetId="13">#REF!</definedName>
    <definedName name="MACRO">#REF!</definedName>
    <definedName name="MACRO_ASSUMP_2006" localSheetId="7">#REF!</definedName>
    <definedName name="MACRO_ASSUMP_2006" localSheetId="10">#REF!</definedName>
    <definedName name="MACRO_ASSUMP_2006" localSheetId="6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8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7">#REF!</definedName>
    <definedName name="Macro2" localSheetId="10">#REF!</definedName>
    <definedName name="Macro2" localSheetId="6">#REF!</definedName>
    <definedName name="Macro2" localSheetId="3">#REF!</definedName>
    <definedName name="Macro2" localSheetId="8">#REF!</definedName>
    <definedName name="Macro2" localSheetId="12">#REF!</definedName>
    <definedName name="Macro2" localSheetId="13">#REF!</definedName>
    <definedName name="Macro2">#REF!</definedName>
    <definedName name="Macro3" localSheetId="7">#REF!</definedName>
    <definedName name="Macro3" localSheetId="10">#REF!</definedName>
    <definedName name="Macro3" localSheetId="6">#REF!</definedName>
    <definedName name="Macro3" localSheetId="12">#REF!</definedName>
    <definedName name="Macro3" localSheetId="13">#REF!</definedName>
    <definedName name="Macro3">#REF!</definedName>
    <definedName name="Macro5" localSheetId="7">#REF!</definedName>
    <definedName name="Macro5" localSheetId="10">#REF!</definedName>
    <definedName name="Macro5" localSheetId="6">#REF!</definedName>
    <definedName name="Macro5" localSheetId="12">#REF!</definedName>
    <definedName name="Macro5" localSheetId="13">#REF!</definedName>
    <definedName name="Macro5">#REF!</definedName>
    <definedName name="Macro6" localSheetId="7">#REF!</definedName>
    <definedName name="Macro6" localSheetId="10">#REF!</definedName>
    <definedName name="Macro6" localSheetId="6">#REF!</definedName>
    <definedName name="Macro6" localSheetId="12">#REF!</definedName>
    <definedName name="Macro6" localSheetId="13">#REF!</definedName>
    <definedName name="Macro6">#REF!</definedName>
    <definedName name="MACROINPUT" localSheetId="7">#REF!</definedName>
    <definedName name="MACROINPUT" localSheetId="10">#REF!</definedName>
    <definedName name="MACROINPUT" localSheetId="6">#REF!</definedName>
    <definedName name="MACROINPUT" localSheetId="12">#REF!</definedName>
    <definedName name="MACROINPUT" localSheetId="13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7">#REF!</definedName>
    <definedName name="MALAX" localSheetId="10">#REF!</definedName>
    <definedName name="MALAX" localSheetId="6">#REF!</definedName>
    <definedName name="MALAX" localSheetId="0">#REF!</definedName>
    <definedName name="MALAX" localSheetId="1">#REF!</definedName>
    <definedName name="MALAX" localSheetId="3">#REF!</definedName>
    <definedName name="MALAX" localSheetId="8">#REF!</definedName>
    <definedName name="MALAX" localSheetId="12">#REF!</definedName>
    <definedName name="MALAX" localSheetId="13">#REF!</definedName>
    <definedName name="MALAX">#REF!</definedName>
    <definedName name="MALAX1" localSheetId="7">#REF!</definedName>
    <definedName name="MALAX1" localSheetId="10">#REF!</definedName>
    <definedName name="MALAX1" localSheetId="6">#REF!</definedName>
    <definedName name="MALAX1" localSheetId="0">#REF!</definedName>
    <definedName name="MALAX1" localSheetId="1">#REF!</definedName>
    <definedName name="MALAX1" localSheetId="3">#REF!</definedName>
    <definedName name="MALAX1" localSheetId="8">#REF!</definedName>
    <definedName name="MALAX1" localSheetId="12">#REF!</definedName>
    <definedName name="MALAX1" localSheetId="13">#REF!</definedName>
    <definedName name="MALAX1">#REF!</definedName>
    <definedName name="Malaysia" localSheetId="7">#REF!</definedName>
    <definedName name="Malaysia" localSheetId="10">#REF!</definedName>
    <definedName name="Malaysia" localSheetId="6">#REF!</definedName>
    <definedName name="Malaysia" localSheetId="3">#REF!</definedName>
    <definedName name="Malaysia" localSheetId="8">#REF!</definedName>
    <definedName name="Malaysia" localSheetId="12">#REF!</definedName>
    <definedName name="Malaysia" localSheetId="13">#REF!</definedName>
    <definedName name="Malaysia">#REF!</definedName>
    <definedName name="MANUAL" localSheetId="7">#REF!</definedName>
    <definedName name="MANUAL" localSheetId="10">#REF!</definedName>
    <definedName name="MANUAL" localSheetId="6">#REF!</definedName>
    <definedName name="MANUAL" localSheetId="12">#REF!</definedName>
    <definedName name="MANUAL" localSheetId="13">#REF!</definedName>
    <definedName name="MANUAL">#REF!</definedName>
    <definedName name="mapa1" localSheetId="7">#REF!</definedName>
    <definedName name="mapa1" localSheetId="10">#REF!</definedName>
    <definedName name="mapa1" localSheetId="6">#REF!</definedName>
    <definedName name="mapa1" localSheetId="12">#REF!</definedName>
    <definedName name="mapa1" localSheetId="13">#REF!</definedName>
    <definedName name="mapa1">#REF!</definedName>
    <definedName name="mapa2" localSheetId="7">#REF!</definedName>
    <definedName name="mapa2" localSheetId="10">#REF!</definedName>
    <definedName name="mapa2" localSheetId="6">#REF!</definedName>
    <definedName name="mapa2" localSheetId="12">#REF!</definedName>
    <definedName name="mapa2" localSheetId="13">#REF!</definedName>
    <definedName name="mapa2">#REF!</definedName>
    <definedName name="mar" localSheetId="7">[22]Programa!#REF!</definedName>
    <definedName name="mar" localSheetId="10">[22]Programa!#REF!</definedName>
    <definedName name="mar" localSheetId="6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7">#REF!</definedName>
    <definedName name="MAR._89" localSheetId="10">#REF!</definedName>
    <definedName name="MAR._89" localSheetId="6">#REF!</definedName>
    <definedName name="MAR._89" localSheetId="0">#REF!</definedName>
    <definedName name="MAR._89" localSheetId="1">#REF!</definedName>
    <definedName name="MAR._89" localSheetId="3">#REF!</definedName>
    <definedName name="MAR._89" localSheetId="8">#REF!</definedName>
    <definedName name="MAR._89" localSheetId="12">#REF!</definedName>
    <definedName name="MAR._89" localSheetId="13">#REF!</definedName>
    <definedName name="MAR._89">#REF!</definedName>
    <definedName name="Maturity_IDA">[99]NPV!$B$26</definedName>
    <definedName name="Maturity_IDA1" localSheetId="7">#REF!</definedName>
    <definedName name="Maturity_IDA1" localSheetId="10">#REF!</definedName>
    <definedName name="Maturity_IDA1" localSheetId="6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6">[99]NPV!#REF!</definedName>
    <definedName name="Maturity_NC" localSheetId="0">#REF!</definedName>
    <definedName name="Maturity_NC" localSheetId="1">#REF!</definedName>
    <definedName name="Maturity_NC" localSheetId="3">[99]NPV!#REF!</definedName>
    <definedName name="Maturity_NC" localSheetId="8">[99]NPV!#REF!</definedName>
    <definedName name="Maturity_NC">[99]NPV!#REF!</definedName>
    <definedName name="may" localSheetId="7">[22]Programa!#REF!</definedName>
    <definedName name="may" localSheetId="10">[22]Programa!#REF!</definedName>
    <definedName name="may" localSheetId="6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8">[22]Programa!#REF!</definedName>
    <definedName name="may">[22]Programa!#REF!</definedName>
    <definedName name="MAY._89" localSheetId="7">#REF!</definedName>
    <definedName name="MAY._89" localSheetId="10">#REF!</definedName>
    <definedName name="MAY._89" localSheetId="6">#REF!</definedName>
    <definedName name="MAY._89" localSheetId="0">#REF!</definedName>
    <definedName name="MAY._89" localSheetId="1">#REF!</definedName>
    <definedName name="MAY._89" localSheetId="3">#REF!</definedName>
    <definedName name="MAY._89" localSheetId="8">#REF!</definedName>
    <definedName name="MAY._89" localSheetId="12">#REF!</definedName>
    <definedName name="MAY._89" localSheetId="13">#REF!</definedName>
    <definedName name="MAY._89">#REF!</definedName>
    <definedName name="MCPI" localSheetId="7">#REF!</definedName>
    <definedName name="MCPI" localSheetId="10">#REF!</definedName>
    <definedName name="MCPI" localSheetId="6">#REF!</definedName>
    <definedName name="MCPI" localSheetId="0">#REF!</definedName>
    <definedName name="MCPI" localSheetId="1">#REF!</definedName>
    <definedName name="MCPI" localSheetId="3">#REF!</definedName>
    <definedName name="MCPI" localSheetId="8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7">#REF!</definedName>
    <definedName name="MCV_B1" localSheetId="10">#REF!</definedName>
    <definedName name="MCV_B1" localSheetId="6">#REF!</definedName>
    <definedName name="MCV_B1" localSheetId="0">#REF!</definedName>
    <definedName name="MCV_B1" localSheetId="1">#REF!</definedName>
    <definedName name="MCV_B1" localSheetId="3">#REF!</definedName>
    <definedName name="MCV_B1" localSheetId="8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7">#REF!</definedName>
    <definedName name="MCV_D1" localSheetId="10">#REF!</definedName>
    <definedName name="MCV_D1" localSheetId="6">#REF!</definedName>
    <definedName name="MCV_D1" localSheetId="0">#REF!</definedName>
    <definedName name="MCV_D1" localSheetId="1">#REF!</definedName>
    <definedName name="MCV_D1" localSheetId="3">#REF!</definedName>
    <definedName name="MCV_D1" localSheetId="8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7">#REF!</definedName>
    <definedName name="MCV_T1" localSheetId="10">#REF!</definedName>
    <definedName name="MCV_T1" localSheetId="6">#REF!</definedName>
    <definedName name="MCV_T1" localSheetId="0">#REF!</definedName>
    <definedName name="MCV_T1" localSheetId="1">#REF!</definedName>
    <definedName name="MCV_T1" localSheetId="3">#REF!</definedName>
    <definedName name="MCV_T1" localSheetId="8">#REF!</definedName>
    <definedName name="MCV_T1" localSheetId="12">#REF!</definedName>
    <definedName name="MCV_T1" localSheetId="13">#REF!</definedName>
    <definedName name="MCV_T1">#REF!</definedName>
    <definedName name="mdavila" localSheetId="7">#REF!</definedName>
    <definedName name="mdavila" localSheetId="10">#REF!</definedName>
    <definedName name="mdavila" localSheetId="6">#REF!</definedName>
    <definedName name="mdavila" localSheetId="3">#REF!</definedName>
    <definedName name="mdavila" localSheetId="8">#REF!</definedName>
    <definedName name="mdavila" localSheetId="12">#REF!</definedName>
    <definedName name="mdavila" localSheetId="13">#REF!</definedName>
    <definedName name="mdavila">#REF!</definedName>
    <definedName name="me" localSheetId="7">[22]Programa!#REF!</definedName>
    <definedName name="me" localSheetId="10">[22]Programa!#REF!</definedName>
    <definedName name="me" localSheetId="6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8">[22]Programa!#REF!</definedName>
    <definedName name="me">[22]Programa!#REF!</definedName>
    <definedName name="Mecon">'[87]graf 1'!$A$3:$C$28</definedName>
    <definedName name="MEDTERM" localSheetId="7">#REF!</definedName>
    <definedName name="MEDTERM" localSheetId="10">#REF!</definedName>
    <definedName name="MEDTERM" localSheetId="6">#REF!</definedName>
    <definedName name="MEDTERM" localSheetId="0">#REF!</definedName>
    <definedName name="MEDTERM" localSheetId="1">#REF!</definedName>
    <definedName name="MEDTERM" localSheetId="3">#REF!</definedName>
    <definedName name="MEDTERM" localSheetId="8">#REF!</definedName>
    <definedName name="MEDTERM" localSheetId="12">#REF!</definedName>
    <definedName name="MEDTERM" localSheetId="13">#REF!</definedName>
    <definedName name="MEDTERM">#REF!</definedName>
    <definedName name="MENORES" localSheetId="7">#REF!</definedName>
    <definedName name="MENORES" localSheetId="10">#REF!</definedName>
    <definedName name="MENORES" localSheetId="6">#REF!</definedName>
    <definedName name="MENORES" localSheetId="3">#REF!</definedName>
    <definedName name="MENORES" localSheetId="8">#REF!</definedName>
    <definedName name="MENORES" localSheetId="12">#REF!</definedName>
    <definedName name="MENORES" localSheetId="13">#REF!</definedName>
    <definedName name="MENORES">#REF!</definedName>
    <definedName name="Meses">[124]Codigos!$A$14:$B$25</definedName>
    <definedName name="MEX" localSheetId="7">#REF!</definedName>
    <definedName name="MEX" localSheetId="10">#REF!</definedName>
    <definedName name="MEX" localSheetId="6">#REF!</definedName>
    <definedName name="MEX" localSheetId="0">#REF!</definedName>
    <definedName name="MEX" localSheetId="1">#REF!</definedName>
    <definedName name="MEX" localSheetId="3">#REF!</definedName>
    <definedName name="MEX" localSheetId="8">#REF!</definedName>
    <definedName name="MEX" localSheetId="12">#REF!</definedName>
    <definedName name="MEX" localSheetId="13">#REF!</definedName>
    <definedName name="MEX">#REF!</definedName>
    <definedName name="MFISCAL" localSheetId="6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8">'[39]Annual Raw Data'!#REF!</definedName>
    <definedName name="MFISCAL">'[39]Annual Raw Data'!#REF!</definedName>
    <definedName name="mflowsa" localSheetId="5">[17]!mflowsa</definedName>
    <definedName name="mflowsa" localSheetId="6">[17]!mflowsa</definedName>
    <definedName name="mflowsa" localSheetId="0">#REF!</definedName>
    <definedName name="mflowsa" localSheetId="1">#REF!</definedName>
    <definedName name="mflowsa" localSheetId="11">[17]!mflowsa</definedName>
    <definedName name="mflowsa" localSheetId="13">[17]!mflowsa</definedName>
    <definedName name="mflowsa">[17]!mflowsa</definedName>
    <definedName name="mflowsq" localSheetId="5">[17]!mflowsq</definedName>
    <definedName name="mflowsq" localSheetId="6">[17]!mflowsq</definedName>
    <definedName name="mflowsq" localSheetId="0">#REF!</definedName>
    <definedName name="mflowsq" localSheetId="1">#REF!</definedName>
    <definedName name="mflowsq" localSheetId="11">[17]!mflowsq</definedName>
    <definedName name="mflowsq" localSheetId="13">[17]!mflowsq</definedName>
    <definedName name="mflowsq">[17]!mflowsq</definedName>
    <definedName name="MICRO" localSheetId="7">#REF!</definedName>
    <definedName name="MICRO" localSheetId="10">#REF!</definedName>
    <definedName name="MICRO" localSheetId="6">#REF!</definedName>
    <definedName name="MICRO" localSheetId="0">#REF!</definedName>
    <definedName name="MICRO" localSheetId="1">#REF!</definedName>
    <definedName name="MICRO" localSheetId="3">#REF!</definedName>
    <definedName name="MICRO" localSheetId="8">#REF!</definedName>
    <definedName name="MICRO" localSheetId="12">#REF!</definedName>
    <definedName name="MICRO" localSheetId="13">#REF!</definedName>
    <definedName name="MICRO">#REF!</definedName>
    <definedName name="MIDDLE" localSheetId="7">#REF!</definedName>
    <definedName name="MIDDLE" localSheetId="10">#REF!</definedName>
    <definedName name="MIDDLE" localSheetId="6">#REF!</definedName>
    <definedName name="MIDDLE" localSheetId="0">#REF!</definedName>
    <definedName name="MIDDLE" localSheetId="1">#REF!</definedName>
    <definedName name="MIDDLE" localSheetId="3">#REF!</definedName>
    <definedName name="MIDDLE" localSheetId="8">#REF!</definedName>
    <definedName name="MIDDLE" localSheetId="12">#REF!</definedName>
    <definedName name="MIDDLE" localSheetId="13">#REF!</definedName>
    <definedName name="MIDDLE">#REF!</definedName>
    <definedName name="Million_b_d">[65]nonopec!$D$426:$D$426</definedName>
    <definedName name="MINISTÉRIO_DA_PREVIDÊNCIA_E_ASSISTÊNCIA_SOCIAL" localSheetId="7">#REF!</definedName>
    <definedName name="MINISTÉRIO_DA_PREVIDÊNCIA_E_ASSISTÊNCIA_SOCIAL" localSheetId="10">#REF!</definedName>
    <definedName name="MINISTÉRIO_DA_PREVIDÊNCIA_E_ASSISTÊNCIA_SOCIAL" localSheetId="6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7">#REF!</definedName>
    <definedName name="MIRIAMA" localSheetId="10">#REF!</definedName>
    <definedName name="MIRIAMA" localSheetId="6">#REF!</definedName>
    <definedName name="MIRIAMA" localSheetId="0">#REF!</definedName>
    <definedName name="MIRIAMA" localSheetId="1">#REF!</definedName>
    <definedName name="MIRIAMA" localSheetId="3">#REF!</definedName>
    <definedName name="MIRIAMA" localSheetId="8">#REF!</definedName>
    <definedName name="MIRIAMA" localSheetId="12">#REF!</definedName>
    <definedName name="MIRIAMA" localSheetId="13">#REF!</definedName>
    <definedName name="MIRIAMA">#REF!</definedName>
    <definedName name="MIRIAMB" localSheetId="7">#REF!</definedName>
    <definedName name="MIRIAMB" localSheetId="10">#REF!</definedName>
    <definedName name="MIRIAMB" localSheetId="6">#REF!</definedName>
    <definedName name="MIRIAMB" localSheetId="0">#REF!</definedName>
    <definedName name="MIRIAMB" localSheetId="1">#REF!</definedName>
    <definedName name="MIRIAMB" localSheetId="3">#REF!</definedName>
    <definedName name="MIRIAMB" localSheetId="8">#REF!</definedName>
    <definedName name="MIRIAMB" localSheetId="12">#REF!</definedName>
    <definedName name="MIRIAMB" localSheetId="13">#REF!</definedName>
    <definedName name="MIRIAMB">#REF!</definedName>
    <definedName name="MISC3" localSheetId="7">#REF!</definedName>
    <definedName name="MISC3" localSheetId="10">#REF!</definedName>
    <definedName name="MISC3" localSheetId="6">#REF!</definedName>
    <definedName name="MISC3" localSheetId="12">#REF!</definedName>
    <definedName name="MISC3" localSheetId="13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6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8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6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8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6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8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6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8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7">#REF!</definedName>
    <definedName name="MNDATES" localSheetId="10">#REF!</definedName>
    <definedName name="MNDATES" localSheetId="6">#REF!</definedName>
    <definedName name="MNDATES" localSheetId="0">#REF!</definedName>
    <definedName name="MNDATES" localSheetId="1">#REF!</definedName>
    <definedName name="MNDATES" localSheetId="3">#REF!</definedName>
    <definedName name="MNDATES" localSheetId="8">#REF!</definedName>
    <definedName name="MNDATES" localSheetId="12">#REF!</definedName>
    <definedName name="MNDATES" localSheetId="13">#REF!</definedName>
    <definedName name="MNDATES">#REF!</definedName>
    <definedName name="MNP" localSheetId="6">[58]BCP!#REF!</definedName>
    <definedName name="MNP" localSheetId="0">#REF!</definedName>
    <definedName name="MNP" localSheetId="1">#REF!</definedName>
    <definedName name="MNP" localSheetId="8">[58]BCP!#REF!</definedName>
    <definedName name="MNP">[58]BCP!#REF!</definedName>
    <definedName name="Módulo2.completo">#N/A</definedName>
    <definedName name="MON_SM" localSheetId="7">#REF!</definedName>
    <definedName name="MON_SM" localSheetId="10">#REF!</definedName>
    <definedName name="MON_SM" localSheetId="6">#REF!</definedName>
    <definedName name="MON_SM" localSheetId="0">#REF!</definedName>
    <definedName name="MON_SM" localSheetId="1">#REF!</definedName>
    <definedName name="MON_SM" localSheetId="3">#REF!</definedName>
    <definedName name="MON_SM" localSheetId="8">#REF!</definedName>
    <definedName name="MON_SM" localSheetId="12">#REF!</definedName>
    <definedName name="MON_SM" localSheetId="13">#REF!</definedName>
    <definedName name="MON_SM">#REF!</definedName>
    <definedName name="MONF_SM" localSheetId="7">#REF!</definedName>
    <definedName name="MONF_SM" localSheetId="10">#REF!</definedName>
    <definedName name="MONF_SM" localSheetId="6">#REF!</definedName>
    <definedName name="MONF_SM" localSheetId="3">#REF!</definedName>
    <definedName name="MONF_SM" localSheetId="8">#REF!</definedName>
    <definedName name="MONF_SM" localSheetId="12">#REF!</definedName>
    <definedName name="MONF_SM" localSheetId="13">#REF!</definedName>
    <definedName name="MONF_SM">#REF!</definedName>
    <definedName name="Month" localSheetId="7">#REF!</definedName>
    <definedName name="Month" localSheetId="10">#REF!</definedName>
    <definedName name="Month" localSheetId="6">#REF!</definedName>
    <definedName name="Month" localSheetId="0">#REF!</definedName>
    <definedName name="Month" localSheetId="1">#REF!</definedName>
    <definedName name="Month" localSheetId="3">#REF!</definedName>
    <definedName name="Month" localSheetId="8">#REF!</definedName>
    <definedName name="Month" localSheetId="12">#REF!</definedName>
    <definedName name="Month" localSheetId="13">#REF!</definedName>
    <definedName name="Month">#REF!</definedName>
    <definedName name="MonthIndex" localSheetId="7">#REF!</definedName>
    <definedName name="MonthIndex" localSheetId="10">#REF!</definedName>
    <definedName name="MonthIndex" localSheetId="6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[84]CPI!$A$403:$N$559</definedName>
    <definedName name="MONTHS">[79]MONTHLY!$BV$3:$CG$3</definedName>
    <definedName name="MONY" localSheetId="7">#REF!</definedName>
    <definedName name="MONY" localSheetId="10">#REF!</definedName>
    <definedName name="MONY" localSheetId="6">#REF!</definedName>
    <definedName name="MONY" localSheetId="0">#REF!</definedName>
    <definedName name="MONY" localSheetId="1">#REF!</definedName>
    <definedName name="MONY" localSheetId="3">#REF!</definedName>
    <definedName name="MONY" localSheetId="8">#REF!</definedName>
    <definedName name="MONY" localSheetId="12">#REF!</definedName>
    <definedName name="MONY" localSheetId="13">#REF!</definedName>
    <definedName name="MONY">#REF!</definedName>
    <definedName name="moodys" localSheetId="6">'[125]Credit ratings on 1st issues'!#REF!</definedName>
    <definedName name="moodys" localSheetId="0">#REF!</definedName>
    <definedName name="moodys" localSheetId="1">#REF!</definedName>
    <definedName name="moodys" localSheetId="3">'[125]Credit ratings on 1st issues'!#REF!</definedName>
    <definedName name="moodys" localSheetId="8">'[125]Credit ratings on 1st issues'!#REF!</definedName>
    <definedName name="moodys">'[125]Credit ratings on 1st issues'!#REF!</definedName>
    <definedName name="MPETROLEO" localSheetId="7">#REF!</definedName>
    <definedName name="MPETROLEO" localSheetId="10">#REF!</definedName>
    <definedName name="MPETROLEO" localSheetId="6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8">#REF!</definedName>
    <definedName name="MPETROLEO" localSheetId="12">#REF!</definedName>
    <definedName name="MPETROLEO" localSheetId="13">#REF!</definedName>
    <definedName name="MPETROLEO">#REF!</definedName>
    <definedName name="msci">[105]Sheet1!$H$2:$K$24</definedName>
    <definedName name="mscid">[105]Sheet1!$B$2:$E$24</definedName>
    <definedName name="mscil">[105]Sheet1!$H$2:$K$24</definedName>
    <definedName name="mstocksa" localSheetId="5">[17]!mstocksa</definedName>
    <definedName name="mstocksa" localSheetId="6">[17]!mstocksa</definedName>
    <definedName name="mstocksa" localSheetId="0">#REF!</definedName>
    <definedName name="mstocksa" localSheetId="1">#REF!</definedName>
    <definedName name="mstocksa" localSheetId="11">[17]!mstocksa</definedName>
    <definedName name="mstocksa" localSheetId="13">[17]!mstocksa</definedName>
    <definedName name="mstocksa">[17]!mstocksa</definedName>
    <definedName name="mstocksq" localSheetId="5">[17]!mstocksq</definedName>
    <definedName name="mstocksq" localSheetId="6">[17]!mstocksq</definedName>
    <definedName name="mstocksq" localSheetId="0">#REF!</definedName>
    <definedName name="mstocksq" localSheetId="1">#REF!</definedName>
    <definedName name="mstocksq" localSheetId="11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6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8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7">#REF!</definedName>
    <definedName name="MUNI96" localSheetId="10">#REF!</definedName>
    <definedName name="MUNI96" localSheetId="6">#REF!</definedName>
    <definedName name="MUNI96" localSheetId="0">#REF!</definedName>
    <definedName name="MUNI96" localSheetId="1">#REF!</definedName>
    <definedName name="MUNI96" localSheetId="3">#REF!</definedName>
    <definedName name="MUNI96" localSheetId="8">#REF!</definedName>
    <definedName name="MUNI96" localSheetId="12">#REF!</definedName>
    <definedName name="MUNI96" localSheetId="13">#REF!</definedName>
    <definedName name="MUNI96">#REF!</definedName>
    <definedName name="Municipios" localSheetId="7">#REF!</definedName>
    <definedName name="Municipios" localSheetId="10">#REF!</definedName>
    <definedName name="Municipios" localSheetId="6">#REF!</definedName>
    <definedName name="Municipios" localSheetId="3">#REF!</definedName>
    <definedName name="Municipios" localSheetId="8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6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8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7">#REF!</definedName>
    <definedName name="names_w" localSheetId="10">#REF!</definedName>
    <definedName name="names_w" localSheetId="6">#REF!</definedName>
    <definedName name="names_w" localSheetId="0">#REF!</definedName>
    <definedName name="names_w" localSheetId="1">#REF!</definedName>
    <definedName name="names_w" localSheetId="3">#REF!</definedName>
    <definedName name="names_w" localSheetId="8">#REF!</definedName>
    <definedName name="names_w" localSheetId="12">#REF!</definedName>
    <definedName name="names_w" localSheetId="13">#REF!</definedName>
    <definedName name="names_w">#REF!</definedName>
    <definedName name="NC_R" localSheetId="7">[56]Q1!#REF!</definedName>
    <definedName name="NC_R" localSheetId="10">[56]Q1!#REF!</definedName>
    <definedName name="NC_R" localSheetId="6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8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7">#REF!</definedName>
    <definedName name="NE" localSheetId="10">#REF!</definedName>
    <definedName name="NE" localSheetId="6">#REF!</definedName>
    <definedName name="NE" localSheetId="0">#REF!</definedName>
    <definedName name="NE" localSheetId="1">#REF!</definedName>
    <definedName name="NE" localSheetId="3">#REF!</definedName>
    <definedName name="NE" localSheetId="8">#REF!</definedName>
    <definedName name="NE" localSheetId="12">#REF!</definedName>
    <definedName name="NE" localSheetId="13">#REF!</definedName>
    <definedName name="NE">#REF!</definedName>
    <definedName name="NECESSIDADE_DE_FINANCIAMENTO" localSheetId="7">#REF!</definedName>
    <definedName name="NECESSIDADE_DE_FINANCIAMENTO" localSheetId="10">#REF!</definedName>
    <definedName name="NECESSIDADE_DE_FINANCIAMENTO" localSheetId="6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7">#REF!</definedName>
    <definedName name="NEperc" localSheetId="10">#REF!</definedName>
    <definedName name="NEperc" localSheetId="6">#REF!</definedName>
    <definedName name="NEperc" localSheetId="0">#REF!</definedName>
    <definedName name="NEperc" localSheetId="1">#REF!</definedName>
    <definedName name="NEperc" localSheetId="3">#REF!</definedName>
    <definedName name="NEperc" localSheetId="8">#REF!</definedName>
    <definedName name="NEperc" localSheetId="12">#REF!</definedName>
    <definedName name="NEperc" localSheetId="13">#REF!</definedName>
    <definedName name="NEperc">#REF!</definedName>
    <definedName name="Netherlands_wt">'[66]OECD wgt'!$B$26</definedName>
    <definedName name="new" localSheetId="7">#REF!</definedName>
    <definedName name="new" localSheetId="10">#REF!</definedName>
    <definedName name="new" localSheetId="6">#REF!</definedName>
    <definedName name="new" localSheetId="0">#REF!</definedName>
    <definedName name="new" localSheetId="1">#REF!</definedName>
    <definedName name="new" localSheetId="3">#REF!</definedName>
    <definedName name="new" localSheetId="8">#REF!</definedName>
    <definedName name="new" localSheetId="12">#REF!</definedName>
    <definedName name="new" localSheetId="13">#REF!</definedName>
    <definedName name="new">#REF!</definedName>
    <definedName name="NEWSHEET" localSheetId="7">#REF!</definedName>
    <definedName name="NEWSHEET" localSheetId="10">#REF!</definedName>
    <definedName name="NEWSHEET" localSheetId="6">#REF!</definedName>
    <definedName name="NEWSHEET" localSheetId="0">#REF!</definedName>
    <definedName name="NEWSHEET" localSheetId="1">#REF!</definedName>
    <definedName name="NEWSHEET" localSheetId="3">#REF!</definedName>
    <definedName name="NEWSHEET" localSheetId="8">#REF!</definedName>
    <definedName name="NEWSHEET" localSheetId="12">#REF!</definedName>
    <definedName name="NEWSHEET" localSheetId="13">#REF!</definedName>
    <definedName name="NEWSHEET">#REF!</definedName>
    <definedName name="nfa_by_bank" localSheetId="7">#REF!</definedName>
    <definedName name="nfa_by_bank" localSheetId="10">#REF!</definedName>
    <definedName name="nfa_by_bank" localSheetId="6">#REF!</definedName>
    <definedName name="nfa_by_bank" localSheetId="3">#REF!</definedName>
    <definedName name="nfa_by_bank" localSheetId="8">#REF!</definedName>
    <definedName name="nfa_by_bank" localSheetId="12">#REF!</definedName>
    <definedName name="nfa_by_bank" localSheetId="13">#REF!</definedName>
    <definedName name="nfa_by_bank">#REF!</definedName>
    <definedName name="NFB_R" localSheetId="7">[56]Q1!#REF!</definedName>
    <definedName name="NFB_R" localSheetId="10">[56]Q1!#REF!</definedName>
    <definedName name="NFB_R" localSheetId="6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8">[56]Q1!#REF!</definedName>
    <definedName name="NFB_R">[56]Q1!#REF!</definedName>
    <definedName name="NFB_R_GDP" localSheetId="7">[56]Q1!#REF!</definedName>
    <definedName name="NFB_R_GDP" localSheetId="10">[56]Q1!#REF!</definedName>
    <definedName name="NFB_R_GDP" localSheetId="6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8">[56]Q1!#REF!</definedName>
    <definedName name="NFB_R_GDP">[56]Q1!#REF!</definedName>
    <definedName name="NFI">#N/A</definedName>
    <definedName name="NFI_R">#N/A</definedName>
    <definedName name="NFIP" localSheetId="7">#REF!</definedName>
    <definedName name="NFIP" localSheetId="10">#REF!</definedName>
    <definedName name="NFIP" localSheetId="6">#REF!</definedName>
    <definedName name="NFIP" localSheetId="0">#REF!</definedName>
    <definedName name="NFIP" localSheetId="1">#REF!</definedName>
    <definedName name="NFIP" localSheetId="3">#REF!</definedName>
    <definedName name="NFIP" localSheetId="8">#REF!</definedName>
    <definedName name="NFIP" localSheetId="12">#REF!</definedName>
    <definedName name="NFIP" localSheetId="13">#REF!</definedName>
    <definedName name="NFIP">#REF!</definedName>
    <definedName name="NFPS_" localSheetId="7">[38]OPS!#REF!</definedName>
    <definedName name="NFPS_" localSheetId="10">[38]OPS!#REF!</definedName>
    <definedName name="NFPS_" localSheetId="6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8">[38]OPS!#REF!</definedName>
    <definedName name="NFPS_">[38]OPS!#REF!</definedName>
    <definedName name="NGDP">#N/A</definedName>
    <definedName name="NGDP_D" localSheetId="7">[56]Q3!#REF!</definedName>
    <definedName name="NGDP_D" localSheetId="10">[56]Q3!#REF!</definedName>
    <definedName name="NGDP_D" localSheetId="6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8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7">#REF!</definedName>
    <definedName name="NGDPA" localSheetId="10">#REF!</definedName>
    <definedName name="NGDPA" localSheetId="6">#REF!</definedName>
    <definedName name="NGDPA" localSheetId="0">#REF!</definedName>
    <definedName name="NGDPA" localSheetId="1">#REF!</definedName>
    <definedName name="NGDPA" localSheetId="3">#REF!</definedName>
    <definedName name="NGDPA" localSheetId="8">#REF!</definedName>
    <definedName name="NGDPA" localSheetId="12">#REF!</definedName>
    <definedName name="NGDPA" localSheetId="13">#REF!</definedName>
    <definedName name="NGDPA">#REF!</definedName>
    <definedName name="NGK" localSheetId="7">#REF!</definedName>
    <definedName name="NGK" localSheetId="10">#REF!</definedName>
    <definedName name="NGK" localSheetId="6">#REF!</definedName>
    <definedName name="NGK" localSheetId="3">#REF!</definedName>
    <definedName name="NGK" localSheetId="8">#REF!</definedName>
    <definedName name="NGK" localSheetId="12">#REF!</definedName>
    <definedName name="NGK" localSheetId="13">#REF!</definedName>
    <definedName name="NGK">#REF!</definedName>
    <definedName name="NGNI" localSheetId="7">#REF!</definedName>
    <definedName name="NGNI" localSheetId="10">#REF!</definedName>
    <definedName name="NGNI" localSheetId="6">#REF!</definedName>
    <definedName name="NGNI" localSheetId="3">#REF!</definedName>
    <definedName name="NGNI" localSheetId="8">#REF!</definedName>
    <definedName name="NGNI" localSheetId="12">#REF!</definedName>
    <definedName name="NGNI" localSheetId="13">#REF!</definedName>
    <definedName name="NGNI">#REF!</definedName>
    <definedName name="NGPXO" localSheetId="7">#REF!</definedName>
    <definedName name="NGPXO" localSheetId="10">#REF!</definedName>
    <definedName name="NGPXO" localSheetId="6">#REF!</definedName>
    <definedName name="NGPXO" localSheetId="12">#REF!</definedName>
    <definedName name="NGPXO" localSheetId="13">#REF!</definedName>
    <definedName name="NGPXO">#REF!</definedName>
    <definedName name="NGPXO_R" localSheetId="7">#REF!</definedName>
    <definedName name="NGPXO_R" localSheetId="10">#REF!</definedName>
    <definedName name="NGPXO_R" localSheetId="6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7">[56]Q2!#REF!</definedName>
    <definedName name="NGSP" localSheetId="10">[56]Q2!#REF!</definedName>
    <definedName name="NGSP" localSheetId="6">[56]Q2!#REF!</definedName>
    <definedName name="NGSP" localSheetId="0">[56]Q2!#REF!</definedName>
    <definedName name="NGSP" localSheetId="1">[56]Q2!#REF!</definedName>
    <definedName name="NGSP">[56]Q2!#REF!</definedName>
    <definedName name="NI" localSheetId="7">[56]Q2!#REF!</definedName>
    <definedName name="NI" localSheetId="10">[56]Q2!#REF!</definedName>
    <definedName name="NI" localSheetId="6">[56]Q2!#REF!</definedName>
    <definedName name="NI" localSheetId="0">[56]Q2!#REF!</definedName>
    <definedName name="NI" localSheetId="1">[56]Q2!#REF!</definedName>
    <definedName name="NI">[56]Q2!#REF!</definedName>
    <definedName name="NI_GDP" localSheetId="7">[56]Q2!#REF!</definedName>
    <definedName name="NI_GDP" localSheetId="10">[56]Q2!#REF!</definedName>
    <definedName name="NI_GDP" localSheetId="6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7">[56]Q2!#REF!</definedName>
    <definedName name="NI_NGDP" localSheetId="10">[56]Q2!#REF!</definedName>
    <definedName name="NI_NGDP" localSheetId="6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7">[56]Q1!#REF!</definedName>
    <definedName name="NI_R" localSheetId="10">[56]Q1!#REF!</definedName>
    <definedName name="NI_R" localSheetId="6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7">[56]Q1!#REF!</definedName>
    <definedName name="NINV_R_GDP" localSheetId="10">[56]Q1!#REF!</definedName>
    <definedName name="NINV_R_GDP" localSheetId="6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7">[5]!njkg</definedName>
    <definedName name="njkg" localSheetId="10">[5]!njkg</definedName>
    <definedName name="njkg" localSheetId="6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'[126]Table 2.1 from DDP program'!$A$2:$A$2</definedName>
    <definedName name="nmBlankRow" localSheetId="6">[127]EDT!#REF!</definedName>
    <definedName name="nmBlankRow" localSheetId="0">#REF!</definedName>
    <definedName name="nmBlankRow" localSheetId="1">#REF!</definedName>
    <definedName name="nmBlankRow" localSheetId="8">[127]EDT!#REF!</definedName>
    <definedName name="nmBlankRow">[127]EDT!#REF!</definedName>
    <definedName name="nmColumnHeader">[127]EDT!$3:$3</definedName>
    <definedName name="nmData">[127]EDT!$B$4:$AA$36</definedName>
    <definedName name="NMG" localSheetId="7">#REF!</definedName>
    <definedName name="NMG" localSheetId="10">#REF!</definedName>
    <definedName name="NMG" localSheetId="6">#REF!</definedName>
    <definedName name="NMG" localSheetId="0">#REF!</definedName>
    <definedName name="NMG" localSheetId="1">#REF!</definedName>
    <definedName name="NMG" localSheetId="3">#REF!</definedName>
    <definedName name="NMG" localSheetId="8">#REF!</definedName>
    <definedName name="NMG" localSheetId="12">#REF!</definedName>
    <definedName name="NMG" localSheetId="13">#REF!</definedName>
    <definedName name="NMG">#REF!</definedName>
    <definedName name="NMG_R" localSheetId="7">#REF!</definedName>
    <definedName name="NMG_R" localSheetId="10">#REF!</definedName>
    <definedName name="NMG_R" localSheetId="6">#REF!</definedName>
    <definedName name="NMG_R" localSheetId="0">#REF!</definedName>
    <definedName name="NMG_R" localSheetId="1">#REF!</definedName>
    <definedName name="NMG_R" localSheetId="3">#REF!</definedName>
    <definedName name="NMG_R" localSheetId="8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6">[127]EDT!#REF!</definedName>
    <definedName name="nmIndexTable" localSheetId="0">#REF!</definedName>
    <definedName name="nmIndexTable" localSheetId="1">#REF!</definedName>
    <definedName name="nmIndexTable" localSheetId="3">[127]EDT!#REF!</definedName>
    <definedName name="nmIndexTable" localSheetId="8">[127]EDT!#REF!</definedName>
    <definedName name="nmIndexTable">[127]EDT!#REF!</definedName>
    <definedName name="nmReportFooter">'[128]Table 1'!$29:$29</definedName>
    <definedName name="nmReportHeader">#N/A</definedName>
    <definedName name="nmReportNotes">'[128]Table 1'!$30:$30</definedName>
    <definedName name="nmRowHeader">[127]EDT!$A$4:$A$36</definedName>
    <definedName name="NMS" localSheetId="7">[56]Q2!#REF!</definedName>
    <definedName name="NMS" localSheetId="10">[56]Q2!#REF!</definedName>
    <definedName name="NMS" localSheetId="6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8">[56]Q2!#REF!</definedName>
    <definedName name="NMS">[56]Q2!#REF!</definedName>
    <definedName name="NMS_R" localSheetId="7">[56]Q1!#REF!</definedName>
    <definedName name="NMS_R" localSheetId="10">[56]Q1!#REF!</definedName>
    <definedName name="NMS_R" localSheetId="6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8">[56]Q1!#REF!</definedName>
    <definedName name="NMS_R">[56]Q1!#REF!</definedName>
    <definedName name="nmScale" localSheetId="6">[127]EDT!#REF!</definedName>
    <definedName name="nmScale" localSheetId="0">#REF!</definedName>
    <definedName name="nmScale" localSheetId="1">#REF!</definedName>
    <definedName name="nmScale" localSheetId="3">[127]EDT!#REF!</definedName>
    <definedName name="nmScale" localSheetId="8">[127]EDT!#REF!</definedName>
    <definedName name="nmScale">[127]EDT!#REF!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6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8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7">#REF!</definedName>
    <definedName name="NNAMES" localSheetId="10">#REF!</definedName>
    <definedName name="NNAMES" localSheetId="6">#REF!</definedName>
    <definedName name="NNAMES" localSheetId="0">#REF!</definedName>
    <definedName name="NNAMES" localSheetId="1">#REF!</definedName>
    <definedName name="NNAMES" localSheetId="3">#REF!</definedName>
    <definedName name="NNAMES" localSheetId="8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6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8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6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8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7">#REF!</definedName>
    <definedName name="Noah" localSheetId="10">#REF!</definedName>
    <definedName name="Noah" localSheetId="6">#REF!</definedName>
    <definedName name="Noah" localSheetId="0">#REF!</definedName>
    <definedName name="Noah" localSheetId="1">#REF!</definedName>
    <definedName name="Noah" localSheetId="3">#REF!</definedName>
    <definedName name="Noah" localSheetId="8">#REF!</definedName>
    <definedName name="Noah" localSheetId="12">#REF!</definedName>
    <definedName name="Noah" localSheetId="13">#REF!</definedName>
    <definedName name="Noah">#REF!</definedName>
    <definedName name="noclas1" localSheetId="7">#REF!</definedName>
    <definedName name="noclas1" localSheetId="10">#REF!</definedName>
    <definedName name="noclas1" localSheetId="6">#REF!</definedName>
    <definedName name="noclas1" localSheetId="3">#REF!</definedName>
    <definedName name="noclas1" localSheetId="8">#REF!</definedName>
    <definedName name="noclas1" localSheetId="12">#REF!</definedName>
    <definedName name="noclas1" localSheetId="13">#REF!</definedName>
    <definedName name="noclas1">#REF!</definedName>
    <definedName name="noclas2" localSheetId="7">#REF!</definedName>
    <definedName name="noclas2" localSheetId="10">#REF!</definedName>
    <definedName name="noclas2" localSheetId="6">#REF!</definedName>
    <definedName name="noclas2" localSheetId="3">#REF!</definedName>
    <definedName name="noclas2" localSheetId="8">#REF!</definedName>
    <definedName name="noclas2" localSheetId="12">#REF!</definedName>
    <definedName name="noclas2" localSheetId="13">#REF!</definedName>
    <definedName name="noclas2">#REF!</definedName>
    <definedName name="NOCLUB" localSheetId="7">#REF!</definedName>
    <definedName name="NOCLUB" localSheetId="10">#REF!</definedName>
    <definedName name="NOCLUB" localSheetId="6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7">#REF!</definedName>
    <definedName name="NOK" localSheetId="10">#REF!</definedName>
    <definedName name="NOK" localSheetId="6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7">#REF!</definedName>
    <definedName name="NONLEAP" localSheetId="10">#REF!</definedName>
    <definedName name="NONLEAP" localSheetId="6">#REF!</definedName>
    <definedName name="NONLEAP" localSheetId="0">#REF!</definedName>
    <definedName name="NONLEAP" localSheetId="1">#REF!</definedName>
    <definedName name="NONLEAP" localSheetId="3">#REF!</definedName>
    <definedName name="NONLEAP" localSheetId="8">#REF!</definedName>
    <definedName name="NONLEAP" localSheetId="12">#REF!</definedName>
    <definedName name="NONLEAP" localSheetId="13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'[66]OECD wgt'!$B$28</definedName>
    <definedName name="NOTA_EXPLICATIV" localSheetId="7">#REF!</definedName>
    <definedName name="NOTA_EXPLICATIV" localSheetId="10">#REF!</definedName>
    <definedName name="NOTA_EXPLICATIV" localSheetId="6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8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6">[129]UPLOAD!#REF!</definedName>
    <definedName name="Notes" localSheetId="0">#REF!</definedName>
    <definedName name="Notes" localSheetId="1">#REF!</definedName>
    <definedName name="Notes" localSheetId="3">[129]UPLOAD!#REF!</definedName>
    <definedName name="Notes" localSheetId="8">[129]UPLOAD!#REF!</definedName>
    <definedName name="Notes">[129]UPLOAD!#REF!</definedName>
    <definedName name="NOTITLES" localSheetId="7">#REF!</definedName>
    <definedName name="NOTITLES" localSheetId="10">#REF!</definedName>
    <definedName name="NOTITLES" localSheetId="6">#REF!</definedName>
    <definedName name="NOTITLES" localSheetId="0">#REF!</definedName>
    <definedName name="NOTITLES" localSheetId="1">#REF!</definedName>
    <definedName name="NOTITLES" localSheetId="3">#REF!</definedName>
    <definedName name="NOTITLES" localSheetId="8">#REF!</definedName>
    <definedName name="NOTITLES" localSheetId="12">#REF!</definedName>
    <definedName name="NOTITLES" localSheetId="13">#REF!</definedName>
    <definedName name="NOTITLES">#REF!</definedName>
    <definedName name="NOV._89" localSheetId="7">#REF!</definedName>
    <definedName name="NOV._89" localSheetId="10">#REF!</definedName>
    <definedName name="NOV._89" localSheetId="6">#REF!</definedName>
    <definedName name="NOV._89" localSheetId="3">#REF!</definedName>
    <definedName name="NOV._89" localSheetId="8">#REF!</definedName>
    <definedName name="NOV._89" localSheetId="12">#REF!</definedName>
    <definedName name="NOV._89" localSheetId="13">#REF!</definedName>
    <definedName name="NOV._89">#REF!</definedName>
    <definedName name="NSUMMARY">[65]nonopec!$D$157:$AD$204</definedName>
    <definedName name="NTDD_R" localSheetId="7">[56]Q1!#REF!</definedName>
    <definedName name="NTDD_R" localSheetId="10">[56]Q1!#REF!</definedName>
    <definedName name="NTDD_R" localSheetId="6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8">[56]Q1!#REF!</definedName>
    <definedName name="NTDD_R">[56]Q1!#REF!</definedName>
    <definedName name="NTDD_RG" localSheetId="5">[72]!NTDD_RG</definedName>
    <definedName name="NTDD_RG" localSheetId="6">[72]!NTDD_RG</definedName>
    <definedName name="NTDD_RG" localSheetId="0">#REF!</definedName>
    <definedName name="NTDD_RG" localSheetId="1">#REF!</definedName>
    <definedName name="NTDD_RG" localSheetId="11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7">#REF!</definedName>
    <definedName name="NXG" localSheetId="10">#REF!</definedName>
    <definedName name="NXG" localSheetId="6">#REF!</definedName>
    <definedName name="NXG" localSheetId="0">#REF!</definedName>
    <definedName name="NXG" localSheetId="1">#REF!</definedName>
    <definedName name="NXG" localSheetId="3">#REF!</definedName>
    <definedName name="NXG" localSheetId="8">#REF!</definedName>
    <definedName name="NXG" localSheetId="12">#REF!</definedName>
    <definedName name="NXG" localSheetId="13">#REF!</definedName>
    <definedName name="NXG">#REF!</definedName>
    <definedName name="NXG_R" localSheetId="7">#REF!</definedName>
    <definedName name="NXG_R" localSheetId="10">#REF!</definedName>
    <definedName name="NXG_R" localSheetId="6">#REF!</definedName>
    <definedName name="NXG_R" localSheetId="3">#REF!</definedName>
    <definedName name="NXG_R" localSheetId="8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7">[56]Q2!#REF!</definedName>
    <definedName name="NXS" localSheetId="10">[56]Q2!#REF!</definedName>
    <definedName name="NXS" localSheetId="6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8">[56]Q2!#REF!</definedName>
    <definedName name="NXS">[56]Q2!#REF!</definedName>
    <definedName name="NXS_R" localSheetId="7">[56]Q1!#REF!</definedName>
    <definedName name="NXS_R" localSheetId="10">[56]Q1!#REF!</definedName>
    <definedName name="NXS_R" localSheetId="6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8">[56]Q1!#REF!</definedName>
    <definedName name="NXS_R">[56]Q1!#REF!</definedName>
    <definedName name="NYEAR2021" localSheetId="7">[90]Nickel!$B$583:$J$583</definedName>
    <definedName name="NYEAR2021" localSheetId="10">[90]Nickel!$B$583:$J$583</definedName>
    <definedName name="NYEAR2021" localSheetId="6">[90]Nickel!$B$583:$J$583</definedName>
    <definedName name="NYEAR2021" localSheetId="0">[90]Nickel!$B$583:$J$583</definedName>
    <definedName name="NYEAR2021" localSheetId="1">[90]Nickel!$B$583:$J$583</definedName>
    <definedName name="NYEAR2021">[90]Nickel!$B$583:$J$583</definedName>
    <definedName name="NYEAR2022" localSheetId="7">[90]Nickel!$K$583:$V$583</definedName>
    <definedName name="NYEAR2022" localSheetId="10">[90]Nickel!$K$583:$V$583</definedName>
    <definedName name="NYEAR2022" localSheetId="6">[90]Nickel!$K$583:$V$583</definedName>
    <definedName name="NYEAR2022" localSheetId="0">[90]Nickel!$K$583:$V$583</definedName>
    <definedName name="NYEAR2022" localSheetId="1">[90]Nickel!$K$583:$V$583</definedName>
    <definedName name="NYEAR2022">[90]Nickel!$K$583:$V$583</definedName>
    <definedName name="NYEAR2023" localSheetId="7">[90]Nickel!$W$583:$AH$583</definedName>
    <definedName name="NYEAR2023" localSheetId="10">[90]Nickel!$W$583:$AH$583</definedName>
    <definedName name="NYEAR2023" localSheetId="6">[90]Nickel!$W$583:$AH$583</definedName>
    <definedName name="NYEAR2023" localSheetId="0">[90]Nickel!$W$583:$AH$583</definedName>
    <definedName name="NYEAR2023" localSheetId="1">[90]Nickel!$W$583:$AH$583</definedName>
    <definedName name="NYEAR2023">[90]Nickel!$W$583:$AH$583</definedName>
    <definedName name="NYEAR2024" localSheetId="7">[90]Nickel!$AI$583:$AT$583</definedName>
    <definedName name="NYEAR2024" localSheetId="10">[90]Nickel!$AI$583:$AT$583</definedName>
    <definedName name="NYEAR2024" localSheetId="6">[90]Nickel!$AI$583:$AT$583</definedName>
    <definedName name="NYEAR2024" localSheetId="0">[90]Nickel!$AI$583:$AT$583</definedName>
    <definedName name="NYEAR2024" localSheetId="1">[90]Nickel!$AI$583:$AT$583</definedName>
    <definedName name="NYEAR2024">[90]Nickel!$AI$583:$AT$583</definedName>
    <definedName name="NYEAR2025" localSheetId="7">[90]Nickel!$AU$583:$BF$583</definedName>
    <definedName name="NYEAR2025" localSheetId="10">[90]Nickel!$AU$583:$BF$583</definedName>
    <definedName name="NYEAR2025" localSheetId="6">[90]Nickel!$AU$583:$BF$583</definedName>
    <definedName name="NYEAR2025" localSheetId="0">[90]Nickel!$AU$583:$BF$583</definedName>
    <definedName name="NYEAR2025" localSheetId="1">[90]Nickel!$AU$583:$BF$583</definedName>
    <definedName name="NYEAR2025">[90]Nickel!$AU$583:$BF$583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7">#REF!</definedName>
    <definedName name="OCT._89" localSheetId="10">#REF!</definedName>
    <definedName name="OCT._89" localSheetId="6">#REF!</definedName>
    <definedName name="OCT._89" localSheetId="0">#REF!</definedName>
    <definedName name="OCT._89" localSheetId="1">#REF!</definedName>
    <definedName name="OCT._89" localSheetId="3">#REF!</definedName>
    <definedName name="OCT._89" localSheetId="8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[65]nonopec!$D$1:$AD$28</definedName>
    <definedName name="OECD_Table" localSheetId="7">#REF!</definedName>
    <definedName name="OECD_Table" localSheetId="10">#REF!</definedName>
    <definedName name="OECD_Table" localSheetId="6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8">#REF!</definedName>
    <definedName name="OECD_Table" localSheetId="12">#REF!</definedName>
    <definedName name="OECD_Table" localSheetId="13">#REF!</definedName>
    <definedName name="OECD_Table">#REF!</definedName>
    <definedName name="oipio" localSheetId="7" hidden="1">#REF!</definedName>
    <definedName name="oipio" localSheetId="10" hidden="1">#REF!</definedName>
    <definedName name="oipio" localSheetId="6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8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6" hidden="1">'[91]Fax a enviar'!#REF!</definedName>
    <definedName name="oiulfdgdgh" localSheetId="0" hidden="1">#REF!</definedName>
    <definedName name="oiulfdgdgh" localSheetId="1" hidden="1">#REF!</definedName>
    <definedName name="oiulfdgdgh" localSheetId="3" hidden="1">'[91]Fax a enviar'!#REF!</definedName>
    <definedName name="oiulfdgdgh" localSheetId="8" hidden="1">'[91]Fax a enviar'!#REF!</definedName>
    <definedName name="oiulfdgdgh" hidden="1">'[91]Fax a enviar'!#REF!</definedName>
    <definedName name="OK" localSheetId="7">#REF!</definedName>
    <definedName name="OK" localSheetId="10">#REF!</definedName>
    <definedName name="OK" localSheetId="6">#REF!</definedName>
    <definedName name="OK" localSheetId="0">#REF!</definedName>
    <definedName name="OK" localSheetId="1">#REF!</definedName>
    <definedName name="OK" localSheetId="3">#REF!</definedName>
    <definedName name="OK" localSheetId="8">#REF!</definedName>
    <definedName name="OK" localSheetId="12">#REF!</definedName>
    <definedName name="OK" localSheetId="13">#REF!</definedName>
    <definedName name="OK">#REF!</definedName>
    <definedName name="OnShow" localSheetId="5">'[130]SPNF Acuerdo Incl. Int.'!OnShow</definedName>
    <definedName name="OnShow" localSheetId="6">'[130]SPNF Acuerdo Incl. Int.'!OnShow</definedName>
    <definedName name="OnShow" localSheetId="0">#REF!</definedName>
    <definedName name="OnShow" localSheetId="1">#REF!</definedName>
    <definedName name="OnShow" localSheetId="11">'[130]SPNF Acuerdo Incl. Int.'!OnShow</definedName>
    <definedName name="OnShow" localSheetId="13">'[130]SPNF Acuerdo Incl. Int.'!OnShow</definedName>
    <definedName name="OnShow">'[130]SPNF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6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8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7">#REF!</definedName>
    <definedName name="OOA" localSheetId="10">#REF!</definedName>
    <definedName name="OOA" localSheetId="6">#REF!</definedName>
    <definedName name="OOA" localSheetId="0">#REF!</definedName>
    <definedName name="OOA" localSheetId="1">#REF!</definedName>
    <definedName name="OOA" localSheetId="3">#REF!</definedName>
    <definedName name="OOA" localSheetId="8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6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8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7">#REF!</definedName>
    <definedName name="OOOKOKOKO" localSheetId="10">#REF!</definedName>
    <definedName name="OOOKOKOKO" localSheetId="6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8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6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8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7" hidden="1">#REF!</definedName>
    <definedName name="ooooooooo" localSheetId="10" hidden="1">#REF!</definedName>
    <definedName name="ooooooooo" localSheetId="6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8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[65]nonopec!$D$204:$AD$251</definedName>
    <definedName name="OPEC1">[79]MONTHLY!$BP$12:$CA$12</definedName>
    <definedName name="OPEC2">[79]MONTHLY!$CB$12:$CM$12</definedName>
    <definedName name="OPOPOPOPO" localSheetId="7">#REF!</definedName>
    <definedName name="OPOPOPOPO" localSheetId="10">#REF!</definedName>
    <definedName name="OPOPOPOPO" localSheetId="6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8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6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8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7">#REF!</definedName>
    <definedName name="Otr_Inst_Banc_40G" localSheetId="10">#REF!</definedName>
    <definedName name="Otr_Inst_Banc_40G" localSheetId="6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8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7" hidden="1">#REF!</definedName>
    <definedName name="otra" localSheetId="10" hidden="1">#REF!</definedName>
    <definedName name="otra" localSheetId="6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8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7">#REF!</definedName>
    <definedName name="Otras_Residuales" localSheetId="10">#REF!</definedName>
    <definedName name="Otras_Residuales" localSheetId="6">#REF!</definedName>
    <definedName name="Otras_Residuales" localSheetId="3">#REF!</definedName>
    <definedName name="Otras_Residuales" localSheetId="8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7">#REF!</definedName>
    <definedName name="otras1" localSheetId="10">#REF!</definedName>
    <definedName name="otras1" localSheetId="6">#REF!</definedName>
    <definedName name="otras1" localSheetId="12">#REF!</definedName>
    <definedName name="otras1" localSheetId="13">#REF!</definedName>
    <definedName name="otras1">#REF!</definedName>
    <definedName name="OTRAS96" localSheetId="7">#REF!</definedName>
    <definedName name="OTRAS96" localSheetId="10">#REF!</definedName>
    <definedName name="OTRAS96" localSheetId="6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7">#REF!</definedName>
    <definedName name="otros" localSheetId="10">#REF!</definedName>
    <definedName name="otros" localSheetId="6">#REF!</definedName>
    <definedName name="otros" localSheetId="0">#REF!</definedName>
    <definedName name="otros" localSheetId="1">#REF!</definedName>
    <definedName name="otros" localSheetId="3">#REF!</definedName>
    <definedName name="otros" localSheetId="8">#REF!</definedName>
    <definedName name="otros" localSheetId="12">#REF!</definedName>
    <definedName name="otros" localSheetId="13">#REF!</definedName>
    <definedName name="otros">#REF!</definedName>
    <definedName name="OTROS_ORGANISMOS" localSheetId="7">#REF!</definedName>
    <definedName name="OTROS_ORGANISMOS" localSheetId="10">#REF!</definedName>
    <definedName name="OTROS_ORGANISMOS" localSheetId="6">#REF!</definedName>
    <definedName name="OTROS_ORGANISMOS" localSheetId="3">#REF!</definedName>
    <definedName name="OTROS_ORGANISMOS" localSheetId="8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7">#REF!</definedName>
    <definedName name="OTROS_ORGANISMOS_AUTONOMOS" localSheetId="10">#REF!</definedName>
    <definedName name="OTROS_ORGANISMOS_AUTONOMOS" localSheetId="6">#REF!</definedName>
    <definedName name="OTROS_ORGANISMOS_AUTONOMOS" localSheetId="3">#REF!</definedName>
    <definedName name="OTROS_ORGANISMOS_AUTONOMOS" localSheetId="8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7">#REF!</definedName>
    <definedName name="otros2000" localSheetId="10">#REF!</definedName>
    <definedName name="otros2000" localSheetId="6">#REF!</definedName>
    <definedName name="otros2000" localSheetId="12">#REF!</definedName>
    <definedName name="otros2000" localSheetId="13">#REF!</definedName>
    <definedName name="otros2000">#REF!</definedName>
    <definedName name="otros2001" localSheetId="7">#REF!</definedName>
    <definedName name="otros2001" localSheetId="10">#REF!</definedName>
    <definedName name="otros2001" localSheetId="6">#REF!</definedName>
    <definedName name="otros2001" localSheetId="12">#REF!</definedName>
    <definedName name="otros2001" localSheetId="13">#REF!</definedName>
    <definedName name="otros2001">#REF!</definedName>
    <definedName name="otros2002" localSheetId="7">#REF!</definedName>
    <definedName name="otros2002" localSheetId="10">#REF!</definedName>
    <definedName name="otros2002" localSheetId="6">#REF!</definedName>
    <definedName name="otros2002" localSheetId="12">#REF!</definedName>
    <definedName name="otros2002" localSheetId="13">#REF!</definedName>
    <definedName name="otros2002">#REF!</definedName>
    <definedName name="otros2003" localSheetId="7">#REF!</definedName>
    <definedName name="otros2003" localSheetId="10">#REF!</definedName>
    <definedName name="otros2003" localSheetId="6">#REF!</definedName>
    <definedName name="otros2003" localSheetId="12">#REF!</definedName>
    <definedName name="otros2003" localSheetId="13">#REF!</definedName>
    <definedName name="otros2003">#REF!</definedName>
    <definedName name="otros98" localSheetId="7">[22]Programa!#REF!</definedName>
    <definedName name="otros98" localSheetId="10">[22]Programa!#REF!</definedName>
    <definedName name="otros98" localSheetId="6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7">[22]Programa!#REF!</definedName>
    <definedName name="otros98j" localSheetId="10">[22]Programa!#REF!</definedName>
    <definedName name="otros98j" localSheetId="6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7">#REF!</definedName>
    <definedName name="otros98s" localSheetId="10">#REF!</definedName>
    <definedName name="otros98s" localSheetId="6">#REF!</definedName>
    <definedName name="otros98s" localSheetId="0">#REF!</definedName>
    <definedName name="otros98s" localSheetId="1">#REF!</definedName>
    <definedName name="otros98s" localSheetId="3">#REF!</definedName>
    <definedName name="otros98s" localSheetId="8">#REF!</definedName>
    <definedName name="otros98s" localSheetId="12">#REF!</definedName>
    <definedName name="otros98s" localSheetId="13">#REF!</definedName>
    <definedName name="otros98s">#REF!</definedName>
    <definedName name="otros99" localSheetId="7">#REF!</definedName>
    <definedName name="otros99" localSheetId="10">#REF!</definedName>
    <definedName name="otros99" localSheetId="6">#REF!</definedName>
    <definedName name="otros99" localSheetId="3">#REF!</definedName>
    <definedName name="otros99" localSheetId="8">#REF!</definedName>
    <definedName name="otros99" localSheetId="12">#REF!</definedName>
    <definedName name="otros99" localSheetId="13">#REF!</definedName>
    <definedName name="otros99">#REF!</definedName>
    <definedName name="out_red4" localSheetId="7">#REF!</definedName>
    <definedName name="out_red4" localSheetId="10">#REF!</definedName>
    <definedName name="out_red4" localSheetId="6">#REF!</definedName>
    <definedName name="out_red4" localSheetId="3">#REF!</definedName>
    <definedName name="out_red4" localSheetId="8">#REF!</definedName>
    <definedName name="out_red4" localSheetId="12">#REF!</definedName>
    <definedName name="out_red4" localSheetId="13">#REF!</definedName>
    <definedName name="out_red4">#REF!</definedName>
    <definedName name="out_sr3" localSheetId="7">#REF!</definedName>
    <definedName name="out_sr3" localSheetId="10">#REF!</definedName>
    <definedName name="out_sr3" localSheetId="6">#REF!</definedName>
    <definedName name="out_sr3" localSheetId="12">#REF!</definedName>
    <definedName name="out_sr3" localSheetId="13">#REF!</definedName>
    <definedName name="out_sr3">#REF!</definedName>
    <definedName name="OUTDS1" localSheetId="7">#REF!</definedName>
    <definedName name="OUTDS1" localSheetId="10">#REF!</definedName>
    <definedName name="OUTDS1" localSheetId="6">#REF!</definedName>
    <definedName name="OUTDS1" localSheetId="12">#REF!</definedName>
    <definedName name="OUTDS1" localSheetId="13">#REF!</definedName>
    <definedName name="OUTDS1">#REF!</definedName>
    <definedName name="OUTFISC" localSheetId="7">#REF!</definedName>
    <definedName name="OUTFISC" localSheetId="10">#REF!</definedName>
    <definedName name="OUTFISC" localSheetId="6">#REF!</definedName>
    <definedName name="OUTFISC" localSheetId="12">#REF!</definedName>
    <definedName name="OUTFISC" localSheetId="13">#REF!</definedName>
    <definedName name="OUTFISC">#REF!</definedName>
    <definedName name="OUTIMF" localSheetId="7">#REF!</definedName>
    <definedName name="OUTIMF" localSheetId="10">#REF!</definedName>
    <definedName name="OUTIMF" localSheetId="6">#REF!</definedName>
    <definedName name="OUTIMF" localSheetId="12">#REF!</definedName>
    <definedName name="OUTIMF" localSheetId="13">#REF!</definedName>
    <definedName name="OUTIMF">#REF!</definedName>
    <definedName name="OUTMN" localSheetId="7">#REF!</definedName>
    <definedName name="OUTMN" localSheetId="10">#REF!</definedName>
    <definedName name="OUTMN" localSheetId="6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6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8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7">OFFSET(#REF!,0,0,COUNT(#REF!),1)</definedName>
    <definedName name="P1_1" localSheetId="10">OFFSET(#REF!,0,0,COUNT(#REF!),1)</definedName>
    <definedName name="P1_1" localSheetId="6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8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7">OFFSET(#REF!,0,0,COUNT(#REF!),1)</definedName>
    <definedName name="P1_2" localSheetId="10">OFFSET(#REF!,0,0,COUNT(#REF!),1)</definedName>
    <definedName name="P1_2" localSheetId="6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7">OFFSET(#REF!,0,0,COUNT(#REF!),1)</definedName>
    <definedName name="P1avg" localSheetId="10">OFFSET(#REF!,0,0,COUNT(#REF!),1)</definedName>
    <definedName name="P1avg" localSheetId="6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7">OFFSET(#REF!,0,0,COUNT(#REF!),1)</definedName>
    <definedName name="P1min" localSheetId="10">OFFSET(#REF!,0,0,COUNT(#REF!),1)</definedName>
    <definedName name="P1min" localSheetId="6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7">OFFSET(#REF!,0,0,COUNT(#REF!),1)</definedName>
    <definedName name="P1rng" localSheetId="10">OFFSET(#REF!,0,0,COUNT(#REF!),1)</definedName>
    <definedName name="P1rng" localSheetId="6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7">OFFSET(#REF!,0,0,COUNT(#REF!),1)</definedName>
    <definedName name="P2_1" localSheetId="10">OFFSET(#REF!,0,0,COUNT(#REF!),1)</definedName>
    <definedName name="P2_1" localSheetId="6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7">OFFSET(#REF!,0,0,COUNT(#REF!),1)</definedName>
    <definedName name="P2_2" localSheetId="10">OFFSET(#REF!,0,0,COUNT(#REF!),1)</definedName>
    <definedName name="P2_2" localSheetId="6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7">OFFSET(#REF!,0,0,COUNT(#REF!),1)</definedName>
    <definedName name="P2avg" localSheetId="10">OFFSET(#REF!,0,0,COUNT(#REF!),1)</definedName>
    <definedName name="P2avg" localSheetId="6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7">OFFSET(#REF!,0,0,COUNT(#REF!),1)</definedName>
    <definedName name="P2min" localSheetId="10">OFFSET(#REF!,0,0,COUNT(#REF!),1)</definedName>
    <definedName name="P2min" localSheetId="6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7">OFFSET(#REF!,0,0,COUNT(#REF!),1)</definedName>
    <definedName name="P2rng" localSheetId="10">OFFSET(#REF!,0,0,COUNT(#REF!),1)</definedName>
    <definedName name="P2rng" localSheetId="6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7">#REF!</definedName>
    <definedName name="p2std" localSheetId="10">#REF!</definedName>
    <definedName name="p2std" localSheetId="6">#REF!</definedName>
    <definedName name="p2std" localSheetId="0">#REF!</definedName>
    <definedName name="p2std" localSheetId="1">#REF!</definedName>
    <definedName name="p2std" localSheetId="3">#REF!</definedName>
    <definedName name="p2std" localSheetId="8">#REF!</definedName>
    <definedName name="p2std" localSheetId="12">#REF!</definedName>
    <definedName name="p2std" localSheetId="13">#REF!</definedName>
    <definedName name="p2std">#REF!</definedName>
    <definedName name="P3_1" localSheetId="7">OFFSET(#REF!,0,0,COUNT(#REF!),1)</definedName>
    <definedName name="P3_1" localSheetId="10">OFFSET(#REF!,0,0,COUNT(#REF!),1)</definedName>
    <definedName name="P3_1" localSheetId="6">OFFSET(#REF!,0,0,COUNT(#REF!),1)</definedName>
    <definedName name="P3_1" localSheetId="3">OFFSET(#REF!,0,0,COUNT(#REF!),1)</definedName>
    <definedName name="P3_1" localSheetId="8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7">OFFSET(#REF!,0,0,COUNT(#REF!),1)</definedName>
    <definedName name="P3_2" localSheetId="10">OFFSET(#REF!,0,0,COUNT(#REF!),1)</definedName>
    <definedName name="P3_2" localSheetId="6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7">OFFSET(#REF!,0,0,COUNT(#REF!),1)</definedName>
    <definedName name="P3avg" localSheetId="10">OFFSET(#REF!,0,0,COUNT(#REF!),1)</definedName>
    <definedName name="P3avg" localSheetId="6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7">OFFSET(#REF!,0,0,COUNT(#REF!),1)</definedName>
    <definedName name="P3min" localSheetId="10">OFFSET(#REF!,0,0,COUNT(#REF!),1)</definedName>
    <definedName name="P3min" localSheetId="6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7">OFFSET(#REF!,0,0,COUNT(#REF!),1)</definedName>
    <definedName name="P3rng" localSheetId="10">OFFSET(#REF!,0,0,COUNT(#REF!),1)</definedName>
    <definedName name="P3rng" localSheetId="6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7">OFFSET(#REF!,0,0,COUNT(#REF!),1)</definedName>
    <definedName name="P4_1" localSheetId="10">OFFSET(#REF!,0,0,COUNT(#REF!),1)</definedName>
    <definedName name="P4_1" localSheetId="6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7">OFFSET(#REF!,0,0,COUNT(#REF!),1)</definedName>
    <definedName name="P4_2" localSheetId="10">OFFSET(#REF!,0,0,COUNT(#REF!),1)</definedName>
    <definedName name="P4_2" localSheetId="6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7">OFFSET(#REF!,0,0,COUNT(#REF!),1)</definedName>
    <definedName name="P4avg" localSheetId="10">OFFSET(#REF!,0,0,COUNT(#REF!),1)</definedName>
    <definedName name="P4avg" localSheetId="6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7">OFFSET(#REF!,0,0,COUNT(#REF!),1)</definedName>
    <definedName name="P4min" localSheetId="10">OFFSET(#REF!,0,0,COUNT(#REF!),1)</definedName>
    <definedName name="P4min" localSheetId="6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7">OFFSET(#REF!,0,0,COUNT(#REF!),1)</definedName>
    <definedName name="P4rng" localSheetId="10">OFFSET(#REF!,0,0,COUNT(#REF!),1)</definedName>
    <definedName name="P4rng" localSheetId="6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7">OFFSET(#REF!,0,0,COUNT(#REF!),1)</definedName>
    <definedName name="P5_1" localSheetId="10">OFFSET(#REF!,0,0,COUNT(#REF!),1)</definedName>
    <definedName name="P5_1" localSheetId="6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7">OFFSET(#REF!,0,0,COUNT(#REF!),1)</definedName>
    <definedName name="P5_2" localSheetId="10">OFFSET(#REF!,0,0,COUNT(#REF!),1)</definedName>
    <definedName name="P5_2" localSheetId="6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7">OFFSET(#REF!,0,0,COUNT(#REF!),1)</definedName>
    <definedName name="P5avg" localSheetId="10">OFFSET(#REF!,0,0,COUNT(#REF!),1)</definedName>
    <definedName name="P5avg" localSheetId="6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7">OFFSET(#REF!,0,0,COUNT(#REF!),1)</definedName>
    <definedName name="P5min" localSheetId="10">OFFSET(#REF!,0,0,COUNT(#REF!),1)</definedName>
    <definedName name="P5min" localSheetId="6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7">OFFSET(#REF!,0,0,COUNT(#REF!),1)</definedName>
    <definedName name="P5rng" localSheetId="10">OFFSET(#REF!,0,0,COUNT(#REF!),1)</definedName>
    <definedName name="P5rng" localSheetId="6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7">#REF!</definedName>
    <definedName name="PAGINA_01" localSheetId="10">#REF!</definedName>
    <definedName name="PAGINA_01" localSheetId="6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8">#REF!</definedName>
    <definedName name="PAGINA_01" localSheetId="12">#REF!</definedName>
    <definedName name="PAGINA_01" localSheetId="13">#REF!</definedName>
    <definedName name="PAGINA_01">#REF!</definedName>
    <definedName name="PAGINA_01_CONT." localSheetId="7">#REF!</definedName>
    <definedName name="PAGINA_01_CONT." localSheetId="10">#REF!</definedName>
    <definedName name="PAGINA_01_CONT." localSheetId="6">#REF!</definedName>
    <definedName name="PAGINA_01_CONT." localSheetId="3">#REF!</definedName>
    <definedName name="PAGINA_01_CONT." localSheetId="8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7">#REF!</definedName>
    <definedName name="PAGINA_02" localSheetId="10">#REF!</definedName>
    <definedName name="PAGINA_02" localSheetId="6">#REF!</definedName>
    <definedName name="PAGINA_02" localSheetId="3">#REF!</definedName>
    <definedName name="PAGINA_02" localSheetId="8">#REF!</definedName>
    <definedName name="PAGINA_02" localSheetId="12">#REF!</definedName>
    <definedName name="PAGINA_02" localSheetId="13">#REF!</definedName>
    <definedName name="PAGINA_02">#REF!</definedName>
    <definedName name="PAGINA_03" localSheetId="7">#REF!</definedName>
    <definedName name="PAGINA_03" localSheetId="10">#REF!</definedName>
    <definedName name="PAGINA_03" localSheetId="6">#REF!</definedName>
    <definedName name="PAGINA_03" localSheetId="12">#REF!</definedName>
    <definedName name="PAGINA_03" localSheetId="13">#REF!</definedName>
    <definedName name="PAGINA_03">#REF!</definedName>
    <definedName name="PAGINA_04" localSheetId="7">#REF!</definedName>
    <definedName name="PAGINA_04" localSheetId="10">#REF!</definedName>
    <definedName name="PAGINA_04" localSheetId="6">#REF!</definedName>
    <definedName name="PAGINA_04" localSheetId="12">#REF!</definedName>
    <definedName name="PAGINA_04" localSheetId="13">#REF!</definedName>
    <definedName name="PAGINA_04">#REF!</definedName>
    <definedName name="PAGINA_05" localSheetId="7">#REF!</definedName>
    <definedName name="PAGINA_05" localSheetId="10">#REF!</definedName>
    <definedName name="PAGINA_05" localSheetId="6">#REF!</definedName>
    <definedName name="PAGINA_05" localSheetId="12">#REF!</definedName>
    <definedName name="PAGINA_05" localSheetId="13">#REF!</definedName>
    <definedName name="PAGINA_05">#REF!</definedName>
    <definedName name="PAGINA_06" localSheetId="7">#REF!</definedName>
    <definedName name="PAGINA_06" localSheetId="10">#REF!</definedName>
    <definedName name="PAGINA_06" localSheetId="6">#REF!</definedName>
    <definedName name="PAGINA_06" localSheetId="12">#REF!</definedName>
    <definedName name="PAGINA_06" localSheetId="13">#REF!</definedName>
    <definedName name="PAGINA_06">#REF!</definedName>
    <definedName name="PAGINA_06_CONT." localSheetId="7">#REF!</definedName>
    <definedName name="PAGINA_06_CONT." localSheetId="10">#REF!</definedName>
    <definedName name="PAGINA_06_CONT." localSheetId="6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7">#REF!</definedName>
    <definedName name="PAGINA_07" localSheetId="10">#REF!</definedName>
    <definedName name="PAGINA_07" localSheetId="6">#REF!</definedName>
    <definedName name="PAGINA_07" localSheetId="12">#REF!</definedName>
    <definedName name="PAGINA_07" localSheetId="13">#REF!</definedName>
    <definedName name="PAGINA_07">#REF!</definedName>
    <definedName name="PAGINA_08" localSheetId="7">#REF!</definedName>
    <definedName name="PAGINA_08" localSheetId="10">#REF!</definedName>
    <definedName name="PAGINA_08" localSheetId="6">#REF!</definedName>
    <definedName name="PAGINA_08" localSheetId="12">#REF!</definedName>
    <definedName name="PAGINA_08" localSheetId="13">#REF!</definedName>
    <definedName name="PAGINA_08">#REF!</definedName>
    <definedName name="PAGINA_09" localSheetId="7">#REF!</definedName>
    <definedName name="PAGINA_09" localSheetId="10">#REF!</definedName>
    <definedName name="PAGINA_09" localSheetId="6">#REF!</definedName>
    <definedName name="PAGINA_09" localSheetId="12">#REF!</definedName>
    <definedName name="PAGINA_09" localSheetId="13">#REF!</definedName>
    <definedName name="PAGINA_09">#REF!</definedName>
    <definedName name="PAGINA_10" localSheetId="7">#REF!</definedName>
    <definedName name="PAGINA_10" localSheetId="10">#REF!</definedName>
    <definedName name="PAGINA_10" localSheetId="6">#REF!</definedName>
    <definedName name="PAGINA_10" localSheetId="12">#REF!</definedName>
    <definedName name="PAGINA_10" localSheetId="13">#REF!</definedName>
    <definedName name="PAGINA_10">#REF!</definedName>
    <definedName name="PAGINA_11" localSheetId="7">#REF!</definedName>
    <definedName name="PAGINA_11" localSheetId="10">#REF!</definedName>
    <definedName name="PAGINA_11" localSheetId="6">#REF!</definedName>
    <definedName name="PAGINA_11" localSheetId="12">#REF!</definedName>
    <definedName name="PAGINA_11" localSheetId="13">#REF!</definedName>
    <definedName name="PAGINA_11">#REF!</definedName>
    <definedName name="PAGINA_12" localSheetId="7">#REF!</definedName>
    <definedName name="PAGINA_12" localSheetId="10">#REF!</definedName>
    <definedName name="PAGINA_12" localSheetId="6">#REF!</definedName>
    <definedName name="PAGINA_12" localSheetId="12">#REF!</definedName>
    <definedName name="PAGINA_12" localSheetId="13">#REF!</definedName>
    <definedName name="PAGINA_12">#REF!</definedName>
    <definedName name="Pan_Bancario_50G" localSheetId="7">#REF!</definedName>
    <definedName name="Pan_Bancario_50G" localSheetId="10">#REF!</definedName>
    <definedName name="Pan_Bancario_50G" localSheetId="6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7">#REF!</definedName>
    <definedName name="Pan_Monet_30G" localSheetId="10">#REF!</definedName>
    <definedName name="Pan_Monet_30G" localSheetId="6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7">#REF!</definedName>
    <definedName name="PARAMETROS" localSheetId="10">#REF!</definedName>
    <definedName name="PARAMETROS" localSheetId="6">#REF!</definedName>
    <definedName name="PARAMETROS" localSheetId="12">#REF!</definedName>
    <definedName name="PARAMETROS" localSheetId="13">#REF!</definedName>
    <definedName name="PARAMETROS">#REF!</definedName>
    <definedName name="Parmeshwar" localSheetId="7">[81]E!$AJ$98:$AX$115</definedName>
    <definedName name="Parmeshwar" localSheetId="10">[81]E!$AJ$98:$AX$115</definedName>
    <definedName name="Parmeshwar" localSheetId="6">[81]E!$AJ$98:$AX$115</definedName>
    <definedName name="Parmeshwar" localSheetId="0">[81]E!$AJ$98:$AX$115</definedName>
    <definedName name="Parmeshwar" localSheetId="1">[81]E!$AJ$98:$AX$115</definedName>
    <definedName name="Parmeshwar">[81]E!$AJ$98:$AX$115</definedName>
    <definedName name="PARTIDA" localSheetId="7">[131]SPNF!#REF!</definedName>
    <definedName name="PARTIDA" localSheetId="10">[131]SPNF!#REF!</definedName>
    <definedName name="PARTIDA" localSheetId="6">[131]SPNF!#REF!</definedName>
    <definedName name="PARTIDA" localSheetId="0">[131]SPNF!#REF!</definedName>
    <definedName name="PARTIDA" localSheetId="1">[131]SPNF!#REF!</definedName>
    <definedName name="PARTIDA" localSheetId="3">[131]SPNF!#REF!</definedName>
    <definedName name="PARTIDA" localSheetId="8">[131]SPNF!#REF!</definedName>
    <definedName name="PARTIDA">[131]SPNF!#REF!</definedName>
    <definedName name="PAS" localSheetId="7">#REF!</definedName>
    <definedName name="PAS" localSheetId="10">#REF!</definedName>
    <definedName name="PAS" localSheetId="6">#REF!</definedName>
    <definedName name="PAS" localSheetId="0">#REF!</definedName>
    <definedName name="PAS" localSheetId="1">#REF!</definedName>
    <definedName name="PAS" localSheetId="3">#REF!</definedName>
    <definedName name="PAS" localSheetId="8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7">#REF!</definedName>
    <definedName name="Pave" localSheetId="10">#REF!</definedName>
    <definedName name="Pave" localSheetId="6">#REF!</definedName>
    <definedName name="Pave" localSheetId="0">#REF!</definedName>
    <definedName name="Pave" localSheetId="1">#REF!</definedName>
    <definedName name="Pave" localSheetId="3">#REF!</definedName>
    <definedName name="Pave" localSheetId="8">#REF!</definedName>
    <definedName name="Pave" localSheetId="12">#REF!</definedName>
    <definedName name="Pave" localSheetId="13">#REF!</definedName>
    <definedName name="Pave">#REF!</definedName>
    <definedName name="PAYCAP" localSheetId="7">#REF!</definedName>
    <definedName name="PAYCAP" localSheetId="10">#REF!</definedName>
    <definedName name="PAYCAP" localSheetId="6">#REF!</definedName>
    <definedName name="PAYCAP" localSheetId="3">#REF!</definedName>
    <definedName name="PAYCAP" localSheetId="8">#REF!</definedName>
    <definedName name="PAYCAP" localSheetId="12">#REF!</definedName>
    <definedName name="PAYCAP" localSheetId="13">#REF!</definedName>
    <definedName name="PAYCAP">#REF!</definedName>
    <definedName name="Paym_Cap" localSheetId="7">#REF!</definedName>
    <definedName name="Paym_Cap" localSheetId="10">#REF!</definedName>
    <definedName name="Paym_Cap" localSheetId="6">#REF!</definedName>
    <definedName name="Paym_Cap" localSheetId="0">#REF!</definedName>
    <definedName name="Paym_Cap" localSheetId="1">#REF!</definedName>
    <definedName name="Paym_Cap" localSheetId="3">#REF!</definedName>
    <definedName name="Paym_Cap" localSheetId="8">#REF!</definedName>
    <definedName name="Paym_Cap" localSheetId="12">#REF!</definedName>
    <definedName name="Paym_Cap" localSheetId="13">#REF!</definedName>
    <definedName name="Paym_Cap">#REF!</definedName>
    <definedName name="pchBM" localSheetId="7">#REF!</definedName>
    <definedName name="pchBM" localSheetId="10">#REF!</definedName>
    <definedName name="pchBM" localSheetId="6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7">#REF!</definedName>
    <definedName name="pchBMG" localSheetId="10">#REF!</definedName>
    <definedName name="pchBMG" localSheetId="6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7">#REF!</definedName>
    <definedName name="pchBX" localSheetId="10">#REF!</definedName>
    <definedName name="pchBX" localSheetId="6">#REF!</definedName>
    <definedName name="pchBX" localSheetId="12">#REF!</definedName>
    <definedName name="pchBX" localSheetId="13">#REF!</definedName>
    <definedName name="pchBX">#REF!</definedName>
    <definedName name="pchBXG" localSheetId="7">#REF!</definedName>
    <definedName name="pchBXG" localSheetId="10">#REF!</definedName>
    <definedName name="pchBXG" localSheetId="6">#REF!</definedName>
    <definedName name="pchBXG" localSheetId="12">#REF!</definedName>
    <definedName name="pchBXG" localSheetId="13">#REF!</definedName>
    <definedName name="pchBXG">#REF!</definedName>
    <definedName name="pchNM_R" localSheetId="7">[56]Q1!#REF!</definedName>
    <definedName name="pchNM_R" localSheetId="10">[56]Q1!#REF!</definedName>
    <definedName name="pchNM_R" localSheetId="6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7">[56]Q1!#REF!</definedName>
    <definedName name="pchNMG_R" localSheetId="10">[56]Q1!#REF!</definedName>
    <definedName name="pchNMG_R" localSheetId="6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7">[56]Q1!#REF!</definedName>
    <definedName name="pchNX_R" localSheetId="10">[56]Q1!#REF!</definedName>
    <definedName name="pchNX_R" localSheetId="6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7">[56]Q1!#REF!</definedName>
    <definedName name="pchNXG_R" localSheetId="10">[56]Q1!#REF!</definedName>
    <definedName name="pchNXG_R" localSheetId="6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7">#REF!</definedName>
    <definedName name="PCPI" localSheetId="10">#REF!</definedName>
    <definedName name="PCPI" localSheetId="6">#REF!</definedName>
    <definedName name="PCPI" localSheetId="0">#REF!</definedName>
    <definedName name="PCPI" localSheetId="1">#REF!</definedName>
    <definedName name="PCPI" localSheetId="3">#REF!</definedName>
    <definedName name="PCPI" localSheetId="8">#REF!</definedName>
    <definedName name="PCPI" localSheetId="12">#REF!</definedName>
    <definedName name="PCPI" localSheetId="13">#REF!</definedName>
    <definedName name="PCPI">#REF!</definedName>
    <definedName name="PCPIE" localSheetId="7">#REF!</definedName>
    <definedName name="PCPIE" localSheetId="10">#REF!</definedName>
    <definedName name="PCPIE" localSheetId="6">#REF!</definedName>
    <definedName name="PCPIE" localSheetId="3">#REF!</definedName>
    <definedName name="PCPIE" localSheetId="8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7">#REF!</definedName>
    <definedName name="PEACEAGR" localSheetId="10">#REF!</definedName>
    <definedName name="PEACEAGR" localSheetId="6">#REF!</definedName>
    <definedName name="PEACEAGR" localSheetId="0">#REF!</definedName>
    <definedName name="PEACEAGR" localSheetId="1">#REF!</definedName>
    <definedName name="PEACEAGR" localSheetId="3">#REF!</definedName>
    <definedName name="PEACEAGR" localSheetId="8">#REF!</definedName>
    <definedName name="PEACEAGR" localSheetId="12">#REF!</definedName>
    <definedName name="PEACEAGR" localSheetId="13">#REF!</definedName>
    <definedName name="PEACEAGR">#REF!</definedName>
    <definedName name="PERE96" localSheetId="7">#REF!</definedName>
    <definedName name="PERE96" localSheetId="10">#REF!</definedName>
    <definedName name="PERE96" localSheetId="6">#REF!</definedName>
    <definedName name="PERE96" localSheetId="3">#REF!</definedName>
    <definedName name="PERE96" localSheetId="8">#REF!</definedName>
    <definedName name="PERE96" localSheetId="12">#REF!</definedName>
    <definedName name="PERE96" localSheetId="13">#REF!</definedName>
    <definedName name="PERE96">#REF!</definedName>
    <definedName name="Petroecuador" localSheetId="7">#REF!</definedName>
    <definedName name="Petroecuador" localSheetId="10">#REF!</definedName>
    <definedName name="Petroecuador" localSheetId="6">#REF!</definedName>
    <definedName name="Petroecuador" localSheetId="3">#REF!</definedName>
    <definedName name="Petroecuador" localSheetId="8">#REF!</definedName>
    <definedName name="Petroecuador" localSheetId="12">#REF!</definedName>
    <definedName name="Petroecuador" localSheetId="13">#REF!</definedName>
    <definedName name="Petroecuador">#REF!</definedName>
    <definedName name="PEX">[85]SUPUESTOS!A$14</definedName>
    <definedName name="PF" localSheetId="7">#REF!</definedName>
    <definedName name="PF" localSheetId="10">#REF!</definedName>
    <definedName name="PF" localSheetId="6">#REF!</definedName>
    <definedName name="PF" localSheetId="0">#REF!</definedName>
    <definedName name="PF" localSheetId="1">#REF!</definedName>
    <definedName name="PF" localSheetId="3">#REF!</definedName>
    <definedName name="PF" localSheetId="8">#REF!</definedName>
    <definedName name="PF" localSheetId="12">#REF!</definedName>
    <definedName name="PF" localSheetId="13">#REF!</definedName>
    <definedName name="PF">#REF!</definedName>
    <definedName name="PFP" localSheetId="7">#REF!</definedName>
    <definedName name="PFP" localSheetId="10">#REF!</definedName>
    <definedName name="PFP" localSheetId="6">#REF!</definedName>
    <definedName name="PFP" localSheetId="0">#REF!</definedName>
    <definedName name="PFP" localSheetId="1">#REF!</definedName>
    <definedName name="PFP" localSheetId="3">#REF!</definedName>
    <definedName name="PFP" localSheetId="8">#REF!</definedName>
    <definedName name="PFP" localSheetId="12">#REF!</definedName>
    <definedName name="PFP" localSheetId="13">#REF!</definedName>
    <definedName name="PFP">#REF!</definedName>
    <definedName name="pfp_table1" localSheetId="7">#REF!</definedName>
    <definedName name="pfp_table1" localSheetId="10">#REF!</definedName>
    <definedName name="pfp_table1" localSheetId="6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8">#REF!</definedName>
    <definedName name="pfp_table1" localSheetId="12">#REF!</definedName>
    <definedName name="pfp_table1" localSheetId="13">#REF!</definedName>
    <definedName name="pfp_table1">#REF!</definedName>
    <definedName name="pib" localSheetId="7">#REF!</definedName>
    <definedName name="pib" localSheetId="10">#REF!</definedName>
    <definedName name="pib" localSheetId="6">#REF!</definedName>
    <definedName name="pib" localSheetId="12">#REF!</definedName>
    <definedName name="pib" localSheetId="13">#REF!</definedName>
    <definedName name="pib">#REF!</definedName>
    <definedName name="pib_int" localSheetId="7">#REF!</definedName>
    <definedName name="pib_int" localSheetId="10">#REF!</definedName>
    <definedName name="pib_int" localSheetId="6">#REF!</definedName>
    <definedName name="pib_int" localSheetId="12">#REF!</definedName>
    <definedName name="pib_int" localSheetId="13">#REF!</definedName>
    <definedName name="pib_int">#REF!</definedName>
    <definedName name="pib98j" localSheetId="7">[22]Programa!#REF!</definedName>
    <definedName name="pib98j" localSheetId="10">[22]Programa!#REF!</definedName>
    <definedName name="pib98j" localSheetId="6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8">[22]Programa!#REF!</definedName>
    <definedName name="pib98j">[22]Programa!#REF!</definedName>
    <definedName name="pib98s" localSheetId="7">[22]Programa!#REF!</definedName>
    <definedName name="pib98s" localSheetId="10">[22]Programa!#REF!</definedName>
    <definedName name="pib98s" localSheetId="6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8">[22]Programa!#REF!</definedName>
    <definedName name="pib98s">[22]Programa!#REF!</definedName>
    <definedName name="PIBMENSAL" localSheetId="7">#REF!</definedName>
    <definedName name="PIBMENSAL" localSheetId="10">#REF!</definedName>
    <definedName name="PIBMENSAL" localSheetId="6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8">#REF!</definedName>
    <definedName name="PIBMENSAL" localSheetId="12">#REF!</definedName>
    <definedName name="PIBMENSAL" localSheetId="13">#REF!</definedName>
    <definedName name="PIBMENSAL">#REF!</definedName>
    <definedName name="PIBporSECT" localSheetId="7">#REF!</definedName>
    <definedName name="PIBporSECT" localSheetId="10">#REF!</definedName>
    <definedName name="PIBporSECT" localSheetId="6">#REF!</definedName>
    <definedName name="PIBporSECT" localSheetId="3">#REF!</definedName>
    <definedName name="PIBporSECT" localSheetId="8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6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8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7">#REF!</definedName>
    <definedName name="PIJIS" localSheetId="10">#REF!</definedName>
    <definedName name="PIJIS" localSheetId="6">#REF!</definedName>
    <definedName name="PIJIS" localSheetId="0">#REF!</definedName>
    <definedName name="PIJIS" localSheetId="1">#REF!</definedName>
    <definedName name="PIJIS" localSheetId="3">#REF!</definedName>
    <definedName name="PIJIS" localSheetId="8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6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8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7">#REF!</definedName>
    <definedName name="PK" localSheetId="10">#REF!</definedName>
    <definedName name="PK" localSheetId="6">#REF!</definedName>
    <definedName name="PK" localSheetId="0">#REF!</definedName>
    <definedName name="PK" localSheetId="1">#REF!</definedName>
    <definedName name="PK" localSheetId="3">#REF!</definedName>
    <definedName name="PK" localSheetId="8">#REF!</definedName>
    <definedName name="PK" localSheetId="12">#REF!</definedName>
    <definedName name="PK" localSheetId="13">#REF!</definedName>
    <definedName name="PK">#REF!</definedName>
    <definedName name="plame" localSheetId="7">#REF!</definedName>
    <definedName name="plame" localSheetId="10">#REF!</definedName>
    <definedName name="plame" localSheetId="6">#REF!</definedName>
    <definedName name="plame" localSheetId="3">#REF!</definedName>
    <definedName name="plame" localSheetId="8">#REF!</definedName>
    <definedName name="plame" localSheetId="12">#REF!</definedName>
    <definedName name="plame" localSheetId="13">#REF!</definedName>
    <definedName name="plame">#REF!</definedName>
    <definedName name="plame2000" localSheetId="7">#REF!</definedName>
    <definedName name="plame2000" localSheetId="10">#REF!</definedName>
    <definedName name="plame2000" localSheetId="6">#REF!</definedName>
    <definedName name="plame2000" localSheetId="3">#REF!</definedName>
    <definedName name="plame2000" localSheetId="8">#REF!</definedName>
    <definedName name="plame2000" localSheetId="12">#REF!</definedName>
    <definedName name="plame2000" localSheetId="13">#REF!</definedName>
    <definedName name="plame2000">#REF!</definedName>
    <definedName name="plame2001" localSheetId="7">#REF!</definedName>
    <definedName name="plame2001" localSheetId="10">#REF!</definedName>
    <definedName name="plame2001" localSheetId="6">#REF!</definedName>
    <definedName name="plame2001" localSheetId="12">#REF!</definedName>
    <definedName name="plame2001" localSheetId="13">#REF!</definedName>
    <definedName name="plame2001">#REF!</definedName>
    <definedName name="plame2002" localSheetId="7">#REF!</definedName>
    <definedName name="plame2002" localSheetId="10">#REF!</definedName>
    <definedName name="plame2002" localSheetId="6">#REF!</definedName>
    <definedName name="plame2002" localSheetId="12">#REF!</definedName>
    <definedName name="plame2002" localSheetId="13">#REF!</definedName>
    <definedName name="plame2002">#REF!</definedName>
    <definedName name="plame2003" localSheetId="7">#REF!</definedName>
    <definedName name="plame2003" localSheetId="10">#REF!</definedName>
    <definedName name="plame2003" localSheetId="6">#REF!</definedName>
    <definedName name="plame2003" localSheetId="12">#REF!</definedName>
    <definedName name="plame2003" localSheetId="13">#REF!</definedName>
    <definedName name="plame2003">#REF!</definedName>
    <definedName name="plame98" localSheetId="7">[22]Programa!#REF!</definedName>
    <definedName name="plame98" localSheetId="10">[22]Programa!#REF!</definedName>
    <definedName name="plame98" localSheetId="6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7">[22]Programa!#REF!</definedName>
    <definedName name="plame98j" localSheetId="10">[22]Programa!#REF!</definedName>
    <definedName name="plame98j" localSheetId="6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7">#REF!</definedName>
    <definedName name="plame98s" localSheetId="10">#REF!</definedName>
    <definedName name="plame98s" localSheetId="6">#REF!</definedName>
    <definedName name="plame98s" localSheetId="0">#REF!</definedName>
    <definedName name="plame98s" localSheetId="1">#REF!</definedName>
    <definedName name="plame98s" localSheetId="3">#REF!</definedName>
    <definedName name="plame98s" localSheetId="8">#REF!</definedName>
    <definedName name="plame98s" localSheetId="12">#REF!</definedName>
    <definedName name="plame98s" localSheetId="13">#REF!</definedName>
    <definedName name="plame98s">#REF!</definedName>
    <definedName name="plame99" localSheetId="7">#REF!</definedName>
    <definedName name="plame99" localSheetId="10">#REF!</definedName>
    <definedName name="plame99" localSheetId="6">#REF!</definedName>
    <definedName name="plame99" localSheetId="3">#REF!</definedName>
    <definedName name="plame99" localSheetId="8">#REF!</definedName>
    <definedName name="plame99" localSheetId="12">#REF!</definedName>
    <definedName name="plame99" localSheetId="13">#REF!</definedName>
    <definedName name="plame99">#REF!</definedName>
    <definedName name="PLATA" localSheetId="7">#REF!</definedName>
    <definedName name="PLATA" localSheetId="10">#REF!</definedName>
    <definedName name="PLATA" localSheetId="6">#REF!</definedName>
    <definedName name="PLATA" localSheetId="0">#REF!</definedName>
    <definedName name="PLATA" localSheetId="1">#REF!</definedName>
    <definedName name="PLATA" localSheetId="3">#REF!</definedName>
    <definedName name="PLATA" localSheetId="8">#REF!</definedName>
    <definedName name="PLATA" localSheetId="12">#REF!</definedName>
    <definedName name="PLATA" localSheetId="13">#REF!</definedName>
    <definedName name="PLATA">#REF!</definedName>
    <definedName name="plazo" localSheetId="7">#REF!</definedName>
    <definedName name="plazo" localSheetId="10">#REF!</definedName>
    <definedName name="plazo" localSheetId="6">#REF!</definedName>
    <definedName name="plazo" localSheetId="12">#REF!</definedName>
    <definedName name="plazo" localSheetId="13">#REF!</definedName>
    <definedName name="plazo">#REF!</definedName>
    <definedName name="plazo2000" localSheetId="7">#REF!</definedName>
    <definedName name="plazo2000" localSheetId="10">#REF!</definedName>
    <definedName name="plazo2000" localSheetId="6">#REF!</definedName>
    <definedName name="plazo2000" localSheetId="12">#REF!</definedName>
    <definedName name="plazo2000" localSheetId="13">#REF!</definedName>
    <definedName name="plazo2000">#REF!</definedName>
    <definedName name="plazo2001" localSheetId="7">#REF!</definedName>
    <definedName name="plazo2001" localSheetId="10">#REF!</definedName>
    <definedName name="plazo2001" localSheetId="6">#REF!</definedName>
    <definedName name="plazo2001" localSheetId="12">#REF!</definedName>
    <definedName name="plazo2001" localSheetId="13">#REF!</definedName>
    <definedName name="plazo2001">#REF!</definedName>
    <definedName name="plazo2002" localSheetId="7">#REF!</definedName>
    <definedName name="plazo2002" localSheetId="10">#REF!</definedName>
    <definedName name="plazo2002" localSheetId="6">#REF!</definedName>
    <definedName name="plazo2002" localSheetId="12">#REF!</definedName>
    <definedName name="plazo2002" localSheetId="13">#REF!</definedName>
    <definedName name="plazo2002">#REF!</definedName>
    <definedName name="plazo2003" localSheetId="7">#REF!</definedName>
    <definedName name="plazo2003" localSheetId="10">#REF!</definedName>
    <definedName name="plazo2003" localSheetId="6">#REF!</definedName>
    <definedName name="plazo2003" localSheetId="12">#REF!</definedName>
    <definedName name="plazo2003" localSheetId="13">#REF!</definedName>
    <definedName name="plazo2003">#REF!</definedName>
    <definedName name="plazo98" localSheetId="7">[22]Programa!#REF!</definedName>
    <definedName name="plazo98" localSheetId="10">[22]Programa!#REF!</definedName>
    <definedName name="plazo98" localSheetId="6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7">[22]Programa!#REF!</definedName>
    <definedName name="plazo98j" localSheetId="10">[22]Programa!#REF!</definedName>
    <definedName name="plazo98j" localSheetId="6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7">#REF!</definedName>
    <definedName name="plazo98s" localSheetId="10">#REF!</definedName>
    <definedName name="plazo98s" localSheetId="6">#REF!</definedName>
    <definedName name="plazo98s" localSheetId="0">#REF!</definedName>
    <definedName name="plazo98s" localSheetId="1">#REF!</definedName>
    <definedName name="plazo98s" localSheetId="3">#REF!</definedName>
    <definedName name="plazo98s" localSheetId="8">#REF!</definedName>
    <definedName name="plazo98s" localSheetId="12">#REF!</definedName>
    <definedName name="plazo98s" localSheetId="13">#REF!</definedName>
    <definedName name="plazo98s">#REF!</definedName>
    <definedName name="plazo99" localSheetId="7">#REF!</definedName>
    <definedName name="plazo99" localSheetId="10">#REF!</definedName>
    <definedName name="plazo99" localSheetId="6">#REF!</definedName>
    <definedName name="plazo99" localSheetId="3">#REF!</definedName>
    <definedName name="plazo99" localSheetId="8">#REF!</definedName>
    <definedName name="plazo99" localSheetId="12">#REF!</definedName>
    <definedName name="plazo99" localSheetId="13">#REF!</definedName>
    <definedName name="plazo99">#REF!</definedName>
    <definedName name="POLLO" localSheetId="7">#REF!</definedName>
    <definedName name="POLLO" localSheetId="10">#REF!</definedName>
    <definedName name="POLLO" localSheetId="6">#REF!</definedName>
    <definedName name="POLLO" localSheetId="0">#REF!</definedName>
    <definedName name="POLLO" localSheetId="1">#REF!</definedName>
    <definedName name="POLLO" localSheetId="3">#REF!</definedName>
    <definedName name="POLLO" localSheetId="8">#REF!</definedName>
    <definedName name="POLLO" localSheetId="12">#REF!</definedName>
    <definedName name="POLLO" localSheetId="13">#REF!</definedName>
    <definedName name="POLLO">#REF!</definedName>
    <definedName name="poooooooooo" localSheetId="6" hidden="1">'[91]Fax a enviar'!#REF!</definedName>
    <definedName name="poooooooooo" localSheetId="0" hidden="1">#REF!</definedName>
    <definedName name="poooooooooo" localSheetId="1" hidden="1">#REF!</definedName>
    <definedName name="poooooooooo" localSheetId="3" hidden="1">'[91]Fax a enviar'!#REF!</definedName>
    <definedName name="poooooooooo" localSheetId="8" hidden="1">'[91]Fax a enviar'!#REF!</definedName>
    <definedName name="poooooooooo" hidden="1">'[91]Fax a enviar'!#REF!</definedName>
    <definedName name="POPO" localSheetId="7">#REF!</definedName>
    <definedName name="POPO" localSheetId="10">#REF!</definedName>
    <definedName name="POPO" localSheetId="6">#REF!</definedName>
    <definedName name="POPO" localSheetId="0">#REF!</definedName>
    <definedName name="POPO" localSheetId="1">#REF!</definedName>
    <definedName name="POPO" localSheetId="3">#REF!</definedName>
    <definedName name="POPO" localSheetId="8">#REF!</definedName>
    <definedName name="POPO" localSheetId="12">#REF!</definedName>
    <definedName name="POPO" localSheetId="13">#REF!</definedName>
    <definedName name="POPO">#REF!</definedName>
    <definedName name="PORT" localSheetId="7">#REF!</definedName>
    <definedName name="PORT" localSheetId="10">#REF!</definedName>
    <definedName name="PORT" localSheetId="6">#REF!</definedName>
    <definedName name="PORT" localSheetId="0">#REF!</definedName>
    <definedName name="PORT" localSheetId="1">#REF!</definedName>
    <definedName name="PORT" localSheetId="3">#REF!</definedName>
    <definedName name="PORT" localSheetId="8">#REF!</definedName>
    <definedName name="PORT" localSheetId="12">#REF!</definedName>
    <definedName name="PORT" localSheetId="13">#REF!</definedName>
    <definedName name="PORT">#REF!</definedName>
    <definedName name="Ports" localSheetId="7">#REF!</definedName>
    <definedName name="Ports" localSheetId="10">#REF!</definedName>
    <definedName name="Ports" localSheetId="6">#REF!</definedName>
    <definedName name="Ports" localSheetId="0">#REF!</definedName>
    <definedName name="Ports" localSheetId="1">#REF!</definedName>
    <definedName name="Ports" localSheetId="3">#REF!</definedName>
    <definedName name="Ports" localSheetId="8">#REF!</definedName>
    <definedName name="Ports" localSheetId="12">#REF!</definedName>
    <definedName name="Ports" localSheetId="13">#REF!</definedName>
    <definedName name="Ports">#REF!</definedName>
    <definedName name="Portugal_wt">'[66]OECD wgt'!$B$30</definedName>
    <definedName name="posnet2" localSheetId="7">#REF!</definedName>
    <definedName name="posnet2" localSheetId="10">#REF!</definedName>
    <definedName name="posnet2" localSheetId="6">#REF!</definedName>
    <definedName name="posnet2" localSheetId="0">#REF!</definedName>
    <definedName name="posnet2" localSheetId="1">#REF!</definedName>
    <definedName name="posnet2" localSheetId="3">#REF!</definedName>
    <definedName name="posnet2" localSheetId="8">#REF!</definedName>
    <definedName name="posnet2" localSheetId="12">#REF!</definedName>
    <definedName name="posnet2" localSheetId="13">#REF!</definedName>
    <definedName name="posnet2">#REF!</definedName>
    <definedName name="POTENCIAL" localSheetId="7">#REF!</definedName>
    <definedName name="POTENCIAL" localSheetId="10">#REF!</definedName>
    <definedName name="POTENCIAL" localSheetId="6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8">#REF!</definedName>
    <definedName name="POTENCIAL" localSheetId="12">#REF!</definedName>
    <definedName name="POTENCIAL" localSheetId="13">#REF!</definedName>
    <definedName name="POTENCIAL">#REF!</definedName>
    <definedName name="PP" localSheetId="7">#REF!</definedName>
    <definedName name="PP" localSheetId="10">#REF!</definedName>
    <definedName name="PP" localSheetId="6">#REF!</definedName>
    <definedName name="PP" localSheetId="0">#REF!</definedName>
    <definedName name="PP" localSheetId="1">#REF!</definedName>
    <definedName name="PP" localSheetId="3">#REF!</definedName>
    <definedName name="PP" localSheetId="8">#REF!</definedName>
    <definedName name="PP" localSheetId="12">#REF!</definedName>
    <definedName name="PP" localSheetId="13">#REF!</definedName>
    <definedName name="PP">#REF!</definedName>
    <definedName name="ppoooooooooo" localSheetId="7" hidden="1">#REF!</definedName>
    <definedName name="ppoooooooooo" localSheetId="10" hidden="1">#REF!</definedName>
    <definedName name="ppoooooooooo" localSheetId="6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6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8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6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8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7" hidden="1">#REF!</definedName>
    <definedName name="pppppppppp" localSheetId="10" hidden="1">#REF!</definedName>
    <definedName name="pppppppppp" localSheetId="6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8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7" hidden="1">#REF!</definedName>
    <definedName name="ppppppppppppp" localSheetId="10" hidden="1">#REF!</definedName>
    <definedName name="ppppppppppppp" localSheetId="6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8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7">#REF!</definedName>
    <definedName name="PRECIOCIFBANANO" localSheetId="10">#REF!</definedName>
    <definedName name="PRECIOCIFBANANO" localSheetId="6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8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7">#REF!</definedName>
    <definedName name="Preparar_Reporte" localSheetId="10">#REF!</definedName>
    <definedName name="Preparar_Reporte" localSheetId="6">#REF!</definedName>
    <definedName name="Preparar_Reporte" localSheetId="3">#REF!</definedName>
    <definedName name="Preparar_Reporte" localSheetId="8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6">[65]nonopec!#REF!</definedName>
    <definedName name="PRES1" localSheetId="3">[65]nonopec!#REF!</definedName>
    <definedName name="PRES1" localSheetId="8">[65]nonopec!#REF!</definedName>
    <definedName name="PRES1">[65]nonopec!#REF!</definedName>
    <definedName name="PRES2" localSheetId="6">[65]nonopec!#REF!</definedName>
    <definedName name="PRES2" localSheetId="3">[65]nonopec!#REF!</definedName>
    <definedName name="PRES2" localSheetId="8">[65]nonopec!#REF!</definedName>
    <definedName name="PRES2">[65]nonopec!#REF!</definedName>
    <definedName name="PRES3">[65]nonopec!#REF!</definedName>
    <definedName name="presion" localSheetId="7">#REF!</definedName>
    <definedName name="presion" localSheetId="10">#REF!</definedName>
    <definedName name="presion" localSheetId="6">#REF!</definedName>
    <definedName name="presion" localSheetId="0">#REF!</definedName>
    <definedName name="presion" localSheetId="1">#REF!</definedName>
    <definedName name="presion" localSheetId="3">#REF!</definedName>
    <definedName name="presion" localSheetId="8">#REF!</definedName>
    <definedName name="presion" localSheetId="12">#REF!</definedName>
    <definedName name="presion" localSheetId="13">#REF!</definedName>
    <definedName name="presion">#REF!</definedName>
    <definedName name="PRICE" localSheetId="7">#REF!</definedName>
    <definedName name="PRICE" localSheetId="10">#REF!</definedName>
    <definedName name="PRICE" localSheetId="6">#REF!</definedName>
    <definedName name="PRICE" localSheetId="0">#REF!</definedName>
    <definedName name="PRICE" localSheetId="1">#REF!</definedName>
    <definedName name="PRICE" localSheetId="3">#REF!</definedName>
    <definedName name="PRICE" localSheetId="8">#REF!</definedName>
    <definedName name="PRICE" localSheetId="12">#REF!</definedName>
    <definedName name="PRICE" localSheetId="13">#REF!</definedName>
    <definedName name="PRICE">#REF!</definedName>
    <definedName name="PRICETAB" localSheetId="7">#REF!</definedName>
    <definedName name="PRICETAB" localSheetId="10">#REF!</definedName>
    <definedName name="PRICETAB" localSheetId="6">#REF!</definedName>
    <definedName name="PRICETAB" localSheetId="0">#REF!</definedName>
    <definedName name="PRICETAB" localSheetId="1">#REF!</definedName>
    <definedName name="PRICETAB" localSheetId="3">#REF!</definedName>
    <definedName name="PRICETAB" localSheetId="8">#REF!</definedName>
    <definedName name="PRICETAB" localSheetId="12">#REF!</definedName>
    <definedName name="PRICETAB" localSheetId="13">#REF!</definedName>
    <definedName name="PRICETAB">#REF!</definedName>
    <definedName name="print" localSheetId="7">#REF!</definedName>
    <definedName name="print" localSheetId="10">#REF!</definedName>
    <definedName name="print" localSheetId="6">#REF!</definedName>
    <definedName name="print" localSheetId="12">#REF!</definedName>
    <definedName name="print" localSheetId="13">#REF!</definedName>
    <definedName name="print">#REF!</definedName>
    <definedName name="Print_Area_MI" localSheetId="7">#REF!</definedName>
    <definedName name="Print_Area_MI" localSheetId="10">#REF!</definedName>
    <definedName name="Print_Area_MI" localSheetId="6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7">#REF!</definedName>
    <definedName name="Print_Titles_MI" localSheetId="10">#REF!</definedName>
    <definedName name="Print_Titles_MI" localSheetId="6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7">#REF!</definedName>
    <definedName name="Print1" localSheetId="10">#REF!</definedName>
    <definedName name="Print1" localSheetId="6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7">#REF!</definedName>
    <definedName name="PRINTMACRO" localSheetId="10">#REF!</definedName>
    <definedName name="PRINTMACRO" localSheetId="6">#REF!</definedName>
    <definedName name="PRINTMACRO" localSheetId="12">#REF!</definedName>
    <definedName name="PRINTMACRO" localSheetId="13">#REF!</definedName>
    <definedName name="PRINTMACRO">#REF!</definedName>
    <definedName name="PrintThis_Links">[106]Links!$A$1:$F$33</definedName>
    <definedName name="PRIV0" localSheetId="7">#REF!</definedName>
    <definedName name="PRIV0" localSheetId="10">#REF!</definedName>
    <definedName name="PRIV0" localSheetId="6">#REF!</definedName>
    <definedName name="PRIV0" localSheetId="0">#REF!</definedName>
    <definedName name="PRIV0" localSheetId="1">#REF!</definedName>
    <definedName name="PRIV0" localSheetId="3">#REF!</definedName>
    <definedName name="PRIV0" localSheetId="8">#REF!</definedName>
    <definedName name="PRIV0" localSheetId="12">#REF!</definedName>
    <definedName name="PRIV0" localSheetId="13">#REF!</definedName>
    <definedName name="PRIV0">#REF!</definedName>
    <definedName name="PRIV00" localSheetId="7">#REF!</definedName>
    <definedName name="PRIV00" localSheetId="10">#REF!</definedName>
    <definedName name="PRIV00" localSheetId="6">#REF!</definedName>
    <definedName name="PRIV00" localSheetId="0">#REF!</definedName>
    <definedName name="PRIV00" localSheetId="1">#REF!</definedName>
    <definedName name="PRIV00" localSheetId="3">#REF!</definedName>
    <definedName name="PRIV00" localSheetId="8">#REF!</definedName>
    <definedName name="PRIV00" localSheetId="12">#REF!</definedName>
    <definedName name="PRIV00" localSheetId="13">#REF!</definedName>
    <definedName name="PRIV00">#REF!</definedName>
    <definedName name="PRIV1" localSheetId="7">#REF!</definedName>
    <definedName name="PRIV1" localSheetId="10">#REF!</definedName>
    <definedName name="PRIV1" localSheetId="6">#REF!</definedName>
    <definedName name="PRIV1" localSheetId="0">#REF!</definedName>
    <definedName name="PRIV1" localSheetId="1">#REF!</definedName>
    <definedName name="PRIV1" localSheetId="3">#REF!</definedName>
    <definedName name="PRIV1" localSheetId="8">#REF!</definedName>
    <definedName name="PRIV1" localSheetId="12">#REF!</definedName>
    <definedName name="PRIV1" localSheetId="13">#REF!</definedName>
    <definedName name="PRIV1">#REF!</definedName>
    <definedName name="PRIV11" localSheetId="7">#REF!</definedName>
    <definedName name="PRIV11" localSheetId="10">#REF!</definedName>
    <definedName name="PRIV11" localSheetId="6">#REF!</definedName>
    <definedName name="PRIV11" localSheetId="12">#REF!</definedName>
    <definedName name="PRIV11" localSheetId="13">#REF!</definedName>
    <definedName name="PRIV11">#REF!</definedName>
    <definedName name="PRIV2" localSheetId="7">#REF!</definedName>
    <definedName name="PRIV2" localSheetId="10">#REF!</definedName>
    <definedName name="PRIV2" localSheetId="6">#REF!</definedName>
    <definedName name="PRIV2" localSheetId="12">#REF!</definedName>
    <definedName name="PRIV2" localSheetId="13">#REF!</definedName>
    <definedName name="PRIV2">#REF!</definedName>
    <definedName name="PRIV22" localSheetId="7">#REF!</definedName>
    <definedName name="PRIV22" localSheetId="10">#REF!</definedName>
    <definedName name="PRIV22" localSheetId="6">#REF!</definedName>
    <definedName name="PRIV22" localSheetId="12">#REF!</definedName>
    <definedName name="PRIV22" localSheetId="13">#REF!</definedName>
    <definedName name="PRIV22">#REF!</definedName>
    <definedName name="priv2ycredito" localSheetId="7">#REF!</definedName>
    <definedName name="priv2ycredito" localSheetId="10">#REF!</definedName>
    <definedName name="priv2ycredito" localSheetId="6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7">#REF!</definedName>
    <definedName name="priv2yposnet2ycredito" localSheetId="10">#REF!</definedName>
    <definedName name="priv2yposnet2ycredito" localSheetId="6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7">#REF!</definedName>
    <definedName name="PRIV3" localSheetId="10">#REF!</definedName>
    <definedName name="PRIV3" localSheetId="6">#REF!</definedName>
    <definedName name="PRIV3" localSheetId="12">#REF!</definedName>
    <definedName name="PRIV3" localSheetId="13">#REF!</definedName>
    <definedName name="PRIV3">#REF!</definedName>
    <definedName name="PRIV33" localSheetId="7">#REF!</definedName>
    <definedName name="PRIV33" localSheetId="10">#REF!</definedName>
    <definedName name="PRIV33" localSheetId="6">#REF!</definedName>
    <definedName name="PRIV33" localSheetId="12">#REF!</definedName>
    <definedName name="PRIV33" localSheetId="13">#REF!</definedName>
    <definedName name="PRIV33">#REF!</definedName>
    <definedName name="PRMONTH" localSheetId="7">#REF!</definedName>
    <definedName name="PRMONTH" localSheetId="10">#REF!</definedName>
    <definedName name="PRMONTH" localSheetId="6">#REF!</definedName>
    <definedName name="PRMONTH" localSheetId="12">#REF!</definedName>
    <definedName name="PRMONTH" localSheetId="13">#REF!</definedName>
    <definedName name="PRMONTH">#REF!</definedName>
    <definedName name="prn">[99]FSUOUT!$B$2:$V$32</definedName>
    <definedName name="Product" localSheetId="7">#REF!</definedName>
    <definedName name="Product" localSheetId="10">#REF!</definedName>
    <definedName name="Product" localSheetId="6">#REF!</definedName>
    <definedName name="Product" localSheetId="0">#REF!</definedName>
    <definedName name="Product" localSheetId="1">#REF!</definedName>
    <definedName name="Product" localSheetId="3">#REF!</definedName>
    <definedName name="Product" localSheetId="8">#REF!</definedName>
    <definedName name="Product" localSheetId="12">#REF!</definedName>
    <definedName name="Product" localSheetId="13">#REF!</definedName>
    <definedName name="Product">#REF!</definedName>
    <definedName name="PROG" localSheetId="7">#REF!</definedName>
    <definedName name="PROG" localSheetId="10">#REF!</definedName>
    <definedName name="PROG" localSheetId="6">#REF!</definedName>
    <definedName name="PROG" localSheetId="3">#REF!</definedName>
    <definedName name="PROG" localSheetId="8">#REF!</definedName>
    <definedName name="PROG" localSheetId="12">#REF!</definedName>
    <definedName name="PROG" localSheetId="13">#REF!</definedName>
    <definedName name="PROG">#REF!</definedName>
    <definedName name="Prog1998" localSheetId="6">'[132]2003'!#REF!</definedName>
    <definedName name="Prog1998" localSheetId="0">#REF!</definedName>
    <definedName name="Prog1998" localSheetId="1">#REF!</definedName>
    <definedName name="Prog1998" localSheetId="3">'[132]2003'!#REF!</definedName>
    <definedName name="Prog1998" localSheetId="8">'[132]2003'!#REF!</definedName>
    <definedName name="Prog1998">'[132]2003'!#REF!</definedName>
    <definedName name="progra" localSheetId="7">#REF!</definedName>
    <definedName name="progra" localSheetId="10">#REF!</definedName>
    <definedName name="progra" localSheetId="6">#REF!</definedName>
    <definedName name="progra" localSheetId="0">#REF!</definedName>
    <definedName name="progra" localSheetId="1">#REF!</definedName>
    <definedName name="progra" localSheetId="3">#REF!</definedName>
    <definedName name="progra" localSheetId="8">#REF!</definedName>
    <definedName name="progra" localSheetId="12">#REF!</definedName>
    <definedName name="progra" localSheetId="13">#REF!</definedName>
    <definedName name="progra">#REF!</definedName>
    <definedName name="proj00" localSheetId="6">[133]sources!#REF!</definedName>
    <definedName name="proj00" localSheetId="0">#REF!</definedName>
    <definedName name="proj00" localSheetId="1">#REF!</definedName>
    <definedName name="proj00" localSheetId="3">[133]sources!#REF!</definedName>
    <definedName name="proj00" localSheetId="8">[133]sources!#REF!</definedName>
    <definedName name="proj00">[133]sources!#REF!</definedName>
    <definedName name="PROJ98" localSheetId="7">#REF!</definedName>
    <definedName name="PROJ98" localSheetId="10">#REF!</definedName>
    <definedName name="PROJ98" localSheetId="6">#REF!</definedName>
    <definedName name="PROJ98" localSheetId="0">#REF!</definedName>
    <definedName name="PROJ98" localSheetId="1">#REF!</definedName>
    <definedName name="PROJ98" localSheetId="3">#REF!</definedName>
    <definedName name="PROJ98" localSheetId="8">#REF!</definedName>
    <definedName name="PROJ98" localSheetId="12">#REF!</definedName>
    <definedName name="PROJ98" localSheetId="13">#REF!</definedName>
    <definedName name="PROJ98">#REF!</definedName>
    <definedName name="prom">[61]Promedio!$CD$90</definedName>
    <definedName name="promgraf" localSheetId="6">[134]GRAFPROM!#REF!</definedName>
    <definedName name="promgraf" localSheetId="0">[134]GRAFPROM!#REF!</definedName>
    <definedName name="promgraf" localSheetId="1">[134]GRAFPROM!#REF!</definedName>
    <definedName name="promgraf" localSheetId="3">[134]GRAFPROM!#REF!</definedName>
    <definedName name="promgraf" localSheetId="8">[134]GRAFPROM!#REF!</definedName>
    <definedName name="promgraf">[134]GRAFPROM!#REF!</definedName>
    <definedName name="Prop.Demanda">'[49]Ranking Bancario'!$AH$4:$AL$54</definedName>
    <definedName name="Province" localSheetId="7">#REF!</definedName>
    <definedName name="Province" localSheetId="10">#REF!</definedName>
    <definedName name="Province" localSheetId="6">#REF!</definedName>
    <definedName name="Province" localSheetId="0">#REF!</definedName>
    <definedName name="Province" localSheetId="1">#REF!</definedName>
    <definedName name="Province" localSheetId="3">#REF!</definedName>
    <definedName name="Province" localSheetId="8">#REF!</definedName>
    <definedName name="Province" localSheetId="12">#REF!</definedName>
    <definedName name="Province" localSheetId="13">#REF!</definedName>
    <definedName name="Province">#REF!</definedName>
    <definedName name="Province_Details" localSheetId="7">#REF!</definedName>
    <definedName name="Province_Details" localSheetId="10">#REF!</definedName>
    <definedName name="Province_Details" localSheetId="6">#REF!</definedName>
    <definedName name="Province_Details" localSheetId="3">#REF!</definedName>
    <definedName name="Province_Details" localSheetId="8">#REF!</definedName>
    <definedName name="Province_Details" localSheetId="12">#REF!</definedName>
    <definedName name="Province_Details" localSheetId="13">#REF!</definedName>
    <definedName name="Province_Details">#REF!</definedName>
    <definedName name="prphalf">[119]Sheet4!$C$3:$G$57</definedName>
    <definedName name="PRPINTSEPT">[135]STOCK!$D$4:$W$102</definedName>
    <definedName name="prueba" localSheetId="7">[5]!prueba</definedName>
    <definedName name="prueba" localSheetId="10">[5]!prueba</definedName>
    <definedName name="prueba" localSheetId="6">[5]!prueba</definedName>
    <definedName name="prueba" localSheetId="0">[5]!prueba</definedName>
    <definedName name="prueba" localSheetId="1">[5]!prueba</definedName>
    <definedName name="prueba">[5]!prueba</definedName>
    <definedName name="PRYEAR" localSheetId="7">#REF!</definedName>
    <definedName name="PRYEAR" localSheetId="10">#REF!</definedName>
    <definedName name="PRYEAR" localSheetId="6">#REF!</definedName>
    <definedName name="PRYEAR" localSheetId="0">#REF!</definedName>
    <definedName name="PRYEAR" localSheetId="1">#REF!</definedName>
    <definedName name="PRYEAR" localSheetId="3">#REF!</definedName>
    <definedName name="PRYEAR" localSheetId="8">#REF!</definedName>
    <definedName name="PRYEAR" localSheetId="12">#REF!</definedName>
    <definedName name="PRYEAR" localSheetId="13">#REF!</definedName>
    <definedName name="PRYEAR">#REF!</definedName>
    <definedName name="PS" localSheetId="7">#REF!</definedName>
    <definedName name="PS" localSheetId="10">#REF!</definedName>
    <definedName name="PS" localSheetId="6">#REF!</definedName>
    <definedName name="PS" localSheetId="3">#REF!</definedName>
    <definedName name="PS" localSheetId="8">#REF!</definedName>
    <definedName name="PS" localSheetId="12">#REF!</definedName>
    <definedName name="PS" localSheetId="13">#REF!</definedName>
    <definedName name="PS">#REF!</definedName>
    <definedName name="psbr" localSheetId="6">'[136]Input PSBR;Q-F'!#REF!</definedName>
    <definedName name="psbr" localSheetId="3">'[136]Input PSBR;Q-F'!#REF!</definedName>
    <definedName name="psbr" localSheetId="8">'[136]Input PSBR;Q-F'!#REF!</definedName>
    <definedName name="psbr">'[136]Input PSBR;Q-F'!#REF!</definedName>
    <definedName name="PSBR_TRIM" localSheetId="6">'[137]Resultado BC'!#REF!</definedName>
    <definedName name="PSBR_TRIM" localSheetId="3">'[137]Resultado BC'!#REF!</definedName>
    <definedName name="PSBR_TRIM" localSheetId="8">'[137]Resultado BC'!#REF!</definedName>
    <definedName name="PSBR_TRIM">'[137]Resultado BC'!#REF!</definedName>
    <definedName name="pshocked" localSheetId="7">#REF!</definedName>
    <definedName name="pshocked" localSheetId="10">#REF!</definedName>
    <definedName name="pshocked" localSheetId="6">#REF!</definedName>
    <definedName name="pshocked" localSheetId="0">#REF!</definedName>
    <definedName name="pshocked" localSheetId="1">#REF!</definedName>
    <definedName name="pshocked" localSheetId="3">#REF!</definedName>
    <definedName name="pshocked" localSheetId="8">#REF!</definedName>
    <definedName name="pshocked" localSheetId="12">#REF!</definedName>
    <definedName name="pshocked" localSheetId="13">#REF!</definedName>
    <definedName name="pshocked">#REF!</definedName>
    <definedName name="PSperc" localSheetId="7">#REF!</definedName>
    <definedName name="PSperc" localSheetId="10">#REF!</definedName>
    <definedName name="PSperc" localSheetId="6">#REF!</definedName>
    <definedName name="PSperc" localSheetId="0">#REF!</definedName>
    <definedName name="PSperc" localSheetId="1">#REF!</definedName>
    <definedName name="PSperc" localSheetId="3">#REF!</definedName>
    <definedName name="PSperc" localSheetId="8">#REF!</definedName>
    <definedName name="PSperc" localSheetId="12">#REF!</definedName>
    <definedName name="PSperc" localSheetId="13">#REF!</definedName>
    <definedName name="PSperc">#REF!</definedName>
    <definedName name="Pstd" localSheetId="7">#REF!</definedName>
    <definedName name="Pstd" localSheetId="10">#REF!</definedName>
    <definedName name="Pstd" localSheetId="6">#REF!</definedName>
    <definedName name="Pstd" localSheetId="0">#REF!</definedName>
    <definedName name="Pstd" localSheetId="1">#REF!</definedName>
    <definedName name="Pstd" localSheetId="3">#REF!</definedName>
    <definedName name="Pstd" localSheetId="8">#REF!</definedName>
    <definedName name="Pstd" localSheetId="12">#REF!</definedName>
    <definedName name="Pstd" localSheetId="13">#REF!</definedName>
    <definedName name="Pstd">#REF!</definedName>
    <definedName name="PTA" localSheetId="7">#REF!</definedName>
    <definedName name="PTA" localSheetId="10">#REF!</definedName>
    <definedName name="PTA" localSheetId="6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7">#REF!</definedName>
    <definedName name="PTAEURO" localSheetId="10">#REF!</definedName>
    <definedName name="PTAEURO" localSheetId="6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7">#REF!</definedName>
    <definedName name="PTAS" localSheetId="10">#REF!</definedName>
    <definedName name="PTAS" localSheetId="6">#REF!</definedName>
    <definedName name="PTAS" localSheetId="12">#REF!</definedName>
    <definedName name="PTAS" localSheetId="13">#REF!</definedName>
    <definedName name="PTAS">#REF!</definedName>
    <definedName name="PTE" localSheetId="7">#REF!</definedName>
    <definedName name="PTE" localSheetId="10">#REF!</definedName>
    <definedName name="PTE" localSheetId="6">#REF!</definedName>
    <definedName name="PTE" localSheetId="12">#REF!</definedName>
    <definedName name="PTE" localSheetId="13">#REF!</definedName>
    <definedName name="PTE">#REF!</definedName>
    <definedName name="PUBL00" localSheetId="7">#REF!</definedName>
    <definedName name="PUBL00" localSheetId="10">#REF!</definedName>
    <definedName name="PUBL00" localSheetId="6">#REF!</definedName>
    <definedName name="PUBL00" localSheetId="12">#REF!</definedName>
    <definedName name="PUBL00" localSheetId="13">#REF!</definedName>
    <definedName name="PUBL00">#REF!</definedName>
    <definedName name="PUBL11" localSheetId="7">#REF!</definedName>
    <definedName name="PUBL11" localSheetId="10">#REF!</definedName>
    <definedName name="PUBL11" localSheetId="6">#REF!</definedName>
    <definedName name="PUBL11" localSheetId="12">#REF!</definedName>
    <definedName name="PUBL11" localSheetId="13">#REF!</definedName>
    <definedName name="PUBL11">#REF!</definedName>
    <definedName name="PUBL2" localSheetId="7">#REF!</definedName>
    <definedName name="PUBL2" localSheetId="10">#REF!</definedName>
    <definedName name="PUBL2" localSheetId="6">#REF!</definedName>
    <definedName name="PUBL2" localSheetId="12">#REF!</definedName>
    <definedName name="PUBL2" localSheetId="13">#REF!</definedName>
    <definedName name="PUBL2">#REF!</definedName>
    <definedName name="PUBL22" localSheetId="7">#REF!</definedName>
    <definedName name="PUBL22" localSheetId="10">#REF!</definedName>
    <definedName name="PUBL22" localSheetId="6">#REF!</definedName>
    <definedName name="PUBL22" localSheetId="12">#REF!</definedName>
    <definedName name="PUBL22" localSheetId="13">#REF!</definedName>
    <definedName name="PUBL22">#REF!</definedName>
    <definedName name="PUBL33" localSheetId="7">#REF!</definedName>
    <definedName name="PUBL33" localSheetId="10">#REF!</definedName>
    <definedName name="PUBL33" localSheetId="6">#REF!</definedName>
    <definedName name="PUBL33" localSheetId="12">#REF!</definedName>
    <definedName name="PUBL33" localSheetId="13">#REF!</definedName>
    <definedName name="PUBL33">#REF!</definedName>
    <definedName name="PUBL5" localSheetId="7">#REF!</definedName>
    <definedName name="PUBL5" localSheetId="10">#REF!</definedName>
    <definedName name="PUBL5" localSheetId="6">#REF!</definedName>
    <definedName name="PUBL5" localSheetId="12">#REF!</definedName>
    <definedName name="PUBL5" localSheetId="13">#REF!</definedName>
    <definedName name="PUBL5">#REF!</definedName>
    <definedName name="PUBL55" localSheetId="7">#REF!</definedName>
    <definedName name="PUBL55" localSheetId="10">#REF!</definedName>
    <definedName name="PUBL55" localSheetId="6">#REF!</definedName>
    <definedName name="PUBL55" localSheetId="12">#REF!</definedName>
    <definedName name="PUBL55" localSheetId="13">#REF!</definedName>
    <definedName name="PUBL55">#REF!</definedName>
    <definedName name="PUBL6" localSheetId="7">#REF!</definedName>
    <definedName name="PUBL6" localSheetId="10">#REF!</definedName>
    <definedName name="PUBL6" localSheetId="6">#REF!</definedName>
    <definedName name="PUBL6" localSheetId="12">#REF!</definedName>
    <definedName name="PUBL6" localSheetId="13">#REF!</definedName>
    <definedName name="PUBL6">#REF!</definedName>
    <definedName name="PUBL66" localSheetId="7">#REF!</definedName>
    <definedName name="PUBL66" localSheetId="10">#REF!</definedName>
    <definedName name="PUBL66" localSheetId="6">#REF!</definedName>
    <definedName name="PUBL66" localSheetId="12">#REF!</definedName>
    <definedName name="PUBL66" localSheetId="13">#REF!</definedName>
    <definedName name="PUBL66">#REF!</definedName>
    <definedName name="Public_Sector" localSheetId="7">#REF!</definedName>
    <definedName name="Public_Sector" localSheetId="10">#REF!</definedName>
    <definedName name="Public_Sector" localSheetId="6">#REF!</definedName>
    <definedName name="Public_Sector" localSheetId="12">#REF!</definedName>
    <definedName name="Public_Sector" localSheetId="13">#REF!</definedName>
    <definedName name="Public_Sector">#REF!</definedName>
    <definedName name="pyg" localSheetId="7">#REF!</definedName>
    <definedName name="pyg" localSheetId="10">#REF!</definedName>
    <definedName name="pyg" localSheetId="6">#REF!</definedName>
    <definedName name="pyg" localSheetId="12">#REF!</definedName>
    <definedName name="pyg" localSheetId="13">#REF!</definedName>
    <definedName name="pyg">#REF!</definedName>
    <definedName name="PYGCAJA" localSheetId="7">#REF!</definedName>
    <definedName name="PYGCAJA" localSheetId="10">#REF!</definedName>
    <definedName name="PYGCAJA" localSheetId="6">#REF!</definedName>
    <definedName name="PYGCAJA" localSheetId="12">#REF!</definedName>
    <definedName name="PYGCAJA" localSheetId="13">#REF!</definedName>
    <definedName name="PYGCAJA">#REF!</definedName>
    <definedName name="PYGE" localSheetId="7">#REF!</definedName>
    <definedName name="PYGE" localSheetId="10">#REF!</definedName>
    <definedName name="PYGE" localSheetId="6">#REF!</definedName>
    <definedName name="PYGE" localSheetId="12">#REF!</definedName>
    <definedName name="PYGE" localSheetId="13">#REF!</definedName>
    <definedName name="PYGE">#REF!</definedName>
    <definedName name="PYGI" localSheetId="7">#REF!</definedName>
    <definedName name="PYGI" localSheetId="10">#REF!</definedName>
    <definedName name="PYGI" localSheetId="6">#REF!</definedName>
    <definedName name="PYGI" localSheetId="12">#REF!</definedName>
    <definedName name="PYGI" localSheetId="13">#REF!</definedName>
    <definedName name="PYGI">#REF!</definedName>
    <definedName name="q" localSheetId="7">[41]raw!$A$1:$N$232</definedName>
    <definedName name="q" localSheetId="10">[41]raw!$A$1:$N$232</definedName>
    <definedName name="q" localSheetId="6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7">#REF!</definedName>
    <definedName name="Q_5" localSheetId="10">#REF!</definedName>
    <definedName name="Q_5" localSheetId="6">#REF!</definedName>
    <definedName name="Q_5" localSheetId="0">#REF!</definedName>
    <definedName name="Q_5" localSheetId="1">#REF!</definedName>
    <definedName name="Q_5" localSheetId="3">#REF!</definedName>
    <definedName name="Q_5" localSheetId="8">#REF!</definedName>
    <definedName name="Q_5" localSheetId="12">#REF!</definedName>
    <definedName name="Q_5" localSheetId="13">#REF!</definedName>
    <definedName name="Q_5">#REF!</definedName>
    <definedName name="Q_6" localSheetId="7">#REF!</definedName>
    <definedName name="Q_6" localSheetId="10">#REF!</definedName>
    <definedName name="Q_6" localSheetId="6">#REF!</definedName>
    <definedName name="Q_6" localSheetId="3">#REF!</definedName>
    <definedName name="Q_6" localSheetId="8">#REF!</definedName>
    <definedName name="Q_6" localSheetId="12">#REF!</definedName>
    <definedName name="Q_6" localSheetId="13">#REF!</definedName>
    <definedName name="Q_6">#REF!</definedName>
    <definedName name="Q_7" localSheetId="7">#REF!</definedName>
    <definedName name="Q_7" localSheetId="10">#REF!</definedName>
    <definedName name="Q_7" localSheetId="6">#REF!</definedName>
    <definedName name="Q_7" localSheetId="3">#REF!</definedName>
    <definedName name="Q_7" localSheetId="8">#REF!</definedName>
    <definedName name="Q_7" localSheetId="12">#REF!</definedName>
    <definedName name="Q_7" localSheetId="13">#REF!</definedName>
    <definedName name="Q_7">#REF!</definedName>
    <definedName name="Q6_" localSheetId="7">#REF!</definedName>
    <definedName name="Q6_" localSheetId="10">#REF!</definedName>
    <definedName name="Q6_" localSheetId="6">#REF!</definedName>
    <definedName name="Q6_" localSheetId="12">#REF!</definedName>
    <definedName name="Q6_" localSheetId="13">#REF!</definedName>
    <definedName name="Q6_">#REF!</definedName>
    <definedName name="qawde" localSheetId="7">#REF!</definedName>
    <definedName name="qawde" localSheetId="10">#REF!</definedName>
    <definedName name="qawde" localSheetId="6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6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8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6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8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'[138]Quarterly Raw Data'!#REF!</definedName>
    <definedName name="qq" hidden="1">'[116]J(Priv.Cap)'!#REF!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6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8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6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8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6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8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'[139]Authnot Prelim'!#REF!</definedName>
    <definedName name="QTAB7">'[138]Quarterly MacroFlow'!#REF!</definedName>
    <definedName name="QTAB7A">'[138]Quarterly MacroFlow'!#REF!</definedName>
    <definedName name="QtrData">'[139]Authnot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6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8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7">#REF!</definedName>
    <definedName name="R_" localSheetId="10">#REF!</definedName>
    <definedName name="R_" localSheetId="6">#REF!</definedName>
    <definedName name="R_" localSheetId="0">#REF!</definedName>
    <definedName name="R_" localSheetId="1">#REF!</definedName>
    <definedName name="R_" localSheetId="3">#REF!</definedName>
    <definedName name="R_" localSheetId="8">#REF!</definedName>
    <definedName name="R_" localSheetId="12">#REF!</definedName>
    <definedName name="R_" localSheetId="13">#REF!</definedName>
    <definedName name="R_">#REF!</definedName>
    <definedName name="RA" localSheetId="7">#REF!</definedName>
    <definedName name="RA" localSheetId="10">#REF!</definedName>
    <definedName name="RA" localSheetId="6">#REF!</definedName>
    <definedName name="RA" localSheetId="0">#REF!</definedName>
    <definedName name="RA" localSheetId="1">#REF!</definedName>
    <definedName name="RA" localSheetId="3">#REF!</definedName>
    <definedName name="RA" localSheetId="8">#REF!</definedName>
    <definedName name="RA" localSheetId="12">#REF!</definedName>
    <definedName name="RA" localSheetId="13">#REF!</definedName>
    <definedName name="RA">#REF!</definedName>
    <definedName name="RAA" localSheetId="7">#REF!</definedName>
    <definedName name="RAA" localSheetId="10">#REF!</definedName>
    <definedName name="RAA" localSheetId="6">#REF!</definedName>
    <definedName name="RAA" localSheetId="3">#REF!</definedName>
    <definedName name="RAA" localSheetId="8">#REF!</definedName>
    <definedName name="RAA" localSheetId="12">#REF!</definedName>
    <definedName name="RAA" localSheetId="13">#REF!</definedName>
    <definedName name="RAA">#REF!</definedName>
    <definedName name="raaesrr" localSheetId="7">#REF!</definedName>
    <definedName name="raaesrr" localSheetId="10">#REF!</definedName>
    <definedName name="raaesrr" localSheetId="6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7">#REF!</definedName>
    <definedName name="raas" localSheetId="10">#REF!</definedName>
    <definedName name="raas" localSheetId="6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7">'[38]CGvt Rev'!#REF!</definedName>
    <definedName name="RANGLIST" localSheetId="10">'[38]CGvt Rev'!#REF!</definedName>
    <definedName name="RANGLIST" localSheetId="6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7">#REF!</definedName>
    <definedName name="rave" localSheetId="10">#REF!</definedName>
    <definedName name="rave" localSheetId="6">#REF!</definedName>
    <definedName name="rave" localSheetId="0">#REF!</definedName>
    <definedName name="rave" localSheetId="1">#REF!</definedName>
    <definedName name="rave" localSheetId="3">#REF!</definedName>
    <definedName name="rave" localSheetId="8">#REF!</definedName>
    <definedName name="rave" localSheetId="12">#REF!</definedName>
    <definedName name="rave" localSheetId="13">#REF!</definedName>
    <definedName name="rave">#REF!</definedName>
    <definedName name="RD" localSheetId="7">#REF!</definedName>
    <definedName name="RD" localSheetId="10">#REF!</definedName>
    <definedName name="RD" localSheetId="6">#REF!</definedName>
    <definedName name="RD" localSheetId="0">#REF!</definedName>
    <definedName name="RD" localSheetId="1">#REF!</definedName>
    <definedName name="RD" localSheetId="3">#REF!</definedName>
    <definedName name="RD" localSheetId="8">#REF!</definedName>
    <definedName name="RD" localSheetId="12">#REF!</definedName>
    <definedName name="RD" localSheetId="13">#REF!</definedName>
    <definedName name="RD">#REF!</definedName>
    <definedName name="RD1A" localSheetId="7">#REF!</definedName>
    <definedName name="RD1A" localSheetId="10">#REF!</definedName>
    <definedName name="RD1A" localSheetId="6">#REF!</definedName>
    <definedName name="RD1A" localSheetId="0">#REF!</definedName>
    <definedName name="RD1A" localSheetId="1">#REF!</definedName>
    <definedName name="RD1A" localSheetId="3">#REF!</definedName>
    <definedName name="RD1A" localSheetId="8">#REF!</definedName>
    <definedName name="RD1A" localSheetId="12">#REF!</definedName>
    <definedName name="RD1A" localSheetId="13">#REF!</definedName>
    <definedName name="RD1A">#REF!</definedName>
    <definedName name="RDDic03">[94]ROE!$B$136</definedName>
    <definedName name="RDDic03_2" localSheetId="7">[95]ROE!$B$136</definedName>
    <definedName name="RDDic03_2" localSheetId="10">[95]ROE!$B$136</definedName>
    <definedName name="RDDic03_2" localSheetId="6">[95]ROE!$B$136</definedName>
    <definedName name="RDDic03_2" localSheetId="0">[95]ROE!$B$136</definedName>
    <definedName name="RDDic03_2" localSheetId="1">[95]ROE!$B$136</definedName>
    <definedName name="RDDic03_2">[95]ROE!$B$136</definedName>
    <definedName name="RDPESO" localSheetId="7">#REF!</definedName>
    <definedName name="RDPESO" localSheetId="10">#REF!</definedName>
    <definedName name="RDPESO" localSheetId="6">#REF!</definedName>
    <definedName name="RDPESO" localSheetId="0">#REF!</definedName>
    <definedName name="RDPESO" localSheetId="1">#REF!</definedName>
    <definedName name="RDPESO" localSheetId="3">#REF!</definedName>
    <definedName name="RDPESO" localSheetId="8">#REF!</definedName>
    <definedName name="RDPESO" localSheetId="12">#REF!</definedName>
    <definedName name="RDPESO" localSheetId="13">#REF!</definedName>
    <definedName name="RDPESO">#REF!</definedName>
    <definedName name="RDPESO1" localSheetId="7">#REF!</definedName>
    <definedName name="RDPESO1" localSheetId="10">#REF!</definedName>
    <definedName name="RDPESO1" localSheetId="6">#REF!</definedName>
    <definedName name="RDPESO1" localSheetId="0">#REF!</definedName>
    <definedName name="RDPESO1" localSheetId="1">#REF!</definedName>
    <definedName name="RDPESO1" localSheetId="3">#REF!</definedName>
    <definedName name="RDPESO1" localSheetId="8">#REF!</definedName>
    <definedName name="RDPESO1" localSheetId="12">#REF!</definedName>
    <definedName name="RDPESO1" localSheetId="13">#REF!</definedName>
    <definedName name="RDPESO1">#REF!</definedName>
    <definedName name="RDPESO2" localSheetId="7">#REF!</definedName>
    <definedName name="RDPESO2" localSheetId="10">#REF!</definedName>
    <definedName name="RDPESO2" localSheetId="6">#REF!</definedName>
    <definedName name="RDPESO2" localSheetId="0">#REF!</definedName>
    <definedName name="RDPESO2" localSheetId="1">#REF!</definedName>
    <definedName name="RDPESO2" localSheetId="3">#REF!</definedName>
    <definedName name="RDPESO2" localSheetId="8">#REF!</definedName>
    <definedName name="RDPESO2" localSheetId="12">#REF!</definedName>
    <definedName name="RDPESO2" localSheetId="13">#REF!</definedName>
    <definedName name="RDPESO2">#REF!</definedName>
    <definedName name="RDPESO3" localSheetId="7">#REF!</definedName>
    <definedName name="RDPESO3" localSheetId="10">#REF!</definedName>
    <definedName name="RDPESO3" localSheetId="6">#REF!</definedName>
    <definedName name="RDPESO3" localSheetId="12">#REF!</definedName>
    <definedName name="RDPESO3" localSheetId="13">#REF!</definedName>
    <definedName name="RDPESO3">#REF!</definedName>
    <definedName name="RE" localSheetId="7">#REF!</definedName>
    <definedName name="RE" localSheetId="10">#REF!</definedName>
    <definedName name="RE" localSheetId="6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7">#REF!</definedName>
    <definedName name="Realprint" localSheetId="10">#REF!</definedName>
    <definedName name="Realprint" localSheetId="6">#REF!</definedName>
    <definedName name="Realprint" localSheetId="12">#REF!</definedName>
    <definedName name="Realprint" localSheetId="13">#REF!</definedName>
    <definedName name="Realprint">#REF!</definedName>
    <definedName name="realtab" localSheetId="7">#REF!</definedName>
    <definedName name="realtab" localSheetId="10">#REF!</definedName>
    <definedName name="realtab" localSheetId="6">#REF!</definedName>
    <definedName name="realtab" localSheetId="12">#REF!</definedName>
    <definedName name="realtab" localSheetId="13">#REF!</definedName>
    <definedName name="realtab">#REF!</definedName>
    <definedName name="red" localSheetId="7">#REF!</definedName>
    <definedName name="red" localSheetId="10">#REF!</definedName>
    <definedName name="red" localSheetId="6">#REF!</definedName>
    <definedName name="red" localSheetId="12">#REF!</definedName>
    <definedName name="red" localSheetId="13">#REF!</definedName>
    <definedName name="red">#REF!</definedName>
    <definedName name="RED_BOP" localSheetId="7">#REF!</definedName>
    <definedName name="RED_BOP" localSheetId="10">#REF!</definedName>
    <definedName name="RED_BOP" localSheetId="6">#REF!</definedName>
    <definedName name="RED_BOP" localSheetId="12">#REF!</definedName>
    <definedName name="RED_BOP" localSheetId="13">#REF!</definedName>
    <definedName name="RED_BOP">#REF!</definedName>
    <definedName name="red_cpi" localSheetId="7">#REF!</definedName>
    <definedName name="red_cpi" localSheetId="10">#REF!</definedName>
    <definedName name="red_cpi" localSheetId="6">#REF!</definedName>
    <definedName name="red_cpi" localSheetId="12">#REF!</definedName>
    <definedName name="red_cpi" localSheetId="13">#REF!</definedName>
    <definedName name="red_cpi">#REF!</definedName>
    <definedName name="RED_D" localSheetId="7">#REF!</definedName>
    <definedName name="RED_D" localSheetId="10">#REF!</definedName>
    <definedName name="RED_D" localSheetId="6">#REF!</definedName>
    <definedName name="RED_D" localSheetId="12">#REF!</definedName>
    <definedName name="RED_D" localSheetId="13">#REF!</definedName>
    <definedName name="RED_D">#REF!</definedName>
    <definedName name="RED_DS" localSheetId="7">#REF!</definedName>
    <definedName name="RED_DS" localSheetId="10">#REF!</definedName>
    <definedName name="RED_DS" localSheetId="6">#REF!</definedName>
    <definedName name="RED_DS" localSheetId="12">#REF!</definedName>
    <definedName name="RED_DS" localSheetId="13">#REF!</definedName>
    <definedName name="RED_DS">#REF!</definedName>
    <definedName name="red_gdp_exp" localSheetId="7">#REF!</definedName>
    <definedName name="red_gdp_exp" localSheetId="10">#REF!</definedName>
    <definedName name="red_gdp_exp" localSheetId="6">#REF!</definedName>
    <definedName name="red_gdp_exp" localSheetId="12">#REF!</definedName>
    <definedName name="red_gdp_exp" localSheetId="13">#REF!</definedName>
    <definedName name="red_gdp_exp">#REF!</definedName>
    <definedName name="red_govt_empl" localSheetId="7">#REF!</definedName>
    <definedName name="red_govt_empl" localSheetId="10">#REF!</definedName>
    <definedName name="red_govt_empl" localSheetId="6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7">#REF!</definedName>
    <definedName name="RED_NATCPI" localSheetId="10">#REF!</definedName>
    <definedName name="RED_NATCPI" localSheetId="6">#REF!</definedName>
    <definedName name="RED_NATCPI" localSheetId="12">#REF!</definedName>
    <definedName name="RED_NATCPI" localSheetId="13">#REF!</definedName>
    <definedName name="RED_NATCPI">#REF!</definedName>
    <definedName name="RED_TBCPI" localSheetId="7">#REF!</definedName>
    <definedName name="RED_TBCPI" localSheetId="10">#REF!</definedName>
    <definedName name="RED_TBCPI" localSheetId="6">#REF!</definedName>
    <definedName name="RED_TBCPI" localSheetId="12">#REF!</definedName>
    <definedName name="RED_TBCPI" localSheetId="13">#REF!</definedName>
    <definedName name="RED_TBCPI">#REF!</definedName>
    <definedName name="RED_TRD" localSheetId="7">#REF!</definedName>
    <definedName name="RED_TRD" localSheetId="10">#REF!</definedName>
    <definedName name="RED_TRD" localSheetId="6">#REF!</definedName>
    <definedName name="RED_TRD" localSheetId="12">#REF!</definedName>
    <definedName name="RED_TRD" localSheetId="13">#REF!</definedName>
    <definedName name="RED_TRD">#REF!</definedName>
    <definedName name="red42b" localSheetId="7">'[42]RED Table 41'!$A$7:$I$114</definedName>
    <definedName name="red42b" localSheetId="10">'[42]RED Table 41'!$A$7:$I$114</definedName>
    <definedName name="red42b" localSheetId="6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7">#REF!</definedName>
    <definedName name="REDTbl3" localSheetId="10">#REF!</definedName>
    <definedName name="REDTbl3" localSheetId="6">#REF!</definedName>
    <definedName name="REDTbl3" localSheetId="0">#REF!</definedName>
    <definedName name="REDTbl3" localSheetId="1">#REF!</definedName>
    <definedName name="REDTbl3" localSheetId="3">#REF!</definedName>
    <definedName name="REDTbl3" localSheetId="8">#REF!</definedName>
    <definedName name="REDTbl3" localSheetId="12">#REF!</definedName>
    <definedName name="REDTbl3" localSheetId="13">#REF!</definedName>
    <definedName name="REDTbl3">#REF!</definedName>
    <definedName name="REDTbl4" localSheetId="7">#REF!</definedName>
    <definedName name="REDTbl4" localSheetId="10">#REF!</definedName>
    <definedName name="REDTbl4" localSheetId="6">#REF!</definedName>
    <definedName name="REDTbl4" localSheetId="3">#REF!</definedName>
    <definedName name="REDTbl4" localSheetId="8">#REF!</definedName>
    <definedName name="REDTbl4" localSheetId="12">#REF!</definedName>
    <definedName name="REDTbl4" localSheetId="13">#REF!</definedName>
    <definedName name="REDTbl4">#REF!</definedName>
    <definedName name="REDTbl5" localSheetId="7">#REF!</definedName>
    <definedName name="REDTbl5" localSheetId="10">#REF!</definedName>
    <definedName name="REDTbl5" localSheetId="6">#REF!</definedName>
    <definedName name="REDTbl5" localSheetId="3">#REF!</definedName>
    <definedName name="REDTbl5" localSheetId="8">#REF!</definedName>
    <definedName name="REDTbl5" localSheetId="12">#REF!</definedName>
    <definedName name="REDTbl5" localSheetId="13">#REF!</definedName>
    <definedName name="REDTbl5">#REF!</definedName>
    <definedName name="REDTbl6" localSheetId="7">#REF!</definedName>
    <definedName name="REDTbl6" localSheetId="10">#REF!</definedName>
    <definedName name="REDTbl6" localSheetId="6">#REF!</definedName>
    <definedName name="REDTbl6" localSheetId="12">#REF!</definedName>
    <definedName name="REDTbl6" localSheetId="13">#REF!</definedName>
    <definedName name="REDTbl6">#REF!</definedName>
    <definedName name="REDTbl7" localSheetId="7">#REF!</definedName>
    <definedName name="REDTbl7" localSheetId="10">#REF!</definedName>
    <definedName name="REDTbl7" localSheetId="6">#REF!</definedName>
    <definedName name="REDTbl7" localSheetId="12">#REF!</definedName>
    <definedName name="REDTbl7" localSheetId="13">#REF!</definedName>
    <definedName name="REDTbl7">#REF!</definedName>
    <definedName name="REDUC">[64]Sheet1!$I$1</definedName>
    <definedName name="reducido">#N/A</definedName>
    <definedName name="REF" localSheetId="7">#REF!</definedName>
    <definedName name="REF" localSheetId="10">#REF!</definedName>
    <definedName name="REF" localSheetId="6">#REF!</definedName>
    <definedName name="REF" localSheetId="0">#REF!</definedName>
    <definedName name="REF" localSheetId="1">#REF!</definedName>
    <definedName name="REF" localSheetId="3">#REF!</definedName>
    <definedName name="REF" localSheetId="8">#REF!</definedName>
    <definedName name="REF" localSheetId="12">#REF!</definedName>
    <definedName name="REF" localSheetId="13">#REF!</definedName>
    <definedName name="REF">#REF!</definedName>
    <definedName name="REFERENCIA1">[61]ARBOL!$E$10:$BK$10</definedName>
    <definedName name="Region" localSheetId="7">#REF!</definedName>
    <definedName name="Region" localSheetId="10">#REF!</definedName>
    <definedName name="Region" localSheetId="6">#REF!</definedName>
    <definedName name="Region" localSheetId="0">#REF!</definedName>
    <definedName name="Region" localSheetId="1">#REF!</definedName>
    <definedName name="Region" localSheetId="3">#REF!</definedName>
    <definedName name="Region" localSheetId="8">#REF!</definedName>
    <definedName name="Region" localSheetId="12">#REF!</definedName>
    <definedName name="Region" localSheetId="13">#REF!</definedName>
    <definedName name="Region">#REF!</definedName>
    <definedName name="Region_Province_Details" localSheetId="7">#REF!</definedName>
    <definedName name="Region_Province_Details" localSheetId="10">#REF!</definedName>
    <definedName name="Region_Province_Details" localSheetId="6">#REF!</definedName>
    <definedName name="Region_Province_Details" localSheetId="3">#REF!</definedName>
    <definedName name="Region_Province_Details" localSheetId="8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7">#REF!</definedName>
    <definedName name="registro" localSheetId="10">#REF!</definedName>
    <definedName name="registro" localSheetId="6">#REF!</definedName>
    <definedName name="registro" localSheetId="3">#REF!</definedName>
    <definedName name="registro" localSheetId="8">#REF!</definedName>
    <definedName name="registro" localSheetId="12">#REF!</definedName>
    <definedName name="registro" localSheetId="13">#REF!</definedName>
    <definedName name="registro">#REF!</definedName>
    <definedName name="REGREOUT" localSheetId="7" hidden="1">#REF!</definedName>
    <definedName name="REGREOUT" localSheetId="10" hidden="1">#REF!</definedName>
    <definedName name="REGREOUT" localSheetId="6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7" hidden="1">#REF!</definedName>
    <definedName name="REGREX" localSheetId="10" hidden="1">#REF!</definedName>
    <definedName name="REGREX" localSheetId="6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7" hidden="1">#REF!</definedName>
    <definedName name="REGREY" localSheetId="10" hidden="1">#REF!</definedName>
    <definedName name="REGREY" localSheetId="6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7">[22]Programa!#REF!</definedName>
    <definedName name="renegocia" localSheetId="10">[22]Programa!#REF!</definedName>
    <definedName name="renegocia" localSheetId="6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7">#REF!</definedName>
    <definedName name="REPORT" localSheetId="10">#REF!</definedName>
    <definedName name="REPORT" localSheetId="6">#REF!</definedName>
    <definedName name="REPORT" localSheetId="0">#REF!</definedName>
    <definedName name="REPORT" localSheetId="1">#REF!</definedName>
    <definedName name="REPORT" localSheetId="3">#REF!</definedName>
    <definedName name="REPORT" localSheetId="8">#REF!</definedName>
    <definedName name="REPORT" localSheetId="12">#REF!</definedName>
    <definedName name="REPORT" localSheetId="13">#REF!</definedName>
    <definedName name="REPORT">#REF!</definedName>
    <definedName name="REPORT1" localSheetId="7">#REF!</definedName>
    <definedName name="REPORT1" localSheetId="10">#REF!</definedName>
    <definedName name="REPORT1" localSheetId="6">#REF!</definedName>
    <definedName name="REPORT1" localSheetId="0">#REF!</definedName>
    <definedName name="REPORT1" localSheetId="1">#REF!</definedName>
    <definedName name="REPORT1" localSheetId="3">#REF!</definedName>
    <definedName name="REPORT1" localSheetId="8">#REF!</definedName>
    <definedName name="REPORT1" localSheetId="12">#REF!</definedName>
    <definedName name="REPORT1" localSheetId="13">#REF!</definedName>
    <definedName name="REPORT1">#REF!</definedName>
    <definedName name="rerer" localSheetId="7" hidden="1">#REF!</definedName>
    <definedName name="rerer" localSheetId="10" hidden="1">#REF!</definedName>
    <definedName name="rerer" localSheetId="6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8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[61]RESUMEN!$C$5</definedName>
    <definedName name="RESERVA" localSheetId="7">#REF!</definedName>
    <definedName name="RESERVA" localSheetId="10">#REF!</definedName>
    <definedName name="RESERVA" localSheetId="6">#REF!</definedName>
    <definedName name="RESERVA" localSheetId="0">#REF!</definedName>
    <definedName name="RESERVA" localSheetId="1">#REF!</definedName>
    <definedName name="RESERVA" localSheetId="3">#REF!</definedName>
    <definedName name="RESERVA" localSheetId="8">#REF!</definedName>
    <definedName name="RESERVA" localSheetId="12">#REF!</definedName>
    <definedName name="RESERVA" localSheetId="13">#REF!</definedName>
    <definedName name="RESERVA">#REF!</definedName>
    <definedName name="RESERVAS" localSheetId="7">#REF!</definedName>
    <definedName name="RESERVAS" localSheetId="10">#REF!</definedName>
    <definedName name="RESERVAS" localSheetId="6">#REF!</definedName>
    <definedName name="RESERVAS" localSheetId="3">#REF!</definedName>
    <definedName name="RESERVAS" localSheetId="8">#REF!</definedName>
    <definedName name="RESERVAS" localSheetId="12">#REF!</definedName>
    <definedName name="RESERVAS" localSheetId="13">#REF!</definedName>
    <definedName name="RESERVAS">#REF!</definedName>
    <definedName name="RESTFINSYS" localSheetId="7">#REF!</definedName>
    <definedName name="RESTFINSYS" localSheetId="10">#REF!</definedName>
    <definedName name="RESTFINSYS" localSheetId="6">#REF!</definedName>
    <definedName name="RESTFINSYS" localSheetId="3">#REF!</definedName>
    <definedName name="RESTFINSYS" localSheetId="8">#REF!</definedName>
    <definedName name="RESTFINSYS" localSheetId="12">#REF!</definedName>
    <definedName name="RESTFINSYS" localSheetId="13">#REF!</definedName>
    <definedName name="RESTFINSYS">#REF!</definedName>
    <definedName name="RESTNFPS" localSheetId="7">#REF!</definedName>
    <definedName name="RESTNFPS" localSheetId="10">#REF!</definedName>
    <definedName name="RESTNFPS" localSheetId="6">#REF!</definedName>
    <definedName name="RESTNFPS" localSheetId="12">#REF!</definedName>
    <definedName name="RESTNFPS" localSheetId="13">#REF!</definedName>
    <definedName name="RESTNFPS">#REF!</definedName>
    <definedName name="RESTNFPS_" localSheetId="7">#REF!</definedName>
    <definedName name="RESTNFPS_" localSheetId="10">#REF!</definedName>
    <definedName name="RESTNFPS_" localSheetId="6">#REF!</definedName>
    <definedName name="RESTNFPS_" localSheetId="12">#REF!</definedName>
    <definedName name="RESTNFPS_" localSheetId="13">#REF!</definedName>
    <definedName name="RESTNFPS_">#REF!</definedName>
    <definedName name="RESUMEN">'[140]Evolución Deuda Ene-jun 2004'!#REF!</definedName>
    <definedName name="RESUMEN1">'[141]TP 10C'!#REF!</definedName>
    <definedName name="RESUMEN11" localSheetId="7">#REF!</definedName>
    <definedName name="RESUMEN11" localSheetId="10">#REF!</definedName>
    <definedName name="RESUMEN11" localSheetId="6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12">#REF!</definedName>
    <definedName name="RESUMEN11" localSheetId="13">#REF!</definedName>
    <definedName name="RESUMEN11">#REF!</definedName>
    <definedName name="RESUMEN2" localSheetId="7">#REF!</definedName>
    <definedName name="RESUMEN2" localSheetId="10">#REF!</definedName>
    <definedName name="RESUMEN2" localSheetId="6">#REF!</definedName>
    <definedName name="RESUMEN2" localSheetId="0">#REF!</definedName>
    <definedName name="RESUMEN2" localSheetId="1">#REF!</definedName>
    <definedName name="RESUMEN2" localSheetId="3">#REF!</definedName>
    <definedName name="RESUMEN2" localSheetId="8">#REF!</definedName>
    <definedName name="RESUMEN2" localSheetId="12">#REF!</definedName>
    <definedName name="RESUMEN2" localSheetId="13">#REF!</definedName>
    <definedName name="RESUMEN2">#REF!</definedName>
    <definedName name="RESUMEN3" localSheetId="7">#REF!</definedName>
    <definedName name="RESUMEN3" localSheetId="10">#REF!</definedName>
    <definedName name="RESUMEN3" localSheetId="6">#REF!</definedName>
    <definedName name="RESUMEN3" localSheetId="0">#REF!</definedName>
    <definedName name="RESUMEN3" localSheetId="1">#REF!</definedName>
    <definedName name="RESUMEN3" localSheetId="3">#REF!</definedName>
    <definedName name="RESUMEN3" localSheetId="8">#REF!</definedName>
    <definedName name="RESUMEN3" localSheetId="12">#REF!</definedName>
    <definedName name="RESUMEN3" localSheetId="13">#REF!</definedName>
    <definedName name="RESUMEN3">#REF!</definedName>
    <definedName name="RESUMEN4" localSheetId="7">#REF!</definedName>
    <definedName name="RESUMEN4" localSheetId="10">#REF!</definedName>
    <definedName name="RESUMEN4" localSheetId="6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7">#REF!</definedName>
    <definedName name="RESUMEN5" localSheetId="10">#REF!</definedName>
    <definedName name="RESUMEN5" localSheetId="6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7">#REF!</definedName>
    <definedName name="RESUMEN6" localSheetId="10">#REF!</definedName>
    <definedName name="RESUMEN6" localSheetId="6">#REF!</definedName>
    <definedName name="RESUMEN6" localSheetId="12">#REF!</definedName>
    <definedName name="RESUMEN6" localSheetId="13">#REF!</definedName>
    <definedName name="RESUMEN6">#REF!</definedName>
    <definedName name="RESUMEN7" localSheetId="7">#REF!</definedName>
    <definedName name="RESUMEN7" localSheetId="10">#REF!</definedName>
    <definedName name="RESUMEN7" localSheetId="6">#REF!</definedName>
    <definedName name="RESUMEN7" localSheetId="12">#REF!</definedName>
    <definedName name="RESUMEN7" localSheetId="13">#REF!</definedName>
    <definedName name="RESUMEN7">#REF!</definedName>
    <definedName name="RESUMEN9" localSheetId="7">#REF!</definedName>
    <definedName name="RESUMEN9" localSheetId="10">#REF!</definedName>
    <definedName name="RESUMEN9" localSheetId="6">#REF!</definedName>
    <definedName name="RESUMEN9" localSheetId="12">#REF!</definedName>
    <definedName name="RESUMEN9" localSheetId="13">#REF!</definedName>
    <definedName name="RESUMEN9">#REF!</definedName>
    <definedName name="retre" hidden="1">'[91]Fax a enviar'!#REF!</definedName>
    <definedName name="revenue">[64]Sheet3!$A$747:$IV$747</definedName>
    <definedName name="REVENUE_" localSheetId="7">'[38]CGvt Rev'!#REF!</definedName>
    <definedName name="REVENUE_" localSheetId="10">'[38]CGvt Rev'!#REF!</definedName>
    <definedName name="REVENUE_" localSheetId="6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8">'[38]CGvt Rev'!#REF!</definedName>
    <definedName name="REVENUE_">'[38]CGvt Rev'!#REF!</definedName>
    <definedName name="Revisions">[64]Sheet1!$B$4:$M$46</definedName>
    <definedName name="rf" localSheetId="7">[22]Programa!#REF!</definedName>
    <definedName name="rf" localSheetId="10">[22]Programa!#REF!</definedName>
    <definedName name="rf" localSheetId="6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8">[22]Programa!#REF!</definedName>
    <definedName name="rf">[22]Programa!#REF!</definedName>
    <definedName name="RFSP" localSheetId="7">#REF!</definedName>
    <definedName name="RFSP" localSheetId="10">#REF!</definedName>
    <definedName name="RFSP" localSheetId="6">#REF!</definedName>
    <definedName name="RFSP" localSheetId="0">#REF!</definedName>
    <definedName name="RFSP" localSheetId="1">#REF!</definedName>
    <definedName name="RFSP" localSheetId="3">#REF!</definedName>
    <definedName name="RFSP" localSheetId="8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6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8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6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8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[142]EERProfile!$B$2</definedName>
    <definedName name="RgCName">[142]EERProfile!$A$2</definedName>
    <definedName name="rgdfgd" localSheetId="7" hidden="1">#REF!</definedName>
    <definedName name="rgdfgd" localSheetId="10" hidden="1">#REF!</definedName>
    <definedName name="rgdfgd" localSheetId="6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8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7">#REF!</definedName>
    <definedName name="RGDPA" localSheetId="10">#REF!</definedName>
    <definedName name="RGDPA" localSheetId="6">#REF!</definedName>
    <definedName name="RGDPA" localSheetId="3">#REF!</definedName>
    <definedName name="RGDPA" localSheetId="8">#REF!</definedName>
    <definedName name="RGDPA" localSheetId="12">#REF!</definedName>
    <definedName name="RGDPA" localSheetId="13">#REF!</definedName>
    <definedName name="RGDPA">#REF!</definedName>
    <definedName name="RgFdBaseYr">[142]EERProfile!$O$2</definedName>
    <definedName name="RgFdBper">[142]EERProfile!$M$2</definedName>
    <definedName name="RgFdDefBaseYr">[142]EERProfile!$P$2</definedName>
    <definedName name="RgFdEper">[142]EERProfile!$N$2</definedName>
    <definedName name="RgFdGrFoot">[142]EERProfile!$AC$2</definedName>
    <definedName name="RgFdGrSeries">[142]EERProfile!$AA$2:$AA$7</definedName>
    <definedName name="RgFdGrSeriesVal">[142]EERProfile!$AB$2:$AB$7</definedName>
    <definedName name="RgFdGrType">[142]EERProfile!$Z$2</definedName>
    <definedName name="RgFdPartCseries">[142]EERProfile!$K$2</definedName>
    <definedName name="RgFdPartCsource" localSheetId="7">#REF!</definedName>
    <definedName name="RgFdPartCsource" localSheetId="10">#REF!</definedName>
    <definedName name="RgFdPartCsource" localSheetId="6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7">#REF!</definedName>
    <definedName name="RgFdPartEseries" localSheetId="10">#REF!</definedName>
    <definedName name="RgFdPartEseries" localSheetId="6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7">#REF!</definedName>
    <definedName name="RgFdPartEsource" localSheetId="10">#REF!</definedName>
    <definedName name="RgFdPartEsource" localSheetId="6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[142]EERProfile!$L$2</definedName>
    <definedName name="RgFdReptCSeries" localSheetId="7">#REF!</definedName>
    <definedName name="RgFdReptCSeries" localSheetId="10">#REF!</definedName>
    <definedName name="RgFdReptCSeries" localSheetId="6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7">#REF!</definedName>
    <definedName name="RgFdReptCsource" localSheetId="10">#REF!</definedName>
    <definedName name="RgFdReptCsource" localSheetId="6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7">#REF!</definedName>
    <definedName name="RgFdReptEseries" localSheetId="10">#REF!</definedName>
    <definedName name="RgFdReptEseries" localSheetId="6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7">#REF!</definedName>
    <definedName name="RgFdReptEsource" localSheetId="10">#REF!</definedName>
    <definedName name="RgFdReptEsource" localSheetId="6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[142]EERProfile!$G$2</definedName>
    <definedName name="RgFdSAMethod" localSheetId="7">#REF!</definedName>
    <definedName name="RgFdSAMethod" localSheetId="10">#REF!</definedName>
    <definedName name="RgFdSAMethod" localSheetId="6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12">#REF!</definedName>
    <definedName name="RgFdSAMethod" localSheetId="13">#REF!</definedName>
    <definedName name="RgFdSAMethod">#REF!</definedName>
    <definedName name="RgFdTbBper" localSheetId="7">#REF!</definedName>
    <definedName name="RgFdTbBper" localSheetId="10">#REF!</definedName>
    <definedName name="RgFdTbBper" localSheetId="6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8">#REF!</definedName>
    <definedName name="RgFdTbBper" localSheetId="12">#REF!</definedName>
    <definedName name="RgFdTbBper" localSheetId="13">#REF!</definedName>
    <definedName name="RgFdTbBper">#REF!</definedName>
    <definedName name="RgFdTbCreate" localSheetId="7">#REF!</definedName>
    <definedName name="RgFdTbCreate" localSheetId="10">#REF!</definedName>
    <definedName name="RgFdTbCreate" localSheetId="6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 localSheetId="12">#REF!</definedName>
    <definedName name="RgFdTbCreate" localSheetId="13">#REF!</definedName>
    <definedName name="RgFdTbCreate">#REF!</definedName>
    <definedName name="RgFdTbEper" localSheetId="7">#REF!</definedName>
    <definedName name="RgFdTbEper" localSheetId="10">#REF!</definedName>
    <definedName name="RgFdTbEper" localSheetId="6">#REF!</definedName>
    <definedName name="RgFdTbEper" localSheetId="12">#REF!</definedName>
    <definedName name="RgFdTbEper" localSheetId="13">#REF!</definedName>
    <definedName name="RgFdTbEper">#REF!</definedName>
    <definedName name="RGFdTbFoot" localSheetId="7">#REF!</definedName>
    <definedName name="RGFdTbFoot" localSheetId="10">#REF!</definedName>
    <definedName name="RGFdTbFoot" localSheetId="6">#REF!</definedName>
    <definedName name="RGFdTbFoot" localSheetId="12">#REF!</definedName>
    <definedName name="RGFdTbFoot" localSheetId="13">#REF!</definedName>
    <definedName name="RGFdTbFoot">#REF!</definedName>
    <definedName name="RgFdTbFreq" localSheetId="7">#REF!</definedName>
    <definedName name="RgFdTbFreq" localSheetId="10">#REF!</definedName>
    <definedName name="RgFdTbFreq" localSheetId="6">#REF!</definedName>
    <definedName name="RgFdTbFreq" localSheetId="12">#REF!</definedName>
    <definedName name="RgFdTbFreq" localSheetId="13">#REF!</definedName>
    <definedName name="RgFdTbFreq">#REF!</definedName>
    <definedName name="RgFdTbFreqVal" localSheetId="7">#REF!</definedName>
    <definedName name="RgFdTbFreqVal" localSheetId="10">#REF!</definedName>
    <definedName name="RgFdTbFreqVal" localSheetId="6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7">#REF!</definedName>
    <definedName name="RgFdTbSendto" localSheetId="10">#REF!</definedName>
    <definedName name="RgFdTbSendto" localSheetId="6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7">#REF!</definedName>
    <definedName name="RgFdWgtMethod" localSheetId="10">#REF!</definedName>
    <definedName name="RgFdWgtMethod" localSheetId="6">#REF!</definedName>
    <definedName name="RgFdWgtMethod" localSheetId="12">#REF!</definedName>
    <definedName name="RgFdWgtMethod" localSheetId="13">#REF!</definedName>
    <definedName name="RgFdWgtMethod">#REF!</definedName>
    <definedName name="RGSPA" localSheetId="7">#REF!</definedName>
    <definedName name="RGSPA" localSheetId="10">#REF!</definedName>
    <definedName name="RGSPA" localSheetId="6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7" hidden="1">#REF!</definedName>
    <definedName name="ri" localSheetId="10" hidden="1">#REF!</definedName>
    <definedName name="ri" localSheetId="6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8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7">#REF!</definedName>
    <definedName name="right" localSheetId="10">#REF!</definedName>
    <definedName name="right" localSheetId="6">#REF!</definedName>
    <definedName name="right" localSheetId="0">#REF!</definedName>
    <definedName name="right" localSheetId="1">#REF!</definedName>
    <definedName name="right" localSheetId="3">#REF!</definedName>
    <definedName name="right" localSheetId="8">#REF!</definedName>
    <definedName name="right" localSheetId="12">#REF!</definedName>
    <definedName name="right" localSheetId="13">#REF!</definedName>
    <definedName name="right">#REF!</definedName>
    <definedName name="RIN" localSheetId="7">#REF!</definedName>
    <definedName name="RIN" localSheetId="10">#REF!</definedName>
    <definedName name="RIN" localSheetId="6">#REF!</definedName>
    <definedName name="RIN" localSheetId="3">#REF!</definedName>
    <definedName name="RIN" localSheetId="8">#REF!</definedName>
    <definedName name="RIN" localSheetId="12">#REF!</definedName>
    <definedName name="RIN" localSheetId="13">#REF!</definedName>
    <definedName name="RIN">#REF!</definedName>
    <definedName name="rindex" localSheetId="7">#REF!</definedName>
    <definedName name="rindex" localSheetId="10">#REF!</definedName>
    <definedName name="rindex" localSheetId="6">#REF!</definedName>
    <definedName name="rindex" localSheetId="12">#REF!</definedName>
    <definedName name="rindex" localSheetId="13">#REF!</definedName>
    <definedName name="rindex">#REF!</definedName>
    <definedName name="rinfinpriv" localSheetId="7">#REF!</definedName>
    <definedName name="rinfinpriv" localSheetId="10">#REF!</definedName>
    <definedName name="rinfinpriv" localSheetId="6">#REF!</definedName>
    <definedName name="rinfinpriv" localSheetId="12">#REF!</definedName>
    <definedName name="rinfinpriv" localSheetId="13">#REF!</definedName>
    <definedName name="rinfinpriv">#REF!</definedName>
    <definedName name="RIQFIN" localSheetId="7">#REF!</definedName>
    <definedName name="RIQFIN" localSheetId="10">#REF!</definedName>
    <definedName name="RIQFIN" localSheetId="6">#REF!</definedName>
    <definedName name="RIQFIN" localSheetId="12">#REF!</definedName>
    <definedName name="RIQFIN" localSheetId="13">#REF!</definedName>
    <definedName name="RIQFIN">#REF!</definedName>
    <definedName name="riqueza" localSheetId="7">[22]Programa!#REF!</definedName>
    <definedName name="riqueza" localSheetId="10">[22]Programa!#REF!</definedName>
    <definedName name="riqueza" localSheetId="6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6">[143]Hoja2!$1:$1048576</definedName>
    <definedName name="rita">[143]Hoja2!$1:$1048576</definedName>
    <definedName name="rjyktuk" localSheetId="7">[5]!rjyktuk</definedName>
    <definedName name="rjyktuk" localSheetId="10">[5]!rjyktuk</definedName>
    <definedName name="rjyktuk" localSheetId="6">[5]!rjyktuk</definedName>
    <definedName name="rjyktuk" localSheetId="0">[5]!rjyktuk</definedName>
    <definedName name="rjyktuk" localSheetId="1">[5]!rjyktuk</definedName>
    <definedName name="rjyktuk">[5]!rjyktuk</definedName>
    <definedName name="rngErrorSort">[106]ErrCheck!$A$4</definedName>
    <definedName name="rngLastSave">[106]Main!$G$19</definedName>
    <definedName name="rngLastSent">[106]Main!$G$18</definedName>
    <definedName name="rngLastUpdate">[106]Links!$D$2</definedName>
    <definedName name="rngNeedsUpdate">[106]Links!$E$2</definedName>
    <definedName name="RNGNM" localSheetId="7">#REF!</definedName>
    <definedName name="RNGNM" localSheetId="10">#REF!</definedName>
    <definedName name="RNGNM" localSheetId="6">#REF!</definedName>
    <definedName name="RNGNM" localSheetId="0">#REF!</definedName>
    <definedName name="RNGNM" localSheetId="1">#REF!</definedName>
    <definedName name="RNGNM" localSheetId="3">#REF!</definedName>
    <definedName name="RNGNM" localSheetId="8">#REF!</definedName>
    <definedName name="RNGNM" localSheetId="12">#REF!</definedName>
    <definedName name="RNGNM" localSheetId="13">#REF!</definedName>
    <definedName name="RNGNM">#REF!</definedName>
    <definedName name="rngQuestChecked">[106]ErrCheck!$A$3</definedName>
    <definedName name="ROE">[61]ROE!$C$4</definedName>
    <definedName name="ROS">#N/A</definedName>
    <definedName name="Rows_Table" localSheetId="7">#REF!</definedName>
    <definedName name="Rows_Table" localSheetId="10">#REF!</definedName>
    <definedName name="Rows_Table" localSheetId="6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8">#REF!</definedName>
    <definedName name="Rows_Table" localSheetId="12">#REF!</definedName>
    <definedName name="Rows_Table" localSheetId="13">#REF!</definedName>
    <definedName name="Rows_Table">#REF!</definedName>
    <definedName name="RP98RE" localSheetId="7">#REF!</definedName>
    <definedName name="RP98RE" localSheetId="10">#REF!</definedName>
    <definedName name="RP98RE" localSheetId="6">#REF!</definedName>
    <definedName name="RP98RE" localSheetId="3">#REF!</definedName>
    <definedName name="RP98RE" localSheetId="8">#REF!</definedName>
    <definedName name="RP98RE" localSheetId="12">#REF!</definedName>
    <definedName name="RP98RE" localSheetId="13">#REF!</definedName>
    <definedName name="RP98RE">#REF!</definedName>
    <definedName name="RPJun02">[94]ROE!$B$136</definedName>
    <definedName name="RPJun02_2" localSheetId="7">[95]ROE!$B$136</definedName>
    <definedName name="RPJun02_2" localSheetId="10">[95]ROE!$B$136</definedName>
    <definedName name="RPJun02_2" localSheetId="6">[95]ROE!$B$136</definedName>
    <definedName name="RPJun02_2" localSheetId="0">[95]ROE!$B$136</definedName>
    <definedName name="RPJun02_2" localSheetId="1">[95]ROE!$B$136</definedName>
    <definedName name="RPJun02_2">[95]ROE!$B$136</definedName>
    <definedName name="RR" localSheetId="7">#REF!</definedName>
    <definedName name="RR" localSheetId="10">#REF!</definedName>
    <definedName name="RR" localSheetId="6">#REF!</definedName>
    <definedName name="RR" localSheetId="0">#REF!</definedName>
    <definedName name="RR" localSheetId="1">#REF!</definedName>
    <definedName name="RR" localSheetId="3">#REF!</definedName>
    <definedName name="RR" localSheetId="8">#REF!</definedName>
    <definedName name="RR" localSheetId="12">#REF!</definedName>
    <definedName name="RR" localSheetId="13">#REF!</definedName>
    <definedName name="RR">#REF!</definedName>
    <definedName name="rrasrra" localSheetId="7">#REF!</definedName>
    <definedName name="rrasrra" localSheetId="10">#REF!</definedName>
    <definedName name="rrasrra" localSheetId="6">#REF!</definedName>
    <definedName name="rrasrra" localSheetId="0">#REF!</definedName>
    <definedName name="rrasrra" localSheetId="1">#REF!</definedName>
    <definedName name="rrasrra" localSheetId="3">#REF!</definedName>
    <definedName name="rrasrra" localSheetId="8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6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8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6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8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6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8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6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8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7">#REF!</definedName>
    <definedName name="RS" localSheetId="10">#REF!</definedName>
    <definedName name="RS" localSheetId="6">#REF!</definedName>
    <definedName name="RS" localSheetId="0">#REF!</definedName>
    <definedName name="RS" localSheetId="1">#REF!</definedName>
    <definedName name="RS" localSheetId="3">#REF!</definedName>
    <definedName name="RS" localSheetId="8">#REF!</definedName>
    <definedName name="RS" localSheetId="12">#REF!</definedName>
    <definedName name="RS" localSheetId="13">#REF!</definedName>
    <definedName name="RS">#REF!</definedName>
    <definedName name="RS1A" localSheetId="7">#REF!</definedName>
    <definedName name="RS1A" localSheetId="10">#REF!</definedName>
    <definedName name="RS1A" localSheetId="6">#REF!</definedName>
    <definedName name="RS1A" localSheetId="0">#REF!</definedName>
    <definedName name="RS1A" localSheetId="1">#REF!</definedName>
    <definedName name="RS1A" localSheetId="3">#REF!</definedName>
    <definedName name="RS1A" localSheetId="8">#REF!</definedName>
    <definedName name="RS1A" localSheetId="12">#REF!</definedName>
    <definedName name="RS1A" localSheetId="13">#REF!</definedName>
    <definedName name="RS1A">#REF!</definedName>
    <definedName name="RSB" localSheetId="7">#REF!</definedName>
    <definedName name="RSB" localSheetId="10">#REF!</definedName>
    <definedName name="RSB" localSheetId="6">#REF!</definedName>
    <definedName name="RSB" localSheetId="3">#REF!</definedName>
    <definedName name="RSB" localSheetId="8">#REF!</definedName>
    <definedName name="RSB" localSheetId="12">#REF!</definedName>
    <definedName name="RSB" localSheetId="13">#REF!</definedName>
    <definedName name="RSB">#REF!</definedName>
    <definedName name="RSB_AHAP_40R" localSheetId="7">#REF!</definedName>
    <definedName name="RSB_AHAP_40R" localSheetId="10">#REF!</definedName>
    <definedName name="RSB_AHAP_40R" localSheetId="6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7">#REF!</definedName>
    <definedName name="RSB_Bcos_Des_40R" localSheetId="10">#REF!</definedName>
    <definedName name="RSB_Bcos_Des_40R" localSheetId="6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7">#REF!</definedName>
    <definedName name="RSB_SOCFIN_40R" localSheetId="10">#REF!</definedName>
    <definedName name="RSB_SOCFIN_40R" localSheetId="6">#REF!</definedName>
    <definedName name="RSB_SOCFIN_40R" localSheetId="12">#REF!</definedName>
    <definedName name="RSB_SOCFIN_40R" localSheetId="13">#REF!</definedName>
    <definedName name="RSB_SOCFIN_40R">#REF!</definedName>
    <definedName name="rstd" localSheetId="7">#REF!</definedName>
    <definedName name="rstd" localSheetId="10">#REF!</definedName>
    <definedName name="rstd" localSheetId="6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6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8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6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8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6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8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6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8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6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8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7">#REF!</definedName>
    <definedName name="RUIZ" localSheetId="10">#REF!</definedName>
    <definedName name="RUIZ" localSheetId="6">#REF!</definedName>
    <definedName name="RUIZ" localSheetId="0">#REF!</definedName>
    <definedName name="RUIZ" localSheetId="1">#REF!</definedName>
    <definedName name="RUIZ" localSheetId="3">#REF!</definedName>
    <definedName name="RUIZ" localSheetId="8">#REF!</definedName>
    <definedName name="RUIZ" localSheetId="12">#REF!</definedName>
    <definedName name="RUIZ" localSheetId="13">#REF!</definedName>
    <definedName name="RUIZ">#REF!</definedName>
    <definedName name="Rwvu.PLA2." localSheetId="6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8" hidden="1">'[50]COP FED'!#REF!</definedName>
    <definedName name="Rwvu.PLA2." hidden="1">'[50]COP FED'!#REF!</definedName>
    <definedName name="rx" localSheetId="7" hidden="1">#REF!</definedName>
    <definedName name="rx" localSheetId="10" hidden="1">#REF!</definedName>
    <definedName name="rx" localSheetId="6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8" hidden="1">#REF!</definedName>
    <definedName name="rx" localSheetId="12" hidden="1">#REF!</definedName>
    <definedName name="rx" localSheetId="13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6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8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7">#REF!</definedName>
    <definedName name="S_" localSheetId="10">#REF!</definedName>
    <definedName name="S_" localSheetId="6">#REF!</definedName>
    <definedName name="S_" localSheetId="0">#REF!</definedName>
    <definedName name="S_" localSheetId="1">#REF!</definedName>
    <definedName name="S_" localSheetId="3">#REF!</definedName>
    <definedName name="S_" localSheetId="8">#REF!</definedName>
    <definedName name="S_" localSheetId="12">#REF!</definedName>
    <definedName name="S_" localSheetId="13">#REF!</definedName>
    <definedName name="S_">#REF!</definedName>
    <definedName name="S_1A" localSheetId="7">#REF!</definedName>
    <definedName name="S_1A" localSheetId="10">#REF!</definedName>
    <definedName name="S_1A" localSheetId="6">#REF!</definedName>
    <definedName name="S_1A" localSheetId="0">#REF!</definedName>
    <definedName name="S_1A" localSheetId="1">#REF!</definedName>
    <definedName name="S_1A" localSheetId="3">#REF!</definedName>
    <definedName name="S_1A" localSheetId="8">#REF!</definedName>
    <definedName name="S_1A" localSheetId="12">#REF!</definedName>
    <definedName name="S_1A" localSheetId="13">#REF!</definedName>
    <definedName name="S_1A">#REF!</definedName>
    <definedName name="SA_Tab" localSheetId="7">#REF!</definedName>
    <definedName name="SA_Tab" localSheetId="10">#REF!</definedName>
    <definedName name="SA_Tab" localSheetId="6">#REF!</definedName>
    <definedName name="SA_Tab" localSheetId="3">#REF!</definedName>
    <definedName name="SA_Tab" localSheetId="8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6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8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7">#REF!</definedName>
    <definedName name="Salida_Recimp98" localSheetId="10">#REF!</definedName>
    <definedName name="Salida_Recimp98" localSheetId="6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8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7">#REF!</definedName>
    <definedName name="Salida_Recimp99" localSheetId="10">#REF!</definedName>
    <definedName name="Salida_Recimp99" localSheetId="6">#REF!</definedName>
    <definedName name="Salida_Recimp99" localSheetId="3">#REF!</definedName>
    <definedName name="Salida_Recimp99" localSheetId="8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7">#REF!</definedName>
    <definedName name="SALO" localSheetId="10">#REF!</definedName>
    <definedName name="SALO" localSheetId="6">#REF!</definedName>
    <definedName name="SALO" localSheetId="3">#REF!</definedName>
    <definedName name="SALO" localSheetId="8">#REF!</definedName>
    <definedName name="SALO" localSheetId="12">#REF!</definedName>
    <definedName name="SALO" localSheetId="13">#REF!</definedName>
    <definedName name="SALO">#REF!</definedName>
    <definedName name="SAR" localSheetId="7">#REF!</definedName>
    <definedName name="SAR" localSheetId="10">#REF!</definedName>
    <definedName name="SAR" localSheetId="6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7">#REF!</definedName>
    <definedName name="sbn" localSheetId="10">#REF!</definedName>
    <definedName name="sbn" localSheetId="6">#REF!</definedName>
    <definedName name="sbn" localSheetId="12">#REF!</definedName>
    <definedName name="sbn" localSheetId="13">#REF!</definedName>
    <definedName name="sbn">#REF!</definedName>
    <definedName name="Scale" localSheetId="7">#REF!</definedName>
    <definedName name="Scale" localSheetId="10">#REF!</definedName>
    <definedName name="Scale" localSheetId="6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7">#REF!</definedName>
    <definedName name="ScaleLabel" localSheetId="10">#REF!</definedName>
    <definedName name="ScaleLabel" localSheetId="6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7">#REF!</definedName>
    <definedName name="ScaleMultiplier" localSheetId="10">#REF!</definedName>
    <definedName name="ScaleMultiplier" localSheetId="6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7">#REF!</definedName>
    <definedName name="ScaleType" localSheetId="10">#REF!</definedName>
    <definedName name="ScaleType" localSheetId="6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7">'[144]BOP Summary'!$AU$1</definedName>
    <definedName name="SCEN2" localSheetId="10">'[144]BOP Summary'!$AU$1</definedName>
    <definedName name="SCEN2" localSheetId="6">'[144]BOP Summary'!$AU$1</definedName>
    <definedName name="SCEN2" localSheetId="0">'[144]BOP Summary'!$AU$1</definedName>
    <definedName name="SCEN2" localSheetId="1">'[144]BOP Summary'!$AU$1</definedName>
    <definedName name="SCEN2">'[144]BOP Summary'!$AU$1</definedName>
    <definedName name="SCHILL" localSheetId="7">#REF!</definedName>
    <definedName name="SCHILL" localSheetId="10">#REF!</definedName>
    <definedName name="SCHILL" localSheetId="6">#REF!</definedName>
    <definedName name="SCHILL" localSheetId="0">#REF!</definedName>
    <definedName name="SCHILL" localSheetId="1">#REF!</definedName>
    <definedName name="SCHILL" localSheetId="3">#REF!</definedName>
    <definedName name="SCHILL" localSheetId="8">#REF!</definedName>
    <definedName name="SCHILL" localSheetId="12">#REF!</definedName>
    <definedName name="SCHILL" localSheetId="13">#REF!</definedName>
    <definedName name="SCHILL">#REF!</definedName>
    <definedName name="SCHILL1" localSheetId="7">#REF!</definedName>
    <definedName name="SCHILL1" localSheetId="10">#REF!</definedName>
    <definedName name="SCHILL1" localSheetId="6">#REF!</definedName>
    <definedName name="SCHILL1" localSheetId="0">#REF!</definedName>
    <definedName name="SCHILL1" localSheetId="1">#REF!</definedName>
    <definedName name="SCHILL1" localSheetId="3">#REF!</definedName>
    <definedName name="SCHILL1" localSheetId="8">#REF!</definedName>
    <definedName name="SCHILL1" localSheetId="12">#REF!</definedName>
    <definedName name="SCHILL1" localSheetId="13">#REF!</definedName>
    <definedName name="SCHILL1">#REF!</definedName>
    <definedName name="SCOTT1" localSheetId="7">#REF!</definedName>
    <definedName name="SCOTT1" localSheetId="10">#REF!</definedName>
    <definedName name="SCOTT1" localSheetId="6">#REF!</definedName>
    <definedName name="SCOTT1" localSheetId="0">#REF!</definedName>
    <definedName name="SCOTT1" localSheetId="1">#REF!</definedName>
    <definedName name="SCOTT1" localSheetId="3">#REF!</definedName>
    <definedName name="SCOTT1" localSheetId="8">#REF!</definedName>
    <definedName name="SCOTT1" localSheetId="12">#REF!</definedName>
    <definedName name="SCOTT1" localSheetId="13">#REF!</definedName>
    <definedName name="SCOTT1">#REF!</definedName>
    <definedName name="sd" localSheetId="7">#REF!</definedName>
    <definedName name="sd" localSheetId="10">#REF!</definedName>
    <definedName name="sd" localSheetId="6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6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8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6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7">#REF!</definedName>
    <definedName name="sds_gdp_exp_lari" localSheetId="10">#REF!</definedName>
    <definedName name="sds_gdp_exp_lari" localSheetId="6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8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7">#REF!</definedName>
    <definedName name="sds_gdp_origin" localSheetId="10">#REF!</definedName>
    <definedName name="sds_gdp_origin" localSheetId="6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8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7">#REF!</definedName>
    <definedName name="sds_gpd_exp_gdp" localSheetId="10">#REF!</definedName>
    <definedName name="sds_gpd_exp_gdp" localSheetId="6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8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6" hidden="1">'[91]Fax a enviar'!#REF!</definedName>
    <definedName name="sdsd" localSheetId="0" hidden="1">#REF!</definedName>
    <definedName name="sdsd" localSheetId="1" hidden="1">#REF!</definedName>
    <definedName name="sdsd" localSheetId="3" hidden="1">'[91]Fax a enviar'!#REF!</definedName>
    <definedName name="sdsd" localSheetId="8" hidden="1">'[91]Fax a enviar'!#REF!</definedName>
    <definedName name="sdsd" hidden="1">'[91]Fax a enviar'!#REF!</definedName>
    <definedName name="sdsds" localSheetId="7" hidden="1">#REF!</definedName>
    <definedName name="sdsds" localSheetId="10" hidden="1">#REF!</definedName>
    <definedName name="sdsds" localSheetId="6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8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7">#REF!</definedName>
    <definedName name="SECIND" localSheetId="10">#REF!</definedName>
    <definedName name="SECIND" localSheetId="6">#REF!</definedName>
    <definedName name="SECIND" localSheetId="3">#REF!</definedName>
    <definedName name="SECIND" localSheetId="8">#REF!</definedName>
    <definedName name="SECIND" localSheetId="12">#REF!</definedName>
    <definedName name="SECIND" localSheetId="13">#REF!</definedName>
    <definedName name="SECIND">#REF!</definedName>
    <definedName name="SECTORES" localSheetId="7">[131]SPNF!#REF!</definedName>
    <definedName name="SECTORES" localSheetId="10">[131]SPNF!#REF!</definedName>
    <definedName name="SECTORES" localSheetId="6">[131]SPNF!#REF!</definedName>
    <definedName name="SECTORES" localSheetId="0">[131]SPNF!#REF!</definedName>
    <definedName name="SECTORES" localSheetId="1">[131]SPNF!#REF!</definedName>
    <definedName name="SECTORES" localSheetId="3">[131]SPNF!#REF!</definedName>
    <definedName name="SECTORES" localSheetId="8">[131]SPNF!#REF!</definedName>
    <definedName name="SECTORES">[131]SPNF!#REF!</definedName>
    <definedName name="seguimiento" localSheetId="7">#REF!</definedName>
    <definedName name="seguimiento" localSheetId="10">#REF!</definedName>
    <definedName name="seguimiento" localSheetId="6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8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7">#REF!</definedName>
    <definedName name="sei" localSheetId="10">#REF!</definedName>
    <definedName name="sei" localSheetId="6">#REF!</definedName>
    <definedName name="sei" localSheetId="0">#REF!</definedName>
    <definedName name="sei" localSheetId="1">#REF!</definedName>
    <definedName name="sei" localSheetId="3">#REF!</definedName>
    <definedName name="sei" localSheetId="8">#REF!</definedName>
    <definedName name="sei" localSheetId="12">#REF!</definedName>
    <definedName name="sei" localSheetId="13">#REF!</definedName>
    <definedName name="sei">#REF!</definedName>
    <definedName name="SEK" localSheetId="7">#REF!</definedName>
    <definedName name="SEK" localSheetId="10">#REF!</definedName>
    <definedName name="SEK" localSheetId="6">#REF!</definedName>
    <definedName name="SEK" localSheetId="0">#REF!</definedName>
    <definedName name="SEK" localSheetId="1">#REF!</definedName>
    <definedName name="SEK" localSheetId="3">#REF!</definedName>
    <definedName name="SEK" localSheetId="8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7">#REF!</definedName>
    <definedName name="Selected_Economic_and_Financial_Indicators" localSheetId="10">#REF!</definedName>
    <definedName name="Selected_Economic_and_Financial_Indicators" localSheetId="6">#REF!</definedName>
    <definedName name="Selected_Economic_and_Financial_Indicators" localSheetId="3">#REF!</definedName>
    <definedName name="Selected_Economic_and_Financial_Indicators" localSheetId="8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7">#REF!</definedName>
    <definedName name="SelNE" localSheetId="10">#REF!</definedName>
    <definedName name="SelNE" localSheetId="6">#REF!</definedName>
    <definedName name="SelNE" localSheetId="12">#REF!</definedName>
    <definedName name="SelNE" localSheetId="13">#REF!</definedName>
    <definedName name="SelNE">#REF!</definedName>
    <definedName name="SelNEperc" localSheetId="7">#REF!</definedName>
    <definedName name="SelNEperc" localSheetId="10">#REF!</definedName>
    <definedName name="SelNEperc" localSheetId="6">#REF!</definedName>
    <definedName name="SelNEperc" localSheetId="12">#REF!</definedName>
    <definedName name="SelNEperc" localSheetId="13">#REF!</definedName>
    <definedName name="SelNEperc">#REF!</definedName>
    <definedName name="SEMANAL" localSheetId="7">#REF!</definedName>
    <definedName name="SEMANAL" localSheetId="10">#REF!</definedName>
    <definedName name="SEMANAL" localSheetId="6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7">#REF!</definedName>
    <definedName name="SEP._89" localSheetId="10">#REF!</definedName>
    <definedName name="SEP._89" localSheetId="6">#REF!</definedName>
    <definedName name="SEP._89" localSheetId="0">#REF!</definedName>
    <definedName name="SEP._89" localSheetId="1">#REF!</definedName>
    <definedName name="SEP._89" localSheetId="3">#REF!</definedName>
    <definedName name="SEP._89" localSheetId="8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6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8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7">#REF!</definedName>
    <definedName name="SHEET_A._Contents_and_file_description" localSheetId="10">#REF!</definedName>
    <definedName name="SHEET_A._Contents_and_file_description" localSheetId="6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8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7">#REF!</definedName>
    <definedName name="SHEET_B._DATA_FROM_TO_OTHER_FILES" localSheetId="10">#REF!</definedName>
    <definedName name="SHEET_B._DATA_FROM_TO_OTHER_FILES" localSheetId="6">#REF!</definedName>
    <definedName name="SHEET_B._DATA_FROM_TO_OTHER_FILES" localSheetId="3">#REF!</definedName>
    <definedName name="SHEET_B._DATA_FROM_TO_OTHER_FILES" localSheetId="8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7">#REF!</definedName>
    <definedName name="SHEET_C._RAW_DATA1" localSheetId="10">#REF!</definedName>
    <definedName name="SHEET_C._RAW_DATA1" localSheetId="6">#REF!</definedName>
    <definedName name="SHEET_C._RAW_DATA1" localSheetId="3">#REF!</definedName>
    <definedName name="SHEET_C._RAW_DATA1" localSheetId="8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7">#REF!</definedName>
    <definedName name="SHEET_C._RAW_DATA2" localSheetId="10">#REF!</definedName>
    <definedName name="SHEET_C._RAW_DATA2" localSheetId="6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7">#REF!</definedName>
    <definedName name="SHEET_D._DATA_TRANSFORMATIONS" localSheetId="10">#REF!</definedName>
    <definedName name="SHEET_D._DATA_TRANSFORMATIONS" localSheetId="6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7">#REF!</definedName>
    <definedName name="SHEET_E._FINAL_TABLES" localSheetId="10">#REF!</definedName>
    <definedName name="SHEET_E._FINAL_TABLES" localSheetId="6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7">#REF!</definedName>
    <definedName name="SID" localSheetId="10">#REF!</definedName>
    <definedName name="SID" localSheetId="6">#REF!</definedName>
    <definedName name="SID" localSheetId="0">#REF!</definedName>
    <definedName name="SID" localSheetId="1">#REF!</definedName>
    <definedName name="SID" localSheetId="3">#REF!</definedName>
    <definedName name="SID" localSheetId="8">#REF!</definedName>
    <definedName name="SID" localSheetId="12">#REF!</definedName>
    <definedName name="SID" localSheetId="13">#REF!</definedName>
    <definedName name="SID">#REF!</definedName>
    <definedName name="SIDXGOB">'[85]SFISCAL-MOD'!$A$146:$IV$146</definedName>
    <definedName name="SING" localSheetId="7">#REF!</definedName>
    <definedName name="SING" localSheetId="10">#REF!</definedName>
    <definedName name="SING" localSheetId="6">#REF!</definedName>
    <definedName name="SING" localSheetId="0">#REF!</definedName>
    <definedName name="SING" localSheetId="1">#REF!</definedName>
    <definedName name="SING" localSheetId="3">#REF!</definedName>
    <definedName name="SING" localSheetId="8">#REF!</definedName>
    <definedName name="SING" localSheetId="12">#REF!</definedName>
    <definedName name="SING" localSheetId="13">#REF!</definedName>
    <definedName name="SING">#REF!</definedName>
    <definedName name="SING1" localSheetId="7">#REF!</definedName>
    <definedName name="SING1" localSheetId="10">#REF!</definedName>
    <definedName name="SING1" localSheetId="6">#REF!</definedName>
    <definedName name="SING1" localSheetId="0">#REF!</definedName>
    <definedName name="SING1" localSheetId="1">#REF!</definedName>
    <definedName name="SING1" localSheetId="3">#REF!</definedName>
    <definedName name="SING1" localSheetId="8">#REF!</definedName>
    <definedName name="SING1" localSheetId="12">#REF!</definedName>
    <definedName name="SING1" localSheetId="13">#REF!</definedName>
    <definedName name="SING1">#REF!</definedName>
    <definedName name="SISBANCARIO" localSheetId="7">#REF!</definedName>
    <definedName name="SISBANCARIO" localSheetId="10">#REF!</definedName>
    <definedName name="SISBANCARIO" localSheetId="6">#REF!</definedName>
    <definedName name="SISBANCARIO" localSheetId="3">#REF!</definedName>
    <definedName name="SISBANCARIO" localSheetId="8">#REF!</definedName>
    <definedName name="SISBANCARIO" localSheetId="12">#REF!</definedName>
    <definedName name="SISBANCARIO" localSheetId="13">#REF!</definedName>
    <definedName name="SISBANCARIO">#REF!</definedName>
    <definedName name="sisfin1" localSheetId="7">#REF!</definedName>
    <definedName name="sisfin1" localSheetId="10">#REF!</definedName>
    <definedName name="sisfin1" localSheetId="6">#REF!</definedName>
    <definedName name="sisfin1" localSheetId="12">#REF!</definedName>
    <definedName name="sisfin1" localSheetId="13">#REF!</definedName>
    <definedName name="sisfin1">#REF!</definedName>
    <definedName name="sisfin2" localSheetId="7">#REF!</definedName>
    <definedName name="sisfin2" localSheetId="10">#REF!</definedName>
    <definedName name="sisfin2" localSheetId="6">#REF!</definedName>
    <definedName name="sisfin2" localSheetId="12">#REF!</definedName>
    <definedName name="sisfin2" localSheetId="13">#REF!</definedName>
    <definedName name="sisfin2">#REF!</definedName>
    <definedName name="SISTEMA_BANCARIO_NACIONAL" localSheetId="7">#REF!</definedName>
    <definedName name="SISTEMA_BANCARIO_NACIONAL" localSheetId="10">#REF!</definedName>
    <definedName name="SISTEMA_BANCARIO_NACIONAL" localSheetId="6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7">#REF!</definedName>
    <definedName name="sksksksk" localSheetId="10">#REF!</definedName>
    <definedName name="sksksksk" localSheetId="6">#REF!</definedName>
    <definedName name="sksksksk" localSheetId="12">#REF!</definedName>
    <definedName name="sksksksk" localSheetId="13">#REF!</definedName>
    <definedName name="sksksksk">#REF!</definedName>
    <definedName name="snp" localSheetId="6">'[125]Credit ratings on 1st issues'!#REF!</definedName>
    <definedName name="snp">'[125]Credit ratings on 1st issues'!#REF!</definedName>
    <definedName name="SOL">[61]SOLVENCIA!$D$5</definedName>
    <definedName name="Solvencia">'[49]Ranking Bancario'!$B$4:$F$54</definedName>
    <definedName name="SortRange" localSheetId="7">#REF!</definedName>
    <definedName name="SortRange" localSheetId="10">#REF!</definedName>
    <definedName name="SortRange" localSheetId="6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8">#REF!</definedName>
    <definedName name="SortRange" localSheetId="12">#REF!</definedName>
    <definedName name="SortRange" localSheetId="13">#REF!</definedName>
    <definedName name="SortRange">#REF!</definedName>
    <definedName name="SP" localSheetId="7">#REF!</definedName>
    <definedName name="SP" localSheetId="10">#REF!</definedName>
    <definedName name="SP" localSheetId="6">#REF!</definedName>
    <definedName name="SP" localSheetId="3">#REF!</definedName>
    <definedName name="SP" localSheetId="8">#REF!</definedName>
    <definedName name="SP" localSheetId="12">#REF!</definedName>
    <definedName name="SP" localSheetId="13">#REF!</definedName>
    <definedName name="SP">#REF!</definedName>
    <definedName name="Spain_wt">'[66]OECD wgt'!$B$31</definedName>
    <definedName name="SPG" localSheetId="7">#REF!</definedName>
    <definedName name="SPG" localSheetId="10">#REF!</definedName>
    <definedName name="SPG" localSheetId="6">#REF!</definedName>
    <definedName name="SPG" localSheetId="0">#REF!</definedName>
    <definedName name="SPG" localSheetId="1">#REF!</definedName>
    <definedName name="SPG" localSheetId="3">#REF!</definedName>
    <definedName name="SPG" localSheetId="8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'[130]SPNF Acuerdo Incl. Int.'!spnf</definedName>
    <definedName name="spnf" localSheetId="6">'[130]SPNF Acuerdo Incl. Int.'!spnf</definedName>
    <definedName name="spnf" localSheetId="0">#REF!</definedName>
    <definedName name="spnf" localSheetId="1">#REF!</definedName>
    <definedName name="spnf" localSheetId="11">'[130]SPNF Acuerdo Incl. Int.'!spnf</definedName>
    <definedName name="spnf" localSheetId="13">'[130]SPNF Acuerdo Incl. Int.'!spnf</definedName>
    <definedName name="spnf">'[130]SPNF Acuerdo Incl. Int.'!spnf</definedName>
    <definedName name="Spread_Between_Highest_and_Lowest_Rates">'[67]Inter-Bank'!$N$5</definedName>
    <definedName name="SPSS" localSheetId="7">#REF!</definedName>
    <definedName name="SPSS" localSheetId="10">#REF!</definedName>
    <definedName name="SPSS" localSheetId="6">#REF!</definedName>
    <definedName name="SPSS" localSheetId="0">#REF!</definedName>
    <definedName name="SPSS" localSheetId="1">#REF!</definedName>
    <definedName name="SPSS" localSheetId="3">#REF!</definedName>
    <definedName name="SPSS" localSheetId="8">#REF!</definedName>
    <definedName name="SPSS" localSheetId="12">#REF!</definedName>
    <definedName name="SPSS" localSheetId="13">#REF!</definedName>
    <definedName name="SPSS">#REF!</definedName>
    <definedName name="SRTable" localSheetId="7">#REF!</definedName>
    <definedName name="SRTable" localSheetId="10">#REF!</definedName>
    <definedName name="SRTable" localSheetId="6">#REF!</definedName>
    <definedName name="SRTable" localSheetId="0">#REF!</definedName>
    <definedName name="SRTable" localSheetId="1">#REF!</definedName>
    <definedName name="SRTable" localSheetId="3">#REF!</definedName>
    <definedName name="SRTable" localSheetId="8">#REF!</definedName>
    <definedName name="SRTable" localSheetId="12">#REF!</definedName>
    <definedName name="SRTable" localSheetId="13">#REF!</definedName>
    <definedName name="SRTable">#REF!</definedName>
    <definedName name="srtable1" localSheetId="7">#REF!</definedName>
    <definedName name="srtable1" localSheetId="10">#REF!</definedName>
    <definedName name="srtable1" localSheetId="6">#REF!</definedName>
    <definedName name="srtable1" localSheetId="0">#REF!</definedName>
    <definedName name="srtable1" localSheetId="1">#REF!</definedName>
    <definedName name="srtable1" localSheetId="3">#REF!</definedName>
    <definedName name="srtable1" localSheetId="8">#REF!</definedName>
    <definedName name="srtable1" localSheetId="12">#REF!</definedName>
    <definedName name="srtable1" localSheetId="13">#REF!</definedName>
    <definedName name="srtable1">#REF!</definedName>
    <definedName name="srtbl" localSheetId="7">#REF!</definedName>
    <definedName name="srtbl" localSheetId="10">#REF!</definedName>
    <definedName name="srtbl" localSheetId="6">#REF!</definedName>
    <definedName name="srtbl" localSheetId="12">#REF!</definedName>
    <definedName name="srtbl" localSheetId="13">#REF!</definedName>
    <definedName name="srtbl">#REF!</definedName>
    <definedName name="SS">[145]IMATA!$B$45:$B$108</definedName>
    <definedName name="SSperc" localSheetId="7">#REF!</definedName>
    <definedName name="SSperc" localSheetId="10">#REF!</definedName>
    <definedName name="SSperc" localSheetId="6">#REF!</definedName>
    <definedName name="SSperc" localSheetId="0">#REF!</definedName>
    <definedName name="SSperc" localSheetId="1">#REF!</definedName>
    <definedName name="SSperc" localSheetId="3">#REF!</definedName>
    <definedName name="SSperc" localSheetId="8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6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8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6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8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7">#REF!</definedName>
    <definedName name="Staff" localSheetId="10">#REF!</definedName>
    <definedName name="Staff" localSheetId="6">#REF!</definedName>
    <definedName name="Staff" localSheetId="0">#REF!</definedName>
    <definedName name="Staff" localSheetId="1">#REF!</definedName>
    <definedName name="Staff" localSheetId="3">#REF!</definedName>
    <definedName name="Staff" localSheetId="8">#REF!</definedName>
    <definedName name="Staff" localSheetId="12">#REF!</definedName>
    <definedName name="Staff" localSheetId="13">#REF!</definedName>
    <definedName name="Staff">#REF!</definedName>
    <definedName name="staffrp" localSheetId="7">#REF!</definedName>
    <definedName name="staffrp" localSheetId="10">#REF!</definedName>
    <definedName name="staffrp" localSheetId="6">#REF!</definedName>
    <definedName name="staffrp" localSheetId="3">#REF!</definedName>
    <definedName name="staffrp" localSheetId="8">#REF!</definedName>
    <definedName name="staffrp" localSheetId="12">#REF!</definedName>
    <definedName name="staffrp" localSheetId="13">#REF!</definedName>
    <definedName name="staffrp">#REF!</definedName>
    <definedName name="START" localSheetId="7">#REF!</definedName>
    <definedName name="START" localSheetId="10">#REF!</definedName>
    <definedName name="START" localSheetId="6">#REF!</definedName>
    <definedName name="START" localSheetId="3">#REF!</definedName>
    <definedName name="START" localSheetId="8">#REF!</definedName>
    <definedName name="START" localSheetId="12">#REF!</definedName>
    <definedName name="START" localSheetId="13">#REF!</definedName>
    <definedName name="START">#REF!</definedName>
    <definedName name="StartPosition" localSheetId="7">#REF!</definedName>
    <definedName name="StartPosition" localSheetId="10">#REF!</definedName>
    <definedName name="StartPosition" localSheetId="6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7">#REF!</definedName>
    <definedName name="STFQTAB" localSheetId="10">#REF!</definedName>
    <definedName name="STFQTAB" localSheetId="6">#REF!</definedName>
    <definedName name="STFQTAB" localSheetId="12">#REF!</definedName>
    <definedName name="STFQTAB" localSheetId="13">#REF!</definedName>
    <definedName name="STFQTAB">#REF!</definedName>
    <definedName name="STOCK">[135]STOCK!$D$4:$K$69</definedName>
    <definedName name="stocksumm" localSheetId="7">#REF!</definedName>
    <definedName name="stocksumm" localSheetId="10">#REF!</definedName>
    <definedName name="stocksumm" localSheetId="6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12">#REF!</definedName>
    <definedName name="stocksumm" localSheetId="13">#REF!</definedName>
    <definedName name="stocksumm">#REF!</definedName>
    <definedName name="STOP" localSheetId="7">#REF!</definedName>
    <definedName name="STOP" localSheetId="10">#REF!</definedName>
    <definedName name="STOP" localSheetId="6">#REF!</definedName>
    <definedName name="STOP" localSheetId="3">#REF!</definedName>
    <definedName name="STOP" localSheetId="8">#REF!</definedName>
    <definedName name="STOP" localSheetId="12">#REF!</definedName>
    <definedName name="STOP" localSheetId="13">#REF!</definedName>
    <definedName name="STOP">#REF!</definedName>
    <definedName name="STTAB4" localSheetId="7">#REF!</definedName>
    <definedName name="STTAB4" localSheetId="10">#REF!</definedName>
    <definedName name="STTAB4" localSheetId="6">#REF!</definedName>
    <definedName name="STTAB4" localSheetId="3">#REF!</definedName>
    <definedName name="STTAB4" localSheetId="8">#REF!</definedName>
    <definedName name="STTAB4" localSheetId="12">#REF!</definedName>
    <definedName name="STTAB4" localSheetId="13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7">[113]NA!#REF!</definedName>
    <definedName name="SUMGDP" localSheetId="10">[113]NA!#REF!</definedName>
    <definedName name="SUMGDP" localSheetId="6">[113]NA!#REF!</definedName>
    <definedName name="SUMGDP" localSheetId="0">[113]NA!#REF!</definedName>
    <definedName name="SUMGDP" localSheetId="1">[113]NA!#REF!</definedName>
    <definedName name="SUMGDP" localSheetId="3">[113]NA!#REF!</definedName>
    <definedName name="SUMGDP" localSheetId="8">[113]NA!#REF!</definedName>
    <definedName name="SUMGDP">[113]NA!#REF!</definedName>
    <definedName name="SUMTAB">[146]CPI:NA!$A$272:$R$990</definedName>
    <definedName name="SUPLI" localSheetId="7">#REF!</definedName>
    <definedName name="SUPLI" localSheetId="10">#REF!</definedName>
    <definedName name="SUPLI" localSheetId="6">#REF!</definedName>
    <definedName name="SUPLI" localSheetId="0">#REF!</definedName>
    <definedName name="SUPLI" localSheetId="1">#REF!</definedName>
    <definedName name="SUPLI" localSheetId="3">#REF!</definedName>
    <definedName name="SUPLI" localSheetId="8">#REF!</definedName>
    <definedName name="SUPLI" localSheetId="12">#REF!</definedName>
    <definedName name="SUPLI" localSheetId="13">#REF!</definedName>
    <definedName name="SUPLI">#REF!</definedName>
    <definedName name="SUPLIDORES" localSheetId="7">#REF!</definedName>
    <definedName name="SUPLIDORES" localSheetId="10">#REF!</definedName>
    <definedName name="SUPLIDORES" localSheetId="6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8">#REF!</definedName>
    <definedName name="SUPLIDORES" localSheetId="12">#REF!</definedName>
    <definedName name="SUPLIDORES" localSheetId="13">#REF!</definedName>
    <definedName name="SUPLIDORES">#REF!</definedName>
    <definedName name="SUPPLY">[79]MONTHLY!$A$87:$Q$193</definedName>
    <definedName name="SUPPLY2">[79]MONTHLY!$A$422:$Z$477</definedName>
    <definedName name="SUPUES" localSheetId="7">#REF!</definedName>
    <definedName name="SUPUES" localSheetId="10">#REF!</definedName>
    <definedName name="SUPUES" localSheetId="6">#REF!</definedName>
    <definedName name="SUPUES" localSheetId="0">#REF!</definedName>
    <definedName name="SUPUES" localSheetId="1">#REF!</definedName>
    <definedName name="SUPUES" localSheetId="3">#REF!</definedName>
    <definedName name="SUPUES" localSheetId="8">#REF!</definedName>
    <definedName name="SUPUES" localSheetId="12">#REF!</definedName>
    <definedName name="SUPUES" localSheetId="13">#REF!</definedName>
    <definedName name="SUPUES">#REF!</definedName>
    <definedName name="supuestos" localSheetId="7">#REF!</definedName>
    <definedName name="supuestos" localSheetId="10">#REF!</definedName>
    <definedName name="supuestos" localSheetId="6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8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6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8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7">#REF!</definedName>
    <definedName name="SwitchColor" localSheetId="10">#REF!</definedName>
    <definedName name="SwitchColor" localSheetId="6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12">#REF!</definedName>
    <definedName name="SwitchColor" localSheetId="13">#REF!</definedName>
    <definedName name="SwitchColor">#REF!</definedName>
    <definedName name="Switzerland_wt">'[66]OECD wgt'!$B$33</definedName>
    <definedName name="Swvu.PLA1." localSheetId="6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8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6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8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6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8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6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8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7">#REF!</definedName>
    <definedName name="Tab_2" localSheetId="10">#REF!</definedName>
    <definedName name="Tab_2" localSheetId="6">#REF!</definedName>
    <definedName name="Tab_2" localSheetId="0">#REF!</definedName>
    <definedName name="Tab_2" localSheetId="1">#REF!</definedName>
    <definedName name="Tab_2" localSheetId="3">#REF!</definedName>
    <definedName name="Tab_2" localSheetId="8">#REF!</definedName>
    <definedName name="Tab_2" localSheetId="12">#REF!</definedName>
    <definedName name="Tab_2" localSheetId="13">#REF!</definedName>
    <definedName name="Tab_2">#REF!</definedName>
    <definedName name="Tab_Assumptions" localSheetId="7">#REF!</definedName>
    <definedName name="Tab_Assumptions" localSheetId="10">#REF!</definedName>
    <definedName name="Tab_Assumptions" localSheetId="6">#REF!</definedName>
    <definedName name="Tab_Assumptions" localSheetId="3">#REF!</definedName>
    <definedName name="Tab_Assumptions" localSheetId="8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7">#REF!</definedName>
    <definedName name="Tab_results" localSheetId="10">#REF!</definedName>
    <definedName name="Tab_results" localSheetId="6">#REF!</definedName>
    <definedName name="Tab_results" localSheetId="3">#REF!</definedName>
    <definedName name="Tab_results" localSheetId="8">#REF!</definedName>
    <definedName name="Tab_results" localSheetId="12">#REF!</definedName>
    <definedName name="Tab_results" localSheetId="13">#REF!</definedName>
    <definedName name="Tab_results">#REF!</definedName>
    <definedName name="Tab1_A" localSheetId="7">#REF!</definedName>
    <definedName name="Tab1_A" localSheetId="10">#REF!</definedName>
    <definedName name="Tab1_A" localSheetId="6">#REF!</definedName>
    <definedName name="Tab1_A" localSheetId="12">#REF!</definedName>
    <definedName name="Tab1_A" localSheetId="13">#REF!</definedName>
    <definedName name="Tab1_A">#REF!</definedName>
    <definedName name="Tab1_B" localSheetId="7">#REF!</definedName>
    <definedName name="Tab1_B" localSheetId="10">#REF!</definedName>
    <definedName name="Tab1_B" localSheetId="6">#REF!</definedName>
    <definedName name="Tab1_B" localSheetId="12">#REF!</definedName>
    <definedName name="Tab1_B" localSheetId="13">#REF!</definedName>
    <definedName name="Tab1_B">#REF!</definedName>
    <definedName name="tab1a" localSheetId="7">#REF!</definedName>
    <definedName name="tab1a" localSheetId="10">#REF!</definedName>
    <definedName name="tab1a" localSheetId="6">#REF!</definedName>
    <definedName name="tab1a" localSheetId="12">#REF!</definedName>
    <definedName name="tab1a" localSheetId="13">#REF!</definedName>
    <definedName name="tab1a">#REF!</definedName>
    <definedName name="tab1b" localSheetId="7">#REF!</definedName>
    <definedName name="tab1b" localSheetId="10">#REF!</definedName>
    <definedName name="tab1b" localSheetId="6">#REF!</definedName>
    <definedName name="tab1b" localSheetId="12">#REF!</definedName>
    <definedName name="tab1b" localSheetId="13">#REF!</definedName>
    <definedName name="tab1b">#REF!</definedName>
    <definedName name="TAB1CK" localSheetId="7">#REF!</definedName>
    <definedName name="TAB1CK" localSheetId="10">#REF!</definedName>
    <definedName name="TAB1CK" localSheetId="6">#REF!</definedName>
    <definedName name="TAB1CK" localSheetId="12">#REF!</definedName>
    <definedName name="TAB1CK" localSheetId="13">#REF!</definedName>
    <definedName name="TAB1CK">#REF!</definedName>
    <definedName name="Tab2_DSA" localSheetId="6">[147]Output_1!#REF!</definedName>
    <definedName name="Tab2_DSA">[147]Output_1!#REF!</definedName>
    <definedName name="Tab25a" localSheetId="7">#REF!</definedName>
    <definedName name="Tab25a" localSheetId="10">#REF!</definedName>
    <definedName name="Tab25a" localSheetId="6">#REF!</definedName>
    <definedName name="Tab25a" localSheetId="0">#REF!</definedName>
    <definedName name="Tab25a" localSheetId="1">#REF!</definedName>
    <definedName name="Tab25a" localSheetId="3">#REF!</definedName>
    <definedName name="Tab25a" localSheetId="8">#REF!</definedName>
    <definedName name="Tab25a" localSheetId="12">#REF!</definedName>
    <definedName name="Tab25a" localSheetId="13">#REF!</definedName>
    <definedName name="Tab25a">#REF!</definedName>
    <definedName name="Tab25b" localSheetId="7">#REF!</definedName>
    <definedName name="Tab25b" localSheetId="10">#REF!</definedName>
    <definedName name="Tab25b" localSheetId="6">#REF!</definedName>
    <definedName name="Tab25b" localSheetId="0">#REF!</definedName>
    <definedName name="Tab25b" localSheetId="1">#REF!</definedName>
    <definedName name="Tab25b" localSheetId="3">#REF!</definedName>
    <definedName name="Tab25b" localSheetId="8">#REF!</definedName>
    <definedName name="Tab25b" localSheetId="12">#REF!</definedName>
    <definedName name="Tab25b" localSheetId="13">#REF!</definedName>
    <definedName name="Tab25b">#REF!</definedName>
    <definedName name="TAB2A" localSheetId="7">#REF!</definedName>
    <definedName name="TAB2A" localSheetId="10">#REF!</definedName>
    <definedName name="TAB2A" localSheetId="6">#REF!</definedName>
    <definedName name="TAB2A" localSheetId="3">#REF!</definedName>
    <definedName name="TAB2A" localSheetId="8">#REF!</definedName>
    <definedName name="TAB2A" localSheetId="12">#REF!</definedName>
    <definedName name="TAB2A" localSheetId="13">#REF!</definedName>
    <definedName name="TAB2A">#REF!</definedName>
    <definedName name="tab2GC" localSheetId="7">#REF!</definedName>
    <definedName name="tab2GC" localSheetId="10">#REF!</definedName>
    <definedName name="tab2GC" localSheetId="6">#REF!</definedName>
    <definedName name="tab2GC" localSheetId="12">#REF!</definedName>
    <definedName name="tab2GC" localSheetId="13">#REF!</definedName>
    <definedName name="tab2GC">#REF!</definedName>
    <definedName name="tab3BPS" localSheetId="7">#REF!</definedName>
    <definedName name="tab3BPS" localSheetId="10">#REF!</definedName>
    <definedName name="tab3BPS" localSheetId="6">#REF!</definedName>
    <definedName name="tab3BPS" localSheetId="12">#REF!</definedName>
    <definedName name="tab3BPS" localSheetId="13">#REF!</definedName>
    <definedName name="tab3BPS">#REF!</definedName>
    <definedName name="tab4Int" localSheetId="7">#REF!</definedName>
    <definedName name="tab4Int" localSheetId="10">#REF!</definedName>
    <definedName name="tab4Int" localSheetId="6">#REF!</definedName>
    <definedName name="tab4Int" localSheetId="12">#REF!</definedName>
    <definedName name="tab4Int" localSheetId="13">#REF!</definedName>
    <definedName name="tab4Int">#REF!</definedName>
    <definedName name="TAB5A" localSheetId="7">#REF!</definedName>
    <definedName name="TAB5A" localSheetId="10">#REF!</definedName>
    <definedName name="TAB5A" localSheetId="6">#REF!</definedName>
    <definedName name="TAB5A" localSheetId="12">#REF!</definedName>
    <definedName name="TAB5A" localSheetId="13">#REF!</definedName>
    <definedName name="TAB5A">#REF!</definedName>
    <definedName name="tab5Emp" localSheetId="7">#REF!</definedName>
    <definedName name="tab5Emp" localSheetId="10">#REF!</definedName>
    <definedName name="tab5Emp" localSheetId="6">#REF!</definedName>
    <definedName name="tab5Emp" localSheetId="12">#REF!</definedName>
    <definedName name="tab5Emp" localSheetId="13">#REF!</definedName>
    <definedName name="tab5Emp">#REF!</definedName>
    <definedName name="TAB6A" localSheetId="6">'[39]Annual Tables'!#REF!</definedName>
    <definedName name="TAB6A">'[39]Annual Tables'!#REF!</definedName>
    <definedName name="TAB6B" localSheetId="6">'[39]Annual Tables'!#REF!</definedName>
    <definedName name="TAB6B">'[39]Annual Tables'!#REF!</definedName>
    <definedName name="tab6BCU" localSheetId="7">#REF!</definedName>
    <definedName name="tab6BCU" localSheetId="10">#REF!</definedName>
    <definedName name="tab6BCU" localSheetId="6">#REF!</definedName>
    <definedName name="tab6BCU" localSheetId="0">#REF!</definedName>
    <definedName name="tab6BCU" localSheetId="1">#REF!</definedName>
    <definedName name="tab6BCU" localSheetId="3">#REF!</definedName>
    <definedName name="tab6BCU" localSheetId="8">#REF!</definedName>
    <definedName name="tab6BCU" localSheetId="12">#REF!</definedName>
    <definedName name="tab6BCU" localSheetId="13">#REF!</definedName>
    <definedName name="tab6BCU">#REF!</definedName>
    <definedName name="TAB6C" localSheetId="7">#REF!</definedName>
    <definedName name="TAB6C" localSheetId="10">#REF!</definedName>
    <definedName name="TAB6C" localSheetId="6">#REF!</definedName>
    <definedName name="TAB6C" localSheetId="3">#REF!</definedName>
    <definedName name="TAB6C" localSheetId="8">#REF!</definedName>
    <definedName name="TAB6C" localSheetId="12">#REF!</definedName>
    <definedName name="TAB6C" localSheetId="13">#REF!</definedName>
    <definedName name="TAB6C">#REF!</definedName>
    <definedName name="TAB7A" localSheetId="7">#REF!</definedName>
    <definedName name="TAB7A" localSheetId="10">#REF!</definedName>
    <definedName name="TAB7A" localSheetId="6">#REF!</definedName>
    <definedName name="TAB7A" localSheetId="3">#REF!</definedName>
    <definedName name="TAB7A" localSheetId="8">#REF!</definedName>
    <definedName name="TAB7A" localSheetId="12">#REF!</definedName>
    <definedName name="TAB7A" localSheetId="13">#REF!</definedName>
    <definedName name="TAB7A">#REF!</definedName>
    <definedName name="tab7DGI" localSheetId="7">#REF!</definedName>
    <definedName name="tab7DGI" localSheetId="10">#REF!</definedName>
    <definedName name="tab7DGI" localSheetId="6">#REF!</definedName>
    <definedName name="tab7DGI" localSheetId="12">#REF!</definedName>
    <definedName name="tab7DGI" localSheetId="13">#REF!</definedName>
    <definedName name="tab7DGI">#REF!</definedName>
    <definedName name="Tabasic" localSheetId="7">#REF!</definedName>
    <definedName name="Tabasic" localSheetId="10">#REF!</definedName>
    <definedName name="Tabasic" localSheetId="6">#REF!</definedName>
    <definedName name="Tabasic" localSheetId="12">#REF!</definedName>
    <definedName name="Tabasic" localSheetId="13">#REF!</definedName>
    <definedName name="Tabasic">#REF!</definedName>
    <definedName name="Tabe" localSheetId="7">#REF!</definedName>
    <definedName name="Tabe" localSheetId="10">#REF!</definedName>
    <definedName name="Tabe" localSheetId="6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7">#REF!</definedName>
    <definedName name="Table" localSheetId="10">#REF!</definedName>
    <definedName name="Table" localSheetId="6">#REF!</definedName>
    <definedName name="Table" localSheetId="0">#REF!</definedName>
    <definedName name="Table" localSheetId="1">#REF!</definedName>
    <definedName name="Table" localSheetId="3">#REF!</definedName>
    <definedName name="Table" localSheetId="8">#REF!</definedName>
    <definedName name="Table" localSheetId="12">#REF!</definedName>
    <definedName name="Table" localSheetId="13">#REF!</definedName>
    <definedName name="Table">#REF!</definedName>
    <definedName name="Table__47">[148]RED47!$A$1:$I$53</definedName>
    <definedName name="TABLE_1">'[149]150dp'!$A$3:$K$94</definedName>
    <definedName name="Table_16.__Guatemala__National_Accounts_at_Current_Prices" localSheetId="7">#REF!</definedName>
    <definedName name="Table_16.__Guatemala__National_Accounts_at_Current_Prices" localSheetId="10">#REF!</definedName>
    <definedName name="Table_16.__Guatemala__National_Accounts_at_Current_Prices" localSheetId="6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7">#REF!</definedName>
    <definedName name="Table_2._Country_X___Public_Sector_Financing_1" localSheetId="10">#REF!</definedName>
    <definedName name="Table_2._Country_X___Public_Sector_Financing_1" localSheetId="6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8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7">#REF!</definedName>
    <definedName name="Table_20.cont__Guatemala___Selected_Agricultural_Sector_Statistics__concluded" localSheetId="10">#REF!</definedName>
    <definedName name="Table_20.cont__Guatemala___Selected_Agricultural_Sector_Statistics__concluded" localSheetId="6">#REF!</definedName>
    <definedName name="Table_20.cont__Guatemala___Selected_Agricultural_Sector_Statistics__concluded" localSheetId="3">#REF!</definedName>
    <definedName name="Table_20.cont__Guatemala___Selected_Agricultural_Sector_Statistics__concluded" localSheetId="8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7">#REF!</definedName>
    <definedName name="Table_28._Guatemala___Selected_Wage_Indicators_1" localSheetId="10">#REF!</definedName>
    <definedName name="Table_28._Guatemala___Selected_Wage_Indicators_1" localSheetId="6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7">#REF!</definedName>
    <definedName name="Table_28a._Guatemala___Selected_Wage_Indicators_1" localSheetId="10">#REF!</definedName>
    <definedName name="Table_28a._Guatemala___Selected_Wage_Indicators_1" localSheetId="6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7">#REF!</definedName>
    <definedName name="Table_3.5b" localSheetId="10">#REF!</definedName>
    <definedName name="Table_3.5b" localSheetId="6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7">#REF!</definedName>
    <definedName name="Table_30a._Guatemala___Selected_Employment_and_Labor_Productivity_Indicators" localSheetId="10">#REF!</definedName>
    <definedName name="Table_30a._Guatemala___Selected_Employment_and_Labor_Productivity_Indicators" localSheetId="6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7">#REF!</definedName>
    <definedName name="Table_31._Guatemala___Selected_Wage_and_Employment_Indicators_1" localSheetId="10">#REF!</definedName>
    <definedName name="Table_31._Guatemala___Selected_Wage_and_Employment_Indicators_1" localSheetId="6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7">#REF!</definedName>
    <definedName name="Table_33.__Guatemala__Indicators_of_Competitiveness" localSheetId="10">#REF!</definedName>
    <definedName name="Table_33.__Guatemala__Indicators_of_Competitiveness" localSheetId="6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7">#REF!</definedName>
    <definedName name="Table_4._Guatemala___Consumer_Price_Indices__1" localSheetId="10">#REF!</definedName>
    <definedName name="Table_4._Guatemala___Consumer_Price_Indices__1" localSheetId="6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7">#REF!</definedName>
    <definedName name="Table_4SR" localSheetId="10">#REF!</definedName>
    <definedName name="Table_4SR" localSheetId="6">#REF!</definedName>
    <definedName name="Table_4SR" localSheetId="12">#REF!</definedName>
    <definedName name="Table_4SR" localSheetId="13">#REF!</definedName>
    <definedName name="Table_4SR">#REF!</definedName>
    <definedName name="Table_5a" localSheetId="7">#REF!</definedName>
    <definedName name="Table_5a" localSheetId="10">#REF!</definedName>
    <definedName name="Table_5a" localSheetId="6">#REF!</definedName>
    <definedName name="Table_5a" localSheetId="12">#REF!</definedName>
    <definedName name="Table_5a" localSheetId="13">#REF!</definedName>
    <definedName name="Table_5a">#REF!</definedName>
    <definedName name="Table_7SR" localSheetId="7">#REF!</definedName>
    <definedName name="Table_7SR" localSheetId="10">#REF!</definedName>
    <definedName name="Table_7SR" localSheetId="6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7">#REF!</definedName>
    <definedName name="Table_debt" localSheetId="10">#REF!</definedName>
    <definedName name="Table_debt" localSheetId="6">#REF!</definedName>
    <definedName name="Table_debt" localSheetId="12">#REF!</definedName>
    <definedName name="Table_debt" localSheetId="13">#REF!</definedName>
    <definedName name="Table_debt">#REF!</definedName>
    <definedName name="Table_Template" localSheetId="7">#REF!</definedName>
    <definedName name="Table_Template" localSheetId="10">#REF!</definedName>
    <definedName name="Table_Template" localSheetId="6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7">#REF!</definedName>
    <definedName name="table1" localSheetId="10">#REF!</definedName>
    <definedName name="table1" localSheetId="6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'[149]150dp'!$A$1:$F$58</definedName>
    <definedName name="table11" localSheetId="7">#REF!</definedName>
    <definedName name="table11" localSheetId="10">#REF!</definedName>
    <definedName name="table11" localSheetId="6">#REF!</definedName>
    <definedName name="table11" localSheetId="0">#REF!</definedName>
    <definedName name="table11" localSheetId="1">#REF!</definedName>
    <definedName name="table11" localSheetId="3">#REF!</definedName>
    <definedName name="table11" localSheetId="8">#REF!</definedName>
    <definedName name="table11" localSheetId="12">#REF!</definedName>
    <definedName name="table11" localSheetId="13">#REF!</definedName>
    <definedName name="table11">#REF!</definedName>
    <definedName name="table11?" localSheetId="7">#REF!</definedName>
    <definedName name="table11?" localSheetId="10">#REF!</definedName>
    <definedName name="table11?" localSheetId="6">#REF!</definedName>
    <definedName name="table11?" localSheetId="0">#REF!</definedName>
    <definedName name="table11?" localSheetId="1">#REF!</definedName>
    <definedName name="table11?" localSheetId="3">#REF!</definedName>
    <definedName name="table11?" localSheetId="8">#REF!</definedName>
    <definedName name="table11?" localSheetId="12">#REF!</definedName>
    <definedName name="table11?" localSheetId="13">#REF!</definedName>
    <definedName name="table11?">#REF!</definedName>
    <definedName name="table12" localSheetId="7">#REF!</definedName>
    <definedName name="table12" localSheetId="10">#REF!</definedName>
    <definedName name="table12" localSheetId="6">#REF!</definedName>
    <definedName name="table12" localSheetId="0">#REF!</definedName>
    <definedName name="table12" localSheetId="1">#REF!</definedName>
    <definedName name="table12" localSheetId="3">#REF!</definedName>
    <definedName name="table12" localSheetId="8">#REF!</definedName>
    <definedName name="table12" localSheetId="12">#REF!</definedName>
    <definedName name="table12" localSheetId="13">#REF!</definedName>
    <definedName name="table12">#REF!</definedName>
    <definedName name="table13" localSheetId="7">#REF!</definedName>
    <definedName name="table13" localSheetId="10">#REF!</definedName>
    <definedName name="table13" localSheetId="6">#REF!</definedName>
    <definedName name="table13" localSheetId="12">#REF!</definedName>
    <definedName name="table13" localSheetId="13">#REF!</definedName>
    <definedName name="table13">#REF!</definedName>
    <definedName name="table15" localSheetId="7">#REF!</definedName>
    <definedName name="table15" localSheetId="10">#REF!</definedName>
    <definedName name="table15" localSheetId="6">#REF!</definedName>
    <definedName name="table15" localSheetId="12">#REF!</definedName>
    <definedName name="table15" localSheetId="13">#REF!</definedName>
    <definedName name="table15">#REF!</definedName>
    <definedName name="table16" localSheetId="7">#REF!</definedName>
    <definedName name="table16" localSheetId="10">#REF!</definedName>
    <definedName name="table16" localSheetId="6">#REF!</definedName>
    <definedName name="table16" localSheetId="12">#REF!</definedName>
    <definedName name="table16" localSheetId="13">#REF!</definedName>
    <definedName name="table16">#REF!</definedName>
    <definedName name="table17" localSheetId="7">#REF!</definedName>
    <definedName name="table17" localSheetId="10">#REF!</definedName>
    <definedName name="table17" localSheetId="6">#REF!</definedName>
    <definedName name="table17" localSheetId="12">#REF!</definedName>
    <definedName name="table17" localSheetId="13">#REF!</definedName>
    <definedName name="table17">#REF!</definedName>
    <definedName name="table18" localSheetId="7">#REF!</definedName>
    <definedName name="table18" localSheetId="10">#REF!</definedName>
    <definedName name="table18" localSheetId="6">#REF!</definedName>
    <definedName name="table18" localSheetId="12">#REF!</definedName>
    <definedName name="table18" localSheetId="13">#REF!</definedName>
    <definedName name="table18">#REF!</definedName>
    <definedName name="table19" localSheetId="7">#REF!</definedName>
    <definedName name="table19" localSheetId="10">#REF!</definedName>
    <definedName name="table19" localSheetId="6">#REF!</definedName>
    <definedName name="table19" localSheetId="12">#REF!</definedName>
    <definedName name="table19" localSheetId="13">#REF!</definedName>
    <definedName name="table19">#REF!</definedName>
    <definedName name="Table2" localSheetId="7">#REF!</definedName>
    <definedName name="Table2" localSheetId="10">#REF!</definedName>
    <definedName name="Table2" localSheetId="6">#REF!</definedName>
    <definedName name="Table2" localSheetId="12">#REF!</definedName>
    <definedName name="Table2" localSheetId="13">#REF!</definedName>
    <definedName name="Table2">#REF!</definedName>
    <definedName name="table20" localSheetId="7">#REF!</definedName>
    <definedName name="table20" localSheetId="10">#REF!</definedName>
    <definedName name="table20" localSheetId="6">#REF!</definedName>
    <definedName name="table20" localSheetId="12">#REF!</definedName>
    <definedName name="table20" localSheetId="13">#REF!</definedName>
    <definedName name="table20">#REF!</definedName>
    <definedName name="table21" localSheetId="7">#REF!</definedName>
    <definedName name="table21" localSheetId="10">#REF!</definedName>
    <definedName name="table21" localSheetId="6">#REF!</definedName>
    <definedName name="table21" localSheetId="12">#REF!</definedName>
    <definedName name="table21" localSheetId="13">#REF!</definedName>
    <definedName name="table21">#REF!</definedName>
    <definedName name="table22a" localSheetId="7">#REF!</definedName>
    <definedName name="table22a" localSheetId="10">#REF!</definedName>
    <definedName name="table22a" localSheetId="6">#REF!</definedName>
    <definedName name="table22a" localSheetId="12">#REF!</definedName>
    <definedName name="table22a" localSheetId="13">#REF!</definedName>
    <definedName name="table22a">#REF!</definedName>
    <definedName name="table22b" localSheetId="7">#REF!</definedName>
    <definedName name="table22b" localSheetId="10">#REF!</definedName>
    <definedName name="table22b" localSheetId="6">#REF!</definedName>
    <definedName name="table22b" localSheetId="12">#REF!</definedName>
    <definedName name="table22b" localSheetId="13">#REF!</definedName>
    <definedName name="table22b">#REF!</definedName>
    <definedName name="table25" localSheetId="7">#REF!</definedName>
    <definedName name="table25" localSheetId="10">#REF!</definedName>
    <definedName name="table25" localSheetId="6">#REF!</definedName>
    <definedName name="table25" localSheetId="12">#REF!</definedName>
    <definedName name="table25" localSheetId="13">#REF!</definedName>
    <definedName name="table25">#REF!</definedName>
    <definedName name="table26" localSheetId="7">#REF!</definedName>
    <definedName name="table26" localSheetId="10">#REF!</definedName>
    <definedName name="table26" localSheetId="6">#REF!</definedName>
    <definedName name="table26" localSheetId="12">#REF!</definedName>
    <definedName name="table26" localSheetId="13">#REF!</definedName>
    <definedName name="table26">#REF!</definedName>
    <definedName name="table3">'[150]Table 8'!$A$3:$K$61</definedName>
    <definedName name="table4" localSheetId="7">#REF!</definedName>
    <definedName name="table4" localSheetId="10">#REF!</definedName>
    <definedName name="table4" localSheetId="6">#REF!</definedName>
    <definedName name="table4" localSheetId="0">#REF!</definedName>
    <definedName name="table4" localSheetId="1">#REF!</definedName>
    <definedName name="table4" localSheetId="3">#REF!</definedName>
    <definedName name="table4" localSheetId="8">#REF!</definedName>
    <definedName name="table4" localSheetId="12">#REF!</definedName>
    <definedName name="table4" localSheetId="13">#REF!</definedName>
    <definedName name="table4">#REF!</definedName>
    <definedName name="table41" localSheetId="7">#REF!</definedName>
    <definedName name="table41" localSheetId="10">#REF!</definedName>
    <definedName name="table41" localSheetId="6">#REF!</definedName>
    <definedName name="table41" localSheetId="0">#REF!</definedName>
    <definedName name="table41" localSheetId="1">#REF!</definedName>
    <definedName name="table41" localSheetId="3">#REF!</definedName>
    <definedName name="table41" localSheetId="8">#REF!</definedName>
    <definedName name="table41" localSheetId="12">#REF!</definedName>
    <definedName name="table41" localSheetId="13">#REF!</definedName>
    <definedName name="table41">#REF!</definedName>
    <definedName name="Table5" localSheetId="6">[151]Stfrprtables!#REF!</definedName>
    <definedName name="Table5" localSheetId="0">#REF!</definedName>
    <definedName name="Table5" localSheetId="1">#REF!</definedName>
    <definedName name="Table5" localSheetId="3">[151]Stfrprtables!#REF!</definedName>
    <definedName name="Table5" localSheetId="8">[151]Stfrprtables!#REF!</definedName>
    <definedName name="Table5">[151]Stfrprtables!#REF!</definedName>
    <definedName name="table6" localSheetId="7">#REF!</definedName>
    <definedName name="table6" localSheetId="10">#REF!</definedName>
    <definedName name="table6" localSheetId="6">#REF!</definedName>
    <definedName name="table6" localSheetId="0">#REF!</definedName>
    <definedName name="table6" localSheetId="1">#REF!</definedName>
    <definedName name="table6" localSheetId="3">#REF!</definedName>
    <definedName name="table6" localSheetId="8">#REF!</definedName>
    <definedName name="table6" localSheetId="12">#REF!</definedName>
    <definedName name="table6" localSheetId="13">#REF!</definedName>
    <definedName name="table6">#REF!</definedName>
    <definedName name="table7" localSheetId="7">#REF!</definedName>
    <definedName name="table7" localSheetId="10">#REF!</definedName>
    <definedName name="table7" localSheetId="6">#REF!</definedName>
    <definedName name="table7" localSheetId="0">#REF!</definedName>
    <definedName name="table7" localSheetId="1">#REF!</definedName>
    <definedName name="table7" localSheetId="3">#REF!</definedName>
    <definedName name="table7" localSheetId="8">#REF!</definedName>
    <definedName name="table7" localSheetId="12">#REF!</definedName>
    <definedName name="table7" localSheetId="13">#REF!</definedName>
    <definedName name="table7">#REF!</definedName>
    <definedName name="Table8">'[45]shared data'!$A$1:$E$32</definedName>
    <definedName name="table9" localSheetId="7">#REF!</definedName>
    <definedName name="table9" localSheetId="10">#REF!</definedName>
    <definedName name="table9" localSheetId="6">#REF!</definedName>
    <definedName name="table9" localSheetId="0">#REF!</definedName>
    <definedName name="table9" localSheetId="1">#REF!</definedName>
    <definedName name="table9" localSheetId="3">#REF!</definedName>
    <definedName name="table9" localSheetId="8">#REF!</definedName>
    <definedName name="table9" localSheetId="12">#REF!</definedName>
    <definedName name="table9" localSheetId="13">#REF!</definedName>
    <definedName name="table9">#REF!</definedName>
    <definedName name="TableA" localSheetId="7">#REF!</definedName>
    <definedName name="TableA" localSheetId="10">#REF!</definedName>
    <definedName name="TableA" localSheetId="6">#REF!</definedName>
    <definedName name="TableA" localSheetId="0">#REF!</definedName>
    <definedName name="TableA" localSheetId="1">#REF!</definedName>
    <definedName name="TableA" localSheetId="3">#REF!</definedName>
    <definedName name="TableA" localSheetId="8">#REF!</definedName>
    <definedName name="TableA" localSheetId="12">#REF!</definedName>
    <definedName name="TableA" localSheetId="13">#REF!</definedName>
    <definedName name="TableA">#REF!</definedName>
    <definedName name="TableB1" localSheetId="7">#REF!</definedName>
    <definedName name="TableB1" localSheetId="10">#REF!</definedName>
    <definedName name="TableB1" localSheetId="6">#REF!</definedName>
    <definedName name="TableB1" localSheetId="0">#REF!</definedName>
    <definedName name="TableB1" localSheetId="1">#REF!</definedName>
    <definedName name="TableB1" localSheetId="3">#REF!</definedName>
    <definedName name="TableB1" localSheetId="8">#REF!</definedName>
    <definedName name="TableB1" localSheetId="12">#REF!</definedName>
    <definedName name="TableB1" localSheetId="13">#REF!</definedName>
    <definedName name="TableB1">#REF!</definedName>
    <definedName name="TableB2" localSheetId="7">#REF!</definedName>
    <definedName name="TableB2" localSheetId="10">#REF!</definedName>
    <definedName name="TableB2" localSheetId="6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7">#REF!</definedName>
    <definedName name="TableB3" localSheetId="10">#REF!</definedName>
    <definedName name="TableB3" localSheetId="6">#REF!</definedName>
    <definedName name="TableB3" localSheetId="12">#REF!</definedName>
    <definedName name="TableB3" localSheetId="13">#REF!</definedName>
    <definedName name="TableB3">#REF!</definedName>
    <definedName name="TableC1" localSheetId="7">#REF!</definedName>
    <definedName name="TableC1" localSheetId="10">#REF!</definedName>
    <definedName name="TableC1" localSheetId="6">#REF!</definedName>
    <definedName name="TableC1" localSheetId="12">#REF!</definedName>
    <definedName name="TableC1" localSheetId="13">#REF!</definedName>
    <definedName name="TableC1">#REF!</definedName>
    <definedName name="TableC2" localSheetId="7">#REF!</definedName>
    <definedName name="TableC2" localSheetId="10">#REF!</definedName>
    <definedName name="TableC2" localSheetId="6">#REF!</definedName>
    <definedName name="TableC2" localSheetId="12">#REF!</definedName>
    <definedName name="TableC2" localSheetId="13">#REF!</definedName>
    <definedName name="TableC2">#REF!</definedName>
    <definedName name="TableC3" localSheetId="7">#REF!</definedName>
    <definedName name="TableC3" localSheetId="10">#REF!</definedName>
    <definedName name="TableC3" localSheetId="6">#REF!</definedName>
    <definedName name="TableC3" localSheetId="12">#REF!</definedName>
    <definedName name="TableC3" localSheetId="13">#REF!</definedName>
    <definedName name="TableC3">#REF!</definedName>
    <definedName name="tabreal" localSheetId="7">#REF!</definedName>
    <definedName name="tabreal" localSheetId="10">#REF!</definedName>
    <definedName name="tabreal" localSheetId="6">#REF!</definedName>
    <definedName name="tabreal" localSheetId="12">#REF!</definedName>
    <definedName name="tabreal" localSheetId="13">#REF!</definedName>
    <definedName name="tabreal">#REF!</definedName>
    <definedName name="TAME" localSheetId="7">#REF!</definedName>
    <definedName name="TAME" localSheetId="10">#REF!</definedName>
    <definedName name="TAME" localSheetId="6">#REF!</definedName>
    <definedName name="TAME" localSheetId="12">#REF!</definedName>
    <definedName name="TAME" localSheetId="13">#REF!</definedName>
    <definedName name="TAME">#REF!</definedName>
    <definedName name="TASA" localSheetId="7">#REF!</definedName>
    <definedName name="TASA" localSheetId="10">#REF!</definedName>
    <definedName name="TASA" localSheetId="6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7">#REF!</definedName>
    <definedName name="TASAS" localSheetId="10">#REF!</definedName>
    <definedName name="TASAS" localSheetId="6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[152]A!$A$1:$T$54</definedName>
    <definedName name="Tbl_GFN" localSheetId="7">[153]Table_GEF!$B$2:$T$53</definedName>
    <definedName name="Tbl_GFN" localSheetId="10">[153]Table_GEF!$B$2:$T$53</definedName>
    <definedName name="Tbl_GFN" localSheetId="6">[153]Table_GEF!$B$2:$T$53</definedName>
    <definedName name="Tbl_GFN" localSheetId="0">[153]Table_GEF!$B$2:$T$53</definedName>
    <definedName name="Tbl_GFN" localSheetId="1">[153]Table_GEF!$B$2:$T$53</definedName>
    <definedName name="Tbl_GFN">[153]Table_GEF!$B$2:$T$53</definedName>
    <definedName name="tblChecks">[106]ErrCheck!$A$3:$E$5</definedName>
    <definedName name="tblLinks">[106]Links!$A$4:$F$33</definedName>
    <definedName name="tc">#VALUE!</definedName>
    <definedName name="TCN">[85]SREAL!A$158</definedName>
    <definedName name="TD" localSheetId="7">#REF!</definedName>
    <definedName name="TD" localSheetId="10">#REF!</definedName>
    <definedName name="TD" localSheetId="6">#REF!</definedName>
    <definedName name="TD" localSheetId="0">#REF!</definedName>
    <definedName name="TD" localSheetId="1">#REF!</definedName>
    <definedName name="TD" localSheetId="3">#REF!</definedName>
    <definedName name="TD" localSheetId="8">#REF!</definedName>
    <definedName name="TD" localSheetId="12">#REF!</definedName>
    <definedName name="TD" localSheetId="13">#REF!</definedName>
    <definedName name="TD">#REF!</definedName>
    <definedName name="TD1A" localSheetId="7">#REF!</definedName>
    <definedName name="TD1A" localSheetId="10">#REF!</definedName>
    <definedName name="TD1A" localSheetId="6">#REF!</definedName>
    <definedName name="TD1A" localSheetId="0">#REF!</definedName>
    <definedName name="TD1A" localSheetId="1">#REF!</definedName>
    <definedName name="TD1A" localSheetId="3">#REF!</definedName>
    <definedName name="TD1A" localSheetId="8">#REF!</definedName>
    <definedName name="TD1A" localSheetId="12">#REF!</definedName>
    <definedName name="TD1A" localSheetId="13">#REF!</definedName>
    <definedName name="TD1A">#REF!</definedName>
    <definedName name="TDATE" localSheetId="7">#REF!</definedName>
    <definedName name="TDATE" localSheetId="10">#REF!</definedName>
    <definedName name="TDATE" localSheetId="6">#REF!</definedName>
    <definedName name="TDATE" localSheetId="3">#REF!</definedName>
    <definedName name="TDATE" localSheetId="8">#REF!</definedName>
    <definedName name="TDATE" localSheetId="12">#REF!</definedName>
    <definedName name="TDATE" localSheetId="13">#REF!</definedName>
    <definedName name="TDATE">#REF!</definedName>
    <definedName name="teetwetw" localSheetId="7" hidden="1">#REF!</definedName>
    <definedName name="teetwetw" localSheetId="10" hidden="1">#REF!</definedName>
    <definedName name="teetwetw" localSheetId="6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7">#REF!</definedName>
    <definedName name="TELAS" localSheetId="10">#REF!</definedName>
    <definedName name="TELAS" localSheetId="6">#REF!</definedName>
    <definedName name="TELAS" localSheetId="12">#REF!</definedName>
    <definedName name="TELAS" localSheetId="13">#REF!</definedName>
    <definedName name="TELAS">#REF!</definedName>
    <definedName name="Template_Table" localSheetId="7">#REF!</definedName>
    <definedName name="Template_Table" localSheetId="10">#REF!</definedName>
    <definedName name="Template_Table" localSheetId="6">#REF!</definedName>
    <definedName name="Template_Table" localSheetId="12">#REF!</definedName>
    <definedName name="Template_Table" localSheetId="13">#REF!</definedName>
    <definedName name="Template_Table">#REF!</definedName>
    <definedName name="terte" localSheetId="7" hidden="1">#REF!</definedName>
    <definedName name="terte" localSheetId="10" hidden="1">#REF!</definedName>
    <definedName name="terte" localSheetId="6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7" hidden="1">#REF!</definedName>
    <definedName name="tete" localSheetId="10" hidden="1">#REF!</definedName>
    <definedName name="tete" localSheetId="6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6" hidden="1">'[97]Fax a enviar'!#REF!</definedName>
    <definedName name="tetetwe" localSheetId="0" hidden="1">'[97]Fax a enviar'!#REF!</definedName>
    <definedName name="tetetwe" localSheetId="1" hidden="1">'[97]Fax a enviar'!#REF!</definedName>
    <definedName name="tetetwe" localSheetId="3" hidden="1">'[97]Fax a enviar'!#REF!</definedName>
    <definedName name="tetetwe" localSheetId="8" hidden="1">'[97]Fax a enviar'!#REF!</definedName>
    <definedName name="tetetwe" hidden="1">'[97]Fax a enviar'!#REF!</definedName>
    <definedName name="TEXTO1" localSheetId="7">#REF!</definedName>
    <definedName name="TEXTO1" localSheetId="10">#REF!</definedName>
    <definedName name="TEXTO1" localSheetId="6">#REF!</definedName>
    <definedName name="TEXTO1" localSheetId="0">#REF!</definedName>
    <definedName name="TEXTO1" localSheetId="1">#REF!</definedName>
    <definedName name="TEXTO1" localSheetId="3">#REF!</definedName>
    <definedName name="TEXTO1" localSheetId="8">#REF!</definedName>
    <definedName name="TEXTO1" localSheetId="12">#REF!</definedName>
    <definedName name="TEXTO1" localSheetId="13">#REF!</definedName>
    <definedName name="TEXTO1">#REF!</definedName>
    <definedName name="TEXTO2" localSheetId="7">#REF!</definedName>
    <definedName name="TEXTO2" localSheetId="10">#REF!</definedName>
    <definedName name="TEXTO2" localSheetId="6">#REF!</definedName>
    <definedName name="TEXTO2" localSheetId="0">#REF!</definedName>
    <definedName name="TEXTO2" localSheetId="1">#REF!</definedName>
    <definedName name="TEXTO2" localSheetId="3">#REF!</definedName>
    <definedName name="TEXTO2" localSheetId="8">#REF!</definedName>
    <definedName name="TEXTO2" localSheetId="12">#REF!</definedName>
    <definedName name="TEXTO2" localSheetId="13">#REF!</definedName>
    <definedName name="TEXTO2">#REF!</definedName>
    <definedName name="textToday" localSheetId="7">#REF!</definedName>
    <definedName name="textToday" localSheetId="10">#REF!</definedName>
    <definedName name="textToday" localSheetId="6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8">#REF!</definedName>
    <definedName name="textToday" localSheetId="12">#REF!</definedName>
    <definedName name="textToday" localSheetId="13">#REF!</definedName>
    <definedName name="textToday">#REF!</definedName>
    <definedName name="TIPOCAMBIO" localSheetId="7">#REF!</definedName>
    <definedName name="TIPOCAMBIO" localSheetId="10">#REF!</definedName>
    <definedName name="TIPOCAMBIO" localSheetId="6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7">#REF!</definedName>
    <definedName name="TITLES" localSheetId="10">#REF!</definedName>
    <definedName name="TITLES" localSheetId="6">#REF!</definedName>
    <definedName name="TITLES" localSheetId="12">#REF!</definedName>
    <definedName name="TITLES" localSheetId="13">#REF!</definedName>
    <definedName name="TITLES">#REF!</definedName>
    <definedName name="TítuloDeColumna1" localSheetId="7">#REF!</definedName>
    <definedName name="TítuloDeColumna1" localSheetId="10">#REF!</definedName>
    <definedName name="TítuloDeColumna1" localSheetId="6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7">#REF!</definedName>
    <definedName name="TítuloDeColumna2" localSheetId="10">#REF!</definedName>
    <definedName name="TítuloDeColumna2" localSheetId="6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7">#REF!</definedName>
    <definedName name="títulos" localSheetId="10">#REF!</definedName>
    <definedName name="títulos" localSheetId="6">#REF!</definedName>
    <definedName name="títulos" localSheetId="12">#REF!</definedName>
    <definedName name="títulos" localSheetId="13">#REF!</definedName>
    <definedName name="títulos">#REF!</definedName>
    <definedName name="_xlnm.Print_Titles" localSheetId="7">#REF!</definedName>
    <definedName name="_xlnm.Print_Titles" localSheetId="10">#REF!</definedName>
    <definedName name="_xlnm.Print_Titles" localSheetId="6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6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8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'[91]Fax a enviar'!#REF!</definedName>
    <definedName name="TM" localSheetId="7">#REF!</definedName>
    <definedName name="TM" localSheetId="10">#REF!</definedName>
    <definedName name="TM" localSheetId="6">#REF!</definedName>
    <definedName name="TM" localSheetId="0">#REF!</definedName>
    <definedName name="TM" localSheetId="1">#REF!</definedName>
    <definedName name="TM" localSheetId="3">#REF!</definedName>
    <definedName name="TM" localSheetId="8">#REF!</definedName>
    <definedName name="TM" localSheetId="12">#REF!</definedName>
    <definedName name="TM" localSheetId="13">#REF!</definedName>
    <definedName name="TM">#REF!</definedName>
    <definedName name="TM_D" localSheetId="7">#REF!</definedName>
    <definedName name="TM_D" localSheetId="10">#REF!</definedName>
    <definedName name="TM_D" localSheetId="6">#REF!</definedName>
    <definedName name="TM_D" localSheetId="0">#REF!</definedName>
    <definedName name="TM_D" localSheetId="1">#REF!</definedName>
    <definedName name="TM_D" localSheetId="3">#REF!</definedName>
    <definedName name="TM_D" localSheetId="8">#REF!</definedName>
    <definedName name="TM_D" localSheetId="12">#REF!</definedName>
    <definedName name="TM_D" localSheetId="13">#REF!</definedName>
    <definedName name="TM_D">#REF!</definedName>
    <definedName name="TM_DPCH" localSheetId="7">#REF!</definedName>
    <definedName name="TM_DPCH" localSheetId="10">#REF!</definedName>
    <definedName name="TM_DPCH" localSheetId="6">#REF!</definedName>
    <definedName name="TM_DPCH" localSheetId="0">#REF!</definedName>
    <definedName name="TM_DPCH" localSheetId="1">#REF!</definedName>
    <definedName name="TM_DPCH" localSheetId="3">#REF!</definedName>
    <definedName name="TM_DPCH" localSheetId="8">#REF!</definedName>
    <definedName name="TM_DPCH" localSheetId="12">#REF!</definedName>
    <definedName name="TM_DPCH" localSheetId="13">#REF!</definedName>
    <definedName name="TM_DPCH">#REF!</definedName>
    <definedName name="TM_R" localSheetId="7">#REF!</definedName>
    <definedName name="TM_R" localSheetId="10">#REF!</definedName>
    <definedName name="TM_R" localSheetId="6">#REF!</definedName>
    <definedName name="TM_R" localSheetId="12">#REF!</definedName>
    <definedName name="TM_R" localSheetId="13">#REF!</definedName>
    <definedName name="TM_R">#REF!</definedName>
    <definedName name="TM_RPCH" localSheetId="7">#REF!</definedName>
    <definedName name="TM_RPCH" localSheetId="10">#REF!</definedName>
    <definedName name="TM_RPCH" localSheetId="6">#REF!</definedName>
    <definedName name="TM_RPCH" localSheetId="12">#REF!</definedName>
    <definedName name="TM_RPCH" localSheetId="13">#REF!</definedName>
    <definedName name="TM_RPCH">#REF!</definedName>
    <definedName name="TMG" localSheetId="7">#REF!</definedName>
    <definedName name="TMG" localSheetId="10">#REF!</definedName>
    <definedName name="TMG" localSheetId="6">#REF!</definedName>
    <definedName name="TMG" localSheetId="12">#REF!</definedName>
    <definedName name="TMG" localSheetId="13">#REF!</definedName>
    <definedName name="TMG">#REF!</definedName>
    <definedName name="TMG_D">[75]Q5!$E$23:$AH$23</definedName>
    <definedName name="TMG_DPCH" localSheetId="7">#REF!</definedName>
    <definedName name="TMG_DPCH" localSheetId="10">#REF!</definedName>
    <definedName name="TMG_DPCH" localSheetId="6">#REF!</definedName>
    <definedName name="TMG_DPCH" localSheetId="0">#REF!</definedName>
    <definedName name="TMG_DPCH" localSheetId="1">#REF!</definedName>
    <definedName name="TMG_DPCH" localSheetId="3">#REF!</definedName>
    <definedName name="TMG_DPCH" localSheetId="8">#REF!</definedName>
    <definedName name="TMG_DPCH" localSheetId="12">#REF!</definedName>
    <definedName name="TMG_DPCH" localSheetId="13">#REF!</definedName>
    <definedName name="TMG_DPCH">#REF!</definedName>
    <definedName name="TMG_R" localSheetId="7">#REF!</definedName>
    <definedName name="TMG_R" localSheetId="10">#REF!</definedName>
    <definedName name="TMG_R" localSheetId="6">#REF!</definedName>
    <definedName name="TMG_R" localSheetId="0">#REF!</definedName>
    <definedName name="TMG_R" localSheetId="1">#REF!</definedName>
    <definedName name="TMG_R" localSheetId="3">#REF!</definedName>
    <definedName name="TMG_R" localSheetId="8">#REF!</definedName>
    <definedName name="TMG_R" localSheetId="12">#REF!</definedName>
    <definedName name="TMG_R" localSheetId="13">#REF!</definedName>
    <definedName name="TMG_R">#REF!</definedName>
    <definedName name="TMG_RPCH" localSheetId="7">#REF!</definedName>
    <definedName name="TMG_RPCH" localSheetId="10">#REF!</definedName>
    <definedName name="TMG_RPCH" localSheetId="6">#REF!</definedName>
    <definedName name="TMG_RPCH" localSheetId="0">#REF!</definedName>
    <definedName name="TMG_RPCH" localSheetId="1">#REF!</definedName>
    <definedName name="TMG_RPCH" localSheetId="3">#REF!</definedName>
    <definedName name="TMG_RPCH" localSheetId="8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7">#REF!</definedName>
    <definedName name="TMGO_D" localSheetId="10">#REF!</definedName>
    <definedName name="TMGO_D" localSheetId="6">#REF!</definedName>
    <definedName name="TMGO_D" localSheetId="0">#REF!</definedName>
    <definedName name="TMGO_D" localSheetId="1">#REF!</definedName>
    <definedName name="TMGO_D" localSheetId="3">#REF!</definedName>
    <definedName name="TMGO_D" localSheetId="8">#REF!</definedName>
    <definedName name="TMGO_D" localSheetId="12">#REF!</definedName>
    <definedName name="TMGO_D" localSheetId="13">#REF!</definedName>
    <definedName name="TMGO_D">#REF!</definedName>
    <definedName name="TMGO_DPCH" localSheetId="7">#REF!</definedName>
    <definedName name="TMGO_DPCH" localSheetId="10">#REF!</definedName>
    <definedName name="TMGO_DPCH" localSheetId="6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8">#REF!</definedName>
    <definedName name="TMGO_DPCH" localSheetId="12">#REF!</definedName>
    <definedName name="TMGO_DPCH" localSheetId="13">#REF!</definedName>
    <definedName name="TMGO_DPCH">#REF!</definedName>
    <definedName name="TMGO_R" localSheetId="7">#REF!</definedName>
    <definedName name="TMGO_R" localSheetId="10">#REF!</definedName>
    <definedName name="TMGO_R" localSheetId="6">#REF!</definedName>
    <definedName name="TMGO_R" localSheetId="0">#REF!</definedName>
    <definedName name="TMGO_R" localSheetId="1">#REF!</definedName>
    <definedName name="TMGO_R" localSheetId="3">#REF!</definedName>
    <definedName name="TMGO_R" localSheetId="8">#REF!</definedName>
    <definedName name="TMGO_R" localSheetId="12">#REF!</definedName>
    <definedName name="TMGO_R" localSheetId="13">#REF!</definedName>
    <definedName name="TMGO_R">#REF!</definedName>
    <definedName name="TMGO_RPCH" localSheetId="7">#REF!</definedName>
    <definedName name="TMGO_RPCH" localSheetId="10">#REF!</definedName>
    <definedName name="TMGO_RPCH" localSheetId="6">#REF!</definedName>
    <definedName name="TMGO_RPCH" localSheetId="12">#REF!</definedName>
    <definedName name="TMGO_RPCH" localSheetId="13">#REF!</definedName>
    <definedName name="TMGO_RPCH">#REF!</definedName>
    <definedName name="TMGXO" localSheetId="7">#REF!</definedName>
    <definedName name="TMGXO" localSheetId="10">#REF!</definedName>
    <definedName name="TMGXO" localSheetId="6">#REF!</definedName>
    <definedName name="TMGXO" localSheetId="12">#REF!</definedName>
    <definedName name="TMGXO" localSheetId="13">#REF!</definedName>
    <definedName name="TMGXO">#REF!</definedName>
    <definedName name="TMGXO_D" localSheetId="7">#REF!</definedName>
    <definedName name="TMGXO_D" localSheetId="10">#REF!</definedName>
    <definedName name="TMGXO_D" localSheetId="6">#REF!</definedName>
    <definedName name="TMGXO_D" localSheetId="12">#REF!</definedName>
    <definedName name="TMGXO_D" localSheetId="13">#REF!</definedName>
    <definedName name="TMGXO_D">#REF!</definedName>
    <definedName name="TMGXO_DPCH" localSheetId="7">#REF!</definedName>
    <definedName name="TMGXO_DPCH" localSheetId="10">#REF!</definedName>
    <definedName name="TMGXO_DPCH" localSheetId="6">#REF!</definedName>
    <definedName name="TMGXO_DPCH" localSheetId="12">#REF!</definedName>
    <definedName name="TMGXO_DPCH" localSheetId="13">#REF!</definedName>
    <definedName name="TMGXO_DPCH">#REF!</definedName>
    <definedName name="TMGXO_R" localSheetId="7">#REF!</definedName>
    <definedName name="TMGXO_R" localSheetId="10">#REF!</definedName>
    <definedName name="TMGXO_R" localSheetId="6">#REF!</definedName>
    <definedName name="TMGXO_R" localSheetId="12">#REF!</definedName>
    <definedName name="TMGXO_R" localSheetId="13">#REF!</definedName>
    <definedName name="TMGXO_R">#REF!</definedName>
    <definedName name="TMGXO_RPCH" localSheetId="7">#REF!</definedName>
    <definedName name="TMGXO_RPCH" localSheetId="10">#REF!</definedName>
    <definedName name="TMGXO_RPCH" localSheetId="6">#REF!</definedName>
    <definedName name="TMGXO_RPCH" localSheetId="12">#REF!</definedName>
    <definedName name="TMGXO_RPCH" localSheetId="13">#REF!</definedName>
    <definedName name="TMGXO_RPCH">#REF!</definedName>
    <definedName name="TMS" localSheetId="7">#REF!</definedName>
    <definedName name="TMS" localSheetId="10">#REF!</definedName>
    <definedName name="TMS" localSheetId="6">#REF!</definedName>
    <definedName name="TMS" localSheetId="12">#REF!</definedName>
    <definedName name="TMS" localSheetId="13">#REF!</definedName>
    <definedName name="TMS">#REF!</definedName>
    <definedName name="TNAME" localSheetId="7">#REF!</definedName>
    <definedName name="TNAME" localSheetId="10">#REF!</definedName>
    <definedName name="TNAME" localSheetId="6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7">#REF!</definedName>
    <definedName name="TOC" localSheetId="10">#REF!</definedName>
    <definedName name="TOC" localSheetId="6">#REF!</definedName>
    <definedName name="TOC" localSheetId="0">#REF!</definedName>
    <definedName name="TOC" localSheetId="1">#REF!</definedName>
    <definedName name="TOC" localSheetId="3">#REF!</definedName>
    <definedName name="TOC" localSheetId="8">#REF!</definedName>
    <definedName name="TOC" localSheetId="12">#REF!</definedName>
    <definedName name="TOC" localSheetId="13">#REF!</definedName>
    <definedName name="TOC">#REF!</definedName>
    <definedName name="TODO">[154]BCC!$A$1:$N$821,[154]BCC!$A$822:$N$1624</definedName>
    <definedName name="TOT00" localSheetId="7">#REF!</definedName>
    <definedName name="TOT00" localSheetId="10">#REF!</definedName>
    <definedName name="TOT00" localSheetId="6">#REF!</definedName>
    <definedName name="TOT00" localSheetId="0">#REF!</definedName>
    <definedName name="TOT00" localSheetId="1">#REF!</definedName>
    <definedName name="TOT00" localSheetId="3">#REF!</definedName>
    <definedName name="TOT00" localSheetId="8">#REF!</definedName>
    <definedName name="TOT00" localSheetId="12">#REF!</definedName>
    <definedName name="TOT00" localSheetId="13">#REF!</definedName>
    <definedName name="TOT00">#REF!</definedName>
    <definedName name="TOTAL" localSheetId="7">#REF!</definedName>
    <definedName name="TOTAL" localSheetId="10">#REF!</definedName>
    <definedName name="TOTAL" localSheetId="6">#REF!</definedName>
    <definedName name="TOTAL" localSheetId="0">#REF!</definedName>
    <definedName name="TOTAL" localSheetId="1">#REF!</definedName>
    <definedName name="TOTAL" localSheetId="3">#REF!</definedName>
    <definedName name="TOTAL" localSheetId="8">#REF!</definedName>
    <definedName name="TOTAL" localSheetId="12">#REF!</definedName>
    <definedName name="TOTAL" localSheetId="13">#REF!</definedName>
    <definedName name="TOTAL">#REF!</definedName>
    <definedName name="TOWEO" localSheetId="7">#REF!</definedName>
    <definedName name="TOWEO" localSheetId="10">#REF!</definedName>
    <definedName name="TOWEO" localSheetId="6">#REF!</definedName>
    <definedName name="TOWEO" localSheetId="3">#REF!</definedName>
    <definedName name="TOWEO" localSheetId="8">#REF!</definedName>
    <definedName name="TOWEO" localSheetId="12">#REF!</definedName>
    <definedName name="TOWEO" localSheetId="13">#REF!</definedName>
    <definedName name="TOWEO">#REF!</definedName>
    <definedName name="Trade" localSheetId="7">#REF!</definedName>
    <definedName name="Trade" localSheetId="10">#REF!</definedName>
    <definedName name="Trade" localSheetId="6">#REF!</definedName>
    <definedName name="Trade" localSheetId="12">#REF!</definedName>
    <definedName name="Trade" localSheetId="13">#REF!</definedName>
    <definedName name="Trade">#REF!</definedName>
    <definedName name="TRADE3">[19]Trade!#REF!</definedName>
    <definedName name="trans" localSheetId="7">#REF!</definedName>
    <definedName name="trans" localSheetId="10">#REF!</definedName>
    <definedName name="trans" localSheetId="6">#REF!</definedName>
    <definedName name="trans" localSheetId="0">#REF!</definedName>
    <definedName name="trans" localSheetId="1">#REF!</definedName>
    <definedName name="trans" localSheetId="3">#REF!</definedName>
    <definedName name="trans" localSheetId="8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8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7">#REF!</definedName>
    <definedName name="Transfer_check" localSheetId="10">#REF!</definedName>
    <definedName name="Transfer_check" localSheetId="6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[76]!TRANSFERENCIA</definedName>
    <definedName name="TRANSFERENCIA" localSheetId="6">[76]!TRANSFERENCIA</definedName>
    <definedName name="TRANSFERENCIA" localSheetId="0">#REF!</definedName>
    <definedName name="TRANSFERENCIA" localSheetId="1">#REF!</definedName>
    <definedName name="TRANSFERENCIA" localSheetId="11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7">#REF!</definedName>
    <definedName name="TRANSNAVE" localSheetId="10">#REF!</definedName>
    <definedName name="TRANSNAVE" localSheetId="6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8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6" hidden="1">'[97]Fax a enviar'!#REF!</definedName>
    <definedName name="trert" localSheetId="0" hidden="1">#REF!</definedName>
    <definedName name="trert" localSheetId="1" hidden="1">#REF!</definedName>
    <definedName name="trert" localSheetId="3" hidden="1">'[97]Fax a enviar'!#REF!</definedName>
    <definedName name="trert" localSheetId="8" hidden="1">'[97]Fax a enviar'!#REF!</definedName>
    <definedName name="trert" hidden="1">'[97]Fax a enviar'!#REF!</definedName>
    <definedName name="TRIGO" localSheetId="7">#REF!</definedName>
    <definedName name="TRIGO" localSheetId="10">#REF!</definedName>
    <definedName name="TRIGO" localSheetId="6">#REF!</definedName>
    <definedName name="TRIGO" localSheetId="0">#REF!</definedName>
    <definedName name="TRIGO" localSheetId="1">#REF!</definedName>
    <definedName name="TRIGO" localSheetId="3">#REF!</definedName>
    <definedName name="TRIGO" localSheetId="8">#REF!</definedName>
    <definedName name="TRIGO" localSheetId="12">#REF!</definedName>
    <definedName name="TRIGO" localSheetId="13">#REF!</definedName>
    <definedName name="TRIGO">#REF!</definedName>
    <definedName name="Trim">[124]Codigos!$A$5:$E$11</definedName>
    <definedName name="trim9702" localSheetId="6">[155]bop1!#REF!</definedName>
    <definedName name="trim9702" localSheetId="0">[155]bop1!#REF!</definedName>
    <definedName name="trim9702" localSheetId="1">[155]bop1!#REF!</definedName>
    <definedName name="trim9702" localSheetId="3">[155]bop1!#REF!</definedName>
    <definedName name="trim9702" localSheetId="8">[155]bop1!#REF!</definedName>
    <definedName name="trim9702">[155]bop1!#REF!</definedName>
    <definedName name="trim9798990001" localSheetId="6">'[156]bop1datos rev'!#REF!</definedName>
    <definedName name="trim9798990001" localSheetId="0">'[156]bop1datos rev'!#REF!</definedName>
    <definedName name="trim9798990001" localSheetId="1">'[156]bop1datos rev'!#REF!</definedName>
    <definedName name="trim9798990001" localSheetId="3">'[156]bop1datos rev'!#REF!</definedName>
    <definedName name="trim9798990001" localSheetId="8">'[156]bop1datos rev'!#REF!</definedName>
    <definedName name="trim9798990001">'[156]bop1datos rev'!#REF!</definedName>
    <definedName name="trimestres9902" localSheetId="6">[155]bop1!#REF!</definedName>
    <definedName name="trimestres9902" localSheetId="0">[155]bop1!#REF!</definedName>
    <definedName name="trimestres9902" localSheetId="1">[155]bop1!#REF!</definedName>
    <definedName name="trimestres9902" localSheetId="3">[155]bop1!#REF!</definedName>
    <definedName name="trimestres9902" localSheetId="8">[155]bop1!#REF!</definedName>
    <definedName name="trimestres9902">[155]bop1!#REF!</definedName>
    <definedName name="trrtr" localSheetId="7" hidden="1">#REF!</definedName>
    <definedName name="trrtr" localSheetId="10" hidden="1">#REF!</definedName>
    <definedName name="trrtr" localSheetId="6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8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6" hidden="1">'[97]Fax a enviar'!#REF!</definedName>
    <definedName name="trtert" localSheetId="0" hidden="1">#REF!</definedName>
    <definedName name="trtert" localSheetId="1" hidden="1">#REF!</definedName>
    <definedName name="trtert" localSheetId="3" hidden="1">'[97]Fax a enviar'!#REF!</definedName>
    <definedName name="trtert" localSheetId="8" hidden="1">'[97]Fax a enviar'!#REF!</definedName>
    <definedName name="trtert" hidden="1">'[97]Fax a enviar'!#REF!</definedName>
    <definedName name="trtr" localSheetId="6" hidden="1">'[97]Fax a enviar'!#REF!</definedName>
    <definedName name="trtr" localSheetId="0" hidden="1">#REF!</definedName>
    <definedName name="trtr" localSheetId="1" hidden="1">#REF!</definedName>
    <definedName name="trtr" localSheetId="3" hidden="1">'[97]Fax a enviar'!#REF!</definedName>
    <definedName name="trtr" localSheetId="8" hidden="1">'[97]Fax a enviar'!#REF!</definedName>
    <definedName name="trtr" hidden="1">'[97]Fax a enviar'!#REF!</definedName>
    <definedName name="tt" localSheetId="7">#REF!</definedName>
    <definedName name="tt" localSheetId="10">#REF!</definedName>
    <definedName name="tt" localSheetId="6">#REF!</definedName>
    <definedName name="tt" localSheetId="0">#REF!</definedName>
    <definedName name="tt" localSheetId="1">#REF!</definedName>
    <definedName name="tt" localSheetId="3">#REF!</definedName>
    <definedName name="tt" localSheetId="8">#REF!</definedName>
    <definedName name="tt" localSheetId="12">#REF!</definedName>
    <definedName name="tt" localSheetId="13">#REF!</definedName>
    <definedName name="tt">#REF!</definedName>
    <definedName name="tta" localSheetId="7">#REF!</definedName>
    <definedName name="tta" localSheetId="10">#REF!</definedName>
    <definedName name="tta" localSheetId="6">#REF!</definedName>
    <definedName name="tta" localSheetId="0">#REF!</definedName>
    <definedName name="tta" localSheetId="1">#REF!</definedName>
    <definedName name="tta" localSheetId="3">#REF!</definedName>
    <definedName name="tta" localSheetId="8">#REF!</definedName>
    <definedName name="tta" localSheetId="12">#REF!</definedName>
    <definedName name="tta" localSheetId="13">#REF!</definedName>
    <definedName name="tta">#REF!</definedName>
    <definedName name="ttaa" localSheetId="7">#REF!</definedName>
    <definedName name="ttaa" localSheetId="10">#REF!</definedName>
    <definedName name="ttaa" localSheetId="6">#REF!</definedName>
    <definedName name="ttaa" localSheetId="0">#REF!</definedName>
    <definedName name="ttaa" localSheetId="1">#REF!</definedName>
    <definedName name="ttaa" localSheetId="3">#REF!</definedName>
    <definedName name="ttaa" localSheetId="8">#REF!</definedName>
    <definedName name="ttaa" localSheetId="12">#REF!</definedName>
    <definedName name="ttaa" localSheetId="13">#REF!</definedName>
    <definedName name="ttaa">#REF!</definedName>
    <definedName name="ttetet" localSheetId="6" hidden="1">'[97]Fax a enviar'!#REF!</definedName>
    <definedName name="ttetet" localSheetId="3" hidden="1">'[97]Fax a enviar'!#REF!</definedName>
    <definedName name="ttetet" localSheetId="8" hidden="1">'[97]Fax a enviar'!#REF!</definedName>
    <definedName name="ttetet" hidden="1">'[97]Fax a enviar'!#REF!</definedName>
    <definedName name="ttt" localSheetId="6" hidden="1">'[91]Fax a enviar'!#REF!</definedName>
    <definedName name="ttt" localSheetId="3" hidden="1">'[91]Fax a enviar'!#REF!</definedName>
    <definedName name="ttt" localSheetId="8" hidden="1">'[91]Fax a enviar'!#REF!</definedName>
    <definedName name="ttt" hidden="1">'[91]Fax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6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8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[123]M!#REF!</definedName>
    <definedName name="twetwee" localSheetId="7" hidden="1">#REF!</definedName>
    <definedName name="twetwee" localSheetId="10" hidden="1">#REF!</definedName>
    <definedName name="twetwee" localSheetId="6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8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7">#REF!</definedName>
    <definedName name="TX" localSheetId="10">#REF!</definedName>
    <definedName name="TX" localSheetId="6">#REF!</definedName>
    <definedName name="TX" localSheetId="0">#REF!</definedName>
    <definedName name="TX" localSheetId="1">#REF!</definedName>
    <definedName name="TX" localSheetId="3">#REF!</definedName>
    <definedName name="TX" localSheetId="8">#REF!</definedName>
    <definedName name="TX" localSheetId="12">#REF!</definedName>
    <definedName name="TX" localSheetId="13">#REF!</definedName>
    <definedName name="TX">#REF!</definedName>
    <definedName name="TX_D" localSheetId="7">#REF!</definedName>
    <definedName name="TX_D" localSheetId="10">#REF!</definedName>
    <definedName name="TX_D" localSheetId="6">#REF!</definedName>
    <definedName name="TX_D" localSheetId="3">#REF!</definedName>
    <definedName name="TX_D" localSheetId="8">#REF!</definedName>
    <definedName name="TX_D" localSheetId="12">#REF!</definedName>
    <definedName name="TX_D" localSheetId="13">#REF!</definedName>
    <definedName name="TX_D">#REF!</definedName>
    <definedName name="TX_DPCH" localSheetId="7">#REF!</definedName>
    <definedName name="TX_DPCH" localSheetId="10">#REF!</definedName>
    <definedName name="TX_DPCH" localSheetId="6">#REF!</definedName>
    <definedName name="TX_DPCH" localSheetId="12">#REF!</definedName>
    <definedName name="TX_DPCH" localSheetId="13">#REF!</definedName>
    <definedName name="TX_DPCH">#REF!</definedName>
    <definedName name="TX_R" localSheetId="7">#REF!</definedName>
    <definedName name="TX_R" localSheetId="10">#REF!</definedName>
    <definedName name="TX_R" localSheetId="6">#REF!</definedName>
    <definedName name="TX_R" localSheetId="12">#REF!</definedName>
    <definedName name="TX_R" localSheetId="13">#REF!</definedName>
    <definedName name="TX_R">#REF!</definedName>
    <definedName name="TX_RPCH" localSheetId="7">#REF!</definedName>
    <definedName name="TX_RPCH" localSheetId="10">#REF!</definedName>
    <definedName name="TX_RPCH" localSheetId="6">#REF!</definedName>
    <definedName name="TX_RPCH" localSheetId="12">#REF!</definedName>
    <definedName name="TX_RPCH" localSheetId="13">#REF!</definedName>
    <definedName name="TX_RPCH">#REF!</definedName>
    <definedName name="TXG" localSheetId="7">#REF!</definedName>
    <definedName name="TXG" localSheetId="10">#REF!</definedName>
    <definedName name="TXG" localSheetId="6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7">#REF!</definedName>
    <definedName name="TXG_DPCH" localSheetId="10">#REF!</definedName>
    <definedName name="TXG_DPCH" localSheetId="6">#REF!</definedName>
    <definedName name="TXG_DPCH" localSheetId="0">#REF!</definedName>
    <definedName name="TXG_DPCH" localSheetId="1">#REF!</definedName>
    <definedName name="TXG_DPCH" localSheetId="3">#REF!</definedName>
    <definedName name="TXG_DPCH" localSheetId="8">#REF!</definedName>
    <definedName name="TXG_DPCH" localSheetId="12">#REF!</definedName>
    <definedName name="TXG_DPCH" localSheetId="13">#REF!</definedName>
    <definedName name="TXG_DPCH">#REF!</definedName>
    <definedName name="TXG_R" localSheetId="7">#REF!</definedName>
    <definedName name="TXG_R" localSheetId="10">#REF!</definedName>
    <definedName name="TXG_R" localSheetId="6">#REF!</definedName>
    <definedName name="TXG_R" localSheetId="0">#REF!</definedName>
    <definedName name="TXG_R" localSheetId="1">#REF!</definedName>
    <definedName name="TXG_R" localSheetId="3">#REF!</definedName>
    <definedName name="TXG_R" localSheetId="8">#REF!</definedName>
    <definedName name="TXG_R" localSheetId="12">#REF!</definedName>
    <definedName name="TXG_R" localSheetId="13">#REF!</definedName>
    <definedName name="TXG_R">#REF!</definedName>
    <definedName name="TXG_RPCH" localSheetId="7">#REF!</definedName>
    <definedName name="TXG_RPCH" localSheetId="10">#REF!</definedName>
    <definedName name="TXG_RPCH" localSheetId="6">#REF!</definedName>
    <definedName name="TXG_RPCH" localSheetId="0">#REF!</definedName>
    <definedName name="TXG_RPCH" localSheetId="1">#REF!</definedName>
    <definedName name="TXG_RPCH" localSheetId="3">#REF!</definedName>
    <definedName name="TXG_RPCH" localSheetId="8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7">#REF!</definedName>
    <definedName name="TXGO_D" localSheetId="10">#REF!</definedName>
    <definedName name="TXGO_D" localSheetId="6">#REF!</definedName>
    <definedName name="TXGO_D" localSheetId="0">#REF!</definedName>
    <definedName name="TXGO_D" localSheetId="1">#REF!</definedName>
    <definedName name="TXGO_D" localSheetId="3">#REF!</definedName>
    <definedName name="TXGO_D" localSheetId="8">#REF!</definedName>
    <definedName name="TXGO_D" localSheetId="12">#REF!</definedName>
    <definedName name="TXGO_D" localSheetId="13">#REF!</definedName>
    <definedName name="TXGO_D">#REF!</definedName>
    <definedName name="TXGO_DPCH" localSheetId="7">#REF!</definedName>
    <definedName name="TXGO_DPCH" localSheetId="10">#REF!</definedName>
    <definedName name="TXGO_DPCH" localSheetId="6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8">#REF!</definedName>
    <definedName name="TXGO_DPCH" localSheetId="12">#REF!</definedName>
    <definedName name="TXGO_DPCH" localSheetId="13">#REF!</definedName>
    <definedName name="TXGO_DPCH">#REF!</definedName>
    <definedName name="TXGO_R" localSheetId="7">#REF!</definedName>
    <definedName name="TXGO_R" localSheetId="10">#REF!</definedName>
    <definedName name="TXGO_R" localSheetId="6">#REF!</definedName>
    <definedName name="TXGO_R" localSheetId="0">#REF!</definedName>
    <definedName name="TXGO_R" localSheetId="1">#REF!</definedName>
    <definedName name="TXGO_R" localSheetId="3">#REF!</definedName>
    <definedName name="TXGO_R" localSheetId="8">#REF!</definedName>
    <definedName name="TXGO_R" localSheetId="12">#REF!</definedName>
    <definedName name="TXGO_R" localSheetId="13">#REF!</definedName>
    <definedName name="TXGO_R">#REF!</definedName>
    <definedName name="TXGO_RPCH" localSheetId="7">#REF!</definedName>
    <definedName name="TXGO_RPCH" localSheetId="10">#REF!</definedName>
    <definedName name="TXGO_RPCH" localSheetId="6">#REF!</definedName>
    <definedName name="TXGO_RPCH" localSheetId="12">#REF!</definedName>
    <definedName name="TXGO_RPCH" localSheetId="13">#REF!</definedName>
    <definedName name="TXGO_RPCH">#REF!</definedName>
    <definedName name="TXGXO" localSheetId="7">#REF!</definedName>
    <definedName name="TXGXO" localSheetId="10">#REF!</definedName>
    <definedName name="TXGXO" localSheetId="6">#REF!</definedName>
    <definedName name="TXGXO" localSheetId="12">#REF!</definedName>
    <definedName name="TXGXO" localSheetId="13">#REF!</definedName>
    <definedName name="TXGXO">#REF!</definedName>
    <definedName name="TXGXO_D" localSheetId="7">#REF!</definedName>
    <definedName name="TXGXO_D" localSheetId="10">#REF!</definedName>
    <definedName name="TXGXO_D" localSheetId="6">#REF!</definedName>
    <definedName name="TXGXO_D" localSheetId="12">#REF!</definedName>
    <definedName name="TXGXO_D" localSheetId="13">#REF!</definedName>
    <definedName name="TXGXO_D">#REF!</definedName>
    <definedName name="TXGXO_DPCH" localSheetId="7">#REF!</definedName>
    <definedName name="TXGXO_DPCH" localSheetId="10">#REF!</definedName>
    <definedName name="TXGXO_DPCH" localSheetId="6">#REF!</definedName>
    <definedName name="TXGXO_DPCH" localSheetId="12">#REF!</definedName>
    <definedName name="TXGXO_DPCH" localSheetId="13">#REF!</definedName>
    <definedName name="TXGXO_DPCH">#REF!</definedName>
    <definedName name="TXGXO_R" localSheetId="7">#REF!</definedName>
    <definedName name="TXGXO_R" localSheetId="10">#REF!</definedName>
    <definedName name="TXGXO_R" localSheetId="6">#REF!</definedName>
    <definedName name="TXGXO_R" localSheetId="12">#REF!</definedName>
    <definedName name="TXGXO_R" localSheetId="13">#REF!</definedName>
    <definedName name="TXGXO_R">#REF!</definedName>
    <definedName name="TXGXO_RPCH" localSheetId="7">#REF!</definedName>
    <definedName name="TXGXO_RPCH" localSheetId="10">#REF!</definedName>
    <definedName name="TXGXO_RPCH" localSheetId="6">#REF!</definedName>
    <definedName name="TXGXO_RPCH" localSheetId="12">#REF!</definedName>
    <definedName name="TXGXO_RPCH" localSheetId="13">#REF!</definedName>
    <definedName name="TXGXO_RPCH">#REF!</definedName>
    <definedName name="TXS" localSheetId="7">#REF!</definedName>
    <definedName name="TXS" localSheetId="10">#REF!</definedName>
    <definedName name="TXS" localSheetId="6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6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8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7">#REF!</definedName>
    <definedName name="UAED" localSheetId="10">#REF!</definedName>
    <definedName name="UAED" localSheetId="6">#REF!</definedName>
    <definedName name="UAED" localSheetId="0">#REF!</definedName>
    <definedName name="UAED" localSheetId="1">#REF!</definedName>
    <definedName name="UAED" localSheetId="3">#REF!</definedName>
    <definedName name="UAED" localSheetId="8">#REF!</definedName>
    <definedName name="UAED" localSheetId="12">#REF!</definedName>
    <definedName name="UAED" localSheetId="13">#REF!</definedName>
    <definedName name="UAED">#REF!</definedName>
    <definedName name="UAED1" localSheetId="7">#REF!</definedName>
    <definedName name="UAED1" localSheetId="10">#REF!</definedName>
    <definedName name="UAED1" localSheetId="6">#REF!</definedName>
    <definedName name="UAED1" localSheetId="0">#REF!</definedName>
    <definedName name="UAED1" localSheetId="1">#REF!</definedName>
    <definedName name="UAED1" localSheetId="3">#REF!</definedName>
    <definedName name="UAED1" localSheetId="8">#REF!</definedName>
    <definedName name="UAED1" localSheetId="12">#REF!</definedName>
    <definedName name="UAED1" localSheetId="13">#REF!</definedName>
    <definedName name="UAED1">#REF!</definedName>
    <definedName name="UC" localSheetId="7">#REF!</definedName>
    <definedName name="UC" localSheetId="10">#REF!</definedName>
    <definedName name="UC" localSheetId="6">#REF!</definedName>
    <definedName name="UC" localSheetId="0">#REF!</definedName>
    <definedName name="UC" localSheetId="1">#REF!</definedName>
    <definedName name="UC" localSheetId="3">#REF!</definedName>
    <definedName name="UC" localSheetId="8">#REF!</definedName>
    <definedName name="UC" localSheetId="12">#REF!</definedName>
    <definedName name="UC" localSheetId="13">#REF!</definedName>
    <definedName name="UC">#REF!</definedName>
    <definedName name="UC1A" localSheetId="7">#REF!</definedName>
    <definedName name="UC1A" localSheetId="10">#REF!</definedName>
    <definedName name="UC1A" localSheetId="6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7">#REF!</definedName>
    <definedName name="UCC" localSheetId="10">#REF!</definedName>
    <definedName name="UCC" localSheetId="6">#REF!</definedName>
    <definedName name="UCC" localSheetId="12">#REF!</definedName>
    <definedName name="UCC" localSheetId="13">#REF!</definedName>
    <definedName name="UCC">#REF!</definedName>
    <definedName name="UDCTA" localSheetId="7">#REF!</definedName>
    <definedName name="UDCTA" localSheetId="10">#REF!</definedName>
    <definedName name="UDCTA" localSheetId="6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7">#REF!</definedName>
    <definedName name="unemp_96Q3" localSheetId="10">#REF!</definedName>
    <definedName name="unemp_96Q3" localSheetId="6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8">#REF!</definedName>
    <definedName name="unemp_96Q3" localSheetId="12">#REF!</definedName>
    <definedName name="unemp_96Q3" localSheetId="13">#REF!</definedName>
    <definedName name="unemp_96Q3">#REF!</definedName>
    <definedName name="unemp_96Q4" localSheetId="7">#REF!</definedName>
    <definedName name="unemp_96Q4" localSheetId="10">#REF!</definedName>
    <definedName name="unemp_96Q4" localSheetId="6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8">#REF!</definedName>
    <definedName name="unemp_96Q4" localSheetId="12">#REF!</definedName>
    <definedName name="unemp_96Q4" localSheetId="13">#REF!</definedName>
    <definedName name="unemp_96Q4">#REF!</definedName>
    <definedName name="unemp_97Q1" localSheetId="7">#REF!</definedName>
    <definedName name="unemp_97Q1" localSheetId="10">#REF!</definedName>
    <definedName name="unemp_97Q1" localSheetId="6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8">#REF!</definedName>
    <definedName name="unemp_97Q1" localSheetId="12">#REF!</definedName>
    <definedName name="unemp_97Q1" localSheetId="13">#REF!</definedName>
    <definedName name="unemp_97Q1">#REF!</definedName>
    <definedName name="unemp_97Q2" localSheetId="7">#REF!</definedName>
    <definedName name="unemp_97Q2" localSheetId="10">#REF!</definedName>
    <definedName name="unemp_97Q2" localSheetId="6">#REF!</definedName>
    <definedName name="unemp_97Q2" localSheetId="12">#REF!</definedName>
    <definedName name="unemp_97Q2" localSheetId="13">#REF!</definedName>
    <definedName name="unemp_97Q2">#REF!</definedName>
    <definedName name="unemp_nat" localSheetId="7">#REF!</definedName>
    <definedName name="unemp_nat" localSheetId="10">#REF!</definedName>
    <definedName name="unemp_nat" localSheetId="6">#REF!</definedName>
    <definedName name="unemp_nat" localSheetId="12">#REF!</definedName>
    <definedName name="unemp_nat" localSheetId="13">#REF!</definedName>
    <definedName name="unemp_nat">#REF!</definedName>
    <definedName name="unemp_urbrural" localSheetId="7">#REF!</definedName>
    <definedName name="unemp_urbrural" localSheetId="10">#REF!</definedName>
    <definedName name="unemp_urbrural" localSheetId="6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7">#REF!</definedName>
    <definedName name="UNION_FENOSA" localSheetId="10">#REF!</definedName>
    <definedName name="UNION_FENOSA" localSheetId="6">#REF!</definedName>
    <definedName name="UNION_FENOSA" localSheetId="12">#REF!</definedName>
    <definedName name="UNION_FENOSA" localSheetId="13">#REF!</definedName>
    <definedName name="UNION_FENOSA">#REF!</definedName>
    <definedName name="UnitsLabel" localSheetId="7">#REF!</definedName>
    <definedName name="UnitsLabel" localSheetId="10">#REF!</definedName>
    <definedName name="UnitsLabel" localSheetId="6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7">#REF!</definedName>
    <definedName name="Universities" localSheetId="10">#REF!</definedName>
    <definedName name="Universities" localSheetId="6">#REF!</definedName>
    <definedName name="Universities" localSheetId="12">#REF!</definedName>
    <definedName name="Universities" localSheetId="13">#REF!</definedName>
    <definedName name="Universities">#REF!</definedName>
    <definedName name="Uruguay" localSheetId="7">'[157]SVI table'!$E$10:$L$73</definedName>
    <definedName name="Uruguay" localSheetId="10">'[157]SVI table'!$E$10:$L$73</definedName>
    <definedName name="Uruguay" localSheetId="6">'[157]SVI table'!$E$10:$L$73</definedName>
    <definedName name="Uruguay" localSheetId="0">'[157]SVI table'!$E$10:$L$73</definedName>
    <definedName name="Uruguay" localSheetId="1">'[157]SVI table'!$E$10:$L$73</definedName>
    <definedName name="Uruguay">'[157]SVI table'!$E$10:$L$73</definedName>
    <definedName name="US_1" localSheetId="7">OFFSET(#REF!,0,0,COUNT(#REF!),1)</definedName>
    <definedName name="US_1" localSheetId="10">OFFSET(#REF!,0,0,COUNT(#REF!),1)</definedName>
    <definedName name="US_1" localSheetId="6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8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7">OFFSET(#REF!,0,0,COUNT(#REF!),1)</definedName>
    <definedName name="US_2" localSheetId="10">OFFSET(#REF!,0,0,COUNT(#REF!),1)</definedName>
    <definedName name="US_2" localSheetId="6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'[66]OECD wgt'!$B$4</definedName>
    <definedName name="USavg" localSheetId="7">OFFSET(#REF!,0,0,COUNT(#REF!),1)</definedName>
    <definedName name="USavg" localSheetId="10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8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7">#REF!</definedName>
    <definedName name="USCRUDE87" localSheetId="10">#REF!</definedName>
    <definedName name="USCRUDE87" localSheetId="6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8">#REF!</definedName>
    <definedName name="USCRUDE87" localSheetId="12">#REF!</definedName>
    <definedName name="USCRUDE87" localSheetId="13">#REF!</definedName>
    <definedName name="USCRUDE87">#REF!</definedName>
    <definedName name="USCRUDE88" localSheetId="7">#REF!</definedName>
    <definedName name="USCRUDE88" localSheetId="10">#REF!</definedName>
    <definedName name="USCRUDE88" localSheetId="6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8">#REF!</definedName>
    <definedName name="USCRUDE88" localSheetId="12">#REF!</definedName>
    <definedName name="USCRUDE88" localSheetId="13">#REF!</definedName>
    <definedName name="USCRUDE88">#REF!</definedName>
    <definedName name="USD" localSheetId="7">#REF!</definedName>
    <definedName name="USD" localSheetId="10">#REF!</definedName>
    <definedName name="USD" localSheetId="6">#REF!</definedName>
    <definedName name="USD" localSheetId="3">#REF!</definedName>
    <definedName name="USD" localSheetId="8">#REF!</definedName>
    <definedName name="USD" localSheetId="12">#REF!</definedName>
    <definedName name="USD" localSheetId="13">#REF!</definedName>
    <definedName name="USD">#REF!</definedName>
    <definedName name="USDIST87" localSheetId="7">#REF!</definedName>
    <definedName name="USDIST87" localSheetId="10">#REF!</definedName>
    <definedName name="USDIST87" localSheetId="6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7">#REF!</definedName>
    <definedName name="USDIST88" localSheetId="10">#REF!</definedName>
    <definedName name="USDIST88" localSheetId="6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7">#REF!</definedName>
    <definedName name="USDSR" localSheetId="10">#REF!</definedName>
    <definedName name="USDSR" localSheetId="6">#REF!</definedName>
    <definedName name="USDSR" localSheetId="12">#REF!</definedName>
    <definedName name="USDSR" localSheetId="13">#REF!</definedName>
    <definedName name="USDSR">#REF!</definedName>
    <definedName name="USMG87" localSheetId="7">#REF!</definedName>
    <definedName name="USMG87" localSheetId="10">#REF!</definedName>
    <definedName name="USMG87" localSheetId="6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7">#REF!</definedName>
    <definedName name="USMG88" localSheetId="10">#REF!</definedName>
    <definedName name="USMG88" localSheetId="6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7">OFFSET(#REF!,0,0,COUNT(#REF!),1)</definedName>
    <definedName name="USmin" localSheetId="10">OFFSET(#REF!,0,0,COUNT(#REF!),1)</definedName>
    <definedName name="USmin" localSheetId="6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8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7">#REF!</definedName>
    <definedName name="USPROD87" localSheetId="10">#REF!</definedName>
    <definedName name="USPROD87" localSheetId="6">#REF!</definedName>
    <definedName name="USPROD87" localSheetId="0">#REF!</definedName>
    <definedName name="USPROD87" localSheetId="1">#REF!</definedName>
    <definedName name="USPROD87" localSheetId="3">#REF!</definedName>
    <definedName name="USPROD87" localSheetId="8">#REF!</definedName>
    <definedName name="USPROD87" localSheetId="12">#REF!</definedName>
    <definedName name="USPROD87" localSheetId="13">#REF!</definedName>
    <definedName name="USPROD87">#REF!</definedName>
    <definedName name="USPROD88" localSheetId="7">#REF!</definedName>
    <definedName name="USPROD88" localSheetId="10">#REF!</definedName>
    <definedName name="USPROD88" localSheetId="6">#REF!</definedName>
    <definedName name="USPROD88" localSheetId="0">#REF!</definedName>
    <definedName name="USPROD88" localSheetId="1">#REF!</definedName>
    <definedName name="USPROD88" localSheetId="3">#REF!</definedName>
    <definedName name="USPROD88" localSheetId="8">#REF!</definedName>
    <definedName name="USPROD88" localSheetId="12">#REF!</definedName>
    <definedName name="USPROD88" localSheetId="13">#REF!</definedName>
    <definedName name="USPROD88">#REF!</definedName>
    <definedName name="USRFO87" localSheetId="7">#REF!</definedName>
    <definedName name="USRFO87" localSheetId="10">#REF!</definedName>
    <definedName name="USRFO87" localSheetId="6">#REF!</definedName>
    <definedName name="USRFO87" localSheetId="0">#REF!</definedName>
    <definedName name="USRFO87" localSheetId="1">#REF!</definedName>
    <definedName name="USRFO87" localSheetId="3">#REF!</definedName>
    <definedName name="USRFO87" localSheetId="8">#REF!</definedName>
    <definedName name="USRFO87" localSheetId="12">#REF!</definedName>
    <definedName name="USRFO87" localSheetId="13">#REF!</definedName>
    <definedName name="USRFO87">#REF!</definedName>
    <definedName name="USRFO88" localSheetId="7">#REF!</definedName>
    <definedName name="USRFO88" localSheetId="10">#REF!</definedName>
    <definedName name="USRFO88" localSheetId="6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7">OFFSET(#REF!,0,0,COUNT(#REF!),1)</definedName>
    <definedName name="USrng" localSheetId="10">OFFSET(#REF!,0,0,COUNT(#REF!),1)</definedName>
    <definedName name="USrng" localSheetId="6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8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7">#REF!</definedName>
    <definedName name="USSR" localSheetId="10">#REF!</definedName>
    <definedName name="USSR" localSheetId="6">#REF!</definedName>
    <definedName name="USSR" localSheetId="0">#REF!</definedName>
    <definedName name="USSR" localSheetId="1">#REF!</definedName>
    <definedName name="USSR" localSheetId="3">#REF!</definedName>
    <definedName name="USSR" localSheetId="8">#REF!</definedName>
    <definedName name="USSR" localSheetId="12">#REF!</definedName>
    <definedName name="USSR" localSheetId="13">#REF!</definedName>
    <definedName name="USSR">#REF!</definedName>
    <definedName name="USTOT87" localSheetId="7">#REF!</definedName>
    <definedName name="USTOT87" localSheetId="10">#REF!</definedName>
    <definedName name="USTOT87" localSheetId="6">#REF!</definedName>
    <definedName name="USTOT87" localSheetId="0">#REF!</definedName>
    <definedName name="USTOT87" localSheetId="1">#REF!</definedName>
    <definedName name="USTOT87" localSheetId="3">#REF!</definedName>
    <definedName name="USTOT87" localSheetId="8">#REF!</definedName>
    <definedName name="USTOT87" localSheetId="12">#REF!</definedName>
    <definedName name="USTOT87" localSheetId="13">#REF!</definedName>
    <definedName name="USTOT87">#REF!</definedName>
    <definedName name="USTOT88" localSheetId="7">#REF!</definedName>
    <definedName name="USTOT88" localSheetId="10">#REF!</definedName>
    <definedName name="USTOT88" localSheetId="6">#REF!</definedName>
    <definedName name="USTOT88" localSheetId="0">#REF!</definedName>
    <definedName name="USTOT88" localSheetId="1">#REF!</definedName>
    <definedName name="USTOT88" localSheetId="3">#REF!</definedName>
    <definedName name="USTOT88" localSheetId="8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6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8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6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8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'[158]Quarterly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6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8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7">#REF!</definedName>
    <definedName name="VALID_FORMATS" localSheetId="10">#REF!</definedName>
    <definedName name="VALID_FORMATS" localSheetId="6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8">#REF!</definedName>
    <definedName name="VALID_FORMATS" localSheetId="12">#REF!</definedName>
    <definedName name="VALID_FORMATS" localSheetId="13">#REF!</definedName>
    <definedName name="VALID_FORMATS">#REF!</definedName>
    <definedName name="VenceHoy" localSheetId="7">#REF!</definedName>
    <definedName name="VenceHoy" localSheetId="10">#REF!</definedName>
    <definedName name="VenceHoy" localSheetId="6">#REF!</definedName>
    <definedName name="VenceHoy" localSheetId="0">#REF!</definedName>
    <definedName name="VenceHoy" localSheetId="1">#REF!</definedName>
    <definedName name="VenceHoy" localSheetId="3">#REF!</definedName>
    <definedName name="VenceHoy" localSheetId="8">#REF!</definedName>
    <definedName name="VenceHoy" localSheetId="12">#REF!</definedName>
    <definedName name="VenceHoy" localSheetId="13">#REF!</definedName>
    <definedName name="VenceHoy">#REF!</definedName>
    <definedName name="venci" localSheetId="7">#REF!</definedName>
    <definedName name="venci" localSheetId="10">#REF!</definedName>
    <definedName name="venci" localSheetId="6">#REF!</definedName>
    <definedName name="venci" localSheetId="3">#REF!</definedName>
    <definedName name="venci" localSheetId="8">#REF!</definedName>
    <definedName name="venci" localSheetId="12">#REF!</definedName>
    <definedName name="venci" localSheetId="13">#REF!</definedName>
    <definedName name="venci">#REF!</definedName>
    <definedName name="venci2000" localSheetId="7">#REF!</definedName>
    <definedName name="venci2000" localSheetId="10">#REF!</definedName>
    <definedName name="venci2000" localSheetId="6">#REF!</definedName>
    <definedName name="venci2000" localSheetId="12">#REF!</definedName>
    <definedName name="venci2000" localSheetId="13">#REF!</definedName>
    <definedName name="venci2000">#REF!</definedName>
    <definedName name="venci2001" localSheetId="7">#REF!</definedName>
    <definedName name="venci2001" localSheetId="10">#REF!</definedName>
    <definedName name="venci2001" localSheetId="6">#REF!</definedName>
    <definedName name="venci2001" localSheetId="12">#REF!</definedName>
    <definedName name="venci2001" localSheetId="13">#REF!</definedName>
    <definedName name="venci2001">#REF!</definedName>
    <definedName name="venci2002" localSheetId="7">#REF!</definedName>
    <definedName name="venci2002" localSheetId="10">#REF!</definedName>
    <definedName name="venci2002" localSheetId="6">#REF!</definedName>
    <definedName name="venci2002" localSheetId="12">#REF!</definedName>
    <definedName name="venci2002" localSheetId="13">#REF!</definedName>
    <definedName name="venci2002">#REF!</definedName>
    <definedName name="venci2003" localSheetId="7">#REF!</definedName>
    <definedName name="venci2003" localSheetId="10">#REF!</definedName>
    <definedName name="venci2003" localSheetId="6">#REF!</definedName>
    <definedName name="venci2003" localSheetId="12">#REF!</definedName>
    <definedName name="venci2003" localSheetId="13">#REF!</definedName>
    <definedName name="venci2003">#REF!</definedName>
    <definedName name="venci98" localSheetId="7">[22]Programa!#REF!</definedName>
    <definedName name="venci98" localSheetId="10">[22]Programa!#REF!</definedName>
    <definedName name="venci98" localSheetId="6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7">[22]Programa!#REF!</definedName>
    <definedName name="venci98j" localSheetId="10">[22]Programa!#REF!</definedName>
    <definedName name="venci98j" localSheetId="6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7">#REF!</definedName>
    <definedName name="venci98s" localSheetId="10">#REF!</definedName>
    <definedName name="venci98s" localSheetId="6">#REF!</definedName>
    <definedName name="venci98s" localSheetId="0">#REF!</definedName>
    <definedName name="venci98s" localSheetId="1">#REF!</definedName>
    <definedName name="venci98s" localSheetId="3">#REF!</definedName>
    <definedName name="venci98s" localSheetId="8">#REF!</definedName>
    <definedName name="venci98s" localSheetId="12">#REF!</definedName>
    <definedName name="venci98s" localSheetId="13">#REF!</definedName>
    <definedName name="venci98s">#REF!</definedName>
    <definedName name="venci99" localSheetId="7">#REF!</definedName>
    <definedName name="venci99" localSheetId="10">#REF!</definedName>
    <definedName name="venci99" localSheetId="6">#REF!</definedName>
    <definedName name="venci99" localSheetId="3">#REF!</definedName>
    <definedName name="venci99" localSheetId="8">#REF!</definedName>
    <definedName name="venci99" localSheetId="12">#REF!</definedName>
    <definedName name="venci99" localSheetId="13">#REF!</definedName>
    <definedName name="venci99">#REF!</definedName>
    <definedName name="VENEZU" localSheetId="7">#REF!</definedName>
    <definedName name="VENEZU" localSheetId="10">#REF!</definedName>
    <definedName name="VENEZU" localSheetId="6">#REF!</definedName>
    <definedName name="VENEZU" localSheetId="0">#REF!</definedName>
    <definedName name="VENEZU" localSheetId="1">#REF!</definedName>
    <definedName name="VENEZU" localSheetId="3">#REF!</definedName>
    <definedName name="VENEZU" localSheetId="8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7">#REF!</definedName>
    <definedName name="VIAAEREA" localSheetId="10">#REF!</definedName>
    <definedName name="VIAAEREA" localSheetId="6">#REF!</definedName>
    <definedName name="VIAAEREA" localSheetId="0">#REF!</definedName>
    <definedName name="VIAAEREA" localSheetId="1">#REF!</definedName>
    <definedName name="VIAAEREA" localSheetId="3">#REF!</definedName>
    <definedName name="VIAAEREA" localSheetId="8">#REF!</definedName>
    <definedName name="VIAAEREA" localSheetId="12">#REF!</definedName>
    <definedName name="VIAAEREA" localSheetId="13">#REF!</definedName>
    <definedName name="VIAAEREA">#REF!</definedName>
    <definedName name="volume_trade" localSheetId="7">#REF!</definedName>
    <definedName name="volume_trade" localSheetId="10">#REF!</definedName>
    <definedName name="volume_trade" localSheetId="6">#REF!</definedName>
    <definedName name="volume_trade" localSheetId="3">#REF!</definedName>
    <definedName name="volume_trade" localSheetId="8">#REF!</definedName>
    <definedName name="volume_trade" localSheetId="12">#REF!</definedName>
    <definedName name="volume_trade" localSheetId="13">#REF!</definedName>
    <definedName name="volume_trade">#REF!</definedName>
    <definedName name="VTITLES" localSheetId="7">#REF!</definedName>
    <definedName name="VTITLES" localSheetId="10">#REF!</definedName>
    <definedName name="VTITLES" localSheetId="6">#REF!</definedName>
    <definedName name="VTITLES" localSheetId="3">#REF!</definedName>
    <definedName name="VTITLES" localSheetId="8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6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8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6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8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6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8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6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8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6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8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7">#REF!</definedName>
    <definedName name="wage_govt_sector" localSheetId="10">#REF!</definedName>
    <definedName name="wage_govt_sector" localSheetId="6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8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7">#REF!</definedName>
    <definedName name="WAPR" localSheetId="10">#REF!</definedName>
    <definedName name="WAPR" localSheetId="6">#REF!</definedName>
    <definedName name="WAPR" localSheetId="0">#REF!</definedName>
    <definedName name="WAPR" localSheetId="1">#REF!</definedName>
    <definedName name="WAPR" localSheetId="3">#REF!</definedName>
    <definedName name="WAPR" localSheetId="8">#REF!</definedName>
    <definedName name="WAPR" localSheetId="12">#REF!</definedName>
    <definedName name="WAPR" localSheetId="13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7">#REF!</definedName>
    <definedName name="WEO" localSheetId="10">#REF!</definedName>
    <definedName name="WEO" localSheetId="6">#REF!</definedName>
    <definedName name="WEO" localSheetId="0">#REF!</definedName>
    <definedName name="WEO" localSheetId="1">#REF!</definedName>
    <definedName name="WEO" localSheetId="3">#REF!</definedName>
    <definedName name="WEO" localSheetId="8">#REF!</definedName>
    <definedName name="WEO" localSheetId="12">#REF!</definedName>
    <definedName name="WEO" localSheetId="13">#REF!</definedName>
    <definedName name="WEO">#REF!</definedName>
    <definedName name="WEOD" localSheetId="7">#REF!</definedName>
    <definedName name="WEOD" localSheetId="10">#REF!</definedName>
    <definedName name="WEOD" localSheetId="6">#REF!</definedName>
    <definedName name="WEOD" localSheetId="3">#REF!</definedName>
    <definedName name="WEOD" localSheetId="8">#REF!</definedName>
    <definedName name="WEOD" localSheetId="12">#REF!</definedName>
    <definedName name="WEOD" localSheetId="13">#REF!</definedName>
    <definedName name="WEOD">#REF!</definedName>
    <definedName name="weodata" localSheetId="7">#REF!</definedName>
    <definedName name="weodata" localSheetId="10">#REF!</definedName>
    <definedName name="weodata" localSheetId="6">#REF!</definedName>
    <definedName name="weodata" localSheetId="3">#REF!</definedName>
    <definedName name="weodata" localSheetId="8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6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8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'[130]SPNF Acuerdo Incl. Int.'!will</definedName>
    <definedName name="will" localSheetId="6">'[130]SPNF Acuerdo Incl. Int.'!will</definedName>
    <definedName name="will" localSheetId="0">#REF!</definedName>
    <definedName name="will" localSheetId="1">#REF!</definedName>
    <definedName name="will" localSheetId="11">'[130]SPNF Acuerdo Incl. Int.'!will</definedName>
    <definedName name="will" localSheetId="13">'[130]SPNF Acuerdo Incl. Int.'!will</definedName>
    <definedName name="will">'[130]SPNF Acuerdo Incl. Int.'!will</definedName>
    <definedName name="will1">#N/A</definedName>
    <definedName name="will3">#N/A</definedName>
    <definedName name="Work_Area" localSheetId="7">#REF!</definedName>
    <definedName name="Work_Area" localSheetId="10">#REF!</definedName>
    <definedName name="Work_Area" localSheetId="6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8">#REF!</definedName>
    <definedName name="Work_Area" localSheetId="12">#REF!</definedName>
    <definedName name="Work_Area" localSheetId="13">#REF!</definedName>
    <definedName name="Work_Area">#REF!</definedName>
    <definedName name="WPCP33_D" localSheetId="7">#REF!</definedName>
    <definedName name="WPCP33_D" localSheetId="10">#REF!</definedName>
    <definedName name="WPCP33_D" localSheetId="6">#REF!</definedName>
    <definedName name="WPCP33_D" localSheetId="0">#REF!</definedName>
    <definedName name="WPCP33_D" localSheetId="1">#REF!</definedName>
    <definedName name="WPCP33_D" localSheetId="3">#REF!</definedName>
    <definedName name="WPCP33_D" localSheetId="8">#REF!</definedName>
    <definedName name="WPCP33_D" localSheetId="12">#REF!</definedName>
    <definedName name="WPCP33_D" localSheetId="13">#REF!</definedName>
    <definedName name="WPCP33_D">#REF!</definedName>
    <definedName name="WPCP33pch" localSheetId="7">#REF!</definedName>
    <definedName name="WPCP33pch" localSheetId="10">#REF!</definedName>
    <definedName name="WPCP33pch" localSheetId="6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8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6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8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6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8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6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8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8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6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8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6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8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6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8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6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8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6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8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6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8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6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8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6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8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6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8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6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8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6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8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6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8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6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8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6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8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6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8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6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8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6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8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8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6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8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6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8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6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8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6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8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6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8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6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8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6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8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6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8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6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8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6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8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6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8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6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8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6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8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6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8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6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8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6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8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6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8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6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8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6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8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6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8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8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7" hidden="1">#REF!</definedName>
    <definedName name="wtewt" localSheetId="10" hidden="1">#REF!</definedName>
    <definedName name="wtewt" localSheetId="6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8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[123]M!#REF!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6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8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[159]M!#REF!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6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8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6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8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6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8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7">#REF!</definedName>
    <definedName name="X" localSheetId="10">#REF!</definedName>
    <definedName name="X" localSheetId="6">#REF!</definedName>
    <definedName name="X" localSheetId="0">#REF!</definedName>
    <definedName name="X" localSheetId="1">#REF!</definedName>
    <definedName name="X" localSheetId="3">#REF!</definedName>
    <definedName name="X" localSheetId="8">#REF!</definedName>
    <definedName name="X" localSheetId="12">#REF!</definedName>
    <definedName name="X" localSheetId="13">#REF!</definedName>
    <definedName name="X">#REF!</definedName>
    <definedName name="X_Rate" localSheetId="7">#REF!</definedName>
    <definedName name="X_Rate" localSheetId="10">#REF!</definedName>
    <definedName name="X_Rate" localSheetId="6">#REF!</definedName>
    <definedName name="X_Rate" localSheetId="3">#REF!</definedName>
    <definedName name="X_Rate" localSheetId="8">#REF!</definedName>
    <definedName name="X_Rate" localSheetId="12">#REF!</definedName>
    <definedName name="X_Rate" localSheetId="13">#REF!</definedName>
    <definedName name="X_Rate">#REF!</definedName>
    <definedName name="xa" localSheetId="7">'[160]PIB EN CORR'!#REF!</definedName>
    <definedName name="xa" localSheetId="10">'[160]PIB EN CORR'!#REF!</definedName>
    <definedName name="xa" localSheetId="6">'[160]PIB EN CORR'!#REF!</definedName>
    <definedName name="xa" localSheetId="0">'[160]PIB EN CORR'!#REF!</definedName>
    <definedName name="xa" localSheetId="1">'[160]PIB EN CORR'!#REF!</definedName>
    <definedName name="xa" localSheetId="3">'[160]PIB EN CORR'!#REF!</definedName>
    <definedName name="xa" localSheetId="8">'[160]PIB EN CORR'!#REF!</definedName>
    <definedName name="xa">'[160]PIB EN CORR'!#REF!</definedName>
    <definedName name="xaa">'[161]PIB EN CORR'!$AV$5:$AV$77</definedName>
    <definedName name="XandRev">'[117]tab 3'!$F$63:$Z$65</definedName>
    <definedName name="Xaxis" localSheetId="7">#REF!</definedName>
    <definedName name="Xaxis" localSheetId="10">#REF!</definedName>
    <definedName name="Xaxis" localSheetId="6">#REF!</definedName>
    <definedName name="Xaxis" localSheetId="0">#REF!</definedName>
    <definedName name="Xaxis" localSheetId="1">#REF!</definedName>
    <definedName name="Xaxis" localSheetId="3">#REF!</definedName>
    <definedName name="Xaxis" localSheetId="8">#REF!</definedName>
    <definedName name="Xaxis" localSheetId="12">#REF!</definedName>
    <definedName name="Xaxis" localSheetId="13">#REF!</definedName>
    <definedName name="Xaxis">#REF!</definedName>
    <definedName name="XBANANO" localSheetId="7">#REF!</definedName>
    <definedName name="XBANANO" localSheetId="10">#REF!</definedName>
    <definedName name="XBANANO" localSheetId="6">#REF!</definedName>
    <definedName name="XBANANO" localSheetId="3">#REF!</definedName>
    <definedName name="XBANANO" localSheetId="8">#REF!</definedName>
    <definedName name="XBANANO" localSheetId="12">#REF!</definedName>
    <definedName name="XBANANO" localSheetId="13">#REF!</definedName>
    <definedName name="XBANANO">#REF!</definedName>
    <definedName name="xbb" localSheetId="7">'[160]PIB EN CORR'!#REF!</definedName>
    <definedName name="xbb" localSheetId="10">'[160]PIB EN CORR'!#REF!</definedName>
    <definedName name="xbb" localSheetId="6">'[160]PIB EN CORR'!#REF!</definedName>
    <definedName name="xbb" localSheetId="0">'[160]PIB EN CORR'!#REF!</definedName>
    <definedName name="xbb" localSheetId="1">'[160]PIB EN CORR'!#REF!</definedName>
    <definedName name="xbb" localSheetId="3">'[160]PIB EN CORR'!#REF!</definedName>
    <definedName name="xbb" localSheetId="8">'[160]PIB EN CORR'!#REF!</definedName>
    <definedName name="xbb">'[160]PIB EN CORR'!#REF!</definedName>
    <definedName name="XBS">[85]SREAL!A$41</definedName>
    <definedName name="xc">'[87]graf 1'!$A$3:$C$28</definedName>
    <definedName name="XCAFE" localSheetId="7">#REF!</definedName>
    <definedName name="XCAFE" localSheetId="10">#REF!</definedName>
    <definedName name="XCAFE" localSheetId="6">#REF!</definedName>
    <definedName name="XCAFE" localSheetId="0">#REF!</definedName>
    <definedName name="XCAFE" localSheetId="1">#REF!</definedName>
    <definedName name="XCAFE" localSheetId="3">#REF!</definedName>
    <definedName name="XCAFE" localSheetId="8">#REF!</definedName>
    <definedName name="XCAFE" localSheetId="12">#REF!</definedName>
    <definedName name="XCAFE" localSheetId="13">#REF!</definedName>
    <definedName name="XCAFE">#REF!</definedName>
    <definedName name="xdr" localSheetId="7">#REF!</definedName>
    <definedName name="xdr" localSheetId="10">#REF!</definedName>
    <definedName name="xdr" localSheetId="6">#REF!</definedName>
    <definedName name="xdr" localSheetId="3">#REF!</definedName>
    <definedName name="xdr" localSheetId="8">#REF!</definedName>
    <definedName name="xdr" localSheetId="12">#REF!</definedName>
    <definedName name="xdr" localSheetId="13">#REF!</definedName>
    <definedName name="xdr">#REF!</definedName>
    <definedName name="XGS" localSheetId="7">#REF!</definedName>
    <definedName name="XGS" localSheetId="10">#REF!</definedName>
    <definedName name="XGS" localSheetId="6">#REF!</definedName>
    <definedName name="XGS" localSheetId="3">#REF!</definedName>
    <definedName name="XGS" localSheetId="8">#REF!</definedName>
    <definedName name="XGS" localSheetId="12">#REF!</definedName>
    <definedName name="XGS" localSheetId="13">#REF!</definedName>
    <definedName name="XGS">#REF!</definedName>
    <definedName name="XMENSUALES" localSheetId="7">#REF!</definedName>
    <definedName name="XMENSUALES" localSheetId="10">#REF!</definedName>
    <definedName name="XMENSUALES" localSheetId="6">#REF!</definedName>
    <definedName name="XMENSUALES" localSheetId="12">#REF!</definedName>
    <definedName name="XMENSUALES" localSheetId="13">#REF!</definedName>
    <definedName name="XMENSUALES">#REF!</definedName>
    <definedName name="XOF" localSheetId="7">#REF!</definedName>
    <definedName name="XOF" localSheetId="10">#REF!</definedName>
    <definedName name="XOF" localSheetId="6">#REF!</definedName>
    <definedName name="XOF" localSheetId="12">#REF!</definedName>
    <definedName name="XOF" localSheetId="13">#REF!</definedName>
    <definedName name="XOF">#REF!</definedName>
    <definedName name="xr" localSheetId="7">#REF!</definedName>
    <definedName name="xr" localSheetId="10">#REF!</definedName>
    <definedName name="xr" localSheetId="6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6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8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7">#REF!</definedName>
    <definedName name="xxWRS_11" localSheetId="10">#REF!</definedName>
    <definedName name="xxWRS_11" localSheetId="6">#REF!</definedName>
    <definedName name="xxWRS_11" localSheetId="0">#REF!</definedName>
    <definedName name="xxWRS_11" localSheetId="1">#REF!</definedName>
    <definedName name="xxWRS_11" localSheetId="3">#REF!</definedName>
    <definedName name="xxWRS_11" localSheetId="8">#REF!</definedName>
    <definedName name="xxWRS_11" localSheetId="12">#REF!</definedName>
    <definedName name="xxWRS_11" localSheetId="13">#REF!</definedName>
    <definedName name="xxWRS_11">#REF!</definedName>
    <definedName name="xxWRS_19" localSheetId="7">#REF!</definedName>
    <definedName name="xxWRS_19" localSheetId="10">#REF!</definedName>
    <definedName name="xxWRS_19" localSheetId="6">#REF!</definedName>
    <definedName name="xxWRS_19" localSheetId="3">#REF!</definedName>
    <definedName name="xxWRS_19" localSheetId="8">#REF!</definedName>
    <definedName name="xxWRS_19" localSheetId="12">#REF!</definedName>
    <definedName name="xxWRS_19" localSheetId="13">#REF!</definedName>
    <definedName name="xxWRS_19">#REF!</definedName>
    <definedName name="xxWRS_2" localSheetId="7">#REF!</definedName>
    <definedName name="xxWRS_2" localSheetId="10">#REF!</definedName>
    <definedName name="xxWRS_2" localSheetId="6">#REF!</definedName>
    <definedName name="xxWRS_2" localSheetId="0">#REF!</definedName>
    <definedName name="xxWRS_2" localSheetId="1">#REF!</definedName>
    <definedName name="xxWRS_2" localSheetId="3">#REF!</definedName>
    <definedName name="xxWRS_2" localSheetId="8">#REF!</definedName>
    <definedName name="xxWRS_2" localSheetId="12">#REF!</definedName>
    <definedName name="xxWRS_2" localSheetId="13">#REF!</definedName>
    <definedName name="xxWRS_2">#REF!</definedName>
    <definedName name="xxWRS_20" localSheetId="7">#REF!</definedName>
    <definedName name="xxWRS_20" localSheetId="10">#REF!</definedName>
    <definedName name="xxWRS_20" localSheetId="6">#REF!</definedName>
    <definedName name="xxWRS_20" localSheetId="12">#REF!</definedName>
    <definedName name="xxWRS_20" localSheetId="13">#REF!</definedName>
    <definedName name="xxWRS_20">#REF!</definedName>
    <definedName name="xxWRS_3" localSheetId="7">#REF!</definedName>
    <definedName name="xxWRS_3" localSheetId="10">#REF!</definedName>
    <definedName name="xxWRS_3" localSheetId="6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[99]Q5!$A$1:$A$104</definedName>
    <definedName name="xxWRS_5">[99]Q6!$A$1:$A$160</definedName>
    <definedName name="xxWRS_6">[99]Q7!$A$1:$A$59</definedName>
    <definedName name="xxWRS_7">[99]Q5!$A$1:$A$109</definedName>
    <definedName name="xxWRS_8">[99]Q6!$A$1:$A$162</definedName>
    <definedName name="xxWRS_9">[99]Q7!$A$1:$A$61</definedName>
    <definedName name="xxx">[112]GDP_WEO!$A$3:$AB$188</definedName>
    <definedName name="XXX1" localSheetId="7">#REF!</definedName>
    <definedName name="XXX1" localSheetId="10">#REF!</definedName>
    <definedName name="XXX1" localSheetId="6">#REF!</definedName>
    <definedName name="XXX1" localSheetId="0">#REF!</definedName>
    <definedName name="XXX1" localSheetId="1">#REF!</definedName>
    <definedName name="XXX1" localSheetId="3">#REF!</definedName>
    <definedName name="XXX1" localSheetId="8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6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8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7" hidden="1">#REF!</definedName>
    <definedName name="y" localSheetId="10" hidden="1">#REF!</definedName>
    <definedName name="y" localSheetId="6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8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7">#REF!</definedName>
    <definedName name="ycirr" localSheetId="10">#REF!</definedName>
    <definedName name="ycirr" localSheetId="6">#REF!</definedName>
    <definedName name="ycirr" localSheetId="0">#REF!</definedName>
    <definedName name="ycirr" localSheetId="1">#REF!</definedName>
    <definedName name="ycirr" localSheetId="3">#REF!</definedName>
    <definedName name="ycirr" localSheetId="8">#REF!</definedName>
    <definedName name="ycirr" localSheetId="12">#REF!</definedName>
    <definedName name="ycirr" localSheetId="13">#REF!</definedName>
    <definedName name="ycirr">#REF!</definedName>
    <definedName name="Year" localSheetId="7">#REF!</definedName>
    <definedName name="Year" localSheetId="10">#REF!</definedName>
    <definedName name="Year" localSheetId="6">#REF!</definedName>
    <definedName name="Year" localSheetId="3">#REF!</definedName>
    <definedName name="Year" localSheetId="8">#REF!</definedName>
    <definedName name="Year" localSheetId="12">#REF!</definedName>
    <definedName name="Year" localSheetId="13">#REF!</definedName>
    <definedName name="Year">#REF!</definedName>
    <definedName name="Years" localSheetId="7">#REF!</definedName>
    <definedName name="Years" localSheetId="10">#REF!</definedName>
    <definedName name="Years" localSheetId="6">#REF!</definedName>
    <definedName name="Years" localSheetId="12">#REF!</definedName>
    <definedName name="Years" localSheetId="13">#REF!</definedName>
    <definedName name="Years">#REF!</definedName>
    <definedName name="yenr" localSheetId="7">#REF!</definedName>
    <definedName name="yenr" localSheetId="10">#REF!</definedName>
    <definedName name="yenr" localSheetId="6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6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8" hidden="1">'[63]Fax a enviar'!#REF!</definedName>
    <definedName name="ytyry" hidden="1">'[63]Fax a enviar'!#REF!</definedName>
    <definedName name="ytytryry" localSheetId="7" hidden="1">#REF!</definedName>
    <definedName name="ytytryry" localSheetId="10" hidden="1">#REF!</definedName>
    <definedName name="ytytryry" localSheetId="6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8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6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8" hidden="1">'[33]Fax a enviar'!#REF!</definedName>
    <definedName name="ytyty" hidden="1">'[33]Fax a enviar'!#REF!</definedName>
    <definedName name="ytytyt" localSheetId="6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8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6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8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'[96]Fax a enviar'!#REF!</definedName>
    <definedName name="YY" localSheetId="7">#REF!</definedName>
    <definedName name="YY" localSheetId="10">#REF!</definedName>
    <definedName name="YY" localSheetId="6">#REF!</definedName>
    <definedName name="YY" localSheetId="0">#REF!</definedName>
    <definedName name="YY" localSheetId="1">#REF!</definedName>
    <definedName name="YY" localSheetId="3">#REF!</definedName>
    <definedName name="YY" localSheetId="8">#REF!</definedName>
    <definedName name="YY" localSheetId="12">#REF!</definedName>
    <definedName name="YY" localSheetId="13">#REF!</definedName>
    <definedName name="YY">#REF!</definedName>
    <definedName name="YY1A" localSheetId="7">#REF!</definedName>
    <definedName name="YY1A" localSheetId="10">#REF!</definedName>
    <definedName name="YY1A" localSheetId="6">#REF!</definedName>
    <definedName name="YY1A" localSheetId="0">#REF!</definedName>
    <definedName name="YY1A" localSheetId="1">#REF!</definedName>
    <definedName name="YY1A" localSheetId="3">#REF!</definedName>
    <definedName name="YY1A" localSheetId="8">#REF!</definedName>
    <definedName name="YY1A" localSheetId="12">#REF!</definedName>
    <definedName name="YY1A" localSheetId="13">#REF!</definedName>
    <definedName name="YY1A">#REF!</definedName>
    <definedName name="yytutyu" localSheetId="7" hidden="1">#REF!</definedName>
    <definedName name="yytutyu" localSheetId="10" hidden="1">#REF!</definedName>
    <definedName name="yytutyu" localSheetId="6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8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6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8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6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localSheetId="11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'[97]Fax a enviar'!#REF!</definedName>
    <definedName name="yyyyyyyy" hidden="1">'[97]Fax a enviar'!#REF!</definedName>
    <definedName name="yyyyyyyyyyy" hidden="1">'[36]Fax a enviar'!#REF!</definedName>
    <definedName name="yyyyyyyyyyyyy" localSheetId="7" hidden="1">#REF!</definedName>
    <definedName name="yyyyyyyyyyyyy" localSheetId="10" hidden="1">#REF!</definedName>
    <definedName name="yyyyyyyyyyyyy" localSheetId="6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8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6" hidden="1">'[97]Fax a enviar'!#REF!</definedName>
    <definedName name="yyyyyyyyyyyyyyy" localSheetId="0" hidden="1">#REF!</definedName>
    <definedName name="yyyyyyyyyyyyyyy" localSheetId="1" hidden="1">#REF!</definedName>
    <definedName name="yyyyyyyyyyyyyyy" localSheetId="8" hidden="1">'[97]Fax a enviar'!#REF!</definedName>
    <definedName name="yyyyyyyyyyyyyyy" hidden="1">'[97]Fax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'[91]Fax a enviar'!#REF!</definedName>
    <definedName name="Z" localSheetId="7">#REF!</definedName>
    <definedName name="Z" localSheetId="10">#REF!</definedName>
    <definedName name="Z" localSheetId="6">#REF!</definedName>
    <definedName name="Z" localSheetId="0">#REF!</definedName>
    <definedName name="Z" localSheetId="1">#REF!</definedName>
    <definedName name="Z" localSheetId="3">#REF!</definedName>
    <definedName name="Z" localSheetId="8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7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8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7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8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7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8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7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7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7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7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7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7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8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6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8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6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8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7">#REF!</definedName>
    <definedName name="zrrae" localSheetId="10">#REF!</definedName>
    <definedName name="zrrae" localSheetId="6">#REF!</definedName>
    <definedName name="zrrae" localSheetId="0">#REF!</definedName>
    <definedName name="zrrae" localSheetId="1">#REF!</definedName>
    <definedName name="zrrae" localSheetId="3">#REF!</definedName>
    <definedName name="zrrae" localSheetId="8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6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8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6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8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6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8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7">#REF!</definedName>
    <definedName name="zzrr" localSheetId="10">#REF!</definedName>
    <definedName name="zzrr" localSheetId="6">#REF!</definedName>
    <definedName name="zzrr" localSheetId="0">#REF!</definedName>
    <definedName name="zzrr" localSheetId="1">#REF!</definedName>
    <definedName name="zzrr" localSheetId="3">#REF!</definedName>
    <definedName name="zzrr" localSheetId="8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6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8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9" l="1"/>
  <c r="G55" i="19"/>
  <c r="E55" i="19"/>
  <c r="H54" i="19"/>
  <c r="E54" i="19"/>
  <c r="G54" i="19" s="1"/>
  <c r="H53" i="19"/>
  <c r="E53" i="19"/>
  <c r="G53" i="19" s="1"/>
  <c r="H52" i="19"/>
  <c r="E52" i="19"/>
  <c r="G52" i="19" s="1"/>
  <c r="H51" i="19"/>
  <c r="G51" i="19"/>
  <c r="E51" i="19"/>
  <c r="H50" i="19"/>
  <c r="E50" i="19"/>
  <c r="E47" i="19" s="1"/>
  <c r="G47" i="19" s="1"/>
  <c r="H49" i="19"/>
  <c r="E49" i="19"/>
  <c r="G49" i="19" s="1"/>
  <c r="H48" i="19"/>
  <c r="E48" i="19"/>
  <c r="G48" i="19" s="1"/>
  <c r="H47" i="19"/>
  <c r="D47" i="19"/>
  <c r="C47" i="19"/>
  <c r="H46" i="19"/>
  <c r="E46" i="19"/>
  <c r="G46" i="19" s="1"/>
  <c r="H45" i="19"/>
  <c r="G45" i="19"/>
  <c r="E45" i="19"/>
  <c r="H44" i="19"/>
  <c r="F44" i="19"/>
  <c r="G44" i="19" s="1"/>
  <c r="H43" i="19"/>
  <c r="E43" i="19"/>
  <c r="G43" i="19" s="1"/>
  <c r="H42" i="19"/>
  <c r="G42" i="19"/>
  <c r="E42" i="19"/>
  <c r="H41" i="19"/>
  <c r="G41" i="19"/>
  <c r="E41" i="19"/>
  <c r="H40" i="19"/>
  <c r="E40" i="19"/>
  <c r="G40" i="19" s="1"/>
  <c r="H39" i="19"/>
  <c r="G39" i="19"/>
  <c r="E39" i="19"/>
  <c r="H38" i="19"/>
  <c r="E38" i="19"/>
  <c r="G38" i="19" s="1"/>
  <c r="H37" i="19"/>
  <c r="G37" i="19"/>
  <c r="E37" i="19"/>
  <c r="E36" i="19" s="1"/>
  <c r="G36" i="19" s="1"/>
  <c r="H36" i="19"/>
  <c r="F36" i="19"/>
  <c r="F32" i="19" s="1"/>
  <c r="F56" i="19" s="1"/>
  <c r="D36" i="19"/>
  <c r="C36" i="19"/>
  <c r="H35" i="19"/>
  <c r="G35" i="19"/>
  <c r="E35" i="19"/>
  <c r="H34" i="19"/>
  <c r="G34" i="19"/>
  <c r="E34" i="19"/>
  <c r="E33" i="19"/>
  <c r="G33" i="19" s="1"/>
  <c r="D33" i="19"/>
  <c r="H33" i="19" s="1"/>
  <c r="C33" i="19"/>
  <c r="D32" i="19"/>
  <c r="H32" i="19" s="1"/>
  <c r="C32" i="19"/>
  <c r="H31" i="19"/>
  <c r="G31" i="19"/>
  <c r="E31" i="19"/>
  <c r="E30" i="19"/>
  <c r="G30" i="19" s="1"/>
  <c r="D30" i="19"/>
  <c r="H30" i="19" s="1"/>
  <c r="C30" i="19"/>
  <c r="H29" i="19"/>
  <c r="G29" i="19"/>
  <c r="F29" i="19"/>
  <c r="F28" i="19"/>
  <c r="G28" i="19" s="1"/>
  <c r="D28" i="19"/>
  <c r="H28" i="19" s="1"/>
  <c r="C28" i="19"/>
  <c r="C18" i="19" s="1"/>
  <c r="H27" i="19"/>
  <c r="G27" i="19"/>
  <c r="E27" i="19"/>
  <c r="H26" i="19"/>
  <c r="E26" i="19"/>
  <c r="G26" i="19" s="1"/>
  <c r="H25" i="19"/>
  <c r="G25" i="19"/>
  <c r="F25" i="19"/>
  <c r="E25" i="19"/>
  <c r="H24" i="19"/>
  <c r="G24" i="19"/>
  <c r="F24" i="19"/>
  <c r="H23" i="19"/>
  <c r="F23" i="19"/>
  <c r="F22" i="19" s="1"/>
  <c r="F18" i="19" s="1"/>
  <c r="H22" i="19"/>
  <c r="E22" i="19"/>
  <c r="D22" i="19"/>
  <c r="C22" i="19"/>
  <c r="H21" i="19"/>
  <c r="G21" i="19"/>
  <c r="E21" i="19"/>
  <c r="H20" i="19"/>
  <c r="E20" i="19"/>
  <c r="G20" i="19" s="1"/>
  <c r="E19" i="19"/>
  <c r="E18" i="19" s="1"/>
  <c r="D19" i="19"/>
  <c r="H19" i="19" s="1"/>
  <c r="C19" i="19"/>
  <c r="H17" i="19"/>
  <c r="G17" i="19"/>
  <c r="E17" i="19"/>
  <c r="G16" i="19"/>
  <c r="E16" i="19"/>
  <c r="E15" i="19" s="1"/>
  <c r="G15" i="19" s="1"/>
  <c r="D16" i="19"/>
  <c r="H16" i="19" s="1"/>
  <c r="C16" i="19"/>
  <c r="C15" i="19" s="1"/>
  <c r="H15" i="19"/>
  <c r="D15" i="19"/>
  <c r="D29" i="18"/>
  <c r="C29" i="18"/>
  <c r="D27" i="18"/>
  <c r="C27" i="18"/>
  <c r="D25" i="18"/>
  <c r="D24" i="18" s="1"/>
  <c r="C25" i="18"/>
  <c r="C24" i="18" s="1"/>
  <c r="D22" i="18"/>
  <c r="D21" i="18" s="1"/>
  <c r="C22" i="18"/>
  <c r="C21" i="18" s="1"/>
  <c r="D19" i="18"/>
  <c r="C19" i="18"/>
  <c r="D17" i="18"/>
  <c r="C17" i="18"/>
  <c r="D16" i="18"/>
  <c r="D34" i="18" s="1"/>
  <c r="C16" i="18"/>
  <c r="C56" i="19" l="1"/>
  <c r="C34" i="18"/>
  <c r="G18" i="19"/>
  <c r="G22" i="19"/>
  <c r="G50" i="19"/>
  <c r="D18" i="19"/>
  <c r="H18" i="19" s="1"/>
  <c r="G19" i="19"/>
  <c r="E32" i="19"/>
  <c r="G23" i="19"/>
  <c r="E56" i="19" l="1"/>
  <c r="G56" i="19" s="1"/>
  <c r="G32" i="19"/>
  <c r="D56" i="19"/>
  <c r="H56" i="19" s="1"/>
  <c r="K53" i="14" l="1"/>
  <c r="J53" i="14"/>
  <c r="I53" i="14"/>
  <c r="K52" i="14"/>
  <c r="I52" i="14"/>
  <c r="J52" i="14" s="1"/>
  <c r="K51" i="14"/>
  <c r="H51" i="14"/>
  <c r="G51" i="14"/>
  <c r="F51" i="14"/>
  <c r="E51" i="14"/>
  <c r="D51" i="14"/>
  <c r="I51" i="14" s="1"/>
  <c r="J51" i="14" s="1"/>
  <c r="K50" i="14"/>
  <c r="I50" i="14"/>
  <c r="J50" i="14" s="1"/>
  <c r="K49" i="14"/>
  <c r="I49" i="14"/>
  <c r="J49" i="14" s="1"/>
  <c r="K48" i="14"/>
  <c r="I48" i="14"/>
  <c r="J48" i="14" s="1"/>
  <c r="K47" i="14"/>
  <c r="I47" i="14"/>
  <c r="J47" i="14" s="1"/>
  <c r="K46" i="14"/>
  <c r="J46" i="14"/>
  <c r="I46" i="14"/>
  <c r="K45" i="14"/>
  <c r="J45" i="14"/>
  <c r="I45" i="14"/>
  <c r="K44" i="14"/>
  <c r="H44" i="14"/>
  <c r="G44" i="14"/>
  <c r="F44" i="14"/>
  <c r="E44" i="14"/>
  <c r="D44" i="14"/>
  <c r="I44" i="14" s="1"/>
  <c r="J44" i="14" s="1"/>
  <c r="K43" i="14"/>
  <c r="J43" i="14"/>
  <c r="I43" i="14"/>
  <c r="K42" i="14"/>
  <c r="I42" i="14"/>
  <c r="J42" i="14" s="1"/>
  <c r="H42" i="14"/>
  <c r="G42" i="14"/>
  <c r="F42" i="14"/>
  <c r="E42" i="14"/>
  <c r="D42" i="14"/>
  <c r="K41" i="14"/>
  <c r="I41" i="14"/>
  <c r="J41" i="14" s="1"/>
  <c r="K40" i="14"/>
  <c r="I40" i="14"/>
  <c r="J40" i="14" s="1"/>
  <c r="K39" i="14"/>
  <c r="I39" i="14"/>
  <c r="J39" i="14" s="1"/>
  <c r="K38" i="14"/>
  <c r="I38" i="14"/>
  <c r="J38" i="14" s="1"/>
  <c r="K37" i="14"/>
  <c r="I37" i="14"/>
  <c r="J37" i="14" s="1"/>
  <c r="K36" i="14"/>
  <c r="J36" i="14"/>
  <c r="I36" i="14"/>
  <c r="K35" i="14"/>
  <c r="J35" i="14"/>
  <c r="I35" i="14"/>
  <c r="K34" i="14"/>
  <c r="J34" i="14"/>
  <c r="I34" i="14"/>
  <c r="K33" i="14"/>
  <c r="I33" i="14"/>
  <c r="J33" i="14" s="1"/>
  <c r="K32" i="14"/>
  <c r="I32" i="14"/>
  <c r="J32" i="14" s="1"/>
  <c r="K31" i="14"/>
  <c r="I31" i="14"/>
  <c r="J31" i="14" s="1"/>
  <c r="K30" i="14"/>
  <c r="I30" i="14"/>
  <c r="J30" i="14" s="1"/>
  <c r="K29" i="14"/>
  <c r="I29" i="14"/>
  <c r="J29" i="14" s="1"/>
  <c r="K28" i="14"/>
  <c r="I28" i="14"/>
  <c r="J28" i="14" s="1"/>
  <c r="K27" i="14"/>
  <c r="J27" i="14"/>
  <c r="I27" i="14"/>
  <c r="K26" i="14"/>
  <c r="J26" i="14"/>
  <c r="I26" i="14"/>
  <c r="K25" i="14"/>
  <c r="I25" i="14"/>
  <c r="J25" i="14" s="1"/>
  <c r="K24" i="14"/>
  <c r="I24" i="14"/>
  <c r="J24" i="14" s="1"/>
  <c r="K23" i="14"/>
  <c r="I23" i="14"/>
  <c r="J23" i="14" s="1"/>
  <c r="K22" i="14"/>
  <c r="I22" i="14"/>
  <c r="J22" i="14" s="1"/>
  <c r="K21" i="14"/>
  <c r="I21" i="14"/>
  <c r="J21" i="14" s="1"/>
  <c r="K20" i="14"/>
  <c r="J20" i="14"/>
  <c r="I20" i="14"/>
  <c r="K19" i="14"/>
  <c r="J19" i="14"/>
  <c r="I19" i="14"/>
  <c r="K18" i="14"/>
  <c r="H18" i="14"/>
  <c r="G18" i="14"/>
  <c r="I18" i="14" s="1"/>
  <c r="J18" i="14" s="1"/>
  <c r="F18" i="14"/>
  <c r="F54" i="14" s="1"/>
  <c r="E18" i="14"/>
  <c r="E54" i="14" s="1"/>
  <c r="D18" i="14"/>
  <c r="K17" i="14"/>
  <c r="J17" i="14"/>
  <c r="I17" i="14"/>
  <c r="K16" i="14"/>
  <c r="I16" i="14"/>
  <c r="J16" i="14" s="1"/>
  <c r="K15" i="14"/>
  <c r="I15" i="14"/>
  <c r="J15" i="14" s="1"/>
  <c r="H15" i="14"/>
  <c r="H54" i="14" s="1"/>
  <c r="G15" i="14"/>
  <c r="G54" i="14" s="1"/>
  <c r="F15" i="14"/>
  <c r="E15" i="14"/>
  <c r="D15" i="14"/>
  <c r="D54" i="14" s="1"/>
  <c r="I54" i="14" l="1"/>
  <c r="J54" i="14" s="1"/>
  <c r="K54" i="14"/>
  <c r="H352" i="11" l="1"/>
  <c r="G352" i="11"/>
  <c r="H351" i="11"/>
  <c r="G351" i="11"/>
  <c r="H350" i="11"/>
  <c r="G350" i="11"/>
  <c r="H349" i="11"/>
  <c r="G349" i="11"/>
  <c r="H348" i="11"/>
  <c r="G348" i="11"/>
  <c r="H347" i="11"/>
  <c r="G347" i="11"/>
  <c r="H346" i="11"/>
  <c r="G346" i="11"/>
  <c r="H345" i="11"/>
  <c r="G345" i="11"/>
  <c r="H344" i="11"/>
  <c r="G344" i="11"/>
  <c r="H343" i="11"/>
  <c r="G343" i="11"/>
  <c r="H342" i="11"/>
  <c r="G342" i="11"/>
  <c r="H341" i="11"/>
  <c r="G341" i="11"/>
  <c r="H340" i="11"/>
  <c r="G340" i="11"/>
  <c r="H339" i="11"/>
  <c r="G339" i="11"/>
  <c r="H338" i="11"/>
  <c r="G338" i="11"/>
  <c r="H337" i="11"/>
  <c r="G337" i="11"/>
  <c r="H336" i="11"/>
  <c r="G336" i="11"/>
  <c r="H335" i="11"/>
  <c r="G335" i="11"/>
  <c r="H334" i="11"/>
  <c r="G334" i="11"/>
  <c r="H333" i="11"/>
  <c r="G333" i="11"/>
  <c r="H332" i="11"/>
  <c r="G332" i="11"/>
  <c r="H331" i="11"/>
  <c r="G331" i="11"/>
  <c r="H330" i="11"/>
  <c r="G330" i="11"/>
  <c r="H329" i="11"/>
  <c r="G329" i="11"/>
  <c r="H328" i="11"/>
  <c r="G328" i="11"/>
  <c r="H327" i="11"/>
  <c r="G327" i="11"/>
  <c r="H326" i="11"/>
  <c r="G326" i="11"/>
  <c r="H325" i="11"/>
  <c r="G325" i="11"/>
  <c r="H324" i="11"/>
  <c r="G324" i="11"/>
  <c r="H323" i="11"/>
  <c r="G323" i="11"/>
  <c r="H322" i="11"/>
  <c r="G322" i="11"/>
  <c r="H321" i="11"/>
  <c r="G321" i="11"/>
  <c r="H320" i="11"/>
  <c r="G320" i="11"/>
  <c r="H319" i="11"/>
  <c r="G319" i="11"/>
  <c r="H318" i="11"/>
  <c r="G318" i="11"/>
  <c r="H317" i="11"/>
  <c r="G317" i="11"/>
  <c r="H316" i="11"/>
  <c r="G316" i="11"/>
  <c r="H315" i="11"/>
  <c r="G315" i="11"/>
  <c r="H314" i="11"/>
  <c r="G314" i="11"/>
  <c r="H313" i="11"/>
  <c r="G313" i="11"/>
  <c r="H312" i="11"/>
  <c r="G312" i="11"/>
  <c r="H311" i="11"/>
  <c r="G311" i="11"/>
  <c r="H310" i="11"/>
  <c r="G310" i="11"/>
  <c r="H309" i="11"/>
  <c r="G309" i="11"/>
  <c r="H308" i="11"/>
  <c r="G308" i="11"/>
  <c r="H307" i="11"/>
  <c r="G307" i="11"/>
  <c r="H306" i="11"/>
  <c r="G306" i="11"/>
  <c r="H305" i="11"/>
  <c r="G305" i="11"/>
  <c r="H304" i="11"/>
  <c r="G304" i="11"/>
  <c r="H303" i="11"/>
  <c r="G303" i="11"/>
  <c r="H302" i="11"/>
  <c r="G302" i="11"/>
  <c r="H301" i="11"/>
  <c r="G301" i="11"/>
  <c r="H300" i="11"/>
  <c r="G300" i="11"/>
  <c r="H299" i="11"/>
  <c r="G299" i="11"/>
  <c r="H298" i="11"/>
  <c r="G298" i="11"/>
  <c r="H297" i="11"/>
  <c r="G297" i="11"/>
  <c r="H296" i="11"/>
  <c r="G296" i="11"/>
  <c r="H295" i="11"/>
  <c r="G295" i="11"/>
  <c r="H294" i="11"/>
  <c r="G294" i="11"/>
  <c r="H293" i="11"/>
  <c r="G293" i="11"/>
  <c r="H292" i="11"/>
  <c r="G292" i="11"/>
  <c r="H291" i="11"/>
  <c r="G291" i="11"/>
  <c r="H290" i="11"/>
  <c r="G290" i="11"/>
  <c r="H289" i="11"/>
  <c r="G289" i="11"/>
  <c r="H288" i="11"/>
  <c r="G288" i="11"/>
  <c r="H287" i="11"/>
  <c r="G287" i="11"/>
  <c r="H286" i="11"/>
  <c r="G286" i="11"/>
  <c r="H285" i="11"/>
  <c r="G285" i="11"/>
  <c r="H284" i="11"/>
  <c r="G284" i="11"/>
  <c r="H283" i="11"/>
  <c r="G283" i="11"/>
  <c r="H282" i="11"/>
  <c r="G282" i="11"/>
  <c r="H281" i="11"/>
  <c r="G281" i="11"/>
  <c r="H280" i="11"/>
  <c r="G280" i="11"/>
  <c r="H279" i="11"/>
  <c r="G279" i="11"/>
  <c r="H278" i="11"/>
  <c r="G278" i="11"/>
  <c r="H277" i="11"/>
  <c r="G277" i="11"/>
  <c r="H276" i="11"/>
  <c r="G276" i="11"/>
  <c r="H275" i="11"/>
  <c r="G275" i="11"/>
  <c r="H274" i="11"/>
  <c r="G274" i="11"/>
  <c r="H273" i="11"/>
  <c r="G273" i="11"/>
  <c r="H272" i="11"/>
  <c r="G272" i="11"/>
  <c r="H271" i="11"/>
  <c r="G271" i="11"/>
  <c r="H270" i="11"/>
  <c r="G270" i="11"/>
  <c r="H269" i="11"/>
  <c r="G269" i="11"/>
  <c r="H268" i="11"/>
  <c r="G268" i="11"/>
  <c r="H267" i="11"/>
  <c r="G267" i="11"/>
  <c r="H266" i="11"/>
  <c r="G266" i="11"/>
  <c r="H265" i="11"/>
  <c r="G265" i="11"/>
  <c r="H264" i="11"/>
  <c r="G264" i="11"/>
  <c r="H263" i="11"/>
  <c r="G263" i="11"/>
  <c r="H262" i="11"/>
  <c r="G262" i="11"/>
  <c r="H261" i="11"/>
  <c r="G261" i="11"/>
  <c r="H260" i="11"/>
  <c r="G260" i="11"/>
  <c r="H259" i="11"/>
  <c r="G259" i="11"/>
  <c r="H258" i="11"/>
  <c r="G258" i="11"/>
  <c r="H257" i="11"/>
  <c r="G257" i="11"/>
  <c r="H256" i="11"/>
  <c r="G256" i="11"/>
  <c r="H255" i="11"/>
  <c r="G255" i="11"/>
  <c r="H254" i="11"/>
  <c r="G254" i="11"/>
  <c r="H253" i="11"/>
  <c r="G253" i="11"/>
  <c r="H252" i="11"/>
  <c r="G252" i="11"/>
  <c r="H251" i="11"/>
  <c r="G251" i="11"/>
  <c r="H250" i="11"/>
  <c r="G250" i="11"/>
  <c r="H249" i="11"/>
  <c r="G249" i="11"/>
  <c r="H248" i="11"/>
  <c r="G248" i="11"/>
  <c r="H247" i="11"/>
  <c r="G247" i="11"/>
  <c r="H246" i="11"/>
  <c r="G246" i="11"/>
  <c r="H245" i="11"/>
  <c r="G245" i="11"/>
  <c r="H244" i="11"/>
  <c r="G244" i="11"/>
  <c r="H243" i="11"/>
  <c r="G243" i="11"/>
  <c r="H242" i="11"/>
  <c r="G242" i="11"/>
  <c r="H241" i="11"/>
  <c r="G241" i="11"/>
  <c r="H240" i="11"/>
  <c r="G240" i="11"/>
  <c r="H239" i="11"/>
  <c r="G239" i="11"/>
  <c r="H238" i="11"/>
  <c r="G238" i="11"/>
  <c r="H237" i="11"/>
  <c r="G237" i="11"/>
  <c r="H236" i="11"/>
  <c r="G236" i="11"/>
  <c r="H235" i="11"/>
  <c r="G235" i="11"/>
  <c r="H234" i="11"/>
  <c r="G234" i="11"/>
  <c r="H233" i="11"/>
  <c r="G233" i="11"/>
  <c r="H232" i="11"/>
  <c r="G232" i="11"/>
  <c r="H231" i="11"/>
  <c r="G231" i="11"/>
  <c r="H230" i="11"/>
  <c r="G230" i="11"/>
  <c r="H229" i="11"/>
  <c r="G229" i="11"/>
  <c r="H228" i="11"/>
  <c r="G228" i="11"/>
  <c r="H227" i="11"/>
  <c r="G227" i="11"/>
  <c r="H226" i="11"/>
  <c r="G226" i="11"/>
  <c r="H225" i="11"/>
  <c r="G225" i="11"/>
  <c r="H224" i="11"/>
  <c r="G224" i="11"/>
  <c r="H223" i="11"/>
  <c r="G223" i="11"/>
  <c r="H222" i="11"/>
  <c r="G222" i="11"/>
  <c r="H221" i="11"/>
  <c r="G221" i="11"/>
  <c r="H220" i="11"/>
  <c r="G220" i="11"/>
  <c r="H219" i="11"/>
  <c r="G219" i="11"/>
  <c r="H218" i="11"/>
  <c r="G218" i="11"/>
  <c r="H217" i="11"/>
  <c r="G217" i="11"/>
  <c r="H216" i="11"/>
  <c r="G216" i="11"/>
  <c r="H215" i="11"/>
  <c r="G215" i="11"/>
  <c r="H214" i="11"/>
  <c r="G214" i="11"/>
  <c r="H213" i="11"/>
  <c r="G213" i="11"/>
  <c r="H212" i="11"/>
  <c r="G212" i="11"/>
  <c r="H211" i="11"/>
  <c r="G211" i="11"/>
  <c r="H210" i="11"/>
  <c r="G210" i="11"/>
  <c r="H209" i="11"/>
  <c r="G209" i="11"/>
  <c r="H208" i="11"/>
  <c r="G208" i="11"/>
  <c r="H207" i="11"/>
  <c r="G207" i="11"/>
  <c r="H206" i="11"/>
  <c r="G206" i="11"/>
  <c r="H205" i="11"/>
  <c r="G205" i="11"/>
  <c r="H204" i="11"/>
  <c r="G204" i="11"/>
  <c r="H203" i="11"/>
  <c r="G203" i="11"/>
  <c r="H202" i="11"/>
  <c r="G202" i="11"/>
  <c r="H201" i="11"/>
  <c r="G201" i="11"/>
  <c r="H200" i="11"/>
  <c r="G200" i="11"/>
  <c r="H199" i="11"/>
  <c r="G199" i="11"/>
  <c r="H198" i="11"/>
  <c r="G198" i="11"/>
  <c r="H197" i="11"/>
  <c r="G197" i="11"/>
  <c r="H196" i="11"/>
  <c r="G196" i="11"/>
  <c r="H195" i="11"/>
  <c r="G195" i="11"/>
  <c r="H194" i="11"/>
  <c r="G194" i="11"/>
  <c r="H193" i="11"/>
  <c r="G193" i="11"/>
  <c r="H192" i="11"/>
  <c r="G192" i="11"/>
  <c r="H191" i="11"/>
  <c r="G191" i="11"/>
  <c r="H190" i="11"/>
  <c r="G190" i="11"/>
  <c r="H189" i="11"/>
  <c r="G189" i="11"/>
  <c r="H188" i="11"/>
  <c r="G188" i="11"/>
  <c r="H187" i="11"/>
  <c r="G187" i="11"/>
  <c r="H186" i="11"/>
  <c r="G186" i="11"/>
  <c r="H185" i="11"/>
  <c r="G185" i="11"/>
  <c r="H184" i="11"/>
  <c r="G184" i="11"/>
  <c r="H183" i="11"/>
  <c r="G183" i="11"/>
  <c r="H182" i="11"/>
  <c r="G182" i="11"/>
  <c r="H181" i="11"/>
  <c r="G181" i="11"/>
  <c r="H180" i="11"/>
  <c r="G180" i="11"/>
  <c r="H179" i="11"/>
  <c r="G179" i="11"/>
  <c r="H178" i="11"/>
  <c r="G178" i="11"/>
  <c r="H177" i="11"/>
  <c r="G177" i="11"/>
  <c r="H176" i="11"/>
  <c r="G176" i="11"/>
  <c r="H175" i="11"/>
  <c r="G175" i="11"/>
  <c r="H174" i="11"/>
  <c r="G174" i="11"/>
  <c r="H173" i="11"/>
  <c r="G173" i="11"/>
  <c r="H172" i="11"/>
  <c r="G172" i="11"/>
  <c r="H171" i="11"/>
  <c r="G171" i="11"/>
  <c r="H170" i="11"/>
  <c r="G170" i="11"/>
  <c r="H169" i="11"/>
  <c r="G169" i="11"/>
  <c r="H168" i="11"/>
  <c r="G168" i="11"/>
  <c r="H167" i="11"/>
  <c r="G167" i="11"/>
  <c r="H166" i="11"/>
  <c r="G166" i="11"/>
  <c r="H165" i="11"/>
  <c r="G165" i="11"/>
  <c r="H164" i="11"/>
  <c r="G164" i="11"/>
  <c r="H163" i="11"/>
  <c r="G163" i="11"/>
  <c r="H162" i="11"/>
  <c r="G162" i="11"/>
  <c r="H161" i="11"/>
  <c r="G161" i="11"/>
  <c r="H160" i="11"/>
  <c r="G160" i="11"/>
  <c r="H159" i="11"/>
  <c r="G159" i="11"/>
  <c r="H158" i="11"/>
  <c r="G158" i="11"/>
  <c r="H157" i="11"/>
  <c r="G157" i="11"/>
  <c r="H156" i="11"/>
  <c r="G156" i="11"/>
  <c r="H155" i="11"/>
  <c r="G155" i="11"/>
  <c r="H154" i="11"/>
  <c r="G154" i="11"/>
  <c r="H153" i="11"/>
  <c r="G153" i="11"/>
  <c r="H152" i="11"/>
  <c r="G152" i="11"/>
  <c r="H151" i="11"/>
  <c r="G151" i="11"/>
  <c r="H150" i="11"/>
  <c r="G150" i="11"/>
  <c r="H149" i="11"/>
  <c r="G149" i="11"/>
  <c r="H148" i="11"/>
  <c r="G148" i="11"/>
  <c r="H147" i="11"/>
  <c r="G147" i="11"/>
  <c r="H146" i="11"/>
  <c r="G146" i="11"/>
  <c r="H145" i="11"/>
  <c r="G145" i="11"/>
  <c r="H144" i="11"/>
  <c r="G144" i="11"/>
  <c r="H143" i="11"/>
  <c r="G143" i="11"/>
  <c r="H142" i="11"/>
  <c r="G142" i="11"/>
  <c r="H141" i="11"/>
  <c r="G141" i="11"/>
  <c r="H140" i="11"/>
  <c r="G140" i="11"/>
  <c r="H139" i="11"/>
  <c r="G139" i="11"/>
  <c r="H138" i="11"/>
  <c r="G138" i="11"/>
  <c r="H137" i="11"/>
  <c r="G137" i="11"/>
  <c r="H136" i="11"/>
  <c r="G136" i="11"/>
  <c r="H135" i="11"/>
  <c r="G135" i="11"/>
  <c r="H134" i="11"/>
  <c r="G134" i="11"/>
  <c r="H133" i="11"/>
  <c r="G133" i="11"/>
  <c r="H132" i="11"/>
  <c r="G132" i="11"/>
  <c r="H131" i="11"/>
  <c r="G131" i="11"/>
  <c r="H130" i="11"/>
  <c r="G130" i="11"/>
  <c r="H129" i="11"/>
  <c r="G129" i="11"/>
  <c r="H128" i="11"/>
  <c r="G128" i="11"/>
  <c r="H127" i="11"/>
  <c r="G127" i="11"/>
  <c r="H126" i="11"/>
  <c r="G126" i="11"/>
  <c r="H125" i="11"/>
  <c r="G125" i="11"/>
  <c r="H124" i="11"/>
  <c r="G124" i="11"/>
  <c r="H123" i="11"/>
  <c r="G123" i="11"/>
  <c r="H122" i="11"/>
  <c r="G122" i="11"/>
  <c r="H121" i="11"/>
  <c r="G121" i="11"/>
  <c r="H120" i="11"/>
  <c r="G120" i="11"/>
  <c r="H119" i="11"/>
  <c r="G119" i="11"/>
  <c r="H118" i="11"/>
  <c r="G118" i="11"/>
  <c r="H117" i="11"/>
  <c r="G117" i="11"/>
  <c r="H116" i="11"/>
  <c r="G116" i="11"/>
  <c r="H115" i="11"/>
  <c r="G115" i="11"/>
  <c r="H114" i="11"/>
  <c r="G114" i="11"/>
  <c r="H113" i="11"/>
  <c r="G113" i="11"/>
  <c r="H112" i="11"/>
  <c r="G112" i="11"/>
  <c r="H111" i="11"/>
  <c r="G111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4" i="11"/>
  <c r="G104" i="11"/>
  <c r="H103" i="11"/>
  <c r="G103" i="11"/>
  <c r="H102" i="11"/>
  <c r="G102" i="11"/>
  <c r="H101" i="11"/>
  <c r="G101" i="11"/>
  <c r="H100" i="11"/>
  <c r="G100" i="11"/>
  <c r="H99" i="11"/>
  <c r="G99" i="11"/>
  <c r="H98" i="11"/>
  <c r="G98" i="11"/>
  <c r="H97" i="11"/>
  <c r="G97" i="11"/>
  <c r="H96" i="11"/>
  <c r="G96" i="11"/>
  <c r="H95" i="11"/>
  <c r="G95" i="11"/>
  <c r="H94" i="11"/>
  <c r="G94" i="11"/>
  <c r="H93" i="11"/>
  <c r="G93" i="11"/>
  <c r="H92" i="11"/>
  <c r="G92" i="11"/>
  <c r="H91" i="11"/>
  <c r="G91" i="11"/>
  <c r="H90" i="11"/>
  <c r="G90" i="11"/>
  <c r="H89" i="11"/>
  <c r="G89" i="11"/>
  <c r="H88" i="11"/>
  <c r="G88" i="11"/>
  <c r="H87" i="11"/>
  <c r="G87" i="11"/>
  <c r="H86" i="11"/>
  <c r="G86" i="11"/>
  <c r="H85" i="11"/>
  <c r="G85" i="11"/>
  <c r="H84" i="11"/>
  <c r="G84" i="11"/>
  <c r="H83" i="1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6" i="11"/>
  <c r="G76" i="11"/>
  <c r="H75" i="11"/>
  <c r="G75" i="11"/>
  <c r="H74" i="11"/>
  <c r="G74" i="11"/>
  <c r="H73" i="11"/>
  <c r="G73" i="11"/>
  <c r="H72" i="11"/>
  <c r="G72" i="11"/>
  <c r="H71" i="11"/>
  <c r="G71" i="11"/>
  <c r="H70" i="11"/>
  <c r="G70" i="11"/>
  <c r="H69" i="11"/>
  <c r="G69" i="11"/>
  <c r="H68" i="11"/>
  <c r="G68" i="11"/>
  <c r="H67" i="11"/>
  <c r="G67" i="11"/>
  <c r="H66" i="11"/>
  <c r="G66" i="11"/>
  <c r="H65" i="11"/>
  <c r="G65" i="11"/>
  <c r="H64" i="11"/>
  <c r="G64" i="11"/>
  <c r="H63" i="11"/>
  <c r="G63" i="11"/>
  <c r="H62" i="11"/>
  <c r="G62" i="11"/>
  <c r="H61" i="11"/>
  <c r="G61" i="11"/>
  <c r="H60" i="11"/>
  <c r="G60" i="11"/>
  <c r="H59" i="11"/>
  <c r="G59" i="11"/>
  <c r="H58" i="11"/>
  <c r="G58" i="11"/>
  <c r="H57" i="11"/>
  <c r="G57" i="11"/>
  <c r="H56" i="11"/>
  <c r="G56" i="11"/>
  <c r="H55" i="11"/>
  <c r="G55" i="11"/>
  <c r="H54" i="1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H47" i="11"/>
  <c r="G47" i="11"/>
  <c r="H46" i="11"/>
  <c r="G46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K37" i="7"/>
  <c r="G36" i="7"/>
  <c r="F36" i="7"/>
  <c r="K36" i="7" s="1"/>
  <c r="K35" i="7"/>
  <c r="I35" i="7"/>
  <c r="J35" i="7" s="1"/>
  <c r="H35" i="7"/>
  <c r="K34" i="7"/>
  <c r="I34" i="7"/>
  <c r="J34" i="7" s="1"/>
  <c r="H34" i="7"/>
  <c r="K33" i="7"/>
  <c r="I33" i="7"/>
  <c r="J33" i="7" s="1"/>
  <c r="H33" i="7"/>
  <c r="K32" i="7"/>
  <c r="I32" i="7"/>
  <c r="J32" i="7" s="1"/>
  <c r="H32" i="7"/>
  <c r="K31" i="7"/>
  <c r="I31" i="7"/>
  <c r="J31" i="7" s="1"/>
  <c r="H31" i="7"/>
  <c r="K30" i="7"/>
  <c r="I30" i="7"/>
  <c r="J30" i="7" s="1"/>
  <c r="H30" i="7"/>
  <c r="K29" i="7"/>
  <c r="I29" i="7"/>
  <c r="J29" i="7" s="1"/>
  <c r="H29" i="7"/>
  <c r="K28" i="7"/>
  <c r="I28" i="7"/>
  <c r="J28" i="7" s="1"/>
  <c r="H28" i="7"/>
  <c r="K27" i="7"/>
  <c r="I27" i="7"/>
  <c r="J27" i="7" s="1"/>
  <c r="H27" i="7"/>
  <c r="K26" i="7"/>
  <c r="G26" i="7"/>
  <c r="F26" i="7"/>
  <c r="I26" i="7" s="1"/>
  <c r="J26" i="7" s="1"/>
  <c r="E26" i="7"/>
  <c r="D26" i="7"/>
  <c r="H26" i="7" s="1"/>
  <c r="C26" i="7"/>
  <c r="K25" i="7"/>
  <c r="I25" i="7"/>
  <c r="J25" i="7" s="1"/>
  <c r="H25" i="7"/>
  <c r="K24" i="7"/>
  <c r="I24" i="7"/>
  <c r="J24" i="7" s="1"/>
  <c r="H24" i="7"/>
  <c r="K23" i="7"/>
  <c r="I23" i="7"/>
  <c r="J23" i="7" s="1"/>
  <c r="H23" i="7"/>
  <c r="K22" i="7"/>
  <c r="I22" i="7"/>
  <c r="J22" i="7" s="1"/>
  <c r="H22" i="7"/>
  <c r="K21" i="7"/>
  <c r="I21" i="7"/>
  <c r="J21" i="7" s="1"/>
  <c r="H21" i="7"/>
  <c r="K20" i="7"/>
  <c r="I20" i="7"/>
  <c r="J20" i="7" s="1"/>
  <c r="H20" i="7"/>
  <c r="K19" i="7"/>
  <c r="I19" i="7"/>
  <c r="J19" i="7" s="1"/>
  <c r="H19" i="7"/>
  <c r="K18" i="7"/>
  <c r="I18" i="7"/>
  <c r="J18" i="7" s="1"/>
  <c r="H18" i="7"/>
  <c r="K17" i="7"/>
  <c r="I17" i="7"/>
  <c r="J17" i="7" s="1"/>
  <c r="H17" i="7"/>
  <c r="K16" i="7"/>
  <c r="I16" i="7"/>
  <c r="J16" i="7" s="1"/>
  <c r="H16" i="7"/>
  <c r="I15" i="7"/>
  <c r="J15" i="7" s="1"/>
  <c r="G15" i="7"/>
  <c r="F15" i="7"/>
  <c r="K15" i="7" s="1"/>
  <c r="E15" i="7"/>
  <c r="E36" i="7" s="1"/>
  <c r="D15" i="7"/>
  <c r="D36" i="7" s="1"/>
  <c r="C15" i="7"/>
  <c r="C36" i="7" s="1"/>
  <c r="H36" i="7" l="1"/>
  <c r="I36" i="7"/>
  <c r="J36" i="7" s="1"/>
  <c r="H15" i="7"/>
  <c r="J43" i="6" l="1"/>
  <c r="I43" i="6"/>
  <c r="H43" i="6"/>
  <c r="G42" i="6"/>
  <c r="F42" i="6"/>
  <c r="E42" i="6"/>
  <c r="D42" i="6"/>
  <c r="C42" i="6"/>
  <c r="J41" i="6"/>
  <c r="I41" i="6"/>
  <c r="H41" i="6"/>
  <c r="J40" i="6"/>
  <c r="I40" i="6"/>
  <c r="H40" i="6"/>
  <c r="J39" i="6"/>
  <c r="I39" i="6"/>
  <c r="H39" i="6"/>
  <c r="J38" i="6"/>
  <c r="I38" i="6"/>
  <c r="H38" i="6"/>
  <c r="J37" i="6"/>
  <c r="I37" i="6"/>
  <c r="H37" i="6"/>
  <c r="J36" i="6"/>
  <c r="I36" i="6"/>
  <c r="H36" i="6"/>
  <c r="I35" i="6"/>
  <c r="H35" i="6"/>
  <c r="G35" i="6"/>
  <c r="F35" i="6"/>
  <c r="E35" i="6"/>
  <c r="D35" i="6"/>
  <c r="C35" i="6"/>
  <c r="J34" i="6"/>
  <c r="I34" i="6"/>
  <c r="H34" i="6"/>
  <c r="J33" i="6"/>
  <c r="I33" i="6"/>
  <c r="H33" i="6"/>
  <c r="J32" i="6"/>
  <c r="I32" i="6"/>
  <c r="H32" i="6"/>
  <c r="J31" i="6"/>
  <c r="G31" i="6"/>
  <c r="F31" i="6"/>
  <c r="I31" i="6" s="1"/>
  <c r="E31" i="6"/>
  <c r="D31" i="6"/>
  <c r="C31" i="6"/>
  <c r="H31" i="6" s="1"/>
  <c r="J30" i="6"/>
  <c r="I30" i="6"/>
  <c r="H30" i="6"/>
  <c r="J29" i="6"/>
  <c r="I29" i="6"/>
  <c r="H29" i="6"/>
  <c r="J28" i="6"/>
  <c r="I28" i="6"/>
  <c r="H28" i="6"/>
  <c r="J27" i="6"/>
  <c r="I27" i="6"/>
  <c r="H27" i="6"/>
  <c r="J26" i="6"/>
  <c r="I26" i="6"/>
  <c r="H26" i="6"/>
  <c r="J25" i="6"/>
  <c r="I25" i="6"/>
  <c r="H25" i="6"/>
  <c r="J24" i="6"/>
  <c r="I24" i="6"/>
  <c r="H24" i="6"/>
  <c r="J23" i="6"/>
  <c r="I23" i="6"/>
  <c r="H23" i="6"/>
  <c r="J22" i="6"/>
  <c r="I22" i="6"/>
  <c r="H22" i="6"/>
  <c r="G21" i="6"/>
  <c r="F21" i="6"/>
  <c r="F44" i="6" s="1"/>
  <c r="E21" i="6"/>
  <c r="D21" i="6"/>
  <c r="C21" i="6"/>
  <c r="J20" i="6"/>
  <c r="I20" i="6"/>
  <c r="H20" i="6"/>
  <c r="J19" i="6"/>
  <c r="I19" i="6"/>
  <c r="H19" i="6"/>
  <c r="J18" i="6"/>
  <c r="I18" i="6"/>
  <c r="H18" i="6"/>
  <c r="J17" i="6"/>
  <c r="I17" i="6"/>
  <c r="H17" i="6"/>
  <c r="G16" i="6"/>
  <c r="G44" i="6" s="1"/>
  <c r="F16" i="6"/>
  <c r="J16" i="6" s="1"/>
  <c r="E16" i="6"/>
  <c r="E44" i="6" s="1"/>
  <c r="D16" i="6"/>
  <c r="D44" i="6" s="1"/>
  <c r="C16" i="6"/>
  <c r="I16" i="6" s="1"/>
  <c r="J44" i="6" l="1"/>
  <c r="I44" i="6"/>
  <c r="H21" i="6"/>
  <c r="J35" i="6"/>
  <c r="C44" i="6"/>
  <c r="H44" i="6" s="1"/>
  <c r="I21" i="6"/>
  <c r="H42" i="6"/>
  <c r="J21" i="6"/>
  <c r="I42" i="6"/>
  <c r="H16" i="6"/>
  <c r="J42" i="6"/>
  <c r="H27" i="4" l="1"/>
  <c r="H26" i="4"/>
  <c r="H25" i="4"/>
  <c r="H24" i="4"/>
  <c r="H23" i="4"/>
  <c r="I78" i="3"/>
  <c r="G78" i="3"/>
  <c r="H78" i="3" s="1"/>
  <c r="F78" i="3"/>
  <c r="B78" i="3"/>
  <c r="I77" i="3"/>
  <c r="G77" i="3"/>
  <c r="H77" i="3" s="1"/>
  <c r="F77" i="3"/>
  <c r="B77" i="3"/>
  <c r="I76" i="3"/>
  <c r="E76" i="3"/>
  <c r="G76" i="3" s="1"/>
  <c r="H76" i="3" s="1"/>
  <c r="D76" i="3"/>
  <c r="C76" i="3"/>
  <c r="I74" i="3"/>
  <c r="G74" i="3"/>
  <c r="H74" i="3" s="1"/>
  <c r="F74" i="3"/>
  <c r="E73" i="3"/>
  <c r="I73" i="3" s="1"/>
  <c r="D73" i="3"/>
  <c r="I72" i="3"/>
  <c r="H72" i="3"/>
  <c r="G72" i="3"/>
  <c r="F72" i="3"/>
  <c r="I71" i="3"/>
  <c r="G71" i="3"/>
  <c r="H71" i="3" s="1"/>
  <c r="F71" i="3"/>
  <c r="D70" i="3"/>
  <c r="C70" i="3"/>
  <c r="C75" i="3" s="1"/>
  <c r="I69" i="3"/>
  <c r="H69" i="3"/>
  <c r="G69" i="3"/>
  <c r="F69" i="3"/>
  <c r="I68" i="3"/>
  <c r="G68" i="3"/>
  <c r="H68" i="3" s="1"/>
  <c r="F68" i="3"/>
  <c r="I67" i="3"/>
  <c r="H67" i="3"/>
  <c r="G67" i="3"/>
  <c r="F67" i="3"/>
  <c r="I66" i="3"/>
  <c r="G66" i="3"/>
  <c r="H66" i="3" s="1"/>
  <c r="F66" i="3"/>
  <c r="I65" i="3"/>
  <c r="H65" i="3"/>
  <c r="G65" i="3"/>
  <c r="F65" i="3"/>
  <c r="I64" i="3"/>
  <c r="G64" i="3"/>
  <c r="H64" i="3" s="1"/>
  <c r="F64" i="3"/>
  <c r="I63" i="3"/>
  <c r="H63" i="3"/>
  <c r="G63" i="3"/>
  <c r="F63" i="3"/>
  <c r="I62" i="3"/>
  <c r="G62" i="3"/>
  <c r="H62" i="3" s="1"/>
  <c r="D62" i="3"/>
  <c r="F62" i="3" s="1"/>
  <c r="C62" i="3"/>
  <c r="I61" i="3"/>
  <c r="G61" i="3"/>
  <c r="H61" i="3" s="1"/>
  <c r="F61" i="3"/>
  <c r="I60" i="3"/>
  <c r="G60" i="3"/>
  <c r="H60" i="3" s="1"/>
  <c r="F60" i="3"/>
  <c r="I59" i="3"/>
  <c r="G59" i="3"/>
  <c r="H59" i="3" s="1"/>
  <c r="F59" i="3"/>
  <c r="I58" i="3"/>
  <c r="F58" i="3"/>
  <c r="E58" i="3"/>
  <c r="D58" i="3"/>
  <c r="C58" i="3"/>
  <c r="G58" i="3" s="1"/>
  <c r="H58" i="3" s="1"/>
  <c r="I57" i="3"/>
  <c r="H57" i="3"/>
  <c r="G57" i="3"/>
  <c r="F57" i="3"/>
  <c r="I56" i="3"/>
  <c r="G56" i="3"/>
  <c r="H56" i="3" s="1"/>
  <c r="F56" i="3"/>
  <c r="I55" i="3"/>
  <c r="H55" i="3"/>
  <c r="G55" i="3"/>
  <c r="F55" i="3"/>
  <c r="I54" i="3"/>
  <c r="G54" i="3"/>
  <c r="H54" i="3" s="1"/>
  <c r="F54" i="3"/>
  <c r="I53" i="3"/>
  <c r="H53" i="3"/>
  <c r="G53" i="3"/>
  <c r="F53" i="3"/>
  <c r="E52" i="3"/>
  <c r="G52" i="3" s="1"/>
  <c r="H52" i="3" s="1"/>
  <c r="D52" i="3"/>
  <c r="C52" i="3"/>
  <c r="I51" i="3"/>
  <c r="H51" i="3"/>
  <c r="G51" i="3"/>
  <c r="F51" i="3"/>
  <c r="I50" i="3"/>
  <c r="G50" i="3"/>
  <c r="H50" i="3" s="1"/>
  <c r="F50" i="3"/>
  <c r="E49" i="3"/>
  <c r="G49" i="3" s="1"/>
  <c r="H49" i="3" s="1"/>
  <c r="D49" i="3"/>
  <c r="C49" i="3"/>
  <c r="I48" i="3"/>
  <c r="H48" i="3"/>
  <c r="G48" i="3"/>
  <c r="F48" i="3"/>
  <c r="I47" i="3"/>
  <c r="G47" i="3"/>
  <c r="H47" i="3" s="1"/>
  <c r="F47" i="3"/>
  <c r="I46" i="3"/>
  <c r="H46" i="3"/>
  <c r="G46" i="3"/>
  <c r="F46" i="3"/>
  <c r="I45" i="3"/>
  <c r="G45" i="3"/>
  <c r="H45" i="3" s="1"/>
  <c r="F45" i="3"/>
  <c r="I44" i="3"/>
  <c r="H44" i="3"/>
  <c r="G44" i="3"/>
  <c r="F44" i="3"/>
  <c r="I43" i="3"/>
  <c r="G43" i="3"/>
  <c r="H43" i="3" s="1"/>
  <c r="F43" i="3"/>
  <c r="D43" i="3"/>
  <c r="I42" i="3"/>
  <c r="G42" i="3"/>
  <c r="H42" i="3" s="1"/>
  <c r="F42" i="3"/>
  <c r="I41" i="3"/>
  <c r="G41" i="3"/>
  <c r="H41" i="3" s="1"/>
  <c r="F41" i="3"/>
  <c r="I40" i="3"/>
  <c r="H40" i="3"/>
  <c r="G40" i="3"/>
  <c r="F40" i="3"/>
  <c r="I39" i="3"/>
  <c r="G39" i="3"/>
  <c r="H39" i="3" s="1"/>
  <c r="D39" i="3"/>
  <c r="F39" i="3" s="1"/>
  <c r="I38" i="3"/>
  <c r="G38" i="3"/>
  <c r="H38" i="3" s="1"/>
  <c r="D38" i="3"/>
  <c r="D37" i="3" s="1"/>
  <c r="I37" i="3"/>
  <c r="E37" i="3"/>
  <c r="C37" i="3"/>
  <c r="G37" i="3" s="1"/>
  <c r="H37" i="3" s="1"/>
  <c r="I36" i="3"/>
  <c r="H36" i="3"/>
  <c r="G36" i="3"/>
  <c r="F36" i="3"/>
  <c r="I35" i="3"/>
  <c r="G35" i="3"/>
  <c r="H35" i="3" s="1"/>
  <c r="F35" i="3"/>
  <c r="I34" i="3"/>
  <c r="H34" i="3"/>
  <c r="G34" i="3"/>
  <c r="F34" i="3"/>
  <c r="I33" i="3"/>
  <c r="G33" i="3"/>
  <c r="H33" i="3" s="1"/>
  <c r="F33" i="3"/>
  <c r="I32" i="3"/>
  <c r="H32" i="3"/>
  <c r="G32" i="3"/>
  <c r="F32" i="3"/>
  <c r="I31" i="3"/>
  <c r="G31" i="3"/>
  <c r="H31" i="3" s="1"/>
  <c r="F31" i="3"/>
  <c r="I30" i="3"/>
  <c r="H30" i="3"/>
  <c r="G30" i="3"/>
  <c r="F30" i="3"/>
  <c r="I29" i="3"/>
  <c r="G29" i="3"/>
  <c r="H29" i="3" s="1"/>
  <c r="F29" i="3"/>
  <c r="I28" i="3"/>
  <c r="H28" i="3"/>
  <c r="G28" i="3"/>
  <c r="F28" i="3"/>
  <c r="I27" i="3"/>
  <c r="G27" i="3"/>
  <c r="H27" i="3" s="1"/>
  <c r="F27" i="3"/>
  <c r="I26" i="3"/>
  <c r="H26" i="3"/>
  <c r="G26" i="3"/>
  <c r="F26" i="3"/>
  <c r="I25" i="3"/>
  <c r="G25" i="3"/>
  <c r="H25" i="3" s="1"/>
  <c r="F25" i="3"/>
  <c r="I24" i="3"/>
  <c r="H24" i="3"/>
  <c r="G24" i="3"/>
  <c r="F24" i="3"/>
  <c r="I23" i="3"/>
  <c r="G23" i="3"/>
  <c r="H23" i="3" s="1"/>
  <c r="F23" i="3"/>
  <c r="I22" i="3"/>
  <c r="H22" i="3"/>
  <c r="G22" i="3"/>
  <c r="F22" i="3"/>
  <c r="I21" i="3"/>
  <c r="G21" i="3"/>
  <c r="H21" i="3" s="1"/>
  <c r="F21" i="3"/>
  <c r="I20" i="3"/>
  <c r="H20" i="3"/>
  <c r="G20" i="3"/>
  <c r="F20" i="3"/>
  <c r="I19" i="3"/>
  <c r="G19" i="3"/>
  <c r="H19" i="3" s="1"/>
  <c r="F19" i="3"/>
  <c r="I18" i="3"/>
  <c r="H18" i="3"/>
  <c r="G18" i="3"/>
  <c r="F18" i="3"/>
  <c r="I17" i="3"/>
  <c r="G17" i="3"/>
  <c r="H17" i="3" s="1"/>
  <c r="F17" i="3"/>
  <c r="E16" i="3"/>
  <c r="F16" i="3" s="1"/>
  <c r="D16" i="3"/>
  <c r="C16" i="3"/>
  <c r="C15" i="3" s="1"/>
  <c r="L8" i="3"/>
  <c r="C79" i="3" l="1"/>
  <c r="D15" i="3"/>
  <c r="D75" i="3" s="1"/>
  <c r="D79" i="3" s="1"/>
  <c r="F37" i="3"/>
  <c r="G16" i="3"/>
  <c r="H16" i="3" s="1"/>
  <c r="I52" i="3"/>
  <c r="I49" i="3"/>
  <c r="I16" i="3"/>
  <c r="E70" i="3"/>
  <c r="F73" i="3"/>
  <c r="F38" i="3"/>
  <c r="F52" i="3"/>
  <c r="G73" i="3"/>
  <c r="H73" i="3" s="1"/>
  <c r="E15" i="3"/>
  <c r="F49" i="3"/>
  <c r="F76" i="3"/>
  <c r="F15" i="3" l="1"/>
  <c r="I15" i="3"/>
  <c r="G15" i="3"/>
  <c r="H15" i="3" s="1"/>
  <c r="E75" i="3"/>
  <c r="G70" i="3"/>
  <c r="H70" i="3" s="1"/>
  <c r="F70" i="3"/>
  <c r="I70" i="3"/>
  <c r="F75" i="3" l="1"/>
  <c r="E79" i="3"/>
  <c r="I75" i="3"/>
  <c r="G75" i="3"/>
  <c r="H75" i="3" s="1"/>
  <c r="F79" i="3" l="1"/>
  <c r="I79" i="3"/>
  <c r="G79" i="3"/>
  <c r="H79" i="3" s="1"/>
  <c r="H31" i="2" l="1"/>
  <c r="G31" i="2"/>
  <c r="F31" i="2"/>
  <c r="H29" i="2"/>
  <c r="G29" i="2"/>
  <c r="F29" i="2"/>
  <c r="G28" i="2"/>
  <c r="E27" i="2"/>
  <c r="F27" i="2" s="1"/>
  <c r="D27" i="2"/>
  <c r="G27" i="2" s="1"/>
  <c r="C27" i="2"/>
  <c r="E26" i="2"/>
  <c r="H26" i="2" s="1"/>
  <c r="E24" i="2"/>
  <c r="H24" i="2" s="1"/>
  <c r="D24" i="2"/>
  <c r="C24" i="2"/>
  <c r="G23" i="2"/>
  <c r="E23" i="2"/>
  <c r="F23" i="2" s="1"/>
  <c r="D23" i="2"/>
  <c r="C23" i="2"/>
  <c r="H21" i="2"/>
  <c r="G21" i="2"/>
  <c r="F21" i="2"/>
  <c r="H20" i="2"/>
  <c r="G20" i="2"/>
  <c r="F20" i="2"/>
  <c r="H19" i="2"/>
  <c r="G19" i="2"/>
  <c r="F19" i="2"/>
  <c r="G18" i="2"/>
  <c r="F18" i="2"/>
  <c r="E18" i="2"/>
  <c r="H18" i="2" s="1"/>
  <c r="D18" i="2"/>
  <c r="C18" i="2"/>
  <c r="C25" i="2" s="1"/>
  <c r="H17" i="2"/>
  <c r="G17" i="2"/>
  <c r="F17" i="2"/>
  <c r="H16" i="2"/>
  <c r="G16" i="2"/>
  <c r="F16" i="2"/>
  <c r="N15" i="2"/>
  <c r="M15" i="2"/>
  <c r="H15" i="2"/>
  <c r="E15" i="2"/>
  <c r="E25" i="2" s="1"/>
  <c r="D15" i="2"/>
  <c r="D26" i="2" s="1"/>
  <c r="C15" i="2"/>
  <c r="C26" i="2" s="1"/>
  <c r="F25" i="2" l="1"/>
  <c r="H25" i="2"/>
  <c r="H23" i="2"/>
  <c r="D25" i="2"/>
  <c r="G25" i="2" s="1"/>
  <c r="F26" i="2"/>
  <c r="H27" i="2"/>
  <c r="F15" i="2"/>
  <c r="G26" i="2"/>
  <c r="F24" i="2"/>
  <c r="G24" i="2"/>
  <c r="G15" i="2"/>
</calcChain>
</file>

<file path=xl/sharedStrings.xml><?xml version="1.0" encoding="utf-8"?>
<sst xmlns="http://schemas.openxmlformats.org/spreadsheetml/2006/main" count="2078" uniqueCount="1030">
  <si>
    <t>Ministerio de Hacienda y Economía</t>
  </si>
  <si>
    <t>Dirección General de Presupuesto</t>
  </si>
  <si>
    <t>Dirección de Estudios Económicos y Seguimiento Financiero</t>
  </si>
  <si>
    <t>Tabla 1. Resultados Presupuestarios del Gobierno Central (Junio 2026)</t>
  </si>
  <si>
    <t>Valores en Millones de RD$</t>
  </si>
  <si>
    <t>PIB Nominal (Millones RD$)</t>
  </si>
  <si>
    <t>Detalle</t>
  </si>
  <si>
    <t xml:space="preserve">Pres. Inicial      </t>
  </si>
  <si>
    <t>% Devengado</t>
  </si>
  <si>
    <t>Variación 2026/2025</t>
  </si>
  <si>
    <t>% del PIB</t>
  </si>
  <si>
    <t>Ley núm. 99-25</t>
  </si>
  <si>
    <t>Devengado</t>
  </si>
  <si>
    <t>4 = 3/1</t>
  </si>
  <si>
    <t>6 = (3/PIB)</t>
  </si>
  <si>
    <t>1 - Ingresos</t>
  </si>
  <si>
    <t>1.1 - Ingresos corrientes</t>
  </si>
  <si>
    <t>1.2 - Ingresos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</si>
  <si>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</si>
  <si>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</si>
  <si>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</si>
  <si>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</si>
  <si>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</si>
  <si>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</si>
  <si>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</si>
  <si>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</si>
  <si>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</si>
  <si>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</si>
  <si>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</si>
  <si>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</si>
  <si>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9"/>
        <rFont val="Avenir Next LT Pro"/>
        <family val="2"/>
      </rPr>
      <t>*Cifras preliminares.</t>
    </r>
  </si>
  <si>
    <t>1. Fecha de imputación al 30/06/2026 y de registro al 07/07/2026.                                                                                          </t>
  </si>
  <si>
    <t>2. Se utilizó el PIB del Panorama Macroeconómico actualizado al 9 de junio 2026, elaborado por el Ministerio de Hacienda y Economía</t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</si>
  <si>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</si>
  <si>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</si>
  <si>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2. Ingresos por Clasificación Económica </t>
  </si>
  <si>
    <t>Junio 2025 y 2026</t>
  </si>
  <si>
    <t>Variación 
2025/2026</t>
  </si>
  <si>
    <t>% PIB</t>
  </si>
  <si>
    <t>Percibido Junio</t>
  </si>
  <si>
    <t>Presupuesto Inicial</t>
  </si>
  <si>
    <t>Percibido*</t>
  </si>
  <si>
    <t>% Ejecución*</t>
  </si>
  <si>
    <t>Abs.</t>
  </si>
  <si>
    <t>Rel.</t>
  </si>
  <si>
    <t>4 = (3/2)</t>
  </si>
  <si>
    <t>5 = (3 - 1)</t>
  </si>
  <si>
    <t>6 = (5/1)</t>
  </si>
  <si>
    <t>7 = 3/PIB</t>
  </si>
  <si>
    <t>1.1 Ingresos Corrientes</t>
  </si>
  <si>
    <t>1.1.1-Impuestos</t>
  </si>
  <si>
    <t>1.1.1.1-Impuestos sobre el ingreso, las utilidades y las ganancias de capital</t>
  </si>
  <si>
    <t>1.1.1.1.1-De personas físicas</t>
  </si>
  <si>
    <t>1.1.1.1.2-De empresas y otras corporaciones</t>
  </si>
  <si>
    <t>1.1.1.1.3-Otros impuestos sobre los ingresos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</si>
  <si>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</si>
  <si>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</si>
  <si>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</si>
  <si>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</si>
  <si>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</si>
  <si>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</si>
  <si>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</si>
  <si>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</si>
  <si>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1.1.1.4.06-Recargo máquinas tragamonedas</t>
  </si>
  <si>
    <t>1.1.1.4.07-Intereses y recargos en la contribución de residuos sólidos</t>
  </si>
  <si>
    <t>1.1.1.3-Impuestos sobre la propiedad</t>
  </si>
  <si>
    <t>1.1.1.4-Impuestos sobre los bienes y servicios</t>
  </si>
  <si>
    <t>1.1.1.5-Impuestos sobre el comercio y las transacciones internacionales/comercio exterior</t>
  </si>
  <si>
    <t>1.1.1.6-Impuestos ecológicos</t>
  </si>
  <si>
    <t>1.1.1.9-Impuestos diversos</t>
  </si>
  <si>
    <t>1.1.9.1.01-Impuesto sobre constitución de fianzas y consignación de valores</t>
  </si>
  <si>
    <t>1.1.2 - Contribuciones a la seguridad social</t>
  </si>
  <si>
    <t>1.1.2.1 - Contribuciones de los empleados</t>
  </si>
  <si>
    <t>1.1.2.1.1 - Contribuciones de empleados del sector público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</si>
  <si>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</si>
  <si>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</si>
  <si>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</si>
  <si>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1.1.2.2 - Contribuciones de los empleadores</t>
  </si>
  <si>
    <t>1.1.2.2.1 - Contribuciones de empleadores del sector público</t>
  </si>
  <si>
    <t>1.2.2.1.02 - Contribución patronal del sector público</t>
  </si>
  <si>
    <t>1.1.2.2.2-Contribuciones de empleadores del sector privado</t>
  </si>
  <si>
    <t>1.2.2.1.01-Contribución patronal del sector privado</t>
  </si>
  <si>
    <t>1.1.2.4-Contribuciones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</si>
  <si>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</si>
  <si>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</si>
  <si>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</si>
  <si>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</si>
  <si>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</si>
  <si>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</si>
  <si>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</si>
  <si>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</si>
  <si>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</si>
  <si>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</si>
  <si>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</si>
  <si>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</si>
  <si>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</si>
  <si>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</si>
  <si>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</si>
  <si>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</si>
  <si>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</si>
  <si>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</si>
  <si>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</si>
  <si>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1.6.4.1.11-Ingresos por bienes extinguidos o decomisados</t>
  </si>
  <si>
    <t>1.6.4.1.99-Otros ingresos diversos</t>
  </si>
  <si>
    <t xml:space="preserve">1.2 Ingresos De Capital </t>
  </si>
  <si>
    <t>1.2.1-Venta (disposición) de activos no financieros (a valores brutos)</t>
  </si>
  <si>
    <t>1.2.4-Transferencias de capital recibidas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</si>
  <si>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</si>
  <si>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</si>
  <si>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</si>
  <si>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</si>
  <si>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</si>
  <si>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</si>
  <si>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</si>
  <si>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imputación al 30/06/2026 // Fecha de registro al 07/07/2026</t>
  </si>
  <si>
    <t>3. Se utilizó el PIB del Panorama Macroeconómico actualizado al 09 de junio del 2026, elaborado por el Ministerio de Hacienda y Economía.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</si>
  <si>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</si>
  <si>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</si>
  <si>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</si>
  <si>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IR-2</t>
  </si>
  <si>
    <t>ITBIS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</si>
  <si>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</si>
  <si>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</si>
  <si>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</si>
  <si>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</si>
  <si>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imputación al 30/06/2026 // Fecha de registro al 07/07/2026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</si>
  <si>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</si>
  <si>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5. Composición del Gasto del Gobierno Central por Finalidad</t>
  </si>
  <si>
    <t>Junio 2026</t>
  </si>
  <si>
    <t>Valores en millones de RD$</t>
  </si>
  <si>
    <t>Notas:</t>
  </si>
  <si>
    <t>Cifras preliminares.</t>
  </si>
  <si>
    <r>
      <rPr>
        <b/>
        <sz val="12"/>
        <color rgb="FF000000"/>
        <rFont val="Avenir Next LT Pro"/>
        <family val="2"/>
      </rPr>
      <t>Fuente:</t>
    </r>
    <r>
      <rPr>
        <sz val="12"/>
        <color indexed="8"/>
        <rFont val="Avenir Next LT Pro"/>
        <family val="2"/>
      </rPr>
      <t xml:space="preserve"> Sistema de Información de la Gestión Financiera (SIGEF).</t>
    </r>
  </si>
  <si>
    <t xml:space="preserve">Tabla 5. Clasificador Funcional del gasto del Gobierno Central </t>
  </si>
  <si>
    <t xml:space="preserve">PIB Nominal </t>
  </si>
  <si>
    <t>DETALLE</t>
  </si>
  <si>
    <t>Devengado Junio</t>
  </si>
  <si>
    <t>Comprometido*</t>
  </si>
  <si>
    <t>Devengado*</t>
  </si>
  <si>
    <t>Pagado*</t>
  </si>
  <si>
    <t>Variación</t>
  </si>
  <si>
    <t>Ejecución
% PIB</t>
  </si>
  <si>
    <t xml:space="preserve"> 2026/2025</t>
  </si>
  <si>
    <t>6= (4-1)</t>
  </si>
  <si>
    <t>7= (6/1)</t>
  </si>
  <si>
    <t>8= (4/PIB)</t>
  </si>
  <si>
    <t>1-SERVICIOS GENERALES</t>
  </si>
  <si>
    <t>1.1-Administración general</t>
  </si>
  <si>
    <t>1.2-Relaciones internacionales</t>
  </si>
  <si>
    <t>1.3-Defensa nacional</t>
  </si>
  <si>
    <t>1.4-Justicia, orden público y seguridad</t>
  </si>
  <si>
    <t>2-SERVICIOS ECONÓMICOS</t>
  </si>
  <si>
    <t>2.1-Asuntos económicos, comerciales y laborales</t>
  </si>
  <si>
    <t>2.2-Agropecuaria, caza, pesca y silvicultura</t>
  </si>
  <si>
    <t>2.3-Riego</t>
  </si>
  <si>
    <t>2.4-Energía y combustible</t>
  </si>
  <si>
    <t>2.5-Minería, manufactura y construcción</t>
  </si>
  <si>
    <t>2.6-Transporte</t>
  </si>
  <si>
    <t>2.7-Comunicaciones</t>
  </si>
  <si>
    <t>2.8-Banca y seguros</t>
  </si>
  <si>
    <t>2.9-Otros servicios económicos</t>
  </si>
  <si>
    <t>3-PROTECCIÓN DEL MEDIO AMBIENTE</t>
  </si>
  <si>
    <t>3.1-Protección del aire, agua y suelo</t>
  </si>
  <si>
    <t>3.2-Protección de la biodiversidad y ordenación de desechos</t>
  </si>
  <si>
    <t>3.3-Cambio Climático</t>
  </si>
  <si>
    <t>4-SERVICIOS SOCIALES</t>
  </si>
  <si>
    <t>4.1-Vivienda y servicios comunitarios</t>
  </si>
  <si>
    <t>4.2-Salud</t>
  </si>
  <si>
    <t>4.3-Actividades deportivas, recreativas, culturales y religiosas</t>
  </si>
  <si>
    <t>4.4-Educación</t>
  </si>
  <si>
    <t>4.5-Protección social</t>
  </si>
  <si>
    <t>4.6-Equidad de género</t>
  </si>
  <si>
    <t>5-INTERESES DE LA DEUDA PÚBLICA</t>
  </si>
  <si>
    <t>5.1-Intereses y comisiones de deuda pública</t>
  </si>
  <si>
    <t>Total general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</si>
  <si>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</si>
  <si>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30/06/2026 // Fecha de registro al 07/07/2026</t>
  </si>
  <si>
    <t>2. Se utilizó el PIB del Panorama Macroeconómico actualizado al 09 de junio del 2026, elaborado por el Ministerio de Hacienda y Economía.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</si>
  <si>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</si>
  <si>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Ministerio de Hacienda</t>
  </si>
  <si>
    <t>Tabla 3. Gastos del Gobierno Central por Clasificación Económica ( Junio  2025 y 2026)</t>
  </si>
  <si>
    <t>Junio</t>
  </si>
  <si>
    <t>% Ejecución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</si>
  <si>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</si>
  <si>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</si>
  <si>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</si>
  <si>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</si>
  <si>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</si>
  <si>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</si>
  <si>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</si>
  <si>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</si>
  <si>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</si>
  <si>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</si>
  <si>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</si>
  <si>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</si>
  <si>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</si>
  <si>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</si>
  <si>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</si>
  <si>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</si>
  <si>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</si>
  <si>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</si>
  <si>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</si>
  <si>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</si>
  <si>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2.2.6.7-Otras transferencias de capital</t>
  </si>
  <si>
    <t>2.2.8 - Gastos de capital, reserva presupuestaria</t>
  </si>
  <si>
    <t>Total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</si>
  <si>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</si>
  <si>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2. Se utilizó el PIB del Panorama Macroeconómico actualizado al 09 de junio 2026, elaborado por el Ministerio de Hacienda y Economía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</si>
  <si>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</si>
  <si>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</si>
  <si>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</si>
  <si>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MINISTERIO DE HACIENDA Y ECONOMÍA</t>
  </si>
  <si>
    <t>DIRECCIÓN GENERAL DE PRESUPUESTO</t>
  </si>
  <si>
    <t>DIRECCIÓN DE ESTUDIOS ECONÓMICOS Y SEGUIMIENTO FINANCIERO</t>
  </si>
  <si>
    <t>Anexo 1. Ingresos por Clasificación Económica (Junio 2026)</t>
  </si>
  <si>
    <t xml:space="preserve">Valores en Millones de RD$ </t>
  </si>
  <si>
    <t>PRESUPUESTO INICIAL (Ley 99-25)</t>
  </si>
  <si>
    <t>PERCIBIDO*</t>
  </si>
  <si>
    <t>(Título - Subtítulo - Grupo - Auxiliar)</t>
  </si>
  <si>
    <t>1.1-Ingresos Corrientes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</si>
  <si>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</si>
  <si>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</si>
  <si>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</si>
  <si>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</si>
  <si>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</si>
  <si>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</si>
  <si>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</si>
  <si>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</si>
  <si>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</si>
  <si>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</si>
  <si>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</si>
  <si>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</si>
  <si>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</si>
  <si>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</si>
  <si>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</si>
  <si>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</si>
  <si>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</si>
  <si>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</si>
  <si>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</si>
  <si>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</si>
  <si>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</si>
  <si>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</si>
  <si>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</si>
  <si>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</si>
  <si>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</si>
  <si>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</si>
  <si>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</si>
  <si>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</si>
  <si>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</si>
  <si>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</si>
  <si>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</si>
  <si>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</si>
  <si>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</si>
  <si>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</si>
  <si>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</si>
  <si>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</si>
  <si>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</si>
  <si>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</si>
  <si>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</si>
  <si>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</si>
  <si>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</si>
  <si>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</si>
  <si>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</si>
  <si>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</si>
  <si>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</si>
  <si>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</si>
  <si>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</si>
  <si>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</si>
  <si>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</si>
  <si>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</si>
  <si>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</si>
  <si>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</si>
  <si>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</si>
  <si>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</si>
  <si>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</si>
  <si>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</si>
  <si>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</si>
  <si>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</si>
  <si>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</si>
  <si>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</si>
  <si>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</si>
  <si>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</si>
  <si>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</si>
  <si>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</si>
  <si>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</si>
  <si>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</si>
  <si>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</si>
  <si>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</si>
  <si>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</si>
  <si>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</si>
  <si>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</si>
  <si>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</si>
  <si>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</si>
  <si>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</si>
  <si>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</si>
  <si>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</si>
  <si>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</si>
  <si>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</si>
  <si>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</si>
  <si>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</si>
  <si>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</si>
  <si>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</si>
  <si>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</si>
  <si>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</si>
  <si>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</si>
  <si>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</si>
  <si>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1.1.6.1.02-Impuestos sobre las emisiones del Co2 por km de los vehículos de motor</t>
  </si>
  <si>
    <t>1.1.2-Contribuciones a la seguridad social</t>
  </si>
  <si>
    <t>1.1.2.1-Contribuciones de los empleados</t>
  </si>
  <si>
    <t>1.1.2.2-Contribuciones de los empleadores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</si>
  <si>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</si>
  <si>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</si>
  <si>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</si>
  <si>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</si>
  <si>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</si>
  <si>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</si>
  <si>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</si>
  <si>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</si>
  <si>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</si>
  <si>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</si>
  <si>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</si>
  <si>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</si>
  <si>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</si>
  <si>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</si>
  <si>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</si>
  <si>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</si>
  <si>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</si>
  <si>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</si>
  <si>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</si>
  <si>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</si>
  <si>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</si>
  <si>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</si>
  <si>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</si>
  <si>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</si>
  <si>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</si>
  <si>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</si>
  <si>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</si>
  <si>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</si>
  <si>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</si>
  <si>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</si>
  <si>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</si>
  <si>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</si>
  <si>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</si>
  <si>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</si>
  <si>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</si>
  <si>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</si>
  <si>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</si>
  <si>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</si>
  <si>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1.1.6.1-Transferencias del sector privado</t>
  </si>
  <si>
    <t>1.3.1.4.01-Donaciones corrientes del sector privado interno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</si>
  <si>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</si>
  <si>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</si>
  <si>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</si>
  <si>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</si>
  <si>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</si>
  <si>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</si>
  <si>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</si>
  <si>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</si>
  <si>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</si>
  <si>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</si>
  <si>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</si>
  <si>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</si>
  <si>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</si>
  <si>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</si>
  <si>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</si>
  <si>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</si>
  <si>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</si>
  <si>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1.6.4.1.04-Fianzas Judiciales y depósitos en consignación</t>
  </si>
  <si>
    <t>1.9.2.1.01-Ingresos a especificar Dirección General de Aduanas</t>
  </si>
  <si>
    <t>1.2-Ingresos de capital</t>
  </si>
  <si>
    <t>1.2.1.1-Venta de activos fijos</t>
  </si>
  <si>
    <t>1.7.1.4.01-Automóviles y camiones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</si>
  <si>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</si>
  <si>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</si>
  <si>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</si>
  <si>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</si>
  <si>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</si>
  <si>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</si>
  <si>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r>
      <rPr>
        <b/>
        <sz val="11"/>
        <color theme="1"/>
        <rFont val="Avenir Next LT Pro"/>
        <family val="2"/>
      </rPr>
      <t>1.</t>
    </r>
    <r>
      <rPr>
        <sz val="11"/>
        <color theme="1"/>
        <rFont val="Avenir Next LT Pro"/>
        <family val="2"/>
      </rPr>
      <t xml:space="preserve"> Fecha de imputación al 30/06/2026 // Fecha de registro al 07/07/2026.</t>
    </r>
  </si>
  <si>
    <t>Anexo 2. Distribución Geográfica de Proyectos de Inversión (Junio 2026)</t>
  </si>
  <si>
    <t>DEVENGADO</t>
  </si>
  <si>
    <t>Vars.</t>
  </si>
  <si>
    <t>(Región - Provincia - Función)</t>
  </si>
  <si>
    <t xml:space="preserve">Abs. </t>
  </si>
  <si>
    <t>01 - REGION CIBAO NORTE</t>
  </si>
  <si>
    <t>09 - ESPAILLAT</t>
  </si>
  <si>
    <t>1.3 - Defensa nacional</t>
  </si>
  <si>
    <t>2.2 - Agropecuaria, caza, pesca y silvicultura</t>
  </si>
  <si>
    <t>2.6 - Transporte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</si>
  <si>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</si>
  <si>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</si>
  <si>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</si>
  <si>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</si>
  <si>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</si>
  <si>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</si>
  <si>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</si>
  <si>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</si>
  <si>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2.9 - Otros servicios económicos</t>
  </si>
  <si>
    <t>3.1 - Protección del aire, agua y suelo</t>
  </si>
  <si>
    <t>25 - SANTIAGO</t>
  </si>
  <si>
    <t>3.2 - Protección de la biodiversidad y ordenación de desechos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</si>
  <si>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</si>
  <si>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</si>
  <si>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</si>
  <si>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</si>
  <si>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</si>
  <si>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</si>
  <si>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</si>
  <si>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</si>
  <si>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</si>
  <si>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</si>
  <si>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</si>
  <si>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2.4 - Energía y combustible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</si>
  <si>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</si>
  <si>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</si>
  <si>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</si>
  <si>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</si>
  <si>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</si>
  <si>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</si>
  <si>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</si>
  <si>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</si>
  <si>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2.1 - Asuntos económicos, comerciales y laborales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</si>
  <si>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</si>
  <si>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</si>
  <si>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</si>
  <si>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</si>
  <si>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</si>
  <si>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</si>
  <si>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</si>
  <si>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2.5 - Minería, manufactura y construcción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</si>
  <si>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</si>
  <si>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</si>
  <si>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</si>
  <si>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</si>
  <si>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</si>
  <si>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</si>
  <si>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</si>
  <si>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</si>
  <si>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</si>
  <si>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</si>
  <si>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</si>
  <si>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</si>
  <si>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</si>
  <si>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</si>
  <si>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2.7 - Comunicaciones</t>
  </si>
  <si>
    <t>98 - NACIONAL</t>
  </si>
  <si>
    <t>Anexo 3. Distribución por Programas (Junio 2026)</t>
  </si>
  <si>
    <t>COMPROMISO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</si>
  <si>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</si>
  <si>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</si>
  <si>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</si>
  <si>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</si>
  <si>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</si>
  <si>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</si>
  <si>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</si>
  <si>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</si>
  <si>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</si>
  <si>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</si>
  <si>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</si>
  <si>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</si>
  <si>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</si>
  <si>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</si>
  <si>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</si>
  <si>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</si>
  <si>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</si>
  <si>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</si>
  <si>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</si>
  <si>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</si>
  <si>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</si>
  <si>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</si>
  <si>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</si>
  <si>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</si>
  <si>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</si>
  <si>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</si>
  <si>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</si>
  <si>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</si>
  <si>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</si>
  <si>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</si>
  <si>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</si>
  <si>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</si>
  <si>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</si>
  <si>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</si>
  <si>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</si>
  <si>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</si>
  <si>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</si>
  <si>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</si>
  <si>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</si>
  <si>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</si>
  <si>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</si>
  <si>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</si>
  <si>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</si>
  <si>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</si>
  <si>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</si>
  <si>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</si>
  <si>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</si>
  <si>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</si>
  <si>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</si>
  <si>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</si>
  <si>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</si>
  <si>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</si>
  <si>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</si>
  <si>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</si>
  <si>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</si>
  <si>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</si>
  <si>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</si>
  <si>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</si>
  <si>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</si>
  <si>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</si>
  <si>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</si>
  <si>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</si>
  <si>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</si>
  <si>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</si>
  <si>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</si>
  <si>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</si>
  <si>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</si>
  <si>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</si>
  <si>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</si>
  <si>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</si>
  <si>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</si>
  <si>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</si>
  <si>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</si>
  <si>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</si>
  <si>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</si>
  <si>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</si>
  <si>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</si>
  <si>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</si>
  <si>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</si>
  <si>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</si>
  <si>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</si>
  <si>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</si>
  <si>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</si>
  <si>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</si>
  <si>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</si>
  <si>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</si>
  <si>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</si>
  <si>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</si>
  <si>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</si>
  <si>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</si>
  <si>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</si>
  <si>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</si>
  <si>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</si>
  <si>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</si>
  <si>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</si>
  <si>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</si>
  <si>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</si>
  <si>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</si>
  <si>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</si>
  <si>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</si>
  <si>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</si>
  <si>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</si>
  <si>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</si>
  <si>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</si>
  <si>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</si>
  <si>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</si>
  <si>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</si>
  <si>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</si>
  <si>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</si>
  <si>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</si>
  <si>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</si>
  <si>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</si>
  <si>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</si>
  <si>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</si>
  <si>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</si>
  <si>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</si>
  <si>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</si>
  <si>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</si>
  <si>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</si>
  <si>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</si>
  <si>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</si>
  <si>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</si>
  <si>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</si>
  <si>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</si>
  <si>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</si>
  <si>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</si>
  <si>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de la producción agrícola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</si>
  <si>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</si>
  <si>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</si>
  <si>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</si>
  <si>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</si>
  <si>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</si>
  <si>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</si>
  <si>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</si>
  <si>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</si>
  <si>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</si>
  <si>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</si>
  <si>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</si>
  <si>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</si>
  <si>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</si>
  <si>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</si>
  <si>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</si>
  <si>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</si>
  <si>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</si>
  <si>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</si>
  <si>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</si>
  <si>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</si>
  <si>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</si>
  <si>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</si>
  <si>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</si>
  <si>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</si>
  <si>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</si>
  <si>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 Y ECONOMIA</t>
  </si>
  <si>
    <t>01-MINISTERIO DE HACIENDA Y ECONOMIA</t>
  </si>
  <si>
    <t>0001-MINISTERIO DE HACIENDA Y ECONOMIA</t>
  </si>
  <si>
    <t>15-Formulación de la Política Fiscal y Análisis de las solicitudes de Exoneraciones.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</si>
  <si>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</si>
  <si>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</si>
  <si>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</si>
  <si>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</si>
  <si>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</si>
  <si>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</si>
  <si>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</si>
  <si>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</si>
  <si>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</si>
  <si>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</si>
  <si>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</si>
  <si>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</si>
  <si>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</si>
  <si>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</si>
  <si>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</si>
  <si>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</si>
  <si>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</si>
  <si>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</si>
  <si>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</si>
  <si>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</si>
  <si>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</si>
  <si>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</si>
  <si>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</si>
  <si>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</si>
  <si>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</si>
  <si>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</si>
  <si>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</si>
  <si>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</si>
  <si>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</si>
  <si>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</si>
  <si>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</si>
  <si>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</si>
  <si>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</si>
  <si>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</si>
  <si>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</si>
  <si>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</si>
  <si>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</si>
  <si>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</si>
  <si>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</si>
  <si>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</si>
  <si>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</si>
  <si>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</si>
  <si>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17-Instalaciones escolares seguras, inclusivas y sostenibles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</si>
  <si>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</si>
  <si>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</si>
  <si>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</si>
  <si>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</si>
  <si>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</si>
  <si>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</si>
  <si>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</si>
  <si>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</si>
  <si>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</si>
  <si>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</si>
  <si>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</si>
  <si>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</si>
  <si>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</si>
  <si>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</si>
  <si>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</si>
  <si>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</si>
  <si>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infraestructura física de calles y avenidas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</si>
  <si>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</si>
  <si>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</si>
  <si>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</si>
  <si>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</si>
  <si>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</si>
  <si>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</si>
  <si>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</si>
  <si>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</si>
  <si>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</si>
  <si>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</si>
  <si>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</si>
  <si>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</si>
  <si>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</si>
  <si>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</si>
  <si>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</si>
  <si>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</si>
  <si>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</si>
  <si>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</si>
  <si>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</si>
  <si>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</si>
  <si>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</si>
  <si>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</si>
  <si>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</si>
  <si>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</si>
  <si>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</si>
  <si>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</si>
  <si>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</si>
  <si>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</si>
  <si>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</si>
  <si>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</si>
  <si>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</si>
  <si>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</si>
  <si>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</si>
  <si>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</si>
  <si>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</si>
  <si>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</si>
  <si>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</si>
  <si>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</si>
  <si>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</si>
  <si>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</si>
  <si>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</si>
  <si>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</si>
  <si>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</si>
  <si>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</si>
  <si>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</si>
  <si>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</si>
  <si>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</si>
  <si>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</si>
  <si>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</si>
  <si>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</si>
  <si>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</si>
  <si>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</si>
  <si>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</si>
  <si>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</si>
  <si>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</si>
  <si>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</si>
  <si>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</si>
  <si>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</si>
  <si>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13-Manejo sostenible de recursos no renovables, de los suelos y las aguas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</si>
  <si>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</si>
  <si>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</si>
  <si>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</si>
  <si>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</si>
  <si>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</si>
  <si>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</si>
  <si>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</si>
  <si>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</si>
  <si>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</si>
  <si>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</si>
  <si>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</si>
  <si>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</si>
  <si>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</si>
  <si>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</si>
  <si>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</si>
  <si>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</si>
  <si>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</si>
  <si>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</si>
  <si>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</si>
  <si>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</si>
  <si>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</si>
  <si>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</si>
  <si>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</si>
  <si>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</si>
  <si>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</si>
  <si>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</si>
  <si>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</si>
  <si>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</si>
  <si>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</si>
  <si>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</si>
  <si>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</si>
  <si>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</si>
  <si>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</si>
  <si>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</si>
  <si>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</si>
  <si>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</si>
  <si>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</si>
  <si>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</si>
  <si>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</si>
  <si>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</si>
  <si>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</si>
  <si>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</si>
  <si>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</si>
  <si>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</si>
  <si>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</si>
  <si>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</si>
  <si>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</si>
  <si>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</si>
  <si>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</si>
  <si>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</si>
  <si>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0224-MINISTERIO DE JUSTICIA</t>
  </si>
  <si>
    <t>01-MINISTERIO DE JUSTICIA</t>
  </si>
  <si>
    <t>0001-MINISTERIO DE JUSTICIA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</si>
  <si>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</si>
  <si>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</si>
  <si>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</si>
  <si>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</si>
  <si>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</si>
  <si>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</si>
  <si>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12-Gestión del registro del estado civil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</si>
  <si>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</si>
  <si>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</si>
  <si>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</si>
  <si>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</si>
  <si>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</si>
  <si>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</si>
  <si>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</si>
  <si>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</si>
  <si>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</si>
  <si>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</si>
  <si>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</si>
  <si>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</si>
  <si>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</si>
  <si>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</si>
  <si>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</si>
  <si>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</si>
  <si>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</si>
  <si>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</si>
  <si>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</si>
  <si>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</si>
  <si>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</si>
  <si>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</si>
  <si>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</si>
  <si>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</si>
  <si>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</si>
  <si>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(Finalidad-Función-Subfunción)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</si>
  <si>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</si>
  <si>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</si>
  <si>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</si>
  <si>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</si>
  <si>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</si>
  <si>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</si>
  <si>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</si>
  <si>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</si>
  <si>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</si>
  <si>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</si>
  <si>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</si>
  <si>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</si>
  <si>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</si>
  <si>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</si>
  <si>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</si>
  <si>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</si>
  <si>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</si>
  <si>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</si>
  <si>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</si>
  <si>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</si>
  <si>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</si>
  <si>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2.1.03-Asuntos laborales para fortalecer la autonomía económica de las mujeres</t>
  </si>
  <si>
    <t>2.2.01-Agropecuaria</t>
  </si>
  <si>
    <t>2.2.02-Caza y pesca</t>
  </si>
  <si>
    <t>2.2.04-Conservación, ampliación y explotación racionalizada de reservas forestales.</t>
  </si>
  <si>
    <t>2.2.06-Gestión o apoyo de labores de reforestación</t>
  </si>
  <si>
    <t>2.2.99-Planificación, gestión y supervisión agropecuaria, caza, pesca y silvicultura</t>
  </si>
  <si>
    <t>2.3.01-Riego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</si>
  <si>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</si>
  <si>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</si>
  <si>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</si>
  <si>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</si>
  <si>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</si>
  <si>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2.5.01-Extracción de recursos minerales</t>
  </si>
  <si>
    <t>2.5.02-Manufacturas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</si>
  <si>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</si>
  <si>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</si>
  <si>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</si>
  <si>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</si>
  <si>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</si>
  <si>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</si>
  <si>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</si>
  <si>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</si>
  <si>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</si>
  <si>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3.1.01-Reducción de la contaminación</t>
  </si>
  <si>
    <t>3.1.02-Administración del agua</t>
  </si>
  <si>
    <t>3.1.03-Ordenación de aguas residuales, drenaje y alcantarillado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</si>
  <si>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</si>
  <si>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</si>
  <si>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</si>
  <si>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</si>
  <si>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</si>
  <si>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</si>
  <si>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3.2.08-Gestión de la contaminación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</si>
  <si>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</si>
  <si>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</si>
  <si>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</si>
  <si>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</si>
  <si>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</si>
  <si>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</si>
  <si>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</si>
  <si>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</si>
  <si>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</si>
  <si>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</si>
  <si>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</si>
  <si>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</si>
  <si>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</si>
  <si>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</si>
  <si>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</si>
  <si>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</si>
  <si>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</si>
  <si>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</si>
  <si>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</si>
  <si>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</si>
  <si>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</si>
  <si>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</si>
  <si>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</si>
  <si>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</si>
  <si>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</si>
  <si>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</si>
  <si>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</si>
  <si>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</si>
  <si>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</si>
  <si>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</si>
  <si>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</si>
  <si>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</si>
  <si>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</si>
  <si>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</si>
  <si>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</si>
  <si>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</si>
  <si>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</si>
  <si>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</si>
  <si>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</si>
  <si>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</si>
  <si>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</si>
  <si>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</si>
  <si>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4.5.05-Familia e hijos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</si>
  <si>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</si>
  <si>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</si>
  <si>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</si>
  <si>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</si>
  <si>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</si>
  <si>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</si>
  <si>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</si>
  <si>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</si>
  <si>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</si>
  <si>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</si>
  <si>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5.1.01-Intereses y comisiones de deuda pública</t>
  </si>
  <si>
    <t>Tabla 4. Gastos de Gobierno Central por Clasificación Institucional (Junio 2025 vs 2026)</t>
  </si>
  <si>
    <t>Variación
 2025/2024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</si>
  <si>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</si>
  <si>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</si>
  <si>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</si>
  <si>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</si>
  <si>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</si>
  <si>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</si>
  <si>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</si>
  <si>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</si>
  <si>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Interior y Policía</t>
  </si>
  <si>
    <t>0203 - Ministerio de Defensa</t>
  </si>
  <si>
    <t>0204 - Ministerio de Relaciones Exteriores</t>
  </si>
  <si>
    <t>0205 - Ministerio de Hacienda y Economía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</si>
  <si>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</si>
  <si>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</si>
  <si>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</si>
  <si>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</si>
  <si>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</si>
  <si>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</si>
  <si>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</si>
  <si>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</si>
  <si>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</si>
  <si>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</si>
  <si>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</si>
  <si>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</si>
  <si>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</si>
  <si>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Superior, Ciencia y Tecnología</t>
  </si>
  <si>
    <t>0221 - Ministerio de Administración Pública</t>
  </si>
  <si>
    <t>0222 - Ministerio de Energía y Minas</t>
  </si>
  <si>
    <t>0223 - Ministerio de la Vivienda, Hábitat y Edificaciones (MIVHED)</t>
  </si>
  <si>
    <t>0224 - Ministerio de Justicia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</si>
  <si>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</si>
  <si>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</si>
  <si>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</si>
  <si>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</si>
  <si>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</si>
  <si>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</si>
  <si>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</si>
  <si>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Electoral (TSE)</t>
  </si>
  <si>
    <t>0406 - Oficina Nacional de Defensa Pública</t>
  </si>
  <si>
    <t>OTROS</t>
  </si>
  <si>
    <t>0998 -  Administración de Deuda Pública y Activos Financieros</t>
  </si>
  <si>
    <t>0999 -  Administración de Obligaciones del Tesoro Nacional</t>
  </si>
  <si>
    <t>TOTAL</t>
  </si>
  <si>
    <t xml:space="preserve">2. Se utilizó el PIB del Panorama Macroeconómico actualizado al 9 de junio 2026, elaborado por el Ministerio de Hacienda y Economía. </t>
  </si>
  <si>
    <t>3. En las columnas correspondientes a 2026, los ministerios de Hacienda y de Economía se presentan consolidados, conforme a la Ley núm. 45-25.</t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</si>
  <si>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</si>
  <si>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</si>
  <si>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</si>
  <si>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</si>
  <si>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</si>
  <si>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</si>
  <si>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</si>
  <si>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</si>
  <si>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</si>
  <si>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</si>
  <si>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</si>
  <si>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</si>
  <si>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</si>
  <si>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</si>
  <si>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</si>
  <si>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</si>
  <si>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</si>
  <si>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</si>
  <si>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</si>
  <si>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</si>
  <si>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</si>
  <si>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</si>
  <si>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</si>
  <si>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</si>
  <si>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</si>
  <si>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</si>
  <si>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</si>
  <si>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</si>
  <si>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</si>
  <si>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</si>
  <si>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</si>
  <si>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</si>
  <si>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</si>
  <si>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</si>
  <si>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</si>
  <si>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</si>
  <si>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</si>
  <si>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</si>
  <si>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1. Fecha de imputación al 30/06/2026// Fecha de registro al 07/07/2026.</t>
  </si>
  <si>
    <t>Ilustración 3. Proyectos de Inversión Pública por funciones</t>
  </si>
  <si>
    <t>Ilustración 4. Top 3 Instituciones con mayor ejecución de gastos - Junio 2026</t>
  </si>
  <si>
    <t>Tabla 6. Gastos para reducir la brecha de género según clasificador funcional</t>
  </si>
  <si>
    <t>Presupuesto Devengado</t>
  </si>
  <si>
    <t>1-Servicios Generales</t>
  </si>
  <si>
    <t>1.4.06-Administración y Serviciosde justicia relacionados con la violencia de género</t>
  </si>
  <si>
    <t>2-Servicios Económicos</t>
  </si>
  <si>
    <t>4-Servicios Sociales</t>
  </si>
  <si>
    <t xml:space="preserve"> </t>
  </si>
  <si>
    <t xml:space="preserve">Total 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</si>
  <si>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</t>
    </r>
    <r>
      <rPr>
        <sz val="12"/>
        <color theme="1"/>
        <rFont val="Avenir Next LT Pro"/>
        <family val="2"/>
      </rPr>
      <t>Sistema de Información de la Gestión Financiera (SIGEF).</t>
    </r>
  </si>
  <si>
    <t>Tabla 7. Incidencia del gasto del Gobierno Central en el cambio climático</t>
  </si>
  <si>
    <t xml:space="preserve"> Devengado</t>
  </si>
  <si>
    <t>Incidencia Positiva</t>
  </si>
  <si>
    <t>Incidencia Negativa</t>
  </si>
  <si>
    <t>Incidencia Neta</t>
  </si>
  <si>
    <t>5=3-4</t>
  </si>
  <si>
    <t>6 = (2/PIB)</t>
  </si>
  <si>
    <t>1.4.02-Serviciosde protección contra incendios</t>
  </si>
  <si>
    <t>2.2.04-Conservación, ampliación y explotación racionalizada de reservas forestales</t>
  </si>
  <si>
    <t>3-Protección del Medio Ambiente</t>
  </si>
  <si>
    <t>3.2.98-Investigación y desarrollo relacionado con la Protección del Medio Ambiente</t>
  </si>
  <si>
    <t>3.2.99-Planificación, gestión y supervisión de la Protección del Medio Ambiente</t>
  </si>
  <si>
    <t>2. Para el PIB 2026 se utilizó el PIB del Panorama Macroeconómico actualizado al 09 de junio de 2026, elaborado por el Ministerio de Hacienda y Economía.</t>
  </si>
  <si>
    <t>Anexo 4. Ejecución por Clasificación Funcional (Junio 2026)</t>
  </si>
  <si>
    <t>Ilustración 1. Transferencias Corrientes del Gobierno Central</t>
  </si>
  <si>
    <t>Ilustración 2. Transferencias de Capital del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</si>
</sst>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"/>
    <numFmt numFmtId="165" formatCode="0.0%"/>
    <numFmt numFmtId="166" formatCode="_(* #,##0.0_);_(* \(#,##0.0\);_(* &quot;-&quot;??_);_(@_)"/>
    <numFmt numFmtId="167" formatCode="#,##0.0,,_);\(#,##0.0,,\)"/>
    <numFmt numFmtId="168" formatCode="0.0000%"/>
    <numFmt numFmtId="169" formatCode="#,###.0,,"/>
    <numFmt numFmtId="170" formatCode="#,##0.0"/>
    <numFmt numFmtId="171" formatCode="0.000%"/>
    <numFmt numFmtId="172" formatCode="#,##0.00000_);\(#,##0.00000\)"/>
    <numFmt numFmtId="173" formatCode="#,##0.0_);\(#,##0.0\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sz val="11"/>
      <color rgb="FFFFFFFF"/>
      <name val="Avenir Next LT Pro"/>
      <family val="2"/>
    </font>
    <font>
      <b/>
      <i/>
      <sz val="11"/>
      <color rgb="FFFFFFFF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i/>
      <sz val="11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sz val="11"/>
      <color indexed="8"/>
      <name val="Calibri"/>
      <family val="2"/>
      <scheme val="minor"/>
    </font>
    <font>
      <sz val="9"/>
      <color theme="1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b/>
      <sz val="16"/>
      <name val="Avenir Next LT Pro"/>
      <family val="2"/>
    </font>
    <font>
      <sz val="16"/>
      <color theme="1"/>
      <name val="Avenir Next LT Pro"/>
      <family val="2"/>
    </font>
    <font>
      <sz val="16"/>
      <name val="Avenir Next LT Pro"/>
      <family val="2"/>
    </font>
    <font>
      <sz val="12"/>
      <color rgb="FF212529"/>
      <name val="Arial"/>
      <family val="2"/>
    </font>
    <font>
      <b/>
      <sz val="12"/>
      <color rgb="FF000000"/>
      <name val="Avenir Next LT Pro"/>
      <family val="2"/>
    </font>
    <font>
      <sz val="11"/>
      <color indexed="8"/>
      <name val="Avenir Next LT Pro"/>
      <family val="2"/>
    </font>
    <font>
      <b/>
      <sz val="11"/>
      <color indexed="8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2"/>
      <color rgb="FF00000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indexed="8"/>
      <name val="Avenir Next LT Pro"/>
      <family val="2"/>
    </font>
    <font>
      <sz val="16"/>
      <color theme="1"/>
      <name val="Calibri"/>
      <family val="2"/>
      <scheme val="minor"/>
    </font>
    <font>
      <b/>
      <sz val="16"/>
      <color rgb="FFFFFFFF"/>
      <name val="Avenir Next LT Pro"/>
      <family val="2"/>
    </font>
    <font>
      <sz val="11"/>
      <color theme="3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Avenir Next LT Pro"/>
      <family val="2"/>
    </font>
    <font>
      <sz val="11"/>
      <color theme="4"/>
      <name val="Avenir Next LT Pro"/>
      <family val="2"/>
    </font>
    <font>
      <b/>
      <sz val="12"/>
      <name val="Avenir Next LT Pro"/>
      <family val="2"/>
    </font>
    <font>
      <sz val="12"/>
      <color indexed="8"/>
      <name val="Calibri"/>
      <family val="2"/>
      <scheme val="minor"/>
    </font>
    <font>
      <b/>
      <sz val="20"/>
      <name val="Avenir Next LT Pro"/>
      <family val="2"/>
    </font>
    <font>
      <sz val="20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2"/>
      <name val="Avenir Next LT Pro"/>
      <family val="2"/>
    </font>
    <font>
      <b/>
      <sz val="9"/>
      <color theme="1"/>
      <name val="Avenir Next LT Pro"/>
      <family val="2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sz val="16"/>
      <color indexed="8"/>
      <name val="Avenir Next LT Pro"/>
      <family val="2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C0E6F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rgb="FFE8E8E8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rgb="FFFFFFFF"/>
      </left>
      <right/>
      <top style="thin">
        <color theme="0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39997558519241921"/>
      </top>
      <bottom style="medium">
        <color theme="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9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39">
    <xf numFmtId="0" fontId="0" fillId="0" borderId="0" xfId="0"/>
    <xf numFmtId="0" fontId="4" fillId="0" borderId="0" xfId="3" applyFont="1" applyAlignment="1">
      <alignment vertical="center" wrapText="1" readingOrder="1"/>
    </xf>
    <xf numFmtId="0" fontId="5" fillId="0" borderId="0" xfId="4" applyFont="1"/>
    <xf numFmtId="0" fontId="6" fillId="0" borderId="0" xfId="3" applyFont="1" applyAlignment="1">
      <alignment vertical="top" wrapText="1" readingOrder="1"/>
    </xf>
    <xf numFmtId="0" fontId="7" fillId="0" borderId="0" xfId="4" applyFont="1"/>
    <xf numFmtId="0" fontId="8" fillId="0" borderId="0" xfId="4" applyFont="1"/>
    <xf numFmtId="0" fontId="4" fillId="0" borderId="0" xfId="5" applyFont="1" applyAlignment="1">
      <alignment vertical="center"/>
    </xf>
    <xf numFmtId="0" fontId="10" fillId="0" borderId="0" xfId="4" applyFont="1"/>
    <xf numFmtId="0" fontId="11" fillId="2" borderId="1" xfId="6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14" fillId="3" borderId="0" xfId="7" applyFont="1" applyFill="1" applyAlignment="1">
      <alignment horizontal="center" vertical="center" wrapText="1"/>
    </xf>
    <xf numFmtId="0" fontId="14" fillId="3" borderId="4" xfId="7" applyFont="1" applyFill="1" applyBorder="1" applyAlignment="1">
      <alignment horizontal="center" vertical="center" wrapText="1"/>
    </xf>
    <xf numFmtId="0" fontId="14" fillId="3" borderId="5" xfId="7" applyFont="1" applyFill="1" applyBorder="1" applyAlignment="1">
      <alignment horizontal="center" vertical="center" wrapText="1"/>
    </xf>
    <xf numFmtId="164" fontId="5" fillId="0" borderId="0" xfId="1" applyNumberFormat="1" applyFont="1"/>
    <xf numFmtId="0" fontId="14" fillId="3" borderId="10" xfId="7" applyFont="1" applyFill="1" applyBorder="1" applyAlignment="1">
      <alignment horizontal="center" vertical="center" wrapText="1"/>
    </xf>
    <xf numFmtId="0" fontId="14" fillId="3" borderId="11" xfId="7" applyFont="1" applyFill="1" applyBorder="1" applyAlignment="1">
      <alignment horizontal="center" vertical="center" wrapText="1"/>
    </xf>
    <xf numFmtId="43" fontId="10" fillId="0" borderId="0" xfId="1" applyFont="1" applyAlignment="1">
      <alignment horizontal="center"/>
    </xf>
    <xf numFmtId="165" fontId="5" fillId="0" borderId="0" xfId="2" applyNumberFormat="1" applyFont="1"/>
    <xf numFmtId="43" fontId="10" fillId="0" borderId="0" xfId="4" applyNumberFormat="1" applyFont="1" applyAlignment="1">
      <alignment horizontal="center"/>
    </xf>
    <xf numFmtId="0" fontId="5" fillId="0" borderId="0" xfId="7" applyFont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center" wrapText="1"/>
    </xf>
    <xf numFmtId="165" fontId="5" fillId="0" borderId="0" xfId="8" applyNumberFormat="1" applyFont="1" applyAlignment="1">
      <alignment horizontal="center" vertical="center"/>
    </xf>
    <xf numFmtId="165" fontId="5" fillId="0" borderId="0" xfId="8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right" vertical="center" wrapText="1"/>
    </xf>
    <xf numFmtId="0" fontId="16" fillId="3" borderId="0" xfId="7" applyFont="1" applyFill="1" applyAlignment="1">
      <alignment vertical="center" wrapText="1"/>
    </xf>
    <xf numFmtId="166" fontId="16" fillId="3" borderId="0" xfId="1" applyNumberFormat="1" applyFont="1" applyFill="1" applyAlignment="1">
      <alignment vertical="center" wrapText="1"/>
    </xf>
    <xf numFmtId="164" fontId="13" fillId="3" borderId="0" xfId="1" applyNumberFormat="1" applyFont="1" applyFill="1" applyBorder="1" applyAlignment="1">
      <alignment horizontal="right" vertical="center" wrapText="1"/>
    </xf>
    <xf numFmtId="166" fontId="13" fillId="3" borderId="0" xfId="9" applyNumberFormat="1" applyFont="1" applyFill="1" applyBorder="1" applyAlignment="1">
      <alignment horizontal="right" vertical="center" wrapText="1"/>
    </xf>
    <xf numFmtId="164" fontId="16" fillId="3" borderId="0" xfId="1" applyNumberFormat="1" applyFont="1" applyFill="1" applyAlignment="1">
      <alignment vertical="center" wrapText="1"/>
    </xf>
    <xf numFmtId="0" fontId="17" fillId="0" borderId="0" xfId="7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5" fontId="16" fillId="3" borderId="0" xfId="8" applyNumberFormat="1" applyFont="1" applyFill="1" applyBorder="1" applyAlignment="1">
      <alignment horizontal="center" vertical="center"/>
    </xf>
    <xf numFmtId="0" fontId="16" fillId="4" borderId="0" xfId="7" applyFont="1" applyFill="1" applyAlignment="1">
      <alignment vertical="center" wrapText="1"/>
    </xf>
    <xf numFmtId="166" fontId="16" fillId="4" borderId="0" xfId="1" applyNumberFormat="1" applyFont="1" applyFill="1" applyAlignment="1">
      <alignment vertical="center" wrapText="1"/>
    </xf>
    <xf numFmtId="166" fontId="16" fillId="4" borderId="0" xfId="1" applyNumberFormat="1" applyFont="1" applyFill="1" applyAlignment="1">
      <alignment horizontal="center" vertical="center" wrapText="1"/>
    </xf>
    <xf numFmtId="165" fontId="5" fillId="4" borderId="0" xfId="8" applyNumberFormat="1" applyFont="1" applyFill="1" applyBorder="1" applyAlignment="1">
      <alignment horizontal="center" vertical="center"/>
    </xf>
    <xf numFmtId="164" fontId="16" fillId="4" borderId="0" xfId="1" applyNumberFormat="1" applyFont="1" applyFill="1" applyAlignment="1">
      <alignment vertical="center" wrapText="1"/>
    </xf>
    <xf numFmtId="4" fontId="10" fillId="0" borderId="0" xfId="4" applyNumberFormat="1" applyFont="1" applyAlignment="1">
      <alignment horizontal="center"/>
    </xf>
    <xf numFmtId="0" fontId="5" fillId="4" borderId="0" xfId="0" applyFont="1" applyFill="1" applyAlignment="1">
      <alignment vertical="center"/>
    </xf>
    <xf numFmtId="164" fontId="5" fillId="4" borderId="0" xfId="1" applyNumberFormat="1" applyFont="1" applyFill="1" applyAlignment="1">
      <alignment horizontal="right" vertical="center"/>
    </xf>
    <xf numFmtId="166" fontId="5" fillId="4" borderId="0" xfId="1" applyNumberFormat="1" applyFont="1" applyFill="1" applyAlignment="1">
      <alignment horizontal="right" vertical="center"/>
    </xf>
    <xf numFmtId="165" fontId="5" fillId="4" borderId="0" xfId="2" applyNumberFormat="1" applyFont="1" applyFill="1" applyBorder="1" applyAlignment="1">
      <alignment horizontal="center" vertical="center"/>
    </xf>
    <xf numFmtId="0" fontId="18" fillId="4" borderId="0" xfId="4" applyFont="1" applyFill="1" applyAlignment="1">
      <alignment horizontal="left" vertical="center"/>
    </xf>
    <xf numFmtId="164" fontId="11" fillId="0" borderId="0" xfId="10" applyNumberFormat="1" applyFont="1" applyFill="1" applyBorder="1" applyAlignment="1">
      <alignment horizontal="center" vertical="center"/>
    </xf>
    <xf numFmtId="165" fontId="11" fillId="0" borderId="0" xfId="11" applyNumberFormat="1" applyFont="1" applyFill="1" applyBorder="1" applyAlignment="1">
      <alignment horizontal="center" vertical="center"/>
    </xf>
    <xf numFmtId="165" fontId="11" fillId="0" borderId="13" xfId="8" applyNumberFormat="1" applyFont="1" applyFill="1" applyBorder="1" applyAlignment="1">
      <alignment horizontal="center" vertical="center"/>
    </xf>
    <xf numFmtId="165" fontId="11" fillId="0" borderId="0" xfId="8" applyNumberFormat="1" applyFont="1" applyFill="1" applyBorder="1" applyAlignment="1">
      <alignment horizontal="center" vertical="center"/>
    </xf>
    <xf numFmtId="0" fontId="21" fillId="0" borderId="0" xfId="4" applyFont="1"/>
    <xf numFmtId="0" fontId="22" fillId="0" borderId="0" xfId="4" applyFont="1"/>
    <xf numFmtId="10" fontId="5" fillId="0" borderId="0" xfId="2" applyNumberFormat="1" applyFont="1" applyAlignment="1">
      <alignment horizontal="left" vertical="center" indent="3"/>
    </xf>
    <xf numFmtId="4" fontId="5" fillId="0" borderId="0" xfId="4" applyNumberFormat="1" applyFont="1"/>
    <xf numFmtId="0" fontId="23" fillId="0" borderId="0" xfId="4" applyFont="1"/>
    <xf numFmtId="166" fontId="22" fillId="0" borderId="0" xfId="10" applyNumberFormat="1" applyFont="1" applyFill="1" applyBorder="1" applyAlignment="1">
      <alignment horizontal="center" vertical="center"/>
    </xf>
    <xf numFmtId="0" fontId="5" fillId="0" borderId="14" xfId="4" applyFont="1" applyBorder="1"/>
    <xf numFmtId="0" fontId="22" fillId="0" borderId="14" xfId="4" applyFont="1" applyBorder="1"/>
    <xf numFmtId="0" fontId="24" fillId="5" borderId="16" xfId="4" applyFont="1" applyFill="1" applyBorder="1" applyAlignment="1">
      <alignment horizontal="center" vertical="center" wrapText="1"/>
    </xf>
    <xf numFmtId="0" fontId="11" fillId="2" borderId="1" xfId="4" applyFont="1" applyFill="1" applyBorder="1"/>
    <xf numFmtId="167" fontId="12" fillId="2" borderId="2" xfId="13" applyNumberFormat="1" applyFont="1" applyFill="1" applyBorder="1" applyAlignment="1">
      <alignment horizontal="center" vertical="center"/>
    </xf>
    <xf numFmtId="43" fontId="5" fillId="0" borderId="0" xfId="10" applyFont="1"/>
    <xf numFmtId="0" fontId="24" fillId="5" borderId="26" xfId="4" applyFont="1" applyFill="1" applyBorder="1" applyAlignment="1">
      <alignment horizontal="center" vertical="center" wrapText="1"/>
    </xf>
    <xf numFmtId="43" fontId="5" fillId="0" borderId="0" xfId="4" applyNumberFormat="1" applyFont="1"/>
    <xf numFmtId="0" fontId="24" fillId="5" borderId="28" xfId="4" applyFont="1" applyFill="1" applyBorder="1" applyAlignment="1">
      <alignment horizontal="center" vertical="center" wrapText="1"/>
    </xf>
    <xf numFmtId="0" fontId="24" fillId="5" borderId="28" xfId="4" applyFont="1" applyFill="1" applyBorder="1" applyAlignment="1">
      <alignment horizontal="center" vertical="center"/>
    </xf>
    <xf numFmtId="0" fontId="24" fillId="5" borderId="29" xfId="4" applyFont="1" applyFill="1" applyBorder="1" applyAlignment="1">
      <alignment horizontal="center" vertical="center" wrapText="1"/>
    </xf>
    <xf numFmtId="165" fontId="5" fillId="0" borderId="0" xfId="8" applyNumberFormat="1" applyFont="1"/>
    <xf numFmtId="165" fontId="5" fillId="0" borderId="0" xfId="10" applyNumberFormat="1" applyFont="1"/>
    <xf numFmtId="0" fontId="25" fillId="6" borderId="0" xfId="4" applyFont="1" applyFill="1" applyAlignment="1">
      <alignment horizontal="left" indent="1"/>
    </xf>
    <xf numFmtId="164" fontId="26" fillId="0" borderId="0" xfId="10" applyNumberFormat="1" applyFont="1" applyFill="1" applyBorder="1" applyAlignment="1">
      <alignment horizontal="center" vertical="center"/>
    </xf>
    <xf numFmtId="165" fontId="26" fillId="0" borderId="0" xfId="8" applyNumberFormat="1" applyFont="1" applyFill="1" applyBorder="1" applyAlignment="1">
      <alignment horizontal="center" vertical="center"/>
    </xf>
    <xf numFmtId="10" fontId="5" fillId="0" borderId="0" xfId="10" applyNumberFormat="1" applyFont="1"/>
    <xf numFmtId="0" fontId="27" fillId="6" borderId="0" xfId="4" applyFont="1" applyFill="1" applyAlignment="1">
      <alignment horizontal="left" wrapText="1" indent="2"/>
    </xf>
    <xf numFmtId="164" fontId="28" fillId="0" borderId="0" xfId="10" applyNumberFormat="1" applyFont="1" applyFill="1" applyBorder="1" applyAlignment="1">
      <alignment horizontal="center" vertical="center"/>
    </xf>
    <xf numFmtId="165" fontId="28" fillId="0" borderId="0" xfId="8" applyNumberFormat="1" applyFont="1" applyFill="1" applyBorder="1" applyAlignment="1">
      <alignment horizontal="center" vertical="center"/>
    </xf>
    <xf numFmtId="0" fontId="27" fillId="6" borderId="0" xfId="4" applyFont="1" applyFill="1" applyAlignment="1">
      <alignment horizontal="left" wrapText="1" indent="3"/>
    </xf>
    <xf numFmtId="0" fontId="27" fillId="6" borderId="0" xfId="4" applyFont="1" applyFill="1" applyAlignment="1">
      <alignment horizontal="left" wrapText="1" indent="4"/>
    </xf>
    <xf numFmtId="168" fontId="5" fillId="0" borderId="0" xfId="8" applyNumberFormat="1" applyFont="1"/>
    <xf numFmtId="4" fontId="29" fillId="0" borderId="0" xfId="4" applyNumberFormat="1" applyFont="1"/>
    <xf numFmtId="0" fontId="25" fillId="0" borderId="0" xfId="4" applyFont="1" applyAlignment="1">
      <alignment horizontal="left" indent="1"/>
    </xf>
    <xf numFmtId="164" fontId="26" fillId="0" borderId="0" xfId="10" applyNumberFormat="1" applyFont="1" applyBorder="1" applyAlignment="1">
      <alignment horizontal="center" vertical="center"/>
    </xf>
    <xf numFmtId="165" fontId="26" fillId="0" borderId="0" xfId="8" applyNumberFormat="1" applyFont="1" applyBorder="1" applyAlignment="1">
      <alignment horizontal="center" vertical="center"/>
    </xf>
    <xf numFmtId="164" fontId="28" fillId="0" borderId="0" xfId="10" applyNumberFormat="1" applyFont="1" applyBorder="1" applyAlignment="1">
      <alignment horizontal="center" vertical="center"/>
    </xf>
    <xf numFmtId="165" fontId="28" fillId="0" borderId="0" xfId="8" applyNumberFormat="1" applyFont="1" applyBorder="1" applyAlignment="1">
      <alignment horizontal="center" vertical="center"/>
    </xf>
    <xf numFmtId="0" fontId="24" fillId="3" borderId="25" xfId="4" applyFont="1" applyFill="1" applyBorder="1" applyAlignment="1">
      <alignment horizontal="left" vertical="center"/>
    </xf>
    <xf numFmtId="164" fontId="24" fillId="3" borderId="16" xfId="10" applyNumberFormat="1" applyFont="1" applyFill="1" applyBorder="1" applyAlignment="1">
      <alignment horizontal="center" vertical="center"/>
    </xf>
    <xf numFmtId="165" fontId="24" fillId="3" borderId="25" xfId="8" applyNumberFormat="1" applyFont="1" applyFill="1" applyBorder="1" applyAlignment="1">
      <alignment horizontal="center" vertical="center"/>
    </xf>
    <xf numFmtId="10" fontId="5" fillId="0" borderId="0" xfId="8" applyNumberFormat="1" applyFont="1"/>
    <xf numFmtId="0" fontId="27" fillId="0" borderId="0" xfId="4" applyFont="1" applyAlignment="1">
      <alignment horizontal="left" indent="1"/>
    </xf>
    <xf numFmtId="169" fontId="28" fillId="0" borderId="0" xfId="10" applyNumberFormat="1" applyFont="1" applyFill="1" applyBorder="1" applyAlignment="1">
      <alignment horizontal="center" vertical="center"/>
    </xf>
    <xf numFmtId="170" fontId="5" fillId="0" borderId="0" xfId="4" applyNumberFormat="1" applyFont="1"/>
    <xf numFmtId="0" fontId="24" fillId="3" borderId="27" xfId="4" applyFont="1" applyFill="1" applyBorder="1" applyAlignment="1">
      <alignment horizontal="left" vertical="center"/>
    </xf>
    <xf numFmtId="164" fontId="24" fillId="3" borderId="31" xfId="10" applyNumberFormat="1" applyFont="1" applyFill="1" applyBorder="1" applyAlignment="1">
      <alignment horizontal="center" vertical="center"/>
    </xf>
    <xf numFmtId="165" fontId="24" fillId="3" borderId="27" xfId="8" applyNumberFormat="1" applyFont="1" applyFill="1" applyBorder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1" fillId="4" borderId="0" xfId="4" applyFont="1" applyFill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1" fillId="0" borderId="0" xfId="4"/>
    <xf numFmtId="10" fontId="5" fillId="0" borderId="0" xfId="11" applyNumberFormat="1" applyFont="1"/>
    <xf numFmtId="0" fontId="5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171" fontId="5" fillId="0" borderId="0" xfId="11" applyNumberFormat="1" applyFont="1"/>
    <xf numFmtId="0" fontId="20" fillId="0" borderId="0" xfId="14"/>
    <xf numFmtId="0" fontId="11" fillId="0" borderId="0" xfId="3" applyFont="1" applyAlignment="1">
      <alignment vertical="center" wrapText="1" readingOrder="1"/>
    </xf>
    <xf numFmtId="0" fontId="15" fillId="0" borderId="0" xfId="3" applyFont="1" applyAlignment="1">
      <alignment vertical="top" wrapText="1" readingOrder="1"/>
    </xf>
    <xf numFmtId="0" fontId="30" fillId="0" borderId="0" xfId="4" applyFont="1" applyAlignment="1">
      <alignment vertical="center"/>
    </xf>
    <xf numFmtId="0" fontId="31" fillId="0" borderId="0" xfId="14" applyFont="1" applyAlignment="1">
      <alignment horizontal="center"/>
    </xf>
    <xf numFmtId="0" fontId="20" fillId="0" borderId="0" xfId="14" applyAlignment="1">
      <alignment horizontal="center"/>
    </xf>
    <xf numFmtId="164" fontId="20" fillId="0" borderId="0" xfId="1" applyNumberFormat="1" applyFont="1"/>
    <xf numFmtId="0" fontId="32" fillId="0" borderId="0" xfId="14" applyFont="1"/>
    <xf numFmtId="164" fontId="20" fillId="0" borderId="0" xfId="14" applyNumberFormat="1"/>
    <xf numFmtId="165" fontId="20" fillId="0" borderId="0" xfId="2" applyNumberFormat="1" applyFont="1"/>
    <xf numFmtId="0" fontId="33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25" fillId="7" borderId="30" xfId="4" applyFont="1" applyFill="1" applyBorder="1" applyAlignment="1">
      <alignment horizontal="left"/>
    </xf>
    <xf numFmtId="164" fontId="26" fillId="7" borderId="30" xfId="10" applyNumberFormat="1" applyFont="1" applyFill="1" applyBorder="1" applyAlignment="1">
      <alignment horizontal="center" vertical="center"/>
    </xf>
    <xf numFmtId="165" fontId="26" fillId="7" borderId="30" xfId="8" applyNumberFormat="1" applyFont="1" applyFill="1" applyBorder="1" applyAlignment="1">
      <alignment horizontal="center" vertical="center"/>
    </xf>
    <xf numFmtId="0" fontId="15" fillId="0" borderId="0" xfId="15" applyFont="1" applyAlignment="1">
      <alignment horizontal="center" vertical="top" wrapText="1" readingOrder="1"/>
    </xf>
    <xf numFmtId="0" fontId="20" fillId="0" borderId="8" xfId="14" applyBorder="1" applyAlignment="1">
      <alignment horizontal="center"/>
    </xf>
    <xf numFmtId="0" fontId="1" fillId="0" borderId="3" xfId="4" applyBorder="1"/>
    <xf numFmtId="0" fontId="1" fillId="0" borderId="32" xfId="4" applyBorder="1"/>
    <xf numFmtId="165" fontId="0" fillId="0" borderId="0" xfId="8" applyNumberFormat="1" applyFont="1"/>
    <xf numFmtId="0" fontId="1" fillId="0" borderId="33" xfId="4" applyBorder="1"/>
    <xf numFmtId="43" fontId="20" fillId="0" borderId="0" xfId="10" applyFont="1"/>
    <xf numFmtId="165" fontId="20" fillId="0" borderId="0" xfId="8" applyNumberFormat="1" applyFont="1"/>
    <xf numFmtId="0" fontId="36" fillId="0" borderId="0" xfId="4" applyFont="1" applyAlignment="1">
      <alignment vertical="center" wrapText="1"/>
    </xf>
    <xf numFmtId="0" fontId="37" fillId="0" borderId="0" xfId="4" applyFont="1" applyAlignment="1">
      <alignment vertical="center"/>
    </xf>
    <xf numFmtId="0" fontId="38" fillId="0" borderId="0" xfId="17" applyFont="1"/>
    <xf numFmtId="0" fontId="39" fillId="0" borderId="0" xfId="4" applyFont="1"/>
    <xf numFmtId="165" fontId="39" fillId="0" borderId="0" xfId="2" applyNumberFormat="1" applyFont="1"/>
    <xf numFmtId="0" fontId="27" fillId="0" borderId="0" xfId="3" applyFo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1" fillId="0" borderId="34" xfId="4" applyBorder="1"/>
    <xf numFmtId="0" fontId="1" fillId="0" borderId="26" xfId="4" applyBorder="1"/>
    <xf numFmtId="165" fontId="1" fillId="0" borderId="0" xfId="2" applyNumberFormat="1"/>
    <xf numFmtId="0" fontId="4" fillId="2" borderId="35" xfId="4" applyFont="1" applyFill="1" applyBorder="1" applyAlignment="1">
      <alignment vertical="center"/>
    </xf>
    <xf numFmtId="167" fontId="25" fillId="2" borderId="35" xfId="3" applyNumberFormat="1" applyFont="1" applyFill="1" applyBorder="1" applyAlignment="1">
      <alignment horizontal="center" vertical="center"/>
    </xf>
    <xf numFmtId="0" fontId="24" fillId="3" borderId="37" xfId="4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165" fontId="1" fillId="0" borderId="0" xfId="2" applyNumberFormat="1" applyAlignment="1">
      <alignment vertical="center"/>
    </xf>
    <xf numFmtId="0" fontId="40" fillId="8" borderId="53" xfId="14" applyFont="1" applyFill="1" applyBorder="1" applyAlignment="1">
      <alignment horizontal="center" vertical="center" wrapText="1"/>
    </xf>
    <xf numFmtId="0" fontId="40" fillId="8" borderId="54" xfId="14" applyFont="1" applyFill="1" applyBorder="1" applyAlignment="1">
      <alignment horizontal="center" vertical="center" wrapText="1"/>
    </xf>
    <xf numFmtId="0" fontId="24" fillId="5" borderId="5" xfId="3" applyFont="1" applyFill="1" applyBorder="1" applyAlignment="1">
      <alignment horizontal="center" vertical="center" wrapText="1"/>
    </xf>
    <xf numFmtId="0" fontId="24" fillId="5" borderId="32" xfId="3" applyFont="1" applyFill="1" applyBorder="1" applyAlignment="1">
      <alignment horizontal="center" vertical="center" wrapText="1"/>
    </xf>
    <xf numFmtId="0" fontId="24" fillId="5" borderId="56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left" vertical="center" wrapText="1" indent="1"/>
    </xf>
    <xf numFmtId="167" fontId="27" fillId="0" borderId="0" xfId="3" applyNumberFormat="1" applyFont="1" applyAlignment="1">
      <alignment horizontal="center" vertical="center"/>
    </xf>
    <xf numFmtId="165" fontId="27" fillId="0" borderId="0" xfId="8" applyNumberFormat="1" applyFont="1" applyBorder="1" applyAlignment="1">
      <alignment horizontal="center" vertical="center"/>
    </xf>
    <xf numFmtId="165" fontId="41" fillId="0" borderId="0" xfId="2" applyNumberFormat="1" applyFont="1"/>
    <xf numFmtId="0" fontId="42" fillId="0" borderId="0" xfId="14" applyFont="1"/>
    <xf numFmtId="0" fontId="42" fillId="0" borderId="0" xfId="4" applyFont="1"/>
    <xf numFmtId="170" fontId="27" fillId="0" borderId="0" xfId="3" applyNumberFormat="1" applyFont="1" applyAlignment="1">
      <alignment horizontal="center" vertical="center"/>
    </xf>
    <xf numFmtId="43" fontId="1" fillId="0" borderId="0" xfId="10"/>
    <xf numFmtId="167" fontId="27" fillId="0" borderId="58" xfId="3" applyNumberFormat="1" applyFont="1" applyBorder="1" applyAlignment="1">
      <alignment horizontal="center" vertical="center"/>
    </xf>
    <xf numFmtId="165" fontId="27" fillId="0" borderId="58" xfId="8" applyNumberFormat="1" applyFont="1" applyBorder="1" applyAlignment="1">
      <alignment horizontal="center" vertical="center"/>
    </xf>
    <xf numFmtId="0" fontId="24" fillId="3" borderId="59" xfId="3" applyFont="1" applyFill="1" applyBorder="1" applyAlignment="1">
      <alignment horizontal="left" vertical="center"/>
    </xf>
    <xf numFmtId="167" fontId="24" fillId="3" borderId="60" xfId="3" applyNumberFormat="1" applyFont="1" applyFill="1" applyBorder="1" applyAlignment="1">
      <alignment horizontal="center" vertical="center"/>
    </xf>
    <xf numFmtId="165" fontId="24" fillId="3" borderId="60" xfId="8" applyNumberFormat="1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5" fillId="0" borderId="0" xfId="3" applyFont="1"/>
    <xf numFmtId="165" fontId="1" fillId="0" borderId="0" xfId="8" applyNumberFormat="1"/>
    <xf numFmtId="0" fontId="5" fillId="0" borderId="0" xfId="4" applyFont="1" applyAlignment="1">
      <alignment vertical="center" wrapText="1"/>
    </xf>
    <xf numFmtId="0" fontId="7" fillId="0" borderId="0" xfId="3" applyFont="1"/>
    <xf numFmtId="0" fontId="7" fillId="0" borderId="61" xfId="3" applyFont="1" applyBorder="1" applyAlignment="1">
      <alignment horizontal="center"/>
    </xf>
    <xf numFmtId="0" fontId="24" fillId="3" borderId="63" xfId="3" applyFont="1" applyFill="1" applyBorder="1" applyAlignment="1">
      <alignment horizontal="center" vertical="center"/>
    </xf>
    <xf numFmtId="0" fontId="24" fillId="5" borderId="11" xfId="3" applyFont="1" applyFill="1" applyBorder="1" applyAlignment="1">
      <alignment horizontal="center" vertical="center" wrapText="1"/>
    </xf>
    <xf numFmtId="0" fontId="5" fillId="4" borderId="0" xfId="3" applyFont="1" applyFill="1"/>
    <xf numFmtId="0" fontId="26" fillId="9" borderId="1" xfId="3" applyFont="1" applyFill="1" applyBorder="1"/>
    <xf numFmtId="167" fontId="25" fillId="9" borderId="2" xfId="13" applyNumberFormat="1" applyFont="1" applyFill="1" applyBorder="1" applyAlignment="1">
      <alignment horizontal="center" vertical="center"/>
    </xf>
    <xf numFmtId="4" fontId="27" fillId="0" borderId="0" xfId="3" applyNumberFormat="1" applyFont="1"/>
    <xf numFmtId="0" fontId="24" fillId="5" borderId="5" xfId="3" applyFont="1" applyFill="1" applyBorder="1" applyAlignment="1">
      <alignment horizontal="center" vertical="center"/>
    </xf>
    <xf numFmtId="0" fontId="24" fillId="5" borderId="4" xfId="3" applyFont="1" applyFill="1" applyBorder="1" applyAlignment="1">
      <alignment horizontal="center" vertical="center"/>
    </xf>
    <xf numFmtId="165" fontId="5" fillId="0" borderId="0" xfId="18" applyNumberFormat="1" applyFont="1"/>
    <xf numFmtId="165" fontId="12" fillId="0" borderId="0" xfId="8" applyNumberFormat="1" applyFont="1" applyFill="1" applyBorder="1" applyAlignment="1">
      <alignment horizontal="center" vertical="center"/>
    </xf>
    <xf numFmtId="0" fontId="25" fillId="0" borderId="69" xfId="3" applyFont="1" applyBorder="1" applyAlignment="1">
      <alignment horizontal="left" vertical="center" wrapText="1" indent="1"/>
    </xf>
    <xf numFmtId="167" fontId="25" fillId="0" borderId="69" xfId="3" applyNumberFormat="1" applyFont="1" applyBorder="1" applyAlignment="1">
      <alignment horizontal="center" vertical="center"/>
    </xf>
    <xf numFmtId="165" fontId="25" fillId="0" borderId="69" xfId="8" applyNumberFormat="1" applyFont="1" applyBorder="1" applyAlignment="1">
      <alignment horizontal="center" vertical="center"/>
    </xf>
    <xf numFmtId="165" fontId="5" fillId="0" borderId="0" xfId="8" applyNumberFormat="1" applyFont="1" applyFill="1" applyBorder="1" applyAlignment="1">
      <alignment horizontal="center" vertical="center"/>
    </xf>
    <xf numFmtId="0" fontId="25" fillId="0" borderId="70" xfId="3" applyFont="1" applyBorder="1" applyAlignment="1">
      <alignment horizontal="left" vertical="center" wrapText="1" indent="1"/>
    </xf>
    <xf numFmtId="167" fontId="25" fillId="0" borderId="70" xfId="3" applyNumberFormat="1" applyFont="1" applyBorder="1" applyAlignment="1">
      <alignment horizontal="center" vertical="center"/>
    </xf>
    <xf numFmtId="165" fontId="25" fillId="0" borderId="70" xfId="8" applyNumberFormat="1" applyFont="1" applyFill="1" applyBorder="1" applyAlignment="1">
      <alignment horizontal="center" vertical="center"/>
    </xf>
    <xf numFmtId="165" fontId="25" fillId="0" borderId="70" xfId="8" applyNumberFormat="1" applyFont="1" applyBorder="1" applyAlignment="1">
      <alignment horizontal="center" vertical="center"/>
    </xf>
    <xf numFmtId="39" fontId="5" fillId="0" borderId="0" xfId="3" applyNumberFormat="1" applyFont="1"/>
    <xf numFmtId="0" fontId="25" fillId="0" borderId="71" xfId="3" applyFont="1" applyBorder="1" applyAlignment="1">
      <alignment horizontal="left" vertical="center" wrapText="1" indent="1"/>
    </xf>
    <xf numFmtId="167" fontId="25" fillId="0" borderId="71" xfId="3" applyNumberFormat="1" applyFont="1" applyBorder="1" applyAlignment="1">
      <alignment horizontal="center" vertical="center"/>
    </xf>
    <xf numFmtId="165" fontId="25" fillId="0" borderId="71" xfId="8" applyNumberFormat="1" applyFont="1" applyFill="1" applyBorder="1" applyAlignment="1">
      <alignment horizontal="center" vertical="center"/>
    </xf>
    <xf numFmtId="165" fontId="25" fillId="0" borderId="71" xfId="8" applyNumberFormat="1" applyFont="1" applyBorder="1" applyAlignment="1">
      <alignment horizontal="center" vertical="center"/>
    </xf>
    <xf numFmtId="0" fontId="27" fillId="0" borderId="72" xfId="19" applyFont="1" applyBorder="1" applyAlignment="1">
      <alignment horizontal="left" vertical="center" wrapText="1" indent="2"/>
    </xf>
    <xf numFmtId="167" fontId="27" fillId="0" borderId="70" xfId="3" applyNumberFormat="1" applyFont="1" applyBorder="1" applyAlignment="1">
      <alignment horizontal="center" vertical="center"/>
    </xf>
    <xf numFmtId="165" fontId="27" fillId="0" borderId="70" xfId="8" applyNumberFormat="1" applyFont="1" applyFill="1" applyBorder="1" applyAlignment="1">
      <alignment horizontal="center" vertical="center"/>
    </xf>
    <xf numFmtId="165" fontId="27" fillId="0" borderId="70" xfId="8" applyNumberFormat="1" applyFont="1" applyBorder="1" applyAlignment="1">
      <alignment horizontal="center" vertical="center"/>
    </xf>
    <xf numFmtId="165" fontId="44" fillId="0" borderId="0" xfId="8" applyNumberFormat="1" applyFont="1" applyFill="1" applyBorder="1" applyAlignment="1">
      <alignment horizontal="center" vertical="center"/>
    </xf>
    <xf numFmtId="0" fontId="27" fillId="0" borderId="71" xfId="19" applyFont="1" applyBorder="1" applyAlignment="1">
      <alignment horizontal="left" vertical="center" wrapText="1" indent="2"/>
    </xf>
    <xf numFmtId="167" fontId="27" fillId="0" borderId="71" xfId="3" applyNumberFormat="1" applyFont="1" applyBorder="1" applyAlignment="1">
      <alignment horizontal="center" vertical="center"/>
    </xf>
    <xf numFmtId="165" fontId="27" fillId="0" borderId="71" xfId="8" applyNumberFormat="1" applyFont="1" applyFill="1" applyBorder="1" applyAlignment="1">
      <alignment horizontal="center" vertical="center"/>
    </xf>
    <xf numFmtId="165" fontId="27" fillId="0" borderId="71" xfId="8" applyNumberFormat="1" applyFont="1" applyBorder="1" applyAlignment="1">
      <alignment horizontal="center" vertical="center"/>
    </xf>
    <xf numFmtId="0" fontId="25" fillId="0" borderId="0" xfId="3" applyFont="1" applyAlignment="1">
      <alignment horizontal="left" vertical="center" wrapText="1" indent="1"/>
    </xf>
    <xf numFmtId="167" fontId="25" fillId="0" borderId="0" xfId="3" applyNumberFormat="1" applyFont="1" applyAlignment="1">
      <alignment horizontal="center" vertical="center"/>
    </xf>
    <xf numFmtId="165" fontId="25" fillId="0" borderId="0" xfId="8" applyNumberFormat="1" applyFont="1" applyAlignment="1">
      <alignment horizontal="center" vertical="center"/>
    </xf>
    <xf numFmtId="165" fontId="25" fillId="0" borderId="0" xfId="8" applyNumberFormat="1" applyFont="1" applyBorder="1" applyAlignment="1">
      <alignment horizontal="center" vertical="center"/>
    </xf>
    <xf numFmtId="171" fontId="5" fillId="0" borderId="0" xfId="8" applyNumberFormat="1" applyFont="1" applyFill="1" applyBorder="1" applyAlignment="1">
      <alignment horizontal="center" vertical="center"/>
    </xf>
    <xf numFmtId="0" fontId="25" fillId="0" borderId="69" xfId="3" applyFont="1" applyBorder="1" applyAlignment="1">
      <alignment horizontal="left" vertical="center" indent="1"/>
    </xf>
    <xf numFmtId="0" fontId="25" fillId="0" borderId="71" xfId="3" applyFont="1" applyBorder="1" applyAlignment="1">
      <alignment horizontal="left" vertical="center" indent="1"/>
    </xf>
    <xf numFmtId="168" fontId="5" fillId="0" borderId="0" xfId="8" applyNumberFormat="1" applyFont="1" applyFill="1" applyBorder="1" applyAlignment="1">
      <alignment horizontal="center" vertical="center"/>
    </xf>
    <xf numFmtId="0" fontId="27" fillId="0" borderId="70" xfId="19" applyFont="1" applyBorder="1" applyAlignment="1">
      <alignment horizontal="left" vertical="center" wrapText="1" indent="2"/>
    </xf>
    <xf numFmtId="0" fontId="24" fillId="3" borderId="74" xfId="3" applyFont="1" applyFill="1" applyBorder="1" applyAlignment="1">
      <alignment horizontal="left" vertical="center"/>
    </xf>
    <xf numFmtId="167" fontId="24" fillId="3" borderId="75" xfId="3" applyNumberFormat="1" applyFont="1" applyFill="1" applyBorder="1" applyAlignment="1">
      <alignment horizontal="center" vertical="center"/>
    </xf>
    <xf numFmtId="165" fontId="24" fillId="3" borderId="75" xfId="8" applyNumberFormat="1" applyFont="1" applyFill="1" applyBorder="1" applyAlignment="1">
      <alignment horizontal="center" vertical="center"/>
    </xf>
    <xf numFmtId="165" fontId="24" fillId="3" borderId="76" xfId="8" applyNumberFormat="1" applyFont="1" applyFill="1" applyBorder="1" applyAlignment="1">
      <alignment horizontal="center" vertical="center"/>
    </xf>
    <xf numFmtId="10" fontId="5" fillId="0" borderId="0" xfId="8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167" fontId="16" fillId="0" borderId="0" xfId="3" applyNumberFormat="1" applyFont="1" applyAlignment="1">
      <alignment horizontal="center" vertical="center"/>
    </xf>
    <xf numFmtId="43" fontId="3" fillId="0" borderId="77" xfId="3" applyNumberFormat="1" applyFont="1" applyBorder="1"/>
    <xf numFmtId="165" fontId="3" fillId="0" borderId="77" xfId="18" applyNumberFormat="1" applyFont="1" applyBorder="1"/>
    <xf numFmtId="165" fontId="16" fillId="0" borderId="0" xfId="8" applyNumberFormat="1" applyFont="1" applyFill="1" applyBorder="1" applyAlignment="1">
      <alignment horizontal="center" vertical="center"/>
    </xf>
    <xf numFmtId="165" fontId="5" fillId="0" borderId="0" xfId="8" applyNumberFormat="1" applyFont="1" applyFill="1" applyBorder="1"/>
    <xf numFmtId="0" fontId="10" fillId="0" borderId="0" xfId="4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165" fontId="12" fillId="0" borderId="0" xfId="8" applyNumberFormat="1" applyFont="1" applyAlignment="1">
      <alignment horizontal="center" vertical="center"/>
    </xf>
    <xf numFmtId="165" fontId="12" fillId="0" borderId="0" xfId="18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0" fontId="12" fillId="0" borderId="0" xfId="8" applyNumberFormat="1" applyFont="1" applyAlignment="1">
      <alignment horizontal="left" vertical="center" indent="3"/>
    </xf>
    <xf numFmtId="167" fontId="12" fillId="0" borderId="0" xfId="3" applyNumberFormat="1" applyFont="1" applyAlignment="1">
      <alignment horizontal="center" vertical="center"/>
    </xf>
    <xf numFmtId="165" fontId="5" fillId="0" borderId="0" xfId="3" applyNumberFormat="1" applyFont="1"/>
    <xf numFmtId="0" fontId="7" fillId="0" borderId="0" xfId="20" applyFont="1"/>
    <xf numFmtId="0" fontId="45" fillId="0" borderId="0" xfId="14" applyFont="1" applyAlignment="1">
      <alignment horizontal="center" vertical="center"/>
    </xf>
    <xf numFmtId="0" fontId="46" fillId="0" borderId="0" xfId="14" applyFont="1"/>
    <xf numFmtId="49" fontId="45" fillId="0" borderId="0" xfId="14" applyNumberFormat="1" applyFont="1" applyAlignment="1">
      <alignment horizontal="center" vertical="center"/>
    </xf>
    <xf numFmtId="0" fontId="38" fillId="0" borderId="0" xfId="14" applyFont="1" applyAlignment="1">
      <alignment horizontal="center" vertical="center"/>
    </xf>
    <xf numFmtId="0" fontId="36" fillId="4" borderId="0" xfId="4" applyFont="1" applyFill="1" applyAlignment="1">
      <alignment horizontal="left" vertical="center"/>
    </xf>
    <xf numFmtId="0" fontId="5" fillId="4" borderId="0" xfId="4" applyFont="1" applyFill="1"/>
    <xf numFmtId="0" fontId="5" fillId="0" borderId="0" xfId="21" applyFont="1"/>
    <xf numFmtId="0" fontId="16" fillId="3" borderId="79" xfId="21" applyFont="1" applyFill="1" applyBorder="1" applyAlignment="1">
      <alignment horizontal="center" vertical="center"/>
    </xf>
    <xf numFmtId="0" fontId="31" fillId="0" borderId="0" xfId="14" applyFont="1" applyAlignment="1">
      <alignment horizontal="left" indent="2"/>
    </xf>
    <xf numFmtId="164" fontId="31" fillId="0" borderId="0" xfId="14" applyNumberFormat="1" applyFont="1"/>
    <xf numFmtId="0" fontId="12" fillId="7" borderId="0" xfId="14" applyFont="1" applyFill="1" applyAlignment="1">
      <alignment horizontal="left" indent="3"/>
    </xf>
    <xf numFmtId="164" fontId="12" fillId="7" borderId="0" xfId="14" applyNumberFormat="1" applyFont="1" applyFill="1"/>
    <xf numFmtId="0" fontId="31" fillId="0" borderId="0" xfId="14" applyFont="1" applyAlignment="1">
      <alignment horizontal="left" indent="4"/>
    </xf>
    <xf numFmtId="0" fontId="12" fillId="0" borderId="0" xfId="14" applyFont="1" applyAlignment="1">
      <alignment horizontal="left" indent="1"/>
    </xf>
    <xf numFmtId="164" fontId="12" fillId="0" borderId="0" xfId="14" applyNumberFormat="1" applyFont="1"/>
    <xf numFmtId="0" fontId="12" fillId="0" borderId="80" xfId="14" applyFont="1" applyBorder="1" applyAlignment="1">
      <alignment horizontal="left"/>
    </xf>
    <xf numFmtId="164" fontId="12" fillId="0" borderId="80" xfId="14" applyNumberFormat="1" applyFont="1" applyBorder="1"/>
    <xf numFmtId="0" fontId="12" fillId="0" borderId="0" xfId="24" applyFont="1" applyAlignment="1">
      <alignment vertical="center"/>
    </xf>
    <xf numFmtId="0" fontId="5" fillId="0" borderId="0" xfId="22" applyFont="1"/>
    <xf numFmtId="0" fontId="16" fillId="3" borderId="83" xfId="22" applyFont="1" applyFill="1" applyBorder="1" applyAlignment="1">
      <alignment horizontal="center" vertical="center"/>
    </xf>
    <xf numFmtId="0" fontId="16" fillId="3" borderId="84" xfId="22" applyFont="1" applyFill="1" applyBorder="1" applyAlignment="1">
      <alignment horizontal="center" vertical="center" wrapText="1"/>
    </xf>
    <xf numFmtId="0" fontId="16" fillId="3" borderId="85" xfId="22" applyFont="1" applyFill="1" applyBorder="1" applyAlignment="1">
      <alignment horizontal="center" vertical="center"/>
    </xf>
    <xf numFmtId="0" fontId="16" fillId="3" borderId="86" xfId="22" applyFont="1" applyFill="1" applyBorder="1" applyAlignment="1">
      <alignment horizontal="center" vertical="center" wrapText="1"/>
    </xf>
    <xf numFmtId="164" fontId="5" fillId="0" borderId="0" xfId="22" applyNumberFormat="1" applyFont="1" applyAlignment="1">
      <alignment horizontal="right"/>
    </xf>
    <xf numFmtId="165" fontId="5" fillId="0" borderId="0" xfId="11" applyNumberFormat="1" applyFont="1" applyAlignment="1">
      <alignment horizontal="right"/>
    </xf>
    <xf numFmtId="0" fontId="12" fillId="0" borderId="88" xfId="21" applyFont="1" applyBorder="1" applyAlignment="1">
      <alignment horizontal="left"/>
    </xf>
    <xf numFmtId="164" fontId="12" fillId="0" borderId="88" xfId="21" applyNumberFormat="1" applyFont="1" applyBorder="1" applyAlignment="1">
      <alignment horizontal="right"/>
    </xf>
    <xf numFmtId="165" fontId="12" fillId="0" borderId="88" xfId="25" applyNumberFormat="1" applyFont="1" applyBorder="1" applyAlignment="1">
      <alignment horizontal="right"/>
    </xf>
    <xf numFmtId="164" fontId="16" fillId="3" borderId="79" xfId="26" applyNumberFormat="1" applyFont="1" applyFill="1" applyBorder="1" applyAlignment="1">
      <alignment horizontal="center" vertical="center"/>
    </xf>
    <xf numFmtId="0" fontId="31" fillId="0" borderId="0" xfId="14" applyFont="1" applyAlignment="1">
      <alignment horizontal="left" indent="3"/>
    </xf>
    <xf numFmtId="0" fontId="16" fillId="3" borderId="79" xfId="26" applyFont="1" applyFill="1" applyBorder="1" applyAlignment="1">
      <alignment horizontal="center" vertical="center"/>
    </xf>
    <xf numFmtId="0" fontId="12" fillId="10" borderId="89" xfId="14" applyFont="1" applyFill="1" applyBorder="1" applyAlignment="1">
      <alignment horizontal="left"/>
    </xf>
    <xf numFmtId="164" fontId="12" fillId="10" borderId="89" xfId="14" applyNumberFormat="1" applyFont="1" applyFill="1" applyBorder="1"/>
    <xf numFmtId="0" fontId="15" fillId="0" borderId="0" xfId="3" applyFont="1"/>
    <xf numFmtId="0" fontId="49" fillId="0" borderId="0" xfId="3" applyFont="1"/>
    <xf numFmtId="0" fontId="11" fillId="2" borderId="1" xfId="3" applyFont="1" applyFill="1" applyBorder="1" applyAlignment="1">
      <alignment vertical="center"/>
    </xf>
    <xf numFmtId="167" fontId="11" fillId="2" borderId="2" xfId="13" applyNumberFormat="1" applyFont="1" applyFill="1" applyBorder="1" applyAlignment="1">
      <alignment horizontal="center" vertical="center"/>
    </xf>
    <xf numFmtId="167" fontId="11" fillId="4" borderId="0" xfId="13" applyNumberFormat="1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11" fillId="0" borderId="0" xfId="3" applyFont="1"/>
    <xf numFmtId="0" fontId="5" fillId="0" borderId="14" xfId="3" applyFont="1" applyBorder="1" applyAlignment="1">
      <alignment horizontal="center"/>
    </xf>
    <xf numFmtId="0" fontId="5" fillId="4" borderId="14" xfId="3" applyFont="1" applyFill="1" applyBorder="1" applyAlignment="1">
      <alignment horizontal="center"/>
    </xf>
    <xf numFmtId="0" fontId="24" fillId="3" borderId="3" xfId="3" applyFont="1" applyFill="1" applyBorder="1" applyAlignment="1">
      <alignment horizontal="center" vertical="center"/>
    </xf>
    <xf numFmtId="0" fontId="24" fillId="5" borderId="66" xfId="3" applyFont="1" applyFill="1" applyBorder="1" applyAlignment="1">
      <alignment horizontal="center" vertical="center" wrapText="1"/>
    </xf>
    <xf numFmtId="0" fontId="24" fillId="5" borderId="66" xfId="3" applyFont="1" applyFill="1" applyBorder="1" applyAlignment="1">
      <alignment horizontal="center" vertical="center"/>
    </xf>
    <xf numFmtId="10" fontId="20" fillId="0" borderId="0" xfId="2" applyNumberFormat="1" applyFont="1"/>
    <xf numFmtId="0" fontId="25" fillId="11" borderId="30" xfId="3" applyFont="1" applyFill="1" applyBorder="1"/>
    <xf numFmtId="167" fontId="25" fillId="11" borderId="30" xfId="3" applyNumberFormat="1" applyFont="1" applyFill="1" applyBorder="1" applyAlignment="1">
      <alignment horizontal="center" vertical="center"/>
    </xf>
    <xf numFmtId="165" fontId="25" fillId="11" borderId="30" xfId="8" applyNumberFormat="1" applyFont="1" applyFill="1" applyBorder="1" applyAlignment="1">
      <alignment horizontal="center" vertical="center"/>
    </xf>
    <xf numFmtId="43" fontId="20" fillId="0" borderId="0" xfId="1" applyFont="1"/>
    <xf numFmtId="0" fontId="27" fillId="0" borderId="100" xfId="3" applyFont="1" applyBorder="1" applyAlignment="1">
      <alignment horizontal="left" indent="1"/>
    </xf>
    <xf numFmtId="167" fontId="27" fillId="0" borderId="69" xfId="3" applyNumberFormat="1" applyFont="1" applyBorder="1" applyAlignment="1">
      <alignment horizontal="center" vertical="center"/>
    </xf>
    <xf numFmtId="165" fontId="27" fillId="0" borderId="69" xfId="8" applyNumberFormat="1" applyFont="1" applyBorder="1" applyAlignment="1">
      <alignment horizontal="center" vertical="center"/>
    </xf>
    <xf numFmtId="0" fontId="27" fillId="0" borderId="101" xfId="3" applyFont="1" applyBorder="1" applyAlignment="1">
      <alignment horizontal="left" indent="1"/>
    </xf>
    <xf numFmtId="165" fontId="27" fillId="0" borderId="0" xfId="8" applyNumberFormat="1" applyFont="1" applyAlignment="1">
      <alignment horizontal="center" vertical="center"/>
    </xf>
    <xf numFmtId="0" fontId="27" fillId="0" borderId="0" xfId="3" applyFont="1" applyAlignment="1">
      <alignment horizontal="left" indent="1"/>
    </xf>
    <xf numFmtId="0" fontId="27" fillId="0" borderId="71" xfId="3" applyFont="1" applyBorder="1" applyAlignment="1">
      <alignment horizontal="left" indent="1"/>
    </xf>
    <xf numFmtId="172" fontId="5" fillId="0" borderId="0" xfId="3" applyNumberFormat="1" applyFont="1"/>
    <xf numFmtId="0" fontId="27" fillId="0" borderId="71" xfId="3" applyFont="1" applyBorder="1" applyAlignment="1">
      <alignment horizontal="left" wrapText="1" indent="1"/>
    </xf>
    <xf numFmtId="0" fontId="27" fillId="0" borderId="0" xfId="3" applyFont="1" applyAlignment="1">
      <alignment horizontal="left" wrapText="1" indent="1"/>
    </xf>
    <xf numFmtId="43" fontId="5" fillId="0" borderId="0" xfId="3" applyNumberFormat="1" applyFont="1"/>
    <xf numFmtId="0" fontId="27" fillId="0" borderId="101" xfId="3" applyFont="1" applyBorder="1" applyAlignment="1">
      <alignment horizontal="left" wrapText="1" indent="1"/>
    </xf>
    <xf numFmtId="0" fontId="27" fillId="0" borderId="71" xfId="3" applyFont="1" applyBorder="1" applyAlignment="1">
      <alignment horizontal="left" vertical="center" wrapText="1" indent="1"/>
    </xf>
    <xf numFmtId="0" fontId="27" fillId="0" borderId="70" xfId="3" applyFont="1" applyBorder="1" applyAlignment="1">
      <alignment horizontal="left" wrapText="1" indent="1"/>
    </xf>
    <xf numFmtId="0" fontId="27" fillId="4" borderId="0" xfId="3" applyFont="1" applyFill="1" applyAlignment="1">
      <alignment horizontal="left" wrapText="1" indent="1"/>
    </xf>
    <xf numFmtId="0" fontId="27" fillId="0" borderId="69" xfId="3" applyFont="1" applyBorder="1" applyAlignment="1">
      <alignment horizontal="left" wrapText="1" indent="1"/>
    </xf>
    <xf numFmtId="0" fontId="27" fillId="0" borderId="70" xfId="3" applyFont="1" applyBorder="1" applyAlignment="1">
      <alignment horizontal="left" indent="1"/>
    </xf>
    <xf numFmtId="165" fontId="5" fillId="0" borderId="0" xfId="27" applyNumberFormat="1" applyFont="1"/>
    <xf numFmtId="0" fontId="24" fillId="3" borderId="59" xfId="3" applyFont="1" applyFill="1" applyBorder="1" applyAlignment="1">
      <alignment horizontal="left"/>
    </xf>
    <xf numFmtId="165" fontId="24" fillId="3" borderId="102" xfId="8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left"/>
    </xf>
    <xf numFmtId="0" fontId="10" fillId="0" borderId="0" xfId="3" applyFont="1" applyAlignment="1">
      <alignment vertical="center"/>
    </xf>
    <xf numFmtId="165" fontId="27" fillId="0" borderId="0" xfId="8" applyNumberFormat="1" applyFont="1"/>
    <xf numFmtId="0" fontId="6" fillId="4" borderId="0" xfId="3" applyFont="1" applyFill="1" applyAlignment="1">
      <alignment vertical="center"/>
    </xf>
    <xf numFmtId="0" fontId="5" fillId="0" borderId="0" xfId="28" applyFont="1"/>
    <xf numFmtId="0" fontId="5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164" fontId="12" fillId="7" borderId="12" xfId="1" applyNumberFormat="1" applyFont="1" applyFill="1" applyBorder="1" applyAlignment="1">
      <alignment horizontal="right" vertical="center" wrapText="1"/>
    </xf>
    <xf numFmtId="165" fontId="12" fillId="7" borderId="12" xfId="2" applyNumberFormat="1" applyFont="1" applyFill="1" applyBorder="1" applyAlignment="1">
      <alignment horizontal="center" vertical="center"/>
    </xf>
    <xf numFmtId="165" fontId="12" fillId="7" borderId="12" xfId="2" applyNumberFormat="1" applyFont="1" applyFill="1" applyBorder="1" applyAlignment="1">
      <alignment horizontal="center" vertical="center" wrapText="1"/>
    </xf>
    <xf numFmtId="164" fontId="12" fillId="7" borderId="12" xfId="1" applyNumberFormat="1" applyFont="1" applyFill="1" applyBorder="1" applyAlignment="1">
      <alignment horizontal="right" vertical="center"/>
    </xf>
    <xf numFmtId="0" fontId="12" fillId="7" borderId="0" xfId="0" applyFont="1" applyFill="1" applyAlignment="1">
      <alignment horizontal="left" vertical="center"/>
    </xf>
    <xf numFmtId="164" fontId="12" fillId="7" borderId="0" xfId="1" applyNumberFormat="1" applyFont="1" applyFill="1" applyBorder="1" applyAlignment="1">
      <alignment horizontal="right" vertical="center" wrapText="1"/>
    </xf>
    <xf numFmtId="165" fontId="12" fillId="7" borderId="0" xfId="2" applyNumberFormat="1" applyFont="1" applyFill="1" applyAlignment="1">
      <alignment horizontal="center" vertical="center"/>
    </xf>
    <xf numFmtId="0" fontId="25" fillId="7" borderId="68" xfId="3" applyFont="1" applyFill="1" applyBorder="1" applyAlignment="1">
      <alignment horizontal="left" vertical="center" wrapText="1"/>
    </xf>
    <xf numFmtId="167" fontId="25" fillId="7" borderId="68" xfId="3" applyNumberFormat="1" applyFont="1" applyFill="1" applyBorder="1" applyAlignment="1">
      <alignment horizontal="center" vertical="center"/>
    </xf>
    <xf numFmtId="165" fontId="25" fillId="7" borderId="68" xfId="8" applyNumberFormat="1" applyFont="1" applyFill="1" applyBorder="1" applyAlignment="1">
      <alignment horizontal="center" vertical="center"/>
    </xf>
    <xf numFmtId="0" fontId="25" fillId="7" borderId="73" xfId="3" applyFont="1" applyFill="1" applyBorder="1" applyAlignment="1">
      <alignment horizontal="left" vertical="center" wrapText="1"/>
    </xf>
    <xf numFmtId="167" fontId="25" fillId="7" borderId="30" xfId="3" applyNumberFormat="1" applyFont="1" applyFill="1" applyBorder="1" applyAlignment="1">
      <alignment horizontal="center" vertical="center"/>
    </xf>
    <xf numFmtId="165" fontId="25" fillId="7" borderId="30" xfId="8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1" fillId="0" borderId="0" xfId="22"/>
    <xf numFmtId="0" fontId="11" fillId="0" borderId="0" xfId="15" applyFont="1" applyAlignment="1">
      <alignment vertical="center" wrapText="1" readingOrder="1"/>
    </xf>
    <xf numFmtId="0" fontId="15" fillId="0" borderId="0" xfId="15" applyFont="1" applyAlignment="1">
      <alignment vertical="top" wrapText="1" readingOrder="1"/>
    </xf>
    <xf numFmtId="0" fontId="25" fillId="7" borderId="57" xfId="3" applyFont="1" applyFill="1" applyBorder="1" applyAlignment="1">
      <alignment horizontal="left" vertical="center" wrapText="1"/>
    </xf>
    <xf numFmtId="167" fontId="25" fillId="7" borderId="57" xfId="3" applyNumberFormat="1" applyFont="1" applyFill="1" applyBorder="1" applyAlignment="1">
      <alignment horizontal="center" vertical="center"/>
    </xf>
    <xf numFmtId="165" fontId="25" fillId="7" borderId="12" xfId="8" applyNumberFormat="1" applyFont="1" applyFill="1" applyBorder="1" applyAlignment="1">
      <alignment horizontal="center" vertical="center"/>
    </xf>
    <xf numFmtId="165" fontId="25" fillId="7" borderId="57" xfId="8" applyNumberFormat="1" applyFont="1" applyFill="1" applyBorder="1" applyAlignment="1">
      <alignment horizontal="center" vertical="center"/>
    </xf>
    <xf numFmtId="167" fontId="25" fillId="7" borderId="12" xfId="3" applyNumberFormat="1" applyFont="1" applyFill="1" applyBorder="1" applyAlignment="1">
      <alignment horizontal="center" vertical="center"/>
    </xf>
    <xf numFmtId="0" fontId="24" fillId="3" borderId="32" xfId="14" applyFont="1" applyFill="1" applyBorder="1" applyAlignment="1">
      <alignment horizontal="center" vertical="center"/>
    </xf>
    <xf numFmtId="0" fontId="24" fillId="3" borderId="82" xfId="14" applyFont="1" applyFill="1" applyBorder="1" applyAlignment="1">
      <alignment horizontal="center" vertical="center"/>
    </xf>
    <xf numFmtId="0" fontId="25" fillId="7" borderId="103" xfId="3" applyFont="1" applyFill="1" applyBorder="1" applyAlignment="1">
      <alignment horizontal="left" vertical="center" wrapText="1"/>
    </xf>
    <xf numFmtId="164" fontId="25" fillId="7" borderId="0" xfId="14" applyNumberFormat="1" applyFont="1" applyFill="1" applyAlignment="1">
      <alignment horizontal="center" vertical="center"/>
    </xf>
    <xf numFmtId="165" fontId="0" fillId="0" borderId="0" xfId="11" applyNumberFormat="1" applyFont="1"/>
    <xf numFmtId="0" fontId="25" fillId="0" borderId="100" xfId="14" applyFont="1" applyBorder="1" applyAlignment="1">
      <alignment horizontal="left" indent="1"/>
    </xf>
    <xf numFmtId="164" fontId="25" fillId="0" borderId="100" xfId="14" applyNumberFormat="1" applyFont="1" applyBorder="1" applyAlignment="1">
      <alignment horizontal="center" vertical="center"/>
    </xf>
    <xf numFmtId="0" fontId="55" fillId="0" borderId="0" xfId="14" applyFont="1" applyAlignment="1">
      <alignment horizontal="left" indent="2"/>
    </xf>
    <xf numFmtId="164" fontId="55" fillId="0" borderId="0" xfId="14" applyNumberFormat="1" applyFont="1" applyAlignment="1">
      <alignment horizontal="center" vertical="center"/>
    </xf>
    <xf numFmtId="0" fontId="25" fillId="0" borderId="0" xfId="14" applyFont="1" applyAlignment="1">
      <alignment horizontal="left" indent="1"/>
    </xf>
    <xf numFmtId="164" fontId="25" fillId="0" borderId="0" xfId="14" applyNumberFormat="1" applyFont="1" applyAlignment="1">
      <alignment horizontal="center" vertical="center"/>
    </xf>
    <xf numFmtId="164" fontId="25" fillId="7" borderId="30" xfId="14" applyNumberFormat="1" applyFont="1" applyFill="1" applyBorder="1" applyAlignment="1">
      <alignment horizontal="center" vertical="center"/>
    </xf>
    <xf numFmtId="0" fontId="24" fillId="5" borderId="89" xfId="14" applyFont="1" applyFill="1" applyBorder="1" applyAlignment="1">
      <alignment horizontal="left"/>
    </xf>
    <xf numFmtId="164" fontId="24" fillId="5" borderId="89" xfId="14" applyNumberFormat="1" applyFont="1" applyFill="1" applyBorder="1" applyAlignment="1">
      <alignment horizontal="center" vertical="center"/>
    </xf>
    <xf numFmtId="0" fontId="12" fillId="0" borderId="0" xfId="3" applyFont="1"/>
    <xf numFmtId="0" fontId="1" fillId="0" borderId="14" xfId="4" applyBorder="1"/>
    <xf numFmtId="0" fontId="56" fillId="0" borderId="0" xfId="4" applyFont="1"/>
    <xf numFmtId="0" fontId="24" fillId="5" borderId="10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vertical="center"/>
    </xf>
    <xf numFmtId="167" fontId="10" fillId="7" borderId="2" xfId="13" applyNumberFormat="1" applyFont="1" applyFill="1" applyBorder="1" applyAlignment="1">
      <alignment horizontal="center" vertical="center"/>
    </xf>
    <xf numFmtId="0" fontId="24" fillId="5" borderId="0" xfId="3" applyFont="1" applyFill="1" applyAlignment="1">
      <alignment horizontal="center" vertical="center" wrapText="1"/>
    </xf>
    <xf numFmtId="0" fontId="25" fillId="7" borderId="0" xfId="3" applyFont="1" applyFill="1" applyAlignment="1">
      <alignment horizontal="left" vertical="center" wrapText="1"/>
    </xf>
    <xf numFmtId="167" fontId="25" fillId="7" borderId="0" xfId="3" applyNumberFormat="1" applyFont="1" applyFill="1" applyAlignment="1">
      <alignment horizontal="center" vertical="center"/>
    </xf>
    <xf numFmtId="165" fontId="25" fillId="7" borderId="0" xfId="8" applyNumberFormat="1" applyFont="1" applyFill="1" applyBorder="1" applyAlignment="1">
      <alignment horizontal="center" vertical="center"/>
    </xf>
    <xf numFmtId="0" fontId="25" fillId="0" borderId="58" xfId="3" applyFont="1" applyBorder="1" applyAlignment="1">
      <alignment horizontal="left" vertical="center" wrapText="1" indent="1"/>
    </xf>
    <xf numFmtId="167" fontId="25" fillId="0" borderId="58" xfId="3" applyNumberFormat="1" applyFont="1" applyBorder="1" applyAlignment="1">
      <alignment horizontal="center" vertical="center"/>
    </xf>
    <xf numFmtId="0" fontId="27" fillId="0" borderId="104" xfId="3" applyFont="1" applyBorder="1" applyAlignment="1">
      <alignment horizontal="left" vertical="center" wrapText="1" indent="2"/>
    </xf>
    <xf numFmtId="167" fontId="27" fillId="0" borderId="104" xfId="3" applyNumberFormat="1" applyFont="1" applyBorder="1" applyAlignment="1">
      <alignment horizontal="center" vertical="center"/>
    </xf>
    <xf numFmtId="165" fontId="27" fillId="0" borderId="104" xfId="8" applyNumberFormat="1" applyFont="1" applyBorder="1" applyAlignment="1">
      <alignment horizontal="center" vertical="center"/>
    </xf>
    <xf numFmtId="165" fontId="25" fillId="0" borderId="58" xfId="8" applyNumberFormat="1" applyFont="1" applyBorder="1" applyAlignment="1">
      <alignment horizontal="center" vertical="center"/>
    </xf>
    <xf numFmtId="0" fontId="27" fillId="0" borderId="105" xfId="3" applyFont="1" applyBorder="1" applyAlignment="1">
      <alignment horizontal="left" vertical="center" wrapText="1" indent="2"/>
    </xf>
    <xf numFmtId="167" fontId="27" fillId="0" borderId="105" xfId="3" applyNumberFormat="1" applyFont="1" applyBorder="1" applyAlignment="1">
      <alignment horizontal="center" vertical="center"/>
    </xf>
    <xf numFmtId="165" fontId="27" fillId="0" borderId="105" xfId="8" applyNumberFormat="1" applyFont="1" applyBorder="1" applyAlignment="1">
      <alignment horizontal="center" vertical="center"/>
    </xf>
    <xf numFmtId="165" fontId="27" fillId="0" borderId="105" xfId="8" applyNumberFormat="1" applyFont="1" applyFill="1" applyBorder="1" applyAlignment="1">
      <alignment horizontal="center" vertical="center"/>
    </xf>
    <xf numFmtId="0" fontId="25" fillId="0" borderId="105" xfId="3" applyFont="1" applyBorder="1" applyAlignment="1">
      <alignment horizontal="left" vertical="center" wrapText="1" indent="1"/>
    </xf>
    <xf numFmtId="167" fontId="25" fillId="0" borderId="105" xfId="3" applyNumberFormat="1" applyFont="1" applyBorder="1" applyAlignment="1">
      <alignment horizontal="center" vertical="center"/>
    </xf>
    <xf numFmtId="165" fontId="25" fillId="0" borderId="105" xfId="8" applyNumberFormat="1" applyFont="1" applyFill="1" applyBorder="1" applyAlignment="1">
      <alignment horizontal="center" vertical="center"/>
    </xf>
    <xf numFmtId="165" fontId="0" fillId="0" borderId="0" xfId="8" applyNumberFormat="1" applyFont="1" applyAlignment="1">
      <alignment vertical="center"/>
    </xf>
    <xf numFmtId="0" fontId="27" fillId="0" borderId="106" xfId="3" applyFont="1" applyBorder="1" applyAlignment="1">
      <alignment horizontal="left" vertical="center" wrapText="1" indent="2"/>
    </xf>
    <xf numFmtId="165" fontId="25" fillId="0" borderId="105" xfId="8" applyNumberFormat="1" applyFont="1" applyBorder="1" applyAlignment="1">
      <alignment horizontal="center" vertical="center"/>
    </xf>
    <xf numFmtId="0" fontId="27" fillId="0" borderId="0" xfId="3" applyFont="1" applyAlignment="1">
      <alignment horizontal="left" vertical="center" wrapText="1" indent="2"/>
    </xf>
    <xf numFmtId="165" fontId="27" fillId="0" borderId="106" xfId="8" applyNumberFormat="1" applyFont="1" applyBorder="1" applyAlignment="1">
      <alignment horizontal="center" vertical="center"/>
    </xf>
    <xf numFmtId="165" fontId="27" fillId="0" borderId="107" xfId="8" applyNumberFormat="1" applyFont="1" applyBorder="1" applyAlignment="1">
      <alignment horizontal="center" vertical="center"/>
    </xf>
    <xf numFmtId="167" fontId="25" fillId="0" borderId="104" xfId="3" applyNumberFormat="1" applyFont="1" applyBorder="1" applyAlignment="1">
      <alignment horizontal="center" vertical="center"/>
    </xf>
    <xf numFmtId="167" fontId="27" fillId="0" borderId="108" xfId="3" applyNumberFormat="1" applyFont="1" applyBorder="1" applyAlignment="1">
      <alignment horizontal="center" vertical="center"/>
    </xf>
    <xf numFmtId="167" fontId="27" fillId="0" borderId="109" xfId="3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27" fillId="0" borderId="0" xfId="2" applyNumberFormat="1" applyFont="1" applyFill="1" applyBorder="1" applyAlignment="1">
      <alignment horizontal="center" vertical="center"/>
    </xf>
    <xf numFmtId="165" fontId="27" fillId="0" borderId="0" xfId="8" applyNumberFormat="1" applyFont="1" applyFill="1" applyBorder="1" applyAlignment="1">
      <alignment horizontal="center" vertical="center"/>
    </xf>
    <xf numFmtId="173" fontId="1" fillId="0" borderId="0" xfId="4" applyNumberFormat="1"/>
    <xf numFmtId="165" fontId="1" fillId="0" borderId="0" xfId="11" applyNumberFormat="1" applyFont="1"/>
    <xf numFmtId="10" fontId="0" fillId="0" borderId="0" xfId="8" applyNumberFormat="1" applyFont="1"/>
    <xf numFmtId="0" fontId="12" fillId="12" borderId="0" xfId="14" applyFont="1" applyFill="1" applyAlignment="1">
      <alignment horizontal="left" indent="1"/>
    </xf>
    <xf numFmtId="164" fontId="12" fillId="12" borderId="0" xfId="14" applyNumberFormat="1" applyFont="1" applyFill="1"/>
    <xf numFmtId="0" fontId="12" fillId="7" borderId="87" xfId="14" applyFont="1" applyFill="1" applyBorder="1" applyAlignment="1">
      <alignment horizontal="left"/>
    </xf>
    <xf numFmtId="164" fontId="12" fillId="7" borderId="87" xfId="14" applyNumberFormat="1" applyFont="1" applyFill="1" applyBorder="1"/>
    <xf numFmtId="164" fontId="12" fillId="7" borderId="87" xfId="14" applyNumberFormat="1" applyFont="1" applyFill="1" applyBorder="1" applyAlignment="1">
      <alignment horizontal="right"/>
    </xf>
    <xf numFmtId="165" fontId="12" fillId="7" borderId="87" xfId="11" applyNumberFormat="1" applyFont="1" applyFill="1" applyBorder="1" applyAlignment="1">
      <alignment horizontal="right"/>
    </xf>
    <xf numFmtId="164" fontId="12" fillId="7" borderId="87" xfId="14" applyNumberFormat="1" applyFont="1" applyFill="1" applyBorder="1" applyAlignment="1">
      <alignment horizontal="left"/>
    </xf>
    <xf numFmtId="0" fontId="4" fillId="0" borderId="0" xfId="20" applyFont="1" applyAlignment="1">
      <alignment horizontal="center" vertical="center" wrapText="1" readingOrder="1"/>
    </xf>
    <xf numFmtId="0" fontId="6" fillId="0" borderId="0" xfId="20" applyFont="1" applyAlignment="1">
      <alignment horizontal="center" vertical="top" wrapText="1" readingOrder="1"/>
    </xf>
    <xf numFmtId="0" fontId="4" fillId="0" borderId="0" xfId="3" applyFont="1" applyAlignment="1">
      <alignment horizontal="center" vertical="center" wrapText="1" readingOrder="1"/>
    </xf>
    <xf numFmtId="0" fontId="6" fillId="0" borderId="0" xfId="3" applyFont="1" applyAlignment="1">
      <alignment horizontal="center" vertical="top" wrapText="1" readingOrder="1"/>
    </xf>
    <xf numFmtId="0" fontId="4" fillId="0" borderId="0" xfId="5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13" fillId="3" borderId="3" xfId="7" applyFont="1" applyFill="1" applyBorder="1" applyAlignment="1">
      <alignment horizontal="center" vertical="center" wrapText="1"/>
    </xf>
    <xf numFmtId="0" fontId="14" fillId="3" borderId="6" xfId="7" applyFont="1" applyFill="1" applyBorder="1" applyAlignment="1">
      <alignment horizontal="center" vertical="center" wrapText="1"/>
    </xf>
    <xf numFmtId="0" fontId="14" fillId="3" borderId="9" xfId="7" applyFont="1" applyFill="1" applyBorder="1" applyAlignment="1">
      <alignment horizontal="center" vertical="center" wrapText="1"/>
    </xf>
    <xf numFmtId="0" fontId="14" fillId="3" borderId="0" xfId="7" applyFont="1" applyFill="1" applyAlignment="1">
      <alignment horizontal="center" vertical="center" wrapText="1"/>
    </xf>
    <xf numFmtId="0" fontId="14" fillId="3" borderId="7" xfId="7" applyFont="1" applyFill="1" applyBorder="1" applyAlignment="1">
      <alignment horizontal="center" vertical="center" wrapText="1"/>
    </xf>
    <xf numFmtId="0" fontId="14" fillId="3" borderId="8" xfId="7" applyFont="1" applyFill="1" applyBorder="1" applyAlignment="1">
      <alignment horizontal="center" vertical="center" wrapText="1"/>
    </xf>
    <xf numFmtId="0" fontId="24" fillId="5" borderId="15" xfId="4" applyFont="1" applyFill="1" applyBorder="1" applyAlignment="1">
      <alignment horizontal="center" vertical="center"/>
    </xf>
    <xf numFmtId="0" fontId="24" fillId="5" borderId="13" xfId="4" applyFont="1" applyFill="1" applyBorder="1" applyAlignment="1">
      <alignment horizontal="center" vertical="center"/>
    </xf>
    <xf numFmtId="0" fontId="24" fillId="5" borderId="27" xfId="4" applyFont="1" applyFill="1" applyBorder="1" applyAlignment="1">
      <alignment horizontal="center" vertical="center"/>
    </xf>
    <xf numFmtId="0" fontId="24" fillId="3" borderId="17" xfId="4" applyFont="1" applyFill="1" applyBorder="1" applyAlignment="1">
      <alignment horizontal="center" vertical="center"/>
    </xf>
    <xf numFmtId="0" fontId="24" fillId="3" borderId="18" xfId="4" applyFont="1" applyFill="1" applyBorder="1" applyAlignment="1">
      <alignment horizontal="center" vertical="center"/>
    </xf>
    <xf numFmtId="0" fontId="24" fillId="3" borderId="19" xfId="4" applyFont="1" applyFill="1" applyBorder="1" applyAlignment="1">
      <alignment horizontal="center" vertical="center"/>
    </xf>
    <xf numFmtId="0" fontId="24" fillId="5" borderId="20" xfId="4" applyFont="1" applyFill="1" applyBorder="1" applyAlignment="1">
      <alignment horizontal="center" vertical="center" wrapText="1"/>
    </xf>
    <xf numFmtId="0" fontId="24" fillId="5" borderId="15" xfId="4" applyFont="1" applyFill="1" applyBorder="1" applyAlignment="1">
      <alignment horizontal="center" vertical="center" wrapText="1"/>
    </xf>
    <xf numFmtId="0" fontId="24" fillId="5" borderId="22" xfId="4" applyFont="1" applyFill="1" applyBorder="1" applyAlignment="1">
      <alignment horizontal="center" vertical="center" wrapText="1"/>
    </xf>
    <xf numFmtId="0" fontId="24" fillId="5" borderId="13" xfId="4" applyFont="1" applyFill="1" applyBorder="1" applyAlignment="1">
      <alignment horizontal="center" vertical="center" wrapText="1"/>
    </xf>
    <xf numFmtId="0" fontId="24" fillId="5" borderId="24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24" fillId="5" borderId="2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16" xfId="4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/>
    </xf>
    <xf numFmtId="0" fontId="10" fillId="0" borderId="0" xfId="4" applyFont="1" applyAlignment="1">
      <alignment horizontal="center"/>
    </xf>
    <xf numFmtId="0" fontId="20" fillId="0" borderId="0" xfId="14" applyAlignment="1">
      <alignment horizontal="center"/>
    </xf>
    <xf numFmtId="0" fontId="11" fillId="0" borderId="0" xfId="3" applyFont="1" applyAlignment="1">
      <alignment horizontal="center" vertical="center" wrapText="1" readingOrder="1"/>
    </xf>
    <xf numFmtId="0" fontId="15" fillId="0" borderId="0" xfId="3" applyFont="1" applyAlignment="1">
      <alignment horizontal="center" vertical="top" wrapText="1" readingOrder="1"/>
    </xf>
    <xf numFmtId="0" fontId="30" fillId="0" borderId="0" xfId="4" applyFont="1" applyAlignment="1">
      <alignment horizontal="center" vertical="center"/>
    </xf>
    <xf numFmtId="0" fontId="31" fillId="0" borderId="0" xfId="14" applyFont="1" applyAlignment="1">
      <alignment horizontal="center"/>
    </xf>
    <xf numFmtId="0" fontId="2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24" fillId="5" borderId="62" xfId="3" applyFont="1" applyFill="1" applyBorder="1" applyAlignment="1">
      <alignment horizontal="center" vertical="center"/>
    </xf>
    <xf numFmtId="0" fontId="24" fillId="5" borderId="3" xfId="3" applyFont="1" applyFill="1" applyBorder="1" applyAlignment="1">
      <alignment horizontal="center" vertical="center"/>
    </xf>
    <xf numFmtId="0" fontId="24" fillId="5" borderId="8" xfId="3" applyFont="1" applyFill="1" applyBorder="1" applyAlignment="1">
      <alignment horizontal="center" vertical="center"/>
    </xf>
    <xf numFmtId="0" fontId="24" fillId="3" borderId="37" xfId="3" applyFont="1" applyFill="1" applyBorder="1" applyAlignment="1">
      <alignment horizontal="center" vertical="center"/>
    </xf>
    <xf numFmtId="0" fontId="24" fillId="3" borderId="64" xfId="3" applyFont="1" applyFill="1" applyBorder="1" applyAlignment="1">
      <alignment horizontal="center" vertical="center"/>
    </xf>
    <xf numFmtId="0" fontId="24" fillId="3" borderId="65" xfId="3" applyFont="1" applyFill="1" applyBorder="1" applyAlignment="1">
      <alignment horizontal="center" vertical="center"/>
    </xf>
    <xf numFmtId="0" fontId="24" fillId="5" borderId="44" xfId="3" applyFont="1" applyFill="1" applyBorder="1" applyAlignment="1">
      <alignment horizontal="center" vertical="center" wrapText="1"/>
    </xf>
    <xf numFmtId="0" fontId="24" fillId="5" borderId="3" xfId="3" applyFont="1" applyFill="1" applyBorder="1" applyAlignment="1">
      <alignment horizontal="center" vertical="center" wrapText="1"/>
    </xf>
    <xf numFmtId="0" fontId="24" fillId="5" borderId="7" xfId="3" applyFont="1" applyFill="1" applyBorder="1" applyAlignment="1">
      <alignment horizontal="center" vertical="center" wrapText="1"/>
    </xf>
    <xf numFmtId="0" fontId="24" fillId="5" borderId="8" xfId="3" applyFont="1" applyFill="1" applyBorder="1" applyAlignment="1">
      <alignment horizontal="center" vertical="center" wrapText="1"/>
    </xf>
    <xf numFmtId="0" fontId="24" fillId="5" borderId="6" xfId="3" applyFont="1" applyFill="1" applyBorder="1" applyAlignment="1">
      <alignment horizontal="center" vertical="center" wrapText="1"/>
    </xf>
    <xf numFmtId="0" fontId="24" fillId="5" borderId="9" xfId="3" applyFont="1" applyFill="1" applyBorder="1" applyAlignment="1">
      <alignment horizontal="center" vertical="center" wrapText="1"/>
    </xf>
    <xf numFmtId="0" fontId="24" fillId="5" borderId="11" xfId="3" applyFont="1" applyFill="1" applyBorder="1" applyAlignment="1">
      <alignment horizontal="center" vertical="center" wrapText="1"/>
    </xf>
    <xf numFmtId="0" fontId="43" fillId="3" borderId="4" xfId="3" applyFont="1" applyFill="1" applyBorder="1" applyAlignment="1">
      <alignment horizontal="center" vertical="center"/>
    </xf>
    <xf numFmtId="0" fontId="43" fillId="3" borderId="56" xfId="3" applyFont="1" applyFill="1" applyBorder="1" applyAlignment="1">
      <alignment horizontal="center" vertical="center"/>
    </xf>
    <xf numFmtId="0" fontId="43" fillId="3" borderId="66" xfId="3" applyFont="1" applyFill="1" applyBorder="1" applyAlignment="1">
      <alignment horizontal="center" vertical="center"/>
    </xf>
    <xf numFmtId="0" fontId="24" fillId="5" borderId="67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 readingOrder="1"/>
    </xf>
    <xf numFmtId="0" fontId="28" fillId="0" borderId="0" xfId="3" applyFont="1" applyAlignment="1">
      <alignment horizontal="center" vertical="top" wrapText="1" readingOrder="1"/>
    </xf>
    <xf numFmtId="0" fontId="54" fillId="0" borderId="0" xfId="0" applyFont="1" applyAlignment="1">
      <alignment horizontal="center" vertical="center" readingOrder="1"/>
    </xf>
    <xf numFmtId="0" fontId="11" fillId="0" borderId="0" xfId="15" applyFont="1" applyAlignment="1">
      <alignment horizontal="center" vertical="center" wrapText="1" readingOrder="1"/>
    </xf>
    <xf numFmtId="0" fontId="15" fillId="0" borderId="0" xfId="15" applyFont="1" applyAlignment="1">
      <alignment horizontal="center" vertical="top" wrapText="1" readingOrder="1"/>
    </xf>
    <xf numFmtId="0" fontId="53" fillId="0" borderId="0" xfId="0" applyFont="1" applyAlignment="1">
      <alignment horizontal="center" vertical="center" readingOrder="1"/>
    </xf>
    <xf numFmtId="49" fontId="53" fillId="0" borderId="0" xfId="0" applyNumberFormat="1" applyFont="1" applyAlignment="1">
      <alignment horizontal="center" vertical="center" readingOrder="1"/>
    </xf>
    <xf numFmtId="0" fontId="24" fillId="5" borderId="91" xfId="3" applyFont="1" applyFill="1" applyBorder="1" applyAlignment="1">
      <alignment horizontal="center" vertical="center" wrapText="1"/>
    </xf>
    <xf numFmtId="0" fontId="24" fillId="5" borderId="94" xfId="3" applyFont="1" applyFill="1" applyBorder="1" applyAlignment="1">
      <alignment horizontal="center" vertical="center" wrapText="1"/>
    </xf>
    <xf numFmtId="0" fontId="24" fillId="5" borderId="97" xfId="3" applyFont="1" applyFill="1" applyBorder="1" applyAlignment="1">
      <alignment horizontal="center" vertical="center" wrapText="1"/>
    </xf>
    <xf numFmtId="0" fontId="24" fillId="5" borderId="92" xfId="3" applyFont="1" applyFill="1" applyBorder="1" applyAlignment="1">
      <alignment horizontal="center" vertical="center"/>
    </xf>
    <xf numFmtId="0" fontId="24" fillId="5" borderId="95" xfId="3" applyFont="1" applyFill="1" applyBorder="1" applyAlignment="1">
      <alignment horizontal="center" vertical="center"/>
    </xf>
    <xf numFmtId="0" fontId="24" fillId="5" borderId="98" xfId="3" applyFont="1" applyFill="1" applyBorder="1" applyAlignment="1">
      <alignment horizontal="center" vertical="center"/>
    </xf>
    <xf numFmtId="0" fontId="24" fillId="5" borderId="93" xfId="3" applyFont="1" applyFill="1" applyBorder="1" applyAlignment="1">
      <alignment horizontal="center" vertical="center"/>
    </xf>
    <xf numFmtId="0" fontId="24" fillId="5" borderId="96" xfId="3" applyFont="1" applyFill="1" applyBorder="1" applyAlignment="1">
      <alignment horizontal="center" vertical="center"/>
    </xf>
    <xf numFmtId="0" fontId="24" fillId="5" borderId="99" xfId="3" applyFont="1" applyFill="1" applyBorder="1" applyAlignment="1">
      <alignment horizontal="center" vertical="center"/>
    </xf>
    <xf numFmtId="0" fontId="47" fillId="0" borderId="0" xfId="21" applyFont="1" applyAlignment="1">
      <alignment horizontal="center" vertical="center" wrapText="1" readingOrder="1"/>
    </xf>
    <xf numFmtId="0" fontId="48" fillId="0" borderId="0" xfId="21" applyFont="1" applyAlignment="1">
      <alignment horizontal="center" vertical="top" wrapText="1" readingOrder="1"/>
    </xf>
    <xf numFmtId="0" fontId="50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24" fillId="5" borderId="36" xfId="3" applyFont="1" applyFill="1" applyBorder="1" applyAlignment="1">
      <alignment horizontal="center" vertical="center"/>
    </xf>
    <xf numFmtId="0" fontId="24" fillId="5" borderId="6" xfId="3" applyFont="1" applyFill="1" applyBorder="1" applyAlignment="1">
      <alignment horizontal="center" vertical="center"/>
    </xf>
    <xf numFmtId="0" fontId="24" fillId="5" borderId="9" xfId="3" applyFont="1" applyFill="1" applyBorder="1" applyAlignment="1">
      <alignment horizontal="center" vertical="center"/>
    </xf>
    <xf numFmtId="0" fontId="24" fillId="3" borderId="7" xfId="3" applyFont="1" applyFill="1" applyBorder="1" applyAlignment="1">
      <alignment horizontal="center" vertical="center"/>
    </xf>
    <xf numFmtId="0" fontId="24" fillId="3" borderId="33" xfId="3" applyFont="1" applyFill="1" applyBorder="1" applyAlignment="1">
      <alignment horizontal="center" vertical="center"/>
    </xf>
    <xf numFmtId="0" fontId="24" fillId="3" borderId="8" xfId="3" applyFont="1" applyFill="1" applyBorder="1" applyAlignment="1">
      <alignment horizontal="center" vertical="center"/>
    </xf>
    <xf numFmtId="0" fontId="24" fillId="5" borderId="90" xfId="3" applyFont="1" applyFill="1" applyBorder="1" applyAlignment="1">
      <alignment horizontal="center" vertical="center" wrapText="1"/>
    </xf>
    <xf numFmtId="0" fontId="24" fillId="5" borderId="62" xfId="3" applyFont="1" applyFill="1" applyBorder="1" applyAlignment="1">
      <alignment horizontal="center" vertical="center" wrapText="1"/>
    </xf>
    <xf numFmtId="0" fontId="45" fillId="0" borderId="0" xfId="28" applyFont="1" applyAlignment="1">
      <alignment horizontal="center" vertical="center" wrapText="1" readingOrder="1"/>
    </xf>
    <xf numFmtId="0" fontId="51" fillId="0" borderId="0" xfId="28" applyFont="1" applyAlignment="1">
      <alignment horizontal="center" vertical="top" wrapText="1" readingOrder="1"/>
    </xf>
    <xf numFmtId="0" fontId="35" fillId="0" borderId="0" xfId="4" applyFont="1" applyAlignment="1">
      <alignment horizontal="center" vertical="center"/>
    </xf>
    <xf numFmtId="0" fontId="20" fillId="0" borderId="3" xfId="14" applyBorder="1" applyAlignment="1">
      <alignment horizontal="center"/>
    </xf>
    <xf numFmtId="49" fontId="12" fillId="0" borderId="0" xfId="16" applyNumberFormat="1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24" fillId="3" borderId="38" xfId="4" applyFont="1" applyFill="1" applyBorder="1" applyAlignment="1">
      <alignment horizontal="center"/>
    </xf>
    <xf numFmtId="0" fontId="24" fillId="3" borderId="18" xfId="4" applyFont="1" applyFill="1" applyBorder="1" applyAlignment="1">
      <alignment horizontal="center"/>
    </xf>
    <xf numFmtId="0" fontId="40" fillId="8" borderId="39" xfId="14" applyFont="1" applyFill="1" applyBorder="1" applyAlignment="1">
      <alignment horizontal="center" vertical="center" wrapText="1"/>
    </xf>
    <xf numFmtId="0" fontId="40" fillId="8" borderId="46" xfId="14" applyFont="1" applyFill="1" applyBorder="1" applyAlignment="1">
      <alignment horizontal="center" vertical="center" wrapText="1"/>
    </xf>
    <xf numFmtId="0" fontId="40" fillId="8" borderId="48" xfId="14" applyFont="1" applyFill="1" applyBorder="1" applyAlignment="1">
      <alignment horizontal="center" vertical="center" wrapText="1"/>
    </xf>
    <xf numFmtId="0" fontId="40" fillId="8" borderId="40" xfId="14" applyFont="1" applyFill="1" applyBorder="1" applyAlignment="1">
      <alignment horizontal="center" vertical="center" wrapText="1"/>
    </xf>
    <xf numFmtId="0" fontId="40" fillId="8" borderId="49" xfId="14" applyFont="1" applyFill="1" applyBorder="1" applyAlignment="1">
      <alignment horizontal="center" vertical="center" wrapText="1"/>
    </xf>
    <xf numFmtId="0" fontId="40" fillId="8" borderId="41" xfId="14" applyFont="1" applyFill="1" applyBorder="1" applyAlignment="1">
      <alignment horizontal="center" vertical="center" wrapText="1"/>
    </xf>
    <xf numFmtId="0" fontId="40" fillId="8" borderId="50" xfId="14" applyFont="1" applyFill="1" applyBorder="1" applyAlignment="1">
      <alignment horizontal="center" vertical="center" wrapText="1"/>
    </xf>
    <xf numFmtId="0" fontId="40" fillId="8" borderId="42" xfId="14" applyFont="1" applyFill="1" applyBorder="1" applyAlignment="1">
      <alignment horizontal="center" vertical="center"/>
    </xf>
    <xf numFmtId="0" fontId="40" fillId="8" borderId="51" xfId="14" applyFont="1" applyFill="1" applyBorder="1" applyAlignment="1">
      <alignment horizontal="center" vertical="center"/>
    </xf>
    <xf numFmtId="0" fontId="40" fillId="8" borderId="43" xfId="14" applyFont="1" applyFill="1" applyBorder="1" applyAlignment="1">
      <alignment horizontal="center" vertical="center"/>
    </xf>
    <xf numFmtId="0" fontId="40" fillId="8" borderId="52" xfId="14" applyFont="1" applyFill="1" applyBorder="1" applyAlignment="1">
      <alignment horizontal="center" vertical="center"/>
    </xf>
    <xf numFmtId="0" fontId="40" fillId="8" borderId="44" xfId="14" applyFont="1" applyFill="1" applyBorder="1" applyAlignment="1">
      <alignment horizontal="center" vertical="center" wrapText="1"/>
    </xf>
    <xf numFmtId="0" fontId="40" fillId="8" borderId="0" xfId="14" applyFont="1" applyFill="1" applyAlignment="1">
      <alignment horizontal="center" vertical="center" wrapText="1"/>
    </xf>
    <xf numFmtId="0" fontId="40" fillId="8" borderId="45" xfId="14" applyFont="1" applyFill="1" applyBorder="1" applyAlignment="1">
      <alignment horizontal="center" vertical="center" wrapText="1"/>
    </xf>
    <xf numFmtId="0" fontId="40" fillId="8" borderId="47" xfId="14" applyFont="1" applyFill="1" applyBorder="1" applyAlignment="1">
      <alignment horizontal="center" vertical="center" wrapText="1"/>
    </xf>
    <xf numFmtId="0" fontId="40" fillId="8" borderId="55" xfId="14" applyFont="1" applyFill="1" applyBorder="1" applyAlignment="1">
      <alignment horizontal="center" vertical="center" wrapText="1"/>
    </xf>
    <xf numFmtId="0" fontId="40" fillId="8" borderId="7" xfId="14" applyFont="1" applyFill="1" applyBorder="1" applyAlignment="1">
      <alignment horizontal="center" vertical="center" wrapText="1"/>
    </xf>
    <xf numFmtId="0" fontId="40" fillId="8" borderId="33" xfId="14" applyFont="1" applyFill="1" applyBorder="1" applyAlignment="1">
      <alignment horizontal="center" vertical="center" wrapText="1"/>
    </xf>
    <xf numFmtId="0" fontId="27" fillId="0" borderId="22" xfId="3" applyFont="1" applyBorder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49" fontId="26" fillId="0" borderId="0" xfId="3" applyNumberFormat="1" applyFont="1" applyAlignment="1">
      <alignment horizontal="center" vertical="center"/>
    </xf>
    <xf numFmtId="0" fontId="24" fillId="3" borderId="3" xfId="14" applyFont="1" applyFill="1" applyBorder="1" applyAlignment="1">
      <alignment horizontal="center" vertical="center"/>
    </xf>
    <xf numFmtId="0" fontId="24" fillId="3" borderId="8" xfId="14" applyFont="1" applyFill="1" applyBorder="1" applyAlignment="1">
      <alignment horizontal="center" vertical="center"/>
    </xf>
    <xf numFmtId="0" fontId="24" fillId="3" borderId="7" xfId="14" applyFont="1" applyFill="1" applyBorder="1" applyAlignment="1">
      <alignment horizontal="center" vertical="center" wrapText="1"/>
    </xf>
    <xf numFmtId="0" fontId="24" fillId="3" borderId="33" xfId="14" applyFont="1" applyFill="1" applyBorder="1" applyAlignment="1">
      <alignment horizontal="center" vertical="center" wrapText="1"/>
    </xf>
    <xf numFmtId="0" fontId="24" fillId="3" borderId="11" xfId="14" applyFont="1" applyFill="1" applyBorder="1" applyAlignment="1">
      <alignment horizontal="center" vertical="center" wrapText="1"/>
    </xf>
    <xf numFmtId="0" fontId="24" fillId="3" borderId="9" xfId="14" applyFont="1" applyFill="1" applyBorder="1" applyAlignment="1">
      <alignment horizontal="center" vertical="center" wrapText="1"/>
    </xf>
    <xf numFmtId="0" fontId="24" fillId="3" borderId="10" xfId="14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wrapText="1"/>
    </xf>
    <xf numFmtId="0" fontId="24" fillId="5" borderId="10" xfId="3" applyFont="1" applyFill="1" applyBorder="1" applyAlignment="1">
      <alignment horizontal="center" vertical="center" wrapText="1"/>
    </xf>
    <xf numFmtId="0" fontId="24" fillId="3" borderId="33" xfId="4" applyFont="1" applyFill="1" applyBorder="1" applyAlignment="1">
      <alignment horizontal="center"/>
    </xf>
    <xf numFmtId="0" fontId="16" fillId="3" borderId="11" xfId="21" applyFont="1" applyFill="1" applyBorder="1" applyAlignment="1">
      <alignment horizontal="center" vertical="center"/>
    </xf>
    <xf numFmtId="0" fontId="16" fillId="3" borderId="78" xfId="21" applyFont="1" applyFill="1" applyBorder="1" applyAlignment="1">
      <alignment horizontal="center" vertical="center"/>
    </xf>
    <xf numFmtId="0" fontId="16" fillId="3" borderId="11" xfId="22" applyFont="1" applyFill="1" applyBorder="1" applyAlignment="1">
      <alignment horizontal="center" vertical="center" wrapText="1"/>
    </xf>
    <xf numFmtId="0" fontId="16" fillId="3" borderId="6" xfId="22" applyFont="1" applyFill="1" applyBorder="1" applyAlignment="1">
      <alignment horizontal="center" vertical="center"/>
    </xf>
    <xf numFmtId="0" fontId="16" fillId="3" borderId="78" xfId="22" applyFont="1" applyFill="1" applyBorder="1" applyAlignment="1">
      <alignment horizontal="center" vertical="center"/>
    </xf>
    <xf numFmtId="0" fontId="16" fillId="5" borderId="11" xfId="23" applyFont="1" applyFill="1" applyBorder="1" applyAlignment="1">
      <alignment horizontal="center" vertical="center" wrapText="1"/>
    </xf>
    <xf numFmtId="0" fontId="16" fillId="5" borderId="6" xfId="23" applyFont="1" applyFill="1" applyBorder="1" applyAlignment="1">
      <alignment horizontal="center" vertical="center" wrapText="1"/>
    </xf>
    <xf numFmtId="0" fontId="16" fillId="5" borderId="9" xfId="23" applyFont="1" applyFill="1" applyBorder="1" applyAlignment="1">
      <alignment horizontal="center" vertical="center" wrapText="1"/>
    </xf>
    <xf numFmtId="0" fontId="11" fillId="0" borderId="0" xfId="21" applyFont="1" applyAlignment="1">
      <alignment horizontal="center" vertical="center" wrapText="1" readingOrder="1"/>
    </xf>
    <xf numFmtId="0" fontId="15" fillId="0" borderId="0" xfId="21" applyFont="1" applyAlignment="1">
      <alignment horizontal="center" vertical="top" wrapText="1" readingOrder="1"/>
    </xf>
    <xf numFmtId="0" fontId="36" fillId="0" borderId="0" xfId="21" applyFont="1" applyAlignment="1">
      <alignment horizontal="center" vertical="center"/>
    </xf>
    <xf numFmtId="0" fontId="37" fillId="0" borderId="0" xfId="21" applyFont="1" applyAlignment="1">
      <alignment horizontal="center" vertical="center"/>
    </xf>
    <xf numFmtId="0" fontId="16" fillId="3" borderId="11" xfId="22" applyFont="1" applyFill="1" applyBorder="1" applyAlignment="1">
      <alignment horizontal="center" vertical="center"/>
    </xf>
    <xf numFmtId="0" fontId="16" fillId="3" borderId="10" xfId="22" applyFont="1" applyFill="1" applyBorder="1" applyAlignment="1">
      <alignment horizontal="center" vertical="center" wrapText="1"/>
    </xf>
    <xf numFmtId="0" fontId="16" fillId="3" borderId="67" xfId="22" applyFont="1" applyFill="1" applyBorder="1" applyAlignment="1">
      <alignment horizontal="center" vertical="center" wrapText="1"/>
    </xf>
    <xf numFmtId="0" fontId="16" fillId="3" borderId="81" xfId="22" applyFont="1" applyFill="1" applyBorder="1" applyAlignment="1">
      <alignment horizontal="center" vertical="center" wrapText="1"/>
    </xf>
    <xf numFmtId="0" fontId="16" fillId="3" borderId="32" xfId="22" applyFont="1" applyFill="1" applyBorder="1" applyAlignment="1">
      <alignment horizontal="center" vertical="center" wrapText="1"/>
    </xf>
    <xf numFmtId="0" fontId="16" fillId="3" borderId="44" xfId="22" applyFont="1" applyFill="1" applyBorder="1" applyAlignment="1">
      <alignment horizontal="center" vertical="center" wrapText="1"/>
    </xf>
    <xf numFmtId="0" fontId="16" fillId="3" borderId="0" xfId="22" applyFont="1" applyFill="1" applyAlignment="1">
      <alignment horizontal="center" vertical="center" wrapText="1"/>
    </xf>
    <xf numFmtId="0" fontId="16" fillId="3" borderId="82" xfId="22" applyFont="1" applyFill="1" applyBorder="1" applyAlignment="1">
      <alignment horizontal="center" vertical="center" wrapText="1"/>
    </xf>
    <xf numFmtId="0" fontId="36" fillId="0" borderId="0" xfId="22" applyFont="1" applyAlignment="1">
      <alignment horizontal="center" vertical="center"/>
    </xf>
    <xf numFmtId="164" fontId="16" fillId="3" borderId="11" xfId="26" applyNumberFormat="1" applyFont="1" applyFill="1" applyBorder="1" applyAlignment="1">
      <alignment horizontal="center" vertical="center"/>
    </xf>
    <xf numFmtId="164" fontId="16" fillId="3" borderId="78" xfId="26" applyNumberFormat="1" applyFont="1" applyFill="1" applyBorder="1" applyAlignment="1">
      <alignment horizontal="center" vertical="center"/>
    </xf>
    <xf numFmtId="164" fontId="16" fillId="3" borderId="11" xfId="26" applyNumberFormat="1" applyFont="1" applyFill="1" applyBorder="1" applyAlignment="1">
      <alignment horizontal="center" vertical="center" wrapText="1"/>
    </xf>
    <xf numFmtId="164" fontId="16" fillId="3" borderId="6" xfId="26" applyNumberFormat="1" applyFont="1" applyFill="1" applyBorder="1" applyAlignment="1">
      <alignment horizontal="center" vertical="center" wrapText="1"/>
    </xf>
    <xf numFmtId="164" fontId="16" fillId="3" borderId="9" xfId="26" applyNumberFormat="1" applyFont="1" applyFill="1" applyBorder="1" applyAlignment="1">
      <alignment horizontal="center" vertical="center" wrapText="1"/>
    </xf>
    <xf numFmtId="164" fontId="16" fillId="3" borderId="6" xfId="26" applyNumberFormat="1" applyFont="1" applyFill="1" applyBorder="1" applyAlignment="1">
      <alignment horizontal="center" vertical="center"/>
    </xf>
    <xf numFmtId="164" fontId="16" fillId="3" borderId="9" xfId="26" applyNumberFormat="1" applyFont="1" applyFill="1" applyBorder="1" applyAlignment="1">
      <alignment horizontal="center" vertical="center"/>
    </xf>
    <xf numFmtId="0" fontId="16" fillId="3" borderId="11" xfId="26" applyFont="1" applyFill="1" applyBorder="1" applyAlignment="1">
      <alignment horizontal="center" vertical="center"/>
    </xf>
    <xf numFmtId="0" fontId="16" fillId="3" borderId="78" xfId="26" applyFont="1" applyFill="1" applyBorder="1" applyAlignment="1">
      <alignment horizontal="center" vertical="center"/>
    </xf>
  </cellXfs>
  <cellStyles count="29">
    <cellStyle name="Millares" xfId="1" builtinId="3"/>
    <cellStyle name="Millares 2 2 2 2 2" xfId="10" xr:uid="{9332B295-7954-4F71-A246-AD4BEF9A1A2A}"/>
    <cellStyle name="Millares 3" xfId="9" xr:uid="{D29F0BC0-1844-4FE6-88BC-50ACBD9A6AAE}"/>
    <cellStyle name="Normal" xfId="0" builtinId="0"/>
    <cellStyle name="Normal 10 2 2 2 2 2 2" xfId="4" xr:uid="{F504B1AD-1839-4D6D-BE67-A39C5551F6C6}"/>
    <cellStyle name="Normal 10 3" xfId="13" xr:uid="{6F12EF21-64B3-4C82-A9CA-06173E5C690A}"/>
    <cellStyle name="Normal 10 9" xfId="26" xr:uid="{930983A3-3049-4019-B39D-8252B18016D1}"/>
    <cellStyle name="Normal 11" xfId="19" xr:uid="{1B7AA016-FD3F-4050-B437-583FEB55DDB3}"/>
    <cellStyle name="Normal 2" xfId="14" xr:uid="{9E19C912-95AE-43A5-983C-DE1F7029C2DB}"/>
    <cellStyle name="Normal 2 2 10" xfId="21" xr:uid="{6CEF14F2-1AAD-49DB-ABD2-851EA4560307}"/>
    <cellStyle name="Normal 2 2 10 2" xfId="28" xr:uid="{9E8CAEEA-3589-4FC5-AC21-DC0A6565AB70}"/>
    <cellStyle name="Normal 2 2 11 2" xfId="15" xr:uid="{48319746-3BC6-4102-BCBC-A60D311F3556}"/>
    <cellStyle name="Normal 2 2 2 2 2 2 2" xfId="3" xr:uid="{5CCDBBFF-7A5B-4E01-B8BD-7E98C2A29D7D}"/>
    <cellStyle name="Normal 2 2 2 2 2 2 2 2" xfId="20" xr:uid="{64CDF447-B43D-4BA4-88B6-600F6DBAA58B}"/>
    <cellStyle name="Normal 2 2 2 2 2 2 2 3" xfId="23" xr:uid="{6F343F17-399E-4DE2-9756-B08D3C13B429}"/>
    <cellStyle name="Normal 2 2 2 2 2 3" xfId="6" xr:uid="{26194B40-64FC-48FB-B59F-534503B673B1}"/>
    <cellStyle name="Normal 2 2 6 2" xfId="24" xr:uid="{CC08BE56-ED60-45EC-B240-E763BE65B59D}"/>
    <cellStyle name="Normal 2 2 9" xfId="16" xr:uid="{10818ECA-5F6C-4845-8D75-9A0E71596A25}"/>
    <cellStyle name="Normal 2 3" xfId="17" xr:uid="{D6A9ECD5-19F7-4D95-9349-71B305CC7475}"/>
    <cellStyle name="Normal 3 2" xfId="5" xr:uid="{E7F28325-7D29-42EE-910A-92CF0FC0776F}"/>
    <cellStyle name="Normal 3 2 2" xfId="12" xr:uid="{31833FA1-D420-4D8D-AEC4-BB72101CC697}"/>
    <cellStyle name="Normal 3 2 2 4" xfId="22" xr:uid="{5B2969FE-3D3E-4E67-8584-142355DE38C5}"/>
    <cellStyle name="Normal 5" xfId="7" xr:uid="{9D202441-8FDF-4539-BDEE-F5FB5924F1FE}"/>
    <cellStyle name="Percent 2" xfId="27" xr:uid="{A0026F64-9D27-40A6-A4EC-84D4730F9399}"/>
    <cellStyle name="Porcentaje" xfId="2" builtinId="5"/>
    <cellStyle name="Porcentaje 2 2 2 2 2" xfId="8" xr:uid="{AA2FE4D2-4629-4942-9C5D-8062C49D144F}"/>
    <cellStyle name="Porcentaje 2 4" xfId="11" xr:uid="{E481D244-C1C7-4787-8042-D544CB667676}"/>
    <cellStyle name="Porcentaje 3 2" xfId="18" xr:uid="{8B33EC30-C793-4870-876E-DE917F889AE9}"/>
    <cellStyle name="Porcentaje 3 2 2 4" xfId="25" xr:uid="{D8C5491B-8A78-4214-940B-61DD19D905A6}"/>
  </cellStyles>
  <dxfs count="2">
    <dxf>
      <numFmt numFmtId="164" formatCode="#,##0.0,,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tyles" Target="style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externalLink" Target="externalLinks/externalLink16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186" Type="http://schemas.openxmlformats.org/officeDocument/2006/relationships/customXml" Target="../customXml/item3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E-473F-B97D-AF8F212C9771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E-473F-B97D-AF8F212C9771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E-473F-B97D-AF8F212C9771}"/>
                </c:ext>
              </c:extLst>
            </c:dLbl>
            <c:dLbl>
              <c:idx val="4"/>
              <c:layout>
                <c:manualLayout>
                  <c:x val="-6.943453697497515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E-473F-B97D-AF8F212C9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13383664954.84</c:v>
                </c:pt>
                <c:pt idx="1">
                  <c:v>31139183998.470001</c:v>
                </c:pt>
                <c:pt idx="2">
                  <c:v>7712418659.3000002</c:v>
                </c:pt>
                <c:pt idx="3">
                  <c:v>4709888839.5699997</c:v>
                </c:pt>
                <c:pt idx="4">
                  <c:v>4275449817.3800001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AE-473F-B97D-AF8F212C9771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DA591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9556987082221682E-4"/>
                  <c:y val="6.01006330678887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E-473F-B97D-AF8F212C9771}"/>
                </c:ext>
              </c:extLst>
            </c:dLbl>
            <c:dLbl>
              <c:idx val="1"/>
              <c:layout>
                <c:manualLayout>
                  <c:x val="-1.059388886346664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E-473F-B97D-AF8F212C9771}"/>
                </c:ext>
              </c:extLst>
            </c:dLbl>
            <c:dLbl>
              <c:idx val="3"/>
              <c:layout>
                <c:manualLayout>
                  <c:x val="8.3327426238328996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E-473F-B97D-AF8F212C9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14139213369.450001</c:v>
                </c:pt>
                <c:pt idx="1">
                  <c:v>36918404026.110001</c:v>
                </c:pt>
                <c:pt idx="2">
                  <c:v>8845109906.0499992</c:v>
                </c:pt>
                <c:pt idx="3">
                  <c:v>5735765246.0799999</c:v>
                </c:pt>
                <c:pt idx="4">
                  <c:v>4184591285.3600001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AE-473F-B97D-AF8F212C97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Junio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246.5</a:t>
                  </a:r>
                </a:p>
              </cx:txPr>
              <cx:visibility seriesName="0" categoryName="0" value="1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98.4</a:t>
                  </a:r>
                </a:p>
              </cx:txPr>
              <cx:visibility seriesName="0" categoryName="0" value="1"/>
              <cx:separator>, </cx:separator>
            </cx:dataLabel>
            <cx:dataLabel idx="3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2,776.7</a:t>
                  </a:r>
                </a:p>
              </cx:txPr>
              <cx:visibility seriesName="0" categoryName="0" value="1"/>
              <cx:separator>, </cx:separator>
            </cx:dataLabel>
            <cx:dataLabelHidden idx="4"/>
            <cx:dataLabelHidden idx="9"/>
            <cx:dataLabelHidden idx="10"/>
            <cx:dataLabelHidden idx="14"/>
            <cx:dataLabelHidden idx="16"/>
            <cx:dataLabelHidden idx="28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5F3Jctw4k34Vhc9DNwGQAPHH3xMxIFmLpNLu9cIoy9UE9w1c32aOc5jDxNzm2i82SS12FVVSuXs0
F7u6o90Wi0wgv9wzQf3ztvvHbbxZl0ddEqfVP267399IpfJ//PZbdSs3ybp6mwS3ZVZlf6i3t1ny
W/bHH8Ht5rev5boNUv83rCPjt1u5LtWme/Ov/4Sn+ZvsNLtdqyBLL+tN2V9tqjpW1QvX9l46us3q
VI23+/Ck399cbfI//+dLHNyuj5wsCVL4n3R99OZo/RX+4gSVKoNbhX5/829DvX5ztElVoPqbPt/8
/mbnG2+OfpuSe7K0oxhWr+qvcC+y3homwaZlIv3ug94cxVnqP1zWmP6WEUy4Bf/cfcgj7bN1Avcf
Ws3dWtZfv5abqoKt3P35eNfOuh9/+CNceXMUVJl9zz47G7fhnN/t+7ddeP71n5MfACcmP9lCcMq2
Q5f+LoDv13GzKb9uHhn5CiDyt6ZpUsYJugeJT0BEb3Vmct2wzG8g3wvQPYg/sqL9QH6/cwLm9ws/
P6BufHS9Cb5krwio9ZZRTHXC6DfAtrWS8rc6AcBN3bgH3HykfQ/oj6xoP6Df75wA+v3Czw+oWMus
rG9fF1CDcYowAaS2kWTorYERYch4QHpiX39kKfuR/H7nBMnvF35+JC/AQavs6AIc3ms6Tf6WWRyc
IpoaWv0t5YZuErrf0P7ocvYjunv3BNXdiz8/smJdgpamr4mq9RYjHUGkg5/oKPwcE8Mg39zrtvu8
KLMmSG+D9dGPLOoZbPc8Y4rwnq/8/Di78Z//ua6OLoI//+t1sbYYpZyZ3yGdmGWmmzqzELl3wMbU
wf7YqvaDvbunCcy7F39+gJ16zK0e2fsqwTDmDFsI02/augOt/habhCALTPjdZwLt4fXsB/Xxvgmc
jz/+BYBch+svf/53+qpQmqaOiGWwJxaZ6YQj3cL3GFqPRO/jX+cHlvIMit/unOL47cIvgORdtQHi
prP1LdQm1vEjd19BO6HeYOmIMwDv7jOpN0BmwyEg1i30kNnQR9oPyP6VpT0D8dNHTLF++o2fH/Tr
dXp0nFV//sfR183R+W32ut7WNCjExYzvBR2KTKZuUmrRB288Af0vLW0/6HseMQF9zzd+ftDdKl8H
MWRHj1r2ChrO3xIOaEPB6eEzsd0ANqbIJObDF8C2b0fTP7Sk/SBv3ToBd+vKzw/qYg2me7Xus/KR
s6+A6liRgjoxlJ124QSDjU2GuGF+rz1uw/lji9mP5/a9E0C3L/0CiG7KBLoB1dEqKNdfXtUfg7Yy
KFnoeIIr2GQDWRjrJr632RObvPgLS3oG3SdPmGL85As/P9LL9Osm38B/xnrCq6qvwQnEzNaDh4WA
eScpQm+hN2Bwg1jfPPS2Fn8vcfzwAveD/uyDJtg/+72fXwRO10f/Fqu1X0Lw/boiAPVnxi36EIRN
qlwULDxCUPxiDyWPSSX6h5e1H/jJ7RO4J1d/CZCvstGmv66OY4aZ9WixnwLMGTFMRvZH2YDB4SU9
C+7jrU+BfbzyS4D6fuO/JqQQXGGD6JAxfzPLO2YbYmmig5PWH+og4MS3zTZAemhBzwJ6f+NTOO9/
/vODuVqXUOM9uilhFOPr+uvR9Z//nsLAyPDI4VeIqcfYi3IAEEqQ27BCTG0ZY/9Xn+RGf2dN+wF+
/kkTxJ//4i8gAllabf78r6w8OsvqzetWwbiBGMRa+33xXfCNsPWtOzGVgx9f2DPwTx8wRX16/ZcA
W22O7BJqf8Gr6rhlWJBioWcbTdQYS1+PFnySZq2y9IdW9SzMW3c/xXjr4q8C8GuPAlhvLWgOG1Ab
+daJmJhyZhnQSYRZnbvPJKq+x/fgol6C9+Hmveg+XPv5wb3YfN2U0KnYVK+ou+wtt6AuzfgDttNp
DwTRl4mZ/phRTTqJP7am/dBu3ztBdvvSrwBsuW5eOQ/GjEHF8mnBixAMivpoiZ+geXAhz0H5cOMT
HB9+/vODeL2GVPfPf39F1YTESCfUMr91GZ5E0IRY3LTYg9udJEY/sKD9YH67cQLmt5//CmCm92HS
n//9uqVoaA0jBtPooIJ3n0n9AoJihHRC6MSFjo27u7Dt4Hqeg3T3/ifI7l7+NQA+rtevOcgBUZJO
YSQHP3WhGEMOjOhDu3+S6Nw1ZQ8s5XlU7zexB8/7C78GkhAulNnY01+tbzMoabxmgAQaSxHTOYxz
3H0mXQWoYxAdJq0g/r2/PnGpI7p/aXnPQ73nMXtw3/OtX0AIHgpXR1fr5M//LF+5gqWbUKpiFqSt
22nPaKthyI4R9tA9nPrfv7KmZ1B/+ogp4k+/8QugvYaTYWv/Nc8ucDgiBtN2EG7d+2X0BGtIgLiO
2UOR+ql/PriiZyD+tpcpst8u/DqAQnPmK5hvv35lBTYgF2IGmyowekuM8dAYnoxWgs2+Q/MHl/My
sDsPeQbjne/8GnBn9ydAX1WJwVWDBptwimGvEo8tBxgOYFB0vr/+1FXDUNHdwdSXl/U84Fu374F6
6+pPBvJu1ruzub96WBeO/XFmwKwOhMkTdwtdJEsn+nd0t/uAe88Wv7Su/Sg+85idLT1zkPn/68ju
88d5v516duDsl3t3XHrrRO/LV++2D+e8J7c+9FbvO387u37k5fLr728oxDrfzmCPT9hpyT7Dw3u0
Hm/frCv1+xsNRjIINhBUji3TMDgej5u1m7tLDL/VEZSd4QgLhyKlQeFSmpVKwpFuGKEmyDS4zjCm
Jh0nu6qsvrvE3hpQrtQ5hXwLwfkI/O1I+0UW9z50fR63/vD3o7ROLrIgVRU8GHxEfv+1caGWMZ5c
RHDUgiPDgCaHBYTy2/UVHJsfv/0vHg+1Xg9x5pZS6XM5KGq3VYITu/WgoS0arPJ1pg/Bp6RGtHHL
3uvOOAvTWcyApDBas5njREuiWYnooAkrCwZiU5z6yy0W71kp+KwnC8WIwcQp0g0GG99dqEKU0dqK
cpfL08ozhZfdqoDYSWp9QgSvyqT+8jJB0MeXCDJ9l6DGAkl5AQRjeWJkfyTdvAk6YfUnplq9TAlB
dPWUlAmFaMOCjcEud0kVdRbQIAdSZi3Spb+o5uUXJWoHz8IzYuNFtXiZ4MirKejwvgAY5R7/hRcH
7NJrfBRUepHnbjfzF+lMLdqZXESzQ2TGxzwhY3E4GAtH20HEJtuiNM7NJg5yl9FywfvkipFwDv7t
5K/uBhNMDQKaBKOt8LKH3d1EZMiClg2Fa6LBYUlua11tR0Yg0nBwUtnbOW7sOqT2y2T3qM4uXah1
batOrxGm+bkOdH2XzPJZtfIv+/CkEbdsnrq8teUl60QwY87LhJ+y1cCg/hxxqJ/q8L+7dFMaGVVA
SOGGjaZOQGWGj3qkyg8lIenmZVLoqdYZ2ORQo4UTPPBmAjKBsKiCNsABLt3K7V1NtJHQRHlq2GSh
Fmgeng1udREvwmP/PJwfID3Ctis9cFjTYIaFdQpTb8Zkm7xLcAaAV64xZx8Nt1uoYz4PF6WtOd4B
KCEwmpKiOpg/k6DRVBsTCSp8a6BxWys301OH5v3nWAanL29nDyN3SEyEJYu8LIhVo9ymYJGrIv0D
43EgGtm8T6X3Hnk5cblhfX2Z6h7LAkMofBxAgoADTkpO8MNDpDoviGu3mckLcpqfdyfSKW4H27Sr
VPhSHBJOvAc2CgVesNIcjePmE15WLNSsGNc1wEZmhiGGheUEq8jN5pFdzeiyzkVnD3YpQhGch9mp
Edq1eHnXo3ec4gnpEBz9xBjiYUYnawg1EkptyGq3tb1La5W5xnESi97ls1QKa1l94i77zOzkNLoo
7cjRndKWbr1IV5778koOLWSCukWMTCU6LIRHteO351aou0FeHBDfQ1RG97Llw2WRpAMet1uU8YXR
lVTUuXRwPAQHGLvH5IFCMogZLBAnUMqJTuYpKJAkRe0yJFqXOLifZ5tgHi2jGw8AzVLRXkez9oQd
0J6nUcpoCECkwNyBJxnDs+0dln1fZn2rarfX5wOfFeoTlfO6OvvraMFZxTG6glBIZxM+ltAk1oq0
rV1Now5v6ayt41mRqQNCsZeLJsSDDOI+MK5TA26RzpQs6kEqlO199q90tzgu3nlOARyM7eEY2e2y
jES74Dd/Z4PfCKNJSDO0uvQ0v6vdWqWiaZJ5GSwy0zx+mQoapXpiuRkErRD3WlBYBmuwi1bt9Vlc
9LIB9escckq+eEtuZ0til3bciUNRxh7jDdQ4vGYFolnIfCfK7uupV3Zd1Lh6PrisUqLI2r8j99s0
JnpsGGaedybQaO3svXGsluQ0dqTD7c7u3rNSmHZut4vwgF7v8RmMWgzYSCE0hOM5Ez4WVW0onjUu
rwqR+xeFZYqiTezKMGZdawhNPxBJjUOLT5BjJpythqwAjhk8cRfdwDJtlMzwdJhxsarsAdvdMpyB
wQxtbuduP4sDW9n9iRR0oc4SJ58PofDWB0RolMSpCG0vZGTNlknjPaQfWgILMeZqGTvhLJgnS+zo
C7Y8QGk0WU8ojWIDmRTXLWsiPjJipV/lRu2mp0ElSCPyi8QNHe+iPKGnPnhoV3esRYAE/qJd1AvT
eZn+Pts9DhE+kp9IVlY2XUQqs3ajhIoSNU7pWSIc9AOitC8QYNt0JjrpRyA8PKGjS+wc3xedJaSj
2dGydYbA1hdyc0h60V5h2traeH0LQ59DMSvMgKQ8VU7vIlCZxBDcjQU5lovBEL5zyPMfpDlRmaCM
NJl7Izt70ThcYLeyI9+WjhJUsF50nw9Hj4cgHJ3X1j4NH0UNxJa1S71+PvSD0Hgj0u7yZUHZx00L
3hCGEDGJwdkkkuPpoOpKZ7VrRq3ryXVFvENW7hCJidLVbR6WZWDVEOyny86RNt405hxdGaJa1uc8
myUQPbkvb2uvYG7vaxJSYE12TFMgJeEyGD3hZfCZu+a8e+/buogjUS/+bwStiROkpKkaxUZGQgiD
ThspvOUAeyyW+k0JVtxXB/iKRx2empitLU5NDIkaHtca8DVchl/zr9GiPxsNGj0tPlrnxO7OjsMF
FvoinVcfQls5h3i8z49s05/YmCAw9V7zxh13SMQQ9EttNVj03MpXbEDzuDEO7HifRmwTnBgb3a86
qShgitRxyxrb8NeFETkvA3mIyMS89GWQB2kPRJJhaXWmrZrSDsoPLxPZG8tsb2VcxZZyq7onQ0GB
d97ntFw1N2jBXTTv1GkFwpJdH5LOvSpIweMTArVByLp3ySVGHETKAFEpKcDENdHF+d/h2xaJCd+8
GpNSFhyiXHpVeFd5sJLmxQGu7cVmi8aEa3GDao1U3ph2ardaIMobw44d39VsZtcO/6Phdjk/JOb7
Uk/oYn9n3sQQW7EZaoUGVPG8cWRj50vsludmICo7dIJNCRULDSozxXV1034tr6LZoZrFvlhiewET
Gy3NLiN9Dugxb3CNgszbhq8sU4rUamaZ9bWRfNlH/ACgh2RmYrZjC5IjOgDVgOtiGGpBjQNB0iEK
Exutp32RyBoYK8O1zgvbwOr/tgc8McpVbDGNeLAHT/cc31Q2196/LJN7RRKyOj5WuqF0NonzMhOZ
A7E0sElaBJXB84h9zekBuT9EY2Jo9TourIgBDU9fNX0lLC8SUfLx5Y3sjXEsePER9Oo5glx4ImUZ
9k2kiN+Am25daaczCWUc1xCtU4rUlS6/yA74zPGJTxzYFsWJhEmzNHPaQUJnyVLIphIBPo+aZapZ
UH8/IGuHaE1krbMy3EVB0Lg5Pq37VWb4Z5kGtSKdCJNZh8LifYWFLV7Sidx5fphohQc7q6Pj+EKC
kZIOO1O9k7V2f147BHIdaIkUyO7Cv+MkvzN1WqSiAep8zwQY4+RcFh/8eqlp8gCNfdEV5OAM3v8L
ggKH1CZSr+ks0FhtNq638ubt3D82nNIdbE8oqHvF9qFcHI3Pm0jKDr2JBgxBRQZPAr3+GEFJPJsP
c3IMsY3QnEP5xV2x6SVaE1/JZdWTQAGt1g6iBcRyTm5zR1ug2VgtNpwxcwudZJ7CMiKbXEKm4xaB
CM8QVD9D1zv7O9K0s/vRjm4FC5HZoIEhWJGmbOMSl1ByTEev5yomyKqUUPf0RHWtXch3L9uEPWIM
uSvGpgGv2oIXlE5YUSWGpH4ZKDeswjOjsWaJUThgsdc5Tw+pzPisCdt3aE02mQHLk7yWCthuzZMr
HoFzBb/u4us2EMHHEEyefkCM99jVHZLj9S2+mlkQMb8Fkl4RCcQvmZkL0jUHqOxTlh0yk/ghw15U
YAVkmlm6zC+IAwnrCi8hR14O7/qTQ6XyPXVAE97PYSH4QKMD6xNlqbU+Hny/7UZOXnpzIkXgJnZz
zF0qqtPy/ailwcyvDiE4PncHQQINAROqnIRAs+NuEmGbnUwVBU7isoUeVZOZ0MNN8y/VELQnKGGF
azW+edb1YZsKXoXyPDdw6Xhm4BGBK9nNENfkgRU9EV9YEDTAoSZKxwx3agr7trN6HLetO7RceDIU
A5TxOjWjzfuX9eQpxBNKE5Z31lBjLalbN670E5KThYy7maYG0VQd/D3/VKHYKUi5CVRzRbN23XbU
0fV09vI6njg5UFJqGRDhc3Ba0C3ZFehGWVSSrIES+tBnopV0DlHJyjeGE1oXq4zEBxj8NGaAYixw
F16oaHEKBfyJBiWJ0Wt9J0dRa13Djtxq1XwAWbP5PJuVq+C8OFBKRE90dkJxokxgfHSJhzuKuj04
lSjeVZHwnAZqpp7or8s5JKKHUgBqPnFAQBZqpgbGMLQ8til2OVuTMkW9iltX48RSYCxqHch4pf6l
r7UhmUUMerJxbmGHkxp7Iqgw+5xmvnGtkbY7t+Iqmw0p9OZEa3aWshvdzNVlrstoVVdFfEJ9Q8OQ
XHRVd4yoRv2ZxQI0I6FJUxtmBupPuCp76vRNE9RO3TL2SSZpslBMYx+ZZvTvUtlyqBaXIch6EFfQ
GfM09b4jPD/mEWrc0JPteVUEwQIqwnwJXcKqFzzqIhPaOgQvikoGywoh0+ZFV9x4CYlF6RHrKm59
qjtVX5NPMNLRStGFfdAKico6ssHWWF/Tvi/mXhQOnZvGSeWLmAem20OJWQrixYEhWJr0J0PSt6ec
ycY4bsyWy1mbxHoi+kpKT0QRKqXIjNRaKRzSszj16mPT0oPOxbofrI0swccdjSy86jyr/INDgdvt
Fc6PW1IEs4QyFNu9JjFgYRiRmwa8VMJCla+ttBKjM9nmpBRtwlQi2sCvncYf+FpTFVtkftpFIuki
H8OUSo2+QIVcgrM3jCFa1tBnWyWSm4LA+q8jr0nYPCRdMvMbHM5S2NoJMJEp0XSNX0E0OSSpsIw2
9OwEooOY2lxp6VXX9vhWC1PP6Wq/FFBjIL7gufGFKt7YWWzYOlM3impukOYXoWZ2sQuv7GhPe1Ln
XyKWKN2lmpSl0xY+vkp5KudaZlo2ZeNmcFktLNPiixxmfE4YVuSySGucCqwGeqb7WV6JaEDN+z7r
K+q0KU2hldeqFUtL+S7kEbXl0Hu1PZiBTt02Co1CxLAAzzEi6plO2yEjFJHpVQszTMJkIVvW/yH7
KpwXaTTkcInrpsikD+m5io0aXlglB180kSUHu9db7BRtb620Qe/faZ6KktlYAvGvujD2GsdEPUmO
tTCiV60fmSdVqeWF8AzSnmpRKq/8jGGHNNSaxUkbvAurIbqOkTGcBVYCfWAv0RtR4iwZOQuutrCy
eiZ52yohc6k7sRFortc00cKqqPeJenVn67zPFh5S0E2OOi3PRdCUNBXSSGXuVKGCt0wXkQ4xpvKH
q6Zsq1YMHukKxxyQHgmMPHaSYsuaKy+LTmKvDK4Na0CLrEIQrcStnmUiyPxNKbtO2djM9c+yz9m8
q81soTVFsoTRoz52mISiTJlS3c3TMlw1Q9HbZuhrnwtWlcqlfd46dGjjyumpmS57FRQLPeu7eZXm
yWzwe6ls1ra66PscgtWmpZ9xFXhC+ilf+R6RvcAhMRyfILLMMsQ2eqIF2I4HS0+hOeCXriwRZLCZ
x9434EdPK41nJwrkJxRplQbDHNcEWjJmni1yM+zfG60XuaFuVrO8T+WqoGZ8De/tTD4rmOo49fQS
dKxMAm0R90HkNmEJLV04Jf0x8Cx6HKMsuOiyoLMr6cdLmE9KfJfmpgXWKLZuZBrBoFeNkKiTDp2F
mp4hOwzz+hKY0Qyi1pQXuI3Z+8gljdYEwsxoc+uD+5VuXhR5ahsQR96oRELgqKsouFAGTxYhTzcW
8vx3WlL686qUEbgNpcXXXpdaouMNNGW6LuVnvaxy6fp+qn3EbUtz2wK1M+0okmUx9wcjedekJitt
pJd1ZWtFUJ42vpGHM1lT0/HA5MwGqme6KDTDW5tWGl4NaLhVBkpmHuPXMoSGLLH60NbyduOBzxEw
jHMF7VsseJqRZW40qY01K7vEWiRPyl6LjgmK+hkFA2NnvnpXts2HuCFI0CTMzjjywk4wBRHeAAwC
c3GLMv2moM1Hw+ryz2Dnbkb2iALz933RrKymquayMDW7LtC4EQN8QJHldlV2SvSoPGlomrtSZuq8
z6xIUKxMUcpkI/PiUjMyIJzKQUSZH52UKCncNvHSOWmQEiaFINrAVim0LIQO3qCkUBrY0cwKYXrJ
0pQDzQBTNBmrT+JGrSo90G8S3ZJLiFnzecu90I719KTkMoDbK32uFT1oNYwQCi2NS6GikjrdELyH
drcRC18NDPwJR+fNUMWAh5kqkY8BKJJ1dcE92s2lVMOFbNrysxGieMYbRf+oCsUdRRi0QFsw2IDY
hhHkf7BMzVz5VrvpwwqMWpuWojKgeeZRoomsbHMnA+K2mXqZyFhuOioIuW2kXX+KtFgXRAaf4gR5
DvKCyG6MIqpAuvISxsXkMYuLxElk8zmhMcQPPDmOurGQXaELGOUgjrJ4sS41vRsEHqpgUdep5tRJ
cB2bPJ/7JLXOKj3jx5ohj4N+0BXYjUGfJwWTsYg13biKe81ahk3SXOg5ZKV11SCnMuNb5ltYtCVW
Cw8mMOwYZjvcqsHAyaK7YE3zsciZdW75erwAeaGXflujRRW3oR3pFcStodFeQugV23oR91ykLZJL
pHBqZ55PbKPUPAc8cGjrPVRUuJWqy7jg3inNoxp6A1F2Efo4srMkLS6J0bBjBF5yqeIuX9Cm3lRJ
HV1lulJ2ZXGbyA9Frc1M7vLymhjyY2ISuTZrXT+JzLqY6Z10+qCqbSg5a5+0VEZzLcyHlfLaYlHV
FbrBfQJFS1RnxmUQlppI6oqdesRLYICPen/kYU+h2pThsLC7oCukSIawBz4FELnXQeRgVCeCk6GL
ZxTsL/THc9o6XM9z209qiGcilbhphFMnhHcEHNeq9ZamNgzzqqd5KXQPpsxsv6fetRpUahMIKJcV
HVJ70PrKaXIFZqf32DIfVO6Y3ChmXC81u4qsbEGKhs7J4KtF47Fm0eo0OOG1l88IybKlXoPlToa+
XxpIFid6hOkMdSxxoSIDnd5BvaNpvfLG9fTZ2SCH4XPFVOB6rELHKZNcsMAkjqZF+SlhCuL2Dlcg
WTAiijBcpaxXTqF6JYYaxmEto6zP/MCXNozNeaKo81bgBMreQ+XAxAfMKuQ6tEQ1w4RCdGFAhTJV
izKWpuPnKoAUh5dLS5rswtMb7ML4Oogzx5rDk9ByDJigFIGEKWGdZboNpcBwhkmuRFVZ1O790ly2
SRQco5bwxLaqgoGQZ3rm0iAY3KDmNHdayw/JTEMqguAXvOas7ix+2hErR2PAZoYCx5S8CzDzjzFL
hlh4DZG2UiFE5YXvRXbNenoFy4saMUSd7vqozxcaVNDeMYh8/6hRCp6qzrXiJGoCUGszKL7UgMAa
XIGEr0MxbK5HZbsq+wq986ueL6shbfG8TFp6XfpNmdosKOl7XZcVtXXSaTZMVXXzwAj7kyyL6tsg
hq1ihSpnsJD6UkHY5RSxVTl6oQObjBatJA2Tm1x6QycihpPPJS+8axZl9ceA1BFzQlhBL2DgQ3vH
BowWZepphaioD3BGrNEveJLIRRG2gxMQzq7NMipurAyhyxB8drAojFied2VRe6LU2vQaYTTkbjKO
US7+pUUh7EBpxG2D9tKS6UK3WjcpLOj2d1pyIKt80haAoUI8DmZR+HUpEOJPsthORpzkXdi5kMra
Psaibw5MZI3T8dNSBbTC4N0dOgx+w/E0spvO6arIC+n1rYsv2+i4JHYbi/RmgMqMnDHb4GtymSMb
rKtbLfEJ2PHh08uZ+p497ixgUu3KYfQ99buhdXXtOsLXcRofqDrtKQXsEJgkrF2UEC+NgUAlw3xW
6NiOihB+91sEw2BEQROcFgeG6Z72NKEavM3USWqehy0omAVMrVrHKwW1wepAXh5DZADl7sMDEvuq
LjsERx5s1e+yAiy60oBgN+ucFNzOF3nObeXCvFZnp59T+1Bt+OAWJx0LqySVzBhQVA67xe6wAPMx
k1cEqt6g5M7LMrIPQgrVBhh3hcoD/Lm7vTzuMjNIUeuaEDrZWkCkY8aedCDsdxHOZzm4owNSs1cx
tmlONighzOqDHGgOEH+7yZW0qzktRDEfR10qCLvsCMJkG9nZTFuST3L+8pbxoT1PdN/McpJb4571
uTEfCzz4HTYE+RJHtpmI3K0d6MjbapXN1vcNh8SBFsBcftZu/FT85QHusb8Bb7Ye++bQyDMnCESN
WQyRD6tJmf/VoBCdqkN9qT31rB0SE4Yzo9OJ5Hrr+r0mUnKhMc9u+psDbN1nbiiG142Nb4yEibTJ
RnIelkZRjRs5VTBmnxyjRaxs37Uu9E+dXWeinpEzcw62H04XkIv+g7mEhFGu6gOmfY/KMsgmoIoE
7yKFkds7+dtS2bjwE19ypkMjp1zSzdi6D5bpWX03LA2Zm39AoMczqRNLv0Nw2gGGiW0v0zogKJfh
TXtcu1AztMPrxDbgIIwxg7FOu/8cwDJuC+DCp3aG3GSmQblsRYQxtw45nrEQvFsjh+UAABQBFlCs
ncj3YBVmh/sY3U0Jjf4mWYG/EXiWuv4sO1Qs3UcNpvPhaOfdEaDpDGvolyiNSYugpcu5iKAwN/Yh
be/auzXfBbND6rLHPELzGE5VQA+ZwruCrcnu4tiMZFRx5LLz+Oauz2GXJ/pyPLeSfpYHjjc91Rww
jDqmGObFoWI57bybQ0i4IjFxVerbpnFaDcplzaFgZE/BmcFr+MY3CsEZKhNeQrNrhYNM7w2I9Aio
jjcfluxLskG+wEsC2oLc7Dw1RLjBVy8r7NOGJ7n7BVMQnRAGI/HTM06F6cPshQcB9ThNhm3iQES3
MOd0Bgnz4mVae/howVwuvCsWZvDhDcET0KTsjCDzagMOE8jrysSzQLbv+zg5IPpPLTt0CGCUmiKw
pcycSr6WJ7Lw8gB2VBVClTdBu4JKnOjkJU0P7OiptQNS8LpqMDAE3gs07U4bcRhCnJoYrqGS0yEa
3nlmemgYfezg7yoyh04LCKBlUfDNfBJByr6VGg+V4UbqKoCjdMHnoKtsA33whptoIE6LruCg49/g
oQX9HTCh48vIphuLfQ55qU+AaL3OBwktNu5GmSVyiOp669PLcrGPi5bFoPcLv2kJYvGJXPAIw0Bj
+r/snVmS3Ta3padyJ0AH++alIord6bNPKTNfEMpUGuwJgAQJYFZ3DDWxWrQty5Js/9cR91ZU92Jb
cp4mzyGBvff61oLrFwz4cERNYULr8Pcv8eOlB79ZCKYf5wzA2fN9GS5lpRZoGX4RM53aHs2oXeVG
vPz9q/zJL7LF20fulm6NpIrvYYUG/uhpwKskzpiPAN824v7vX2Irbb+7GiJ4bmFTiTdB7PvblbTL
FBM78YsleetWCPWDgczinu3Q+Rev9Ge/DPQ9ZEZG8PfCxPvtcgRZZuqGiPiFQ+3Sc+mnqOvbf7Fp
/snXAnOlg+BRbFO4Z7/7wOTc944B3lkIinkr/9Q5KmOx/rUW+M12ffPrx/OrafhtZOAmafXbUdi/
//G/Xb6cr/3L4ctf/347TPvrn67Z+3A/i/f3+fKJff+T2+v9/qN4ud9ef3NXf/OHH3zeX+zM3zm5
fz2z+y/+5zc272+iCv5o84bSHMJfHeFz+2u39/cHkW2+6T888Def9y+HwGIXwKFXiD9zNt1x/c3m
7eCk0S2R38HUxEvsEJv/V5t3CFM4TNzgNkCZbmekfbF5Ix0PIf7wZeOQQxeZhv/E5Y0X++G6R+RA
iJUowD8QMbAVIH8o57xpXQcadW4Rt/ToaHW0B1n6xFxZ0A2f18tA33y3ea9iKxttP8VlVTAM8it2
Nbs3ZIItGbP3oSeAhQX4Dplb08Vq5od1xXLT19dCTIWnPmIgnoZLBxf4Wx+zMk7yUcPwJnZVGOWV
fW83YV5tJgDX5CxqgD6Rj6565Erva/MYtjLrpgiKJfQr/t6GfYZPO2uJdYoG2HgrXjYRv7IJhjlh
dfHi6kyGOmvNS+I4z8ApCnTrqWlUPnqydJnIvSDJhx6/2+jlPXEz8F75Wkc7DIhuqkQeF9nvgzgs
/OhByPhM+26v26DgtNr5jfXq9uRQS9TffZzGjbuXLt4clalGl27117Zf7RqFUdwoMIDpU0UhIY40
DzCcF97V2k8piWnRVC+eCxgwqfNlnNPR9Edfwwgdckydm02Mvq3wAnDSY7rR7SvVYxy37L2+yyGj
lomnD0gGSGNohI6FH0UVqsai0jpTI89JQ+66EVJpd4z4kHUuT5tYpxpa99C1h2QaczGrHOJiluBb
XaPkUGs8e1Bl0nCT9YQ9LZpg5txiSKrNqab6rUP71HadToVP372wvR6XOWcM2r22ry0YETCGv0Z9
fDtAPOXtuwzkYQwdgOX2cWhRuzePQwN5cen30P6ygWEED4DOrcLUY9YhGKCO0eaIuU+5kLVULs9I
M+9CBZfmYF0NtslsdiEhWGHZ3CXcyxfppHNA90uNT65y0gbqpTeqciD8MODbbuZbMZpDYzAFhU1q
ZfiWErHHlV4NjzX2EkijT361n7mXevosyAFSUBZC6tGWnSXEgrje5jy4Z5DTVx8abOulkLGPiYSH
bR2KkNKihX3NAt0kgvHo+d3eI68AWrImtjaJ9hjN5Nnq4VpA349aLWcOSaNY5jOmrEmjsxBm5pZ9
0tzOIZvtEDBwchvn4FXjsW7re2wQpQq8ywyzkYieuKVSHpEjb37W0XRcMfnywgvpaDpTftssmPQS
74oNdpcaNz7bvU5hvE1Dp97j53GpBemQPNvgS0IFfcS0SE6Iswoj7Kqybpg7fIzVmk+Jvg8658M6
mizmc+5MQV6H1VPFxGPtzzuX7ZoIiQSj/rDY/NY4PBNsLTSpz8J1Mh3ZKc7dzZwQc4f4OMuqdJhz
JUBO+NszsjrjXORDoIq5evTFuxSyUH1TULS10iJZ4NJ9RMW+S9b7wDPPUmvcY8q645Z5FJ24XjiW
JBE+Npy1adOEn/kSL7DBqQcXE1mgHXIPqfTYzvW5Nws+4+qZDniOdo13Hu9em67KHbcxWV3XWKIc
FLPeoZnEgxzcdKsLtYzS3k2KWmB8rLos0lhmWL1zEw4hui2s6DI4gBsm90yNOPg1KSXBp5/UXWFI
BLnNPA9W1+xi0mXQ43KvGkpN+8zr6Z5DOO2GuvRa/6OqnVs92CcLoquMl3M9r3m01ne+hBjemNdu
qg4rV4+9NTy2Ec/tKU7nheWRFFPa21EOA2weIEaBepgPjFMWON7OxLdieQqttRiNzpcYNlx/OLqV
ncEHnDks+JC0Xs6hnCyVW7i1Pi19kGGzKsdqSllDupSL9U1ZAUyNGqu4ExGds4GfmTemZF0+a4Y7
QNiySluhd8PU55HVXSRzLKgrTmYNXIE6Vy8U46isih1oNKq90bOT2hRfpVRY7Xk56n43wnUaDUmh
1Xg3BPaNvZBsAIUSqwuWUeAsrV90fKap7Opd47QFCh+sc49Q96FjRnicnVmS7GkNyKN3RZT9IiRR
EpLCRHGEm27Ur9UqoeNER6Xgaot0gR3rQjVdsUKC6mt9rC7dE63i63GVuxaj8igyB/Btp7hpc93z
LExM2rgM/gsSfhDipVt5Bkgg7WP7MW7DG0b3plnSuO8yv5/KfqQlCIV8wBCcm+hABYdoOt9CuHlQ
bveAqQbWR5FTvvdm/61f5M3AHmdcovXg5bVSO3iS92Rw9wQZFZUvrpTqIQjLzBohwkzDLVS6XRhg
3fKx1sxvCi2Lxu7kCJMmdpU1vTl5fQSH6JM91+lqN6nlP4ODKmrPB8Dk56RWO2ENmZjb3EvGm67u
CyPr/QoYJhFjZvrm2mdLqr24mABFxXxT6+cXM03ZROmmsu1j6p8wD0rdFgO8a8+/9aNPEjpPLJd0
iqsMRvc9w3fQhnM+S5mFkyiiqspQg6diaTIDTY+uId7eo4dl1O/Dgpv3xhlSmPYyEs5ZJ8N9H7aZ
w90Lb5Ojchn094jucEkeR7M+9DPufF2bT7D73BF3GNOexoeZLPvB1HnTiZ0cZ1zX9CakCz5KxlCv
sCRzl7ggTZ/Wa1iwmeRolo5uqHJoRdhP/KwCHwVNNOXJkXn02FTRbnF0qThNTTRltOoOtdE8q+z1
LB3EX8ACYbnPVI6lCrtCxdOdqWjaVHCL18nR5rDNVi/r8LSs3slrWD6QKXP7Rxq5x5reGDHkDkOr
VuErtmF284eUz6pwqjbja7+vhyFLKKw/7oeIq0x3XUmS1yk5Gu9kieRM5/bQQXzrA+cqrrvDYDkp
rAw6wMCI2OXqI12ByAtTF2PLVAbRwZ4VrnTsaVaNe0TcOnrKnKUtofpldtx+9GpzUNwupKTpSJsM
VSz2QNC89IMzLy9ei6yRMdk7BM50b93bLQYDIbld6i6f7XfmuLuJJqmhdwmcyZaOswHESVPfxLI6
4I55s3zv4IfYQMaHqsFLO1WmcYV1dYPPfMy8TSn1XoKk2k8JnPdud+6Z2LMOYjsKytFEe+0lWeTB
TWSDmkucNVcQLmIzZpyqInFrwGn1Qx/OZbyAYQJpvarpCKDpYrVjkRB8d2i+0PvtujnK68GUPQ2O
A3M/Ltq9Et38YIVOruFu0A094bTNy2zR1OuWi2raS8frXUyXX0dH/7+t+r07wqjlr9uq/27kpz/r
xfCgLy0Vji/E0ToYQSEyGlP9rXH62lOhBQPoidk0fMv4mT/2VDhKCekfNgKJt3EFHvWlp4p/cv14
s3ugBcKI0Pb+SVPl/8kUFeMkH10bRpuYKHyvOlAXREkH3mK7p8JS6xlEtZwQegLgR67zOaoJasUQ
cp4DimwX6kBdi2GW2aycQ9fWcGxFqzzLFjcLCXENt+zNs9ZXx2vPVlJ/iihWgTgCx9R5pUf1HZCd
A9rFOBV18p7YpEInIuo0WadrI/kr78SEddiQdJ3C26ZLbkKXXY3TKo8iQJnoqZAceLTe1pG1XCnS
vze06lGiao61EGhpLJYDeNiTK9hVn4wPgRS3jVdfhmalKW0M+DRS71U0HHybwXlkBw9TzHJGyb1K
4jtfGBt6VAI52tF1PomwB1waz4dqWo61ITQf2qDZo39AD2pxlF1jfA4DrOHATON92yVtqZzl3iRc
AF5dRQY8ALc5d+20jcmaymSIsykC1NoIw/djREja++I66iKE2cRNVQgrSkqY7d/mdujKmqj5aEW8
2g+JGdPBb2i6xjXaAmfwroh02ItL1h7DIDLfBUrfdBTmplaaqyUBMqHG/japvDWXlp+c1sZEKQD2
IRtCEE9+MrRpJOKfR9miiRF3/cRAWlW6ZEF1tcyrm9aWdfZhDs8qQZ6ZhDxHtybLAPfLww5wVuCM
nylNLuhy0Vhw98WL5IdEJHXGpuHoO3wfoQF0GizF1diJ3IpckichsfN1mj+C/yqF7d6OgxyyxYqu
+LoGJVxuIdArn+6EcT9IW3LgNSxKR+0AzahdO7NB6aSYJN6sqmKQCekNWkwn9elShtb0WrkoPSqA
OWnjOXVucVxY/gxFT/fnyRU0DZEuk0o/7nJlY7XHRlq14Gnb1q8uifZyEtoi1zw2uT2oKnXqGNyI
sTyUihNKE2dEd2qjtQi5XnJGxJoBYLkwDjQ1EEuUNuNqZUkfnxcTP/grZxkwHLGLGqlubNB9p174
kOCaCgjcoJ2jsyQBqOBJv/MeZaRlyKtrtFeMNEahDVK8VFNASyeCxwsstQ9ydlhT0ll3BFFFaYgP
tvewhShq7yffvI4WOpcmCgvixKUY68MsbJZy079M2j2BdfgAlPV5QUpnbua1z1BE77htFS1vf44i
dlt3vgZz0e5HNHfMhBRTAHgOOzKdWTOR1LK4yEyngQJZNcuWOm731eL2oNTcz46L2izowzHH8MUU
rWhmcIYovmPRlAI4RkqwMqYkiOssHs110Gmxl57nl9wadDqNscjDeeZp1MQmowlzdpDxcMOw4JNQ
5JVyjBW4oX0KGLw/eCP5xJXJgYU94CizVx5DXZvGetknWD+uEYr12YxgjDQJHtRQXbnA0U6Cdehe
JoRzGAwb59DMuBvoG6KYdpLhE2WAtFA5Rf1uZjHZxQzVMSah4uDG/ZStlgsO0UkAtVcVQiBMfRV0
sXk0DoTVJfRRUKlxLEbfxf21Vk4BOeQRUjPaQB4AfcQYKIXschomgJQ1pYdQNuXKNRqWwD0SJeys
IcuOduShW5ZD348/d/38bEX2u8GoFLeywgClz8GfBSC3uqoICEAn2aI7GQ3Ydtl6a6p5B3oM+A9m
GmQ4Bi5qlQmkcNZPA/4L4HymB6KfiLbcIgnGLrX76L2VyT1N4JcZGxcG69HGN0Wt5QA54Lahw+fQ
ih+C1mryBGpHakVAyZD1EGfWFBkQqBPPGlthvtPh+dy17jBtiF6SGmX4qAQuodhqzr2kCOxYHRBZ
nY3V0Z+uMdQLSo4rZXKh2UjSDZkjMVOZtDhP3AN57+L3iPxrYSP1K1mHKluUfRQRMFVaNbcxA8a1
LmGbatedM7WyCStATZGF5nyWSBXbySqpMguyxhVpKfi3uQ/yOEQRKptpLt056Xe01TnQy1foB+sl
moAfRCR60iCSyokkQz65sd419TZe87vHpQ2wm7AJhysRmY6Ju2sWTUvV9XzXz0TtrSqKwLWDnIjE
PB1nV4EttTHDm6ljY9yyEfyzX/8668boGVGgv426/5iH+aP4taExXrLFhtku9vRv56T/dTTO15f8
jsb5K1SFIi3pX6Mqf6Lrf/sLfgcYfEVxMOopf0Rx/gORLNto+VvJ5dtX/A6c+J42gse2/I02wteI
eMR/yf5setffveB3epj9v4gZ+/0bDb4zFf8lM/aPWoe/1Vr+KLV81W5wxMq4fkYxLN7eP/9bMYj6
DSg4cmH/D5BqIEiD8cFN6UOdw4mL8Lr+XXfx9ezp9BPsH+PXQ3p/i7398cm+dh0J8tQRm4hCGpLM
pn9/7ToAxEdQakLY6DaZ52vXsWVzg/1Cxv4vGkuAd/el64h+gsdzy+yG+e7XJ/wiWn2jvf35AuWh
Sfnh8vaQdvpLEngQON/n0i42kshqA7MkKONp39a+lYWrZ+9jJVe4APqzVxNexkL5sNkRb7jWM0dZ
2GEspWU7ppUmTVqZ8FSp8GPIXTenFoVLxt+msgMdskBJc09WmNHdRFpnJ1H3gxBXvhjfBvBVqZkn
6+ix6IT+PbxBof0eJTQ4dXA35NNEPoG5HTPmIDloDayjDZtP3gwjJvTRwSEYUPqR/Ln26uMw6mzw
2Uk5qBGqmKJuwDRk7EIrTWpr53Jx02m087ZELoQ3hD445AADq044KZXsaNyWpIQtPFV9u147kx9j
pjAvzicxDXAvxE2dt7Zzz+wV6o9dJ9nk1qZ0k+5n5Y51JsCKTJhuwjSNkRlQCKuoRn4XVBAw2Awr
HWeNl1XUQaxC5U7HisBnQGtsS8O2QYG84BCSsGn5vb9j2zYmFb+s28YmsMO121Y3b5vevG1/ZtsI
vTV4iretkROqbo3S93Jph13vaphdR7wvOAcKQjv4qZfBvUJeCEKYeivaRdiIEz3QXG97s2Yau/S2
X0/KC7Ox6m5n6cABMAYHsu3u1sIA2XFYFzjOayq7jjx5s0xtIPaZdNRFhOZiD+apd/mVaWsL5eE2
KlpWSCKdZsWknMeGTfcwAU6567YwEXXybtCDn9XWCmCU0FODpGfYGAkMwlSnlou9OOTqs3IT1HkJ
vMtJ4GdhuyhUETBKdX0NuIknSbGNNimEN93PS7p0EHNYRZsT78jRZz4G8G34Huj5fcTllTa6fRha
2HpG1j6tRpzdAa4+CvNdUj8NuCbTFdo6DIx382TuXD7cD8HYYDw0gh3H8a2pXY9bXgXhl75r4LNg
2pQxt8RBWNTLcS/hra1ee784HKldnUHLFY6PFvO9Jm3WAKGhsByilU0w3HWaXA+hh+kXc+8i3X5g
QdCcdcNeBOkjlKbtk4oFyxceoONemoNDAcrpAWrB2K9ORinGnIlyXqJ63NG5W/aLF37w5+g6pMld
Q8x1EkArmOOdwyBi+k3haXyq0isWMu0iApGiBZzvR1kzyVegQId18COMRNWd4Kz05QQSIMEz611b
EQ/XXDxiGAvF0u8IySzPgTWHYvA+g0WBQAKWI6buiRiznCBGw8bTy3o3EAPzXquO7rLcztN4cASK
1RpjTlSV6pC0hGKSqABZAVDOuoZAcQzX4LEnExw0M8SJ0BmD3G17fDkU73Wun2DjghZsN15O62HZ
qzoMD62apvdo1HsgLfK+s4LHCb1n5gSsySqrfoA3dcysWTxNdhUjrai9QwgAxLnJSVJm9EWs035W
w52YdZasUTnKesm5Y0M+RQgtqmNMPE0vOHQDiCz2svl+YT4MyHKLCcMj2v8Mzjm42ZConC6DehBi
uYoq62hhMU9xi2uYFgzA2mBacitu4EkR3b/K//uTIdIGokQgRbbkYciF31acX53ZQXrBzPq6u14+
6rwr/kOm7B/xl29f7Lvq76spO0gxEdiNj8hxvrHSA3SzFGLeN6bs/7xqZXum/03JEBSzfz3CTFFY
CPn2+zk9fyRD8MA/FBQA0L6k9SPw4Y8FRYisZFhPfSC2AE0BEX1BQ+KfIOmADNmI8ijasLUv9cR2
ogCAOZAhTrBRI8E/mWICwvyhnkBeiBPE8G/gjSD89tsLMFJ8gTfHVQUnUVU20rLTpJ9PGo7Xopt7
BFaRm3G2bhXWWbJpFe1avyq/u+WdCxufvSBFEov0GCPAMsSyjbr43Zetna2satNZGpOqFlrjuq30
oYFKEWADSNDGZkh9eGy3faGOpM74Yquc2cTH34spDxfz1ov5WliA5roBXbvCZhOYcMk7TAJyM04+
RkrrnSt5WyALbsprbFkCW5eufFbgTsB0a9vXPIT8oJ2ergy2vME4l16ai9n2Qh+bojL0GcBHmEWY
a6CUwGhECjTGIAWOcwPge976aZugztiGMcnWa0feugIjiM9m68ObKo52KJiAwqjmI/NNKSWchwS9
ew/1JpWD6CA+OH4abi0+ndHsAwuKMxrjPagKDs1wGwpEmA60mBJUznRrbWODCE8PjRajBOopkXeY
LiCi4x2bJJ4vhJ2zgaHted6GEVjnsF858HjVa7Cmlu6tYhromNVq2AQ9vBAqsbbQ1hhAbIG7aCHy
VTmopSLaLJmB+HGz4LN+cpemm9MhCkRGuijB00MaXghGbB7XB4sKwDk9OYVC7ZIVWnJVT0laTQAu
4sTeJbXGmFGCUjCSPbBV+CnYoP60ziw5zJYzQZfGJ4nwBg/SIZhcWL1tOIPh5ZsFRFpBwsfEV/A8
2tUHxsEU1DYAAgXK0UXl6X5A2BkrqJrxSO035yX2b4hE5er3bk4cHxiKP576xnkd/fA+CObqZkA1
c6vjiVzzoXoVLTYtEwiolGIMzg1JptSq7KB0FXNpufBqfPXi+Gmw+QlGA5Paktk7Sd3bkFn6wSJG
YFakaerDAHGqZIWozGW1wAWNTarWAM7BJDN172ccm3VqK+utTrpHGHuOlmXARim/x8ZTxc+DJxKQ
Bh6Mq0kfoN7yoOPSOcHEw6hneGafoiV+azTiH7oRFbxGSsPMw/1Ems9d5I6p0+J123rzqlXrYyed
AFdA3adzF3VZYDX+Tcg9zM/qHuPqama/ct3/aF3/v5oL3Br3v179P3zqlnfx+f1PRKztgV9Xf6zg
Prh+SE/Y379d/R0c4gBiF1HLMHx8K2JtNDlodrgCQshL6DS/LP84ym3bM7AzJMg6BM33T5Z/eAx+
XP49qGFwHriYev1ABvYkXomrPbuIsBS0HAtjYPmZHOSr8AgF22RyE5nSVDFWlnetJSgYkqJ5gKJM
CwpfdVw/TD1SVvqKfHaMX4ZIiNbJz8OqH8xqjjARF4grua2mEZ7wDgEMhr4n/bK3+vBh5V25RvEx
wmKG0PBdvbyPYb9bOT10o3sBIZR7lpPJTmdjy29I1xwq05RBgISQUGANm/HuQFv1SBf2ofzY1ZWs
rBLx0YC3/AJmTGQPgEVqozTyRYpMkz0RZN5V3QKM0aRdoI7M729EtX5EUsFe4ACPufE8uKXlS1cj
jYQtZwyxCyAQsGcOFw6UzG/jh6SR8M6tO8HUvrbbPfaHdBz7XQLPKrXrrBpkrtBY1ciSqxAB4Ynl
BvrWeUyelhGBxOQt9kekCzglFsfeuu9hhu8GdBttVQAW3dtNc6LYOkFTZfYQgE5KDpR59ypmmM/j
LI5kLJDlnlKBfyMxCUby05aCKpKNcfeBHKi7BnKX7YjdXNWlqKO9Vd9OsKjDxoTNzT/zCUcfuPOO
gHPgtneTgAZMLLbHFnSxuriQQuce/UAoivz15yZwL7ZBLBU2qpWBTvCgUmG+rNz1UIM7m2YL+Ki7
b0dgnlx+hicudwD9+BhDQIk9LON2JgrRsDWjyujpDkf97Jqwjz7x2QPnNyA0uQLARWD0t+TDIJ9a
UArDCvkKfaRr98eqr/IQB3SY7mGqor0TDoU9ukcJGmDEbzgz75hMZEd8ms8ThugTcnGSl8UFKUFw
dQHesCOrCNYZXesVskPSroszHZAjErhPvQqOrRxyJr3b0W3vUNYch6k6tRbkkmbd2co71BEwRo/f
N0QUnVc9QvBBA9mdRkAbiA7JsFLnXCFXbgoyIrsrYtx8sp5EfFwXZ+8j2IXU/VFzzGUicbtMr2Cd
MlZPlypmmbdaO2udcUHVpcPpnvruflxuV1uls1kO1tocIdUVug9KGxJH0m8f07CnE7ny9VO4kiuC
XC6Ggx981R16zDAGnWQOCB8V2+ewiYouQv4KEDJEyB1tM3wYkUbaWmbvYJNb6zrvunYX2uRRj+3D
IiSUKaBzYp6v2Li8VgRtXgSwwgHUSOhywUYD2ZOWGKDsF5BuvhyKBbd7oMJT4PU7xPrczjGqQDW/
8NEDa9RfQtFnPSYTSg/7fm3v6Opf+hnfRK/izy6QDVApyi8Zk5ixKPPcWbjFcVOohdxzfLg4oWY3
4PNRvqkLyv1rGeEAEQqub7IRpmQQ0+t7y3UtPAhZ6wn68AlO/QuBYoS1nIzNjejpCXEM19XUA8y3
okICP0i5Z3g+Dqwq/co/zf1yWOy2x4IW7Ju1fahIfO0DasOG291a/DODSGzmu84aL17VPmqQuMbn
EJUQPzCZnHsfDIKrUdyde7XcCKFPLvicafvGFPI/khAvwS7KbfeuVE9buqWvhykjsb/zMelwJDb8
BV5ghAAlofO01IeVjWWsn2ZvvkJeTgqTNx7KS99rEX2Iz59FCN9B+c2snINXZkkAHEGnnkC8S6OP
nrZLIOq5N/FdHA8l57DUdUMhA7UbulNM2GWxfpbDkFpAfCK8eR60r73j7wbwWaiYoI3OmO60WRL0
L8B/siS8ituzbLBAjWEKFiMHorBQNw8k5iC8QmUtUgdtNO8STE9oJvWS0mgpAmwCrjvmVUdKn/ef
kvY+GJ08tMoeWeOLbSHEA6HRqKVqC8eL6Rs3bqC6PyZgrCt1jdNsziOStryhvthes6cd4hDmMU30
cw2lG5JgGvHoylPPSw9ornoe/FtPIRK3e2SzV3idyOQEc1Z843PUrxOOLVs7VGNVYQUYFFTNRyQU
7FZ6AxgUSFDq4VMlE8U47tmWLhAkJEaJXeC9zfEZoQWpwn0zUF26E9inM9WQAYd36Kp9YLJprW3k
i433ayCQEJXkE+INOGYbwb2GkMj9T50Xg85FllPLnkfPysU0g4+DXQhHjmEweEDwXGEpfGdMFT5S
HHBpxCPA5djbOWO7D6sIaJ/mKRJEbupI3dp0PvdV9ZIs1ScrsAkg6gaiZhIVCT6NChB+ygCXVhhD
7Z0WiqaiA1T6OeAZspgeDIPXspcPZoJFF3MzBcrapHMv9+2MVIvAuSSKP1fg9le0tVmzhA+VpR6Q
Dot3WT9DFISdoP1VkftHVeb/Y1oHBPzNlhL+7fABwuj0/j/+fRT/djXK9+5PqtDt8V+rUBcDhiQM
YLb71p1i/4TTn5G6GCCKMEYZ+ocRRPITsKbQw7FTNsIXYjzdlxo0/gnTKh9tkO8iWxb/8U9qUDiV
fqxBsenA0wi7MU7E+V7SQFzzpDCxRmhfy1iJKMT7mJA7acXw0PfYxCZQ2o0sV4rMG8vbeXo9THTc
+85yJbj3Tqr4FFDE9C4NRoNCYdOf9HkIDRKBKrAzFgAgwnGkCfI1SmBm+7VDnIqYz0hfeWX+gq5T
2kd4SF5FRa+c+UHN45G2bgNypj0DP3rowneQ3ccxmK5a7oDyHHd13+cIyUQvDWOMaDIX2y60ifW6
Y9FnVPt7RCJdthQ8hloVvTAcmwCB5jgL5jaDfJ0ucZ+T9TWCmUKYiw/AuI6eQmCoIMZOjrBK7Ac5
p09t/XnEuhDFL766ctH6IZuNtjNmrqjIvQY/gjSYyX+rMIgRrVUO6oPtHR1kqVUOqHcIHdGalO7y
YkZgJyo6cPazs1zqDa6driaskrAB6NEt1vWOQcTQ3ksTvgO8ysfkk49qbGJq16GKGnyEK4Htb57m
huc9g7kWx3wR9rJ4GFiyOI2Yu2/wfUnUoVaw1akGD34BFJEnCQ7J6cFGJHgpMFmSZFPzP9k7kyVL
jmu7/gpNYznNo48YaHL7Nu/NvpmEZVZVRt93HvFPGugb3o9pRREFoMAH6sE0kzgijWBWIW/jcfzs
vdc+5P4+ZmAZDIbOJlpr+XhtyXU0Q/vaA6EKB7kuBi4NYsYxMjs0+rg203HVBM2rL7oD5Y/LhJAR
h+CNHbO8lcALoeC6JsuParqPHJ4UXCEaRxzK2d3LvqF0go0XzLQLbeUWLCFgr02texxUfeOn8uri
YYsqfzvaOjVJb4F0OBunS0xCpuPSMtr3JnNKmGc4Z8NNPYdX+3SbSIzHvlgNibEuXdjRPBUbwjze
SL0Ea+n5b1XTvcF+RlQ28C1t07MJG+dmQvOLI7J16SMBlc4qFbByFLxpcg+zm8MbPkfkjpqYjB7q
q64xwC49+JXz7FV8VlpCIvozj9DF4Idgf+Uaj9CWACWss2ApzPjII+dJb4LnoZW3/pwpwcgUFMUT
q7N0ZeW3Q16s8+YzwB+uWfO8buyaXi6jEvSWHW9Z6l/DKt+70l1O+bemei/zp1HZN+Sir7DOlxHX
B6Gys9lAVXWDU0gqyhMfBe+LiQKXlhPjPiLJh58cc+KjnYOopjCq5xFqAGD8IdT5MOCmF0am75us
hwmXI5vEKBtK35YlfjaLvb38CFLJlJTdVdD/7Paem+s2U4RSaYCIRffsNvh3h4rUVEkuJFuxZ3wH
IgQ2pr/HY1xh78FDFbW3HXGsgg2S4VJ+MJlMM+XN6LfLglKMYUK2CNDIdC1+8f23KC+OQ5IQtpr4
YzOu0VvT5vLbkjbz9Wiptdx2Ja9Bl7PkdCt8lhim9rnS1ixW32XGjQVQ1zE2SzRWTDc1b1vv2w9F
wSatGd2b0o2CpW1KAiDp21gxNBHPfxqyKtiGsb2F8Hg7BRBMpALJR5gY79yyZBhQITZJJ1a3llHc
6FF5qcFV6m19KDRSbZ32psW8jPqUg+lLeeFNweCTJ6vQ57oWleH9OILBmwRfVH5d8FnWSvY4wDW+
Laiob53VHguz2Qgv2HpTsO8zLGdtw1WtXbEl3XmDXDqBuQ2L4ISdPl9YQXaIyeKA4F+MVrLyFYsC
Kc/Kfsznu6ThYZ9nQRYdXONb1d9U7NuA/+0EvL44tL46rjiwjNyXqtyEsb/u1atNIK2KSZioEiZ7
iaWpLwnVDJLLuHofcHuv2hj2V9g/iig81zU+UulGL04a3tRGte2E+rSi8iHu5FLXy9M4eVeXRq2x
JS7VWt0t8fOTMt13Nh8CAOK8UMv065DZxynQI2o4gDFkLYkQYc9lnpqztyz6oco7PcVUXnm4M/tT
M8YHkRcntyFJWTVrnitrIG+8COFW64s7zMOXQVdvMiy4/qJ0V2O7i5WNO9bEG4y6xj70jfXCwgOK
6+ntc5o8dZA+k2n8YrspWwXrrKKAkprcvFgc/l47vYyK1x7R2g9weblcUXP/4of6TjPU15CoJtDV
t7pJKbHSBuY+dSgIt/gdRHaLJaHqzEMRVlc11P+gWfx7Yvtvfxoktm0D6DBq2p+vC1dR03K2FH+7
ef8S4Uf5aWL79ed/mdfmKncIFuTHif+ysfvFgML/7M3mdUQaiTPl+z/6TS/CiA6tBZw4GAzsu7+f
1jC5OoQ20N0NiRL1V6Y12uT/OK3p/Om4X5gl4V0Sauaf/y5L7ODXqEuHTtFOBizu5DEDOGeS59OQ
brRswjtpfi01+6DGF8hzRP1IArvdvsSBknXEmCZnq2msUKphlc151TSru0Wbty9Yf8r1kE/PvikO
ns/3OthPBMrq5iEay2c2Ua+TCVRR2B8yiV9FD/Ky9qyVOcWkEuvHPhS7JK53KoahqYqt6Juta3Nk
9pm5GXggLpJxuDFqDOSNP+IrkNw05dVw4kvHvgF+c3kFiDFzMW2OUru7TftoWgRpwB004M9B8ydR
aR4L3MxVpR3MlALAtt32k8XyA5RracHSCl21ssrpsSWJI1papZKASglxGjCzQ1MkGYlDP6mXZt/s
PLi9UZ3dJ2bPFiNYWNOpyECPXqyBnGGmgV1ura3EtDvmr4OjPRSViy/H20xFeyoLTDqVN20rz9xl
qtnkOserbr14ifPq9mIr9XDAoOvt2rLZF5l7iYb8aCfvIV5X1/k6Qde7lRg59jmU55F5M4hktK0V
Bu+mL06e6M9dd9/0AGkS/4w5S1sUOjBFlZB1NKFxFtLfWbjOv38z/n2C/KsTxCSR8q9PkO69bn+S
G2ZR+fsP/XZs8L/Y3PJQiDXvu0Hth3dN/t2A+WNKg8p3MJbu77xr3t8trpvEaOg+5QSZFeIfFz3v
7/Qiz0wOh77wmUfwV44O6pv/+eiYhU0T6cKQ/9x4oOd1GzUxPfKhRGHGXrOwKFw9OkX9WCQDe7CJ
TUw4CeTa0JsJz912Bp0t3KETK8PJH7TcuU9NNkN+JN6cqiV85rHfjbGV2ZUXLYrYR6CujBvTHtlH
5sBAM0Gy0SugSObJIfeCYqWCur0LKkNuGo+1fSS7OyxiKAqlgDBN9HM12cTH7LyBIFwCg9U7dsP+
JtJd8nNuMqBchtjc01FbReH0nKj6LbFpFS4FeqsOuMubN/LQOz2rusaV9yJsmrNtYexk6+3yvjqU
I7/jpIvbviNRMdjisWm5EojqufPDN10NmzhMjlimV7orSAd0OyP2nhzqg5vc2hh9tVdT/EAy9eCK
fptF5O3y2Pwcxw9EgG+jVR8iDZBw7hXfdBaNC02F5pPJlsZg2AuiR5M8+oqBsNrhuzmXTg/Nmt1W
XSf3oc3rJTKlH524726JVIjNLESBOfBJYdRBcLZ6jxPBKR+TbvB2VC5kS6WCT4uS64Ww+icd29dG
5T26vUakWJfpacy7Ay6qXTQoQoPDmG96T0ArmWVra8q4Qgz8N5GolzqNKIHoiIoElvEQhekBDvRd
bsMMxgj/qmfaISuGckEAuVh1JpcZtoYr6WQju9Ds0ElBiDU0nCXE1WZLigBznmbEe+kqsa29Ml/l
uW8fjDk/LDw+OMXEPdX1YXtz94lIyrubxE6uPMvBwGo4JgPZUORipk85v+XSkzHjesT1dxTNncWl
ZQGnmJ2geXRSE+Okd4CvwlWgHg0wCXa9rKQWH+LIKEiZAhwfSv+tVwD129mmpIOjWYKpJhXGshcT
BikOu5mqTa+l9gFVeTiFrt1svDYTByZ8cxFZAIhHl8LJsu/fDKtzt8qOub+n5IXZLFXLwo6zVRGR
wO1V/JmMdNHndbLRJCAPr1XnwKufUqcaCNEQbqraQyfK56zVL2BXr4H0Xvm6bNVkrLNe2xOHPsYD
r84oGRtj31lPVvfVGt15M+yqpRnyzqb1DSz+dEEr5atnpVeZqXZvteVtU7LZroz0S6/pr7mVPELL
ymfHGiVctC0v2w6lXEKOXrK3TY+gHNRC1sVK5y4x2m0196JOC1Nlz33FC9NSqkC+YhOM/Kca1mNe
w6Ifj+RqzuVYenRpiFNWR4eOy63Ws+aMCX4qrUF2sb8SuNjjjNgDmN5ITho8YUiM3uPIHsMohy3w
7l2cyzOp/F1V5A/eGJ0gX7BxBSPJI7YHHdB3AGydVi67IF11sl01fkZ5QLdVlX/yItZXpDUy0hV6
U+904itD619pJL34bJYXVgmxQ6uvzHjctJ2lLsT7WGOqLbIWeUy7Rdff9IZk58WdqAoOIjPmkAqL
b6I/llaySHfeALpfvVoCnN06FxVHNZmV9s3lW7dI9OwK5Ddal+KtHCJufU5erTsTPEMjBsxvwX7U
w2k1eNVn0ASHXmu2lvJe4gHs0tR86woIp6Hbb7uBZGE3ki3WiuElG4pdXiQ93FsYFDK71QZ9IKWm
ibWdB8CZZexd2rK+xo1qwYhQKVk743TWs+nQ9emTl4rnxtU/kSQPFtG9yQ2PUZYSYC/6rcrI9sWJ
fxOk+DfK3MGkOFxqawJ6kawVo0ZhO3eyac74W+6Npv9oi/ghmyTLOFguEkl0zOQ+CBXVdBr2UIey
dYNirSIG0+EDY1H6vTD1g4VELBwo+VNC/3XH5az2FsrpP3BaYbGsNlbnbfUa+gfHztd48p/MMLi3
4+mL5gTYRERdbvKo5wM7zHVO+GwIDRINK6vbWod34go8qVG9FXn7lVsy9SMFH9oiMW4ln3pINHJ4
zDKozI6wkQPi3FraYdOsrKj9rN0GlI0F5KVrqzccA861NyNKZYWGyGLI/Ox2Q3Ij6mbWeJC76piT
NBoH74yR5KUu4+6ho6hGuMNbJPqnYBxvBpTeOKuXnqEufs8tsG3KmPth7Cxdlb/8e2h7GMtv/+PP
h7Yfi3oiAn9+8Vunf7v/Fn38Zy7BOVvwY3RjpT7zC7n2Yen4hxnkt1sfaQWCBdzf2LJBGf/NJTjP
Z4ZDqBkb4B9X9BYzHUAqHcgjPpO/dOljEvynyY07j0XjoDMD4Ez7D87RiW8MS+2pXkfS+1LlOaYI
fUeJy1edUphNCjWAwyJ9rsPU28ealSxzTZtuU1/jyd4TU4NQcrWQMKMMYbWDh7WsuRuu+IvCjSWG
eu+ELPX8sdeufiyDbVSwIRQtkx4olWdv6k78/g+WMTwCm8RlTaqyjQpxgybAUzZr5IIgG6vRwL8N
uKBNnZgpONs4MS9lqI5FPn6pLD1Z9WHOse2j5A8JlrVBmCxrnSRdWxOgIqcT7EitYx4KY9EW9XCM
7O7BihpkycRqZrYKjvIGdhLzFL+jEvZDFOTxuojIfAaqvNXKbNjY9NKSta3e9cS6lYXD/3M2nNjK
z89+DUu9ZiO0mEoX1ieH/KpqMvayaXSfjcaGkpKT3UQ5d0lmDCtkI9RncjMB5mFQR7/N9oHhIh2w
//c6A9ZEqfCCeWzn9Dii5ybbSdFv0PdOdWrzNDX0ZW2CmKmM5MkndwDkRKzsyt4m7NniiZcY9CiW
+QojWp+HNkOVtUS+B5hs9QcVeO5RdRb+QR3HShRweW26Wp4K08g3ZeSiKbpFxbPJV0x4cxlMM6TV
iSUdMrLrjDwkKSdwVFgszZGb/1wNQ5pjYkBUFxF5947OVCVb1Jrc9onhyvK1NHlNI83a8zQOjiy5
4rUG73jZ5NqwKdsi4vBkhOmlseONQHr3qycqiIKtSv3TELnxmk/NvGGojYXA3LooXL9YlyXEHbPV
7H1b6enKNzF3FiRgidqqbBmxErwp9E6SUohDbOY5mWgnvbheXyzS2D2gxH5MVvkwuck3EU5fasvq
NkXhfbMH7vapUJvQrS7SUJ+hyzJaE+Fz46XVajC16LO2svyU6pPYdRXOBzWYe9y/56BD1LG6Vm0K
h9k8GXyYQUbRrjVKeVZidMq93Te4Jmo62YzkE5YqX7QGlyk52IVMbQxFwa6VFftUyulTVtRRQio+
TqsDPA0+thrVD7oBWS2EH4rw0D5iuBCrtBk/xn5olkY6i2E+UaLGIyAtmZe2OV4MJrAIz282LICT
+9fG9FK8G4Ly+Mn6AhuJNmnf2k/GOLGX1WCFTF597qBlLRhSnU3WJifDwqbrMNRYGCcIx6gTi+Z4
VYLhyPrkxG3mbSxLuaCSi7d9ilOyKf2jYSago3PtKLT+6JXmtQWhHUQu8d+h5Z0OngxRorKMXJyS
uBmWqabxnRS7QWMHrXlcTWKKkzRYTQnCITmaY9OgKCZEZPE7yMA+5EH4Uvrys1SqW02G4y1LOzbX
ZOU/NTN7jmqLSdZUFVcD7b2rINgoNdg7RO8OOK+4kXH/QQpjT0R7a/f6R+DUn4FVQaSL9mlo8y/I
lDxY6IY97hLORng3lvgmqNph0c9jYJmlHg6muCgXuSxAUMZVw3nWx6s85RVsDU3s/v10/q89nWc1
+V89nf/jf743f7tG//G/3v8TDX3+4R8auvZ3g5TGHNVgzyXhkfy6l3U0In48vFnD/4NHwsr0x14W
juP87OY5DHKUR+fvliuzxV9H73bhS3/3gP6l5Yo551p/zr1ajA+0+1mSpa3h/sHIH1VWpiUxKwIc
2ycva6JV18UBZKmeG2GCAJLBLqOWyTnonZZtHcOpl4TePgoMmStXg7QTxt6d5vZqGaUAGcPZXY33
YyyOZaWFqzRzHnm2voyIDRuKuHCOiym8TfqBqBV9S6hmjbeWue1sRWQfZFlqOP/1aIVF6KtbhW9J
woKToh7sOlOib+kH7GbeXL528bse2jC8GhidMIM3oC4y5y2wMbkgSWMvzyzgZpoy37pqwpTme9cw
gEFg6zfsiR7agSMgCIKbqUbWibsYSX5Mtj4lJkUTnCGgeJSg2MzXjfWhQ0BYkOk5UtBy0dJu3wbI
gfaIpu0moXzsTfMs/IGHq53ztNIWLmzynZm0Xy1/SKCaqHCdaeKuZGGdddpnOqUnL4ayBWp723vo
f0ka1PTj9G9hFxDHj41hWYc57r92+mJgs3ft9smWpjhycwICkSCe5ik5grL1PlMCfneVlzz66XBK
QF6gqotrMY7eDmJ3RsGWa/AaTz6xsJQcpxbeD075ygcPd1nOWT8GsqTYBXJuNip2TS7HdgGJsp89
+VHk3Chb+xJkXAbCCrxHmWvE21zt0AX5ySqyj4pyoq1dS28T9IFa6kl6jVvrWTTRu4zn/B/hhSKl
XVC3waQI5L68z419DnyJOh0sZHVdhKswrwbEwfTDaBBoYx/w1BSX5T4cXOfO7Yy5Lc2hBqcjo9U0
xbNpBq99W9A+BSqldopobbN2al3tNh1M1n/6qR6MzWiVLMyhjNjihcc4tXraygDRZxAccWTxGhbh
XT41FzTZN7i4tKE78jQZ7bEcxBc9sB8jK94UaSwxihVvTlN+A1+wlRNDKor8SzXVy6DJvrWWts/z
+l53ih5XH0FXL7jlqfropiOGO0ts6BFcm9201/P4xp4hnlBlnAVhCvQIq2qWXto/Sh+gCYvJ94mC
n2U/FFRckUGDuXKKNPueDMWzmsRRq7JDBB3VDqptYeTnuDEB3KUQXwYcl6len2Oa6/IM/MHo4CEO
/AnFfzRXDiTXzjIvYxWCjUxu8sG7daMQ9pmOFWPmOTYN4Lws9wBZEfmF3BGRtghWg1+fvFy9mBBD
FoxWh96NNrRRryfXvyuQT7SxuuSZA6i3AtQ+vflxtU8Cupv88Fz6xUaX3X0UYhJO6p1rtJ9eQZgj
QEv3XHWXtZNYGL1JQSE/YjOHN6P/6PMV0l3rkUTFocr9I9V7+wIHaQVsVk/q59ro9k2lMBWoizc3
LMWA2NLJfKeWahPPq8Hf2pZCD5pKWCfbPsPBbFSiBISafg4gBYmgiM1QRSflce3NXe8cDekmtcvn
1EWFarqZ08H3ftlSZLUsBDzXmA7cBZDXkvYrVs5p634pDfOtCTDhKOqaqrw4q6m7q6f218Yms2Kn
CNVmGKrzqMcrPQ965uyx3PotOM0x2Fcj6xHJkrvqsBOQb4TbU39P4MpL3Yy7eObr1IVx+t7vlLTi
a9Zl56LmGlXZ8W3XElQMWO0t2h611xVUH3AZXdpBea6kugvCEW9A+DIidwsr3U9pV67Yn917Cvtg
2cUHLda/1YF8xYUPfkm+p1a6+uc+KP6sF2jhjyFu5RgIT+f4V6rovrIPvHSD9Zo30deGWvI14vds
9UybBQaIV/a/r52KN35AnpX8wtl1sk99tE94nrCkwx5isUJFGALFog9GFLSh3VlYCRorOWuutywm
F0m6dnamTf9WpYMQGdOdqrhHlCp/MEvuSNJtbsyOBaCwwe95++/VU7BISNBq2ELn+inYTEBENB+a
ZP5RunE7r2pfWO9jCjXiRwfTzMLBarIKOgQvvqPsVSLQjWHL7nMM9fxVlg1tUib1dN+rqkpHPI6E
iA+lanO23hbWd4qUb3tTOOaijV1nBhj9WmE1TLxfmpPj70kIdZtpjfigpdEK+CJHq57byyCaKKZU
c3KY04MEahG9sLKvlm4v+5Ml9A+MqICJE2sAgOm8q54tncyDZpVHCA1mYNLTbhntPzqA/pLC9v9m
dgcpHd2cAezPZ75r961GiL+moMd/P/P9+qM/Jj40M6oQgER7LnL3HyY+Hc+kR4HzzzI8Cj1TogkX
bgbZS9Ykv0lplqbTQuDgKKfu27b/0rT3vYbh52mP0Kbky6LTEsMCaF7Y/F6FB2mVRPhf1rXZ9Wu3
sEn9J4a/sLyupQMx/qjor1yrgLnCoS/vXsTWh/EdKKcgrNI1spsmTWE4MSq+D5yGQOGOWZe75HNg
M9bAs7Z0r1nLPIoNUh8e6rcdDcsotMZTVahoqTTxbMbNXnKWo4k8l3W9zQumO7cebspefmL4oYkx
K1nmGLddFe71ArXfm6bdVMLlDsxr76QPFM5evEztSg0Mq07AW3bOAx042QoT/EA2r7o34B4taVBf
eq57X1rjzUgoEk+dejZEhq+MIcKfT/+ktd8AAT/0Wm3zKLBoTqU+sGYZH7ii5nAA19vHwQ1NQVdN
G/Zm5lwGdIdFV/rnbiDgXtRVuCKNEOIpTDfMITjWcwsjtEWRbBvOz1JbvGZE+/toREOPGNBsBPF0
wvfAMkS4iyJ11ToKAQaoprC3TejijsSgd0q8XF+1gZ8+pQS8SNWPzEktSK5s5LwKAhrvfrSOmkM3
m0a1tVcO3wYr0hdVWzz/1jxa0KzITqPnmm1cfC99dUoSTh6+DCbxfDwBUTE2UyfPXVayz1HDY+mQ
2m+RsxZ2SMYgy2MIY0P5Odj265DDg6eceeGGkATMYk7swNaiHeMYYDrr4o579S9FpYEuxUabsOD3
ko6+phsQiJgVBWpj9UttaTFAkgvKjd6aGz1tgDgUyKwZDnO6gxea2/LrgJJgXsKQVNTOewuKDCs9
NwEr9HxgsLDOtM4mYoufUJrjfWhUZ0aIkvgN9MJC3dJNuGfxeQh6xYbHTx/zqXvUunn0Kpj6HeJL
TQq3rKVRBFiB/6Bkt5sf1bjqfik79UW5LUeky9QtPrA8sGonuVv6dIQZ+qYg+9Na7aZM7Nu2EsBW
xKaI1ZF8F3RxL2khcYwHtyQo3BCK3mQElnooZDtJaKQIxwJXB9U9YXhBH3kKQ+NhhI/ve0RRtLa1
llY5PgZF/mHV3dYdbQl6QkEXqaK33qY1DHsNGihoxS4/11XUY2g00OkcFmyQ7lLAGwnrqT43gfpO
zgPi/U4JzPpj4r5UMbaYbIjXKqGQ+HvDKsa2as2zEaKz6G5lm97HcXbIjOoJIv8xG+tDZ8TDfgpJ
iqp+5LZEvOQAO/wFGR+BlhJNN+0V1pbCYdIbyQtP8b1dh5vU7I+Wp7AzT8Zi0Pu9PcqV5by10j2Z
HDRoRfcxPruqAyMZQnboxhJHr+FsRlW9WHV58cLmfUzUre3wFa08LJ52XV1DVjjN5K1CfDEB9Jgg
TR4gr4GbaHGEhgyO93njLI1efOUYXCB4Hh3XQ34iXWVC712GEHTwWVvx0tWmT6QWkkoW3Bh3qTM8
sRW6A1/53jtYq+MyYx8aYXLms+SR2U3GrV8bxykmiZOY41Hq4quTm8XSHRqXTVUKNNMhcuHCoc/n
8lzPfadmdh1EOpHnaSPNaF/Vvjx1lH4qcux+Y1+MCA4ddbMy5escxgGMW7VTuXfJgpbb6yAf6Grd
tUP6KPV0I3QGOds1VmyP901jgq+WEl5wzTY3dbWHOKQSWguDh2KUd4k+PFNDvNbDhjm1xI9UA2vO
5K0Z5S9pEDxUdXR0LNqyw7E7Volx0mK2ZySPBaje8D2y+vkT6fAJTAOxzdBRKVp/Ir20BqZ67kcE
ypBQlSnVhWiOe4FeTWZsTmE5Q/lSEs0yRwCbPc8RyjzN7EvtpT57QfucsuxkyXDSMXZzUta4Ln20
X5OUWCYqg00D/llkZ+dYJNF429T0J4UEmbs8fgX8W66SemoonHbz9djnO+FieO6r2IOAHAGTtsdL
23Mu2EOsljWc1EPENpluXzD/XeuLNU+CEEqP+SXVubNa4XCp9CQCm+RYGy8pNh6d556I2brznqfe
0e70XR1YObZS6OSQgzdBYfTbgivrxnZrHiIhhfFzQoda79GYNgQ0T2Frp0v4DsEyyitvGRiU3GHt
XOdT1p6KhEC4o9MenBWetx1V26/tIH/ooWOjxos3Fum3pHY+/a71liPcuwWNNBU8QboxoJMuwyL5
cO165xXiqSoym92tMxyrScfb0pq8p6n9qKv4Trjdg1+SyM/CYuoW/730bS7F6aivSxbVTYy0iDLD
Qz2uZrP4/6loiUXWH9ZPjrRIes0BDkujhevngeT/rjFtlpt+nn5mDyTNLbPbUaMm5ee/LCfLQAtY
r83cBzK61W0RocRU7k1Ctsyc1F+vzHSkY1Ht4kL4kt53rN7vpq3/YkHbXxrP/z8NPf3LyX3dlO/Q
t9/b34/tP1RYfvK3wV26mkshp04V3B/zTrbGB4fsvG1SCPZz3skhkkgpnmPxJnO7+/3wzoOOMRuX
B0rrX7TQut/V0p8/vsZcVCex9zK/e/ofviu+cmKjy+WIJOWCEO3WOHP2o+dvLCBWOU8vt5SnAHq+
DhIZN9hqyKsHJcJTn+kpGhwVAn68k6N9jiZj4ybJMgRjMQ02WJCYFPy4muR1ztN6E57/+ZnXkzA2
qTK2CIiY3xrPuwSGf1e3ci2DaIdzawtNfTF7X3NoIAlHE9gP9ipcQSmuWejRfZLeC7pUhKPtWQns
J2UtyqblwCof0uAtc6gBKKNzRgF0yeYtcMIbM6K3IqzJq+BEi2N9YXWYMZK4XyWEMiog2XVyHUD3
T5HaAIhdSoY5qZGJ7p4jFBRrhNRq5jt8VmwLtIpJk8UuD4CGtXZY2fwmJoMZaeaAM5/CHpDHAxdr
uhkoPM6ZM/reZo3CU71L7028/aNlrqDRYn5X0ONvTYytwv4SWe7FS9Rb24bPUQRkIw22KXxdDFmA
XM2baEQyZmFh4inKwxp51X6oCdOHaXqoJ2pNg3wVWvle9NlH5vtQWyPzkoNMpgR9XTj8a2H5H6nm
1tz85JafgGPWBZkvS/Fozyw6YmmNTZEA42gZAY6hWqhBd0NN1qHQ+dNtaLb3qU8cIOEdHrXkFbju
IY+KGytAxbVHjDqqh+LvgyTwjlPmL8vKW4EhvtHAm/lmtmwdkHL1sCA1QdzBWDq5fV9ZOJqq6Iie
SuZMZ5Hx1Mb+vvTUcXCMTYBZJkkeaClZ1p75MNVE9kt3OVj+XTUZySqQPEdG3Vf4o+uXSPJ8V0lB
sw6dDwZxr6b70kfoXdGzmR2cpFyLSb4GhuMvgOzSAc7jf9FxdaWMeKHX7TLrRgkzRb+S96C0ZEIN
lmc2M80CSk+PU9C1uFvRKTu6i2r2wbWt9jjZXb9IK+4MofOt5yVPC/hrddJB93aWE4QXUGLZ52TL
I9bRjeu4t5VRn7XBxveZpG92Xq5SErRj1F4nXW1i+DVwCJMz0bC1kj7e7f4wxfp7OGrPwoEvNmGk
1sqVUjz5Gzbx/tKs/ItBqMnlUiBF8UHCGjcTW6aeULmN00ACucgQ10e9xIC6pxBnSzRvhQPvJrTc
vaZDZcvr68DYGSMBRnPrFOJ+1D4ZnVhaEcmX/CqDeC0csQnzcKPbCoIeQkP5kUbviYdQo1k3neo2
aKtLx7sD7ZNqKyt4DsVeOO43xWtmU6pkNfFZtBjIW7UsKItrPHiQwz0fXC5szT4l4jJWX2uPwVHu
G/TfSC6tKSA18hG34S7gZjv0l8qkklTqq6jDTui+cZk9uglfqFy7mGmHbxOEgrozom5fUdhBZ+ZV
UYlcZ+ETA8ne9ExaYYydNV0xm5/gLO/CCbE3uupkOqeKViw4QBJ1YCxvwfuvm8pJVrpd3TJ33EJj
3GVFcszCpsbW0BxiXdsWE7Dm1hw2YqCsxPCPQwc7WXnMuFVpnQ12i4Ot43Uobpw02PhjeBGJ+QCr
D8quJY5Sew4c6zMV8VZT3HL4++hVQpQBi57G6oYA0KKgNyOfXLnoDO01kNBBZHsby+rkl9g0ZFFL
zAcGyGSrmO5UzXEQFmZPjU3qbNO5Y4iRs940IRR2SnfQmiYuSjLw9gLzSTavDyI7W0W0NjUu9yY9
C9c5rAkhs3UtHypKbHwSkFb2aVasC4T+ArryRuOIr53ohAfuxoheJgARpJbOGi9/UvFVyVnrBBx7
RbRNJudr0VtsJZ21VjhvxBUuWWI2SyAA514iXI/ey1TH56BIlgaI+cr85BZ4bYjVWzJaZd4lnPcn
XSIeouQYhuPSgi+Z6Rxz85YliWcUVIHuru39ELyiuvZldu5qfxs32tZKb9qM5Ftnw34BTJ7o+5DT
14+GVaWLtf6/2Tuz5MqtLMtORRNAGPrGLC0/0LyOj69hT/7ASCeJvu8xmxpAjSInVgtyKUSnXO6h
yvyqip+IUMidIN4D7j33nL3XnudjRT+nQjMT34/W2aBtVMSXmpostO/pEEUPwlRdajSBCpbdORUP
BfB0swTyoqROyDKRJoTWRT7D9JuJKjCT3C59lTGpESl1XRK5gO2a0lp0obAzDUEBpG2HxnjLAnXX
6B0A68YNy3Ql5Q/ZZJ1FXYGrVK+E0nQBweBNJLWlsasxcURSzyyh2Qj+fu4ABIIX43B5brTrNKR9
hHvVHNw+SM+cCdAX0reK9FPClCnIw43Rvk1sUdwxzrrSzQqkGSneVum68+WTRDNtYKuzCuu+XLps
Ulq+IheibSCZsZMruEMnebJDWXaY2dBDCXZhRJvJb2VQOe85A9pmadsJVQFjoG3eS6mJWIIMfT35
xtGXEifJGhcy5U0Y1jcJ37SVDHe+jChjYJWQHxPkRImYeAPItRicTE98GdWRt/heyXdTlyZir9x2
pbmKBcgGpBhNjcBCUodPSho/GhneQeY9RgmwamIi2ELHdGo92qd64MKAQR9Pj3LMIq8tuqu5ES6Y
NJLVJ55CM3Os4MZQspWkzQ++1d/L0ttsNgg6M/2xw0otjAqJerMD6H2ZFAN3w+SZtRWzzSephO2i
zsAR3up+cEjqdjnL2TNnfAD2boaw02AQgDLdhYhhcUqLD+Ly2Vu4IiX9csj3tCidLLCQjTDUA2+i
9cuUjXWEEqRAJV+iO45xcsLOVMdwJfapqxApVLBs5UVLYimad9nc+f6OQamnykfaPnZdXk3dmyAd
E4NipxDWqkl9BVJj+diy9noELTGgV/KZfsvMJ+pERdBeuIP+YhblOghvm0K10wFAJ9snO/A29kum
BLsRy2lkkaQ0WCy/lQ253knS23Z4ZXGqYjIOMSFG/coC40FkvFOzDvG6yxRoVn/UxmyZe5IquOeU
Rac29izuwZfe/epeT54gUNkKT62poczhnRnp3inRvVCfpgCf0bwm3goGCEsI96hpZOwVFptxQ88i
RYMjUQfV0CeWvqMMs5YNlci1liwFXSVusD8h31PxUuWGG3dM9DAgm6QHqL1sy3wusXiIQiK1aLwq
wY3S3Y4yAUfmtc9yu3Q7gdHQ8czxH8eUN9czVmp6asQMOl24EeItkianZTQbK2cBcO5AKcsgk8+W
xCxdc0w2lv5LA9ujGhqbeZeqrOv6PgOzXyiXprpr6QTqoEWH4LZjR7eA/+r9mx5kDDV7uG0asQ6I
+ZUXZuUbaRjogL2EBWglSED+YICgVbwqvDaswBX7RyFVVzm2UIFmckSJqBKEUrYRXC3EjbAXeZoT
Sz8FgvlWFU+9mrvkQngGjcGZDn6cNN5E4e138rmRpRVGddIGk8MkXZls/07MEppRROfAftumAqjX
Si9mVHoxRomsxUzX5nezATIhmeCzyPIjprAd83+WsoFMtXhTVGSVAHbRgaVUWXlrZea2o8EmS+Vh
TJp1WTSQlUD4zeYRpwgwrDjN7SbKTnoSYcagqCg1wM2j4VA+2UZxoLTEy5cfpIFRmEbQANLJXrv2
CaI06ld8OOuGFC/quMF4MeLAIyaP3FCqpfF9bMrVogQh0WI1iPmNyCMdvenwidpJvpL6npdAWRrU
wi0lAHlU7yjoKvvfiql/TTG1HFf/enq2eWZ2dvk8FfX3DuH81d8O4ZhVJVmWFALelsYQvrJ/6qX4
VziG0ESJ2NfEr+fzP/RSpD2BI7U0EezIctL+5wTNxKcGQI+/9jVKV/pbEzTlTz0kGWsbTD4i6TWM
tp8P4Zkf1WJtwkxODHLvpiUCRsss7GS6ORyqSBxJkKnehzi8ycpuVcvkIc75sCW36UuUFOyBeYwJ
TO/oHYbvaVjLtsACwsD3TRIy3lkjfZnD9tiX6c5PlR4io3DZ1som1sXWUyUCB3mzZWZtyfSUqwIN
cKUHsFFh4uBkE+ZkspniLpGa1zQLLqsCKVeXXij+uLJmDZgbLna6nK0ZQ5mgVBnTtURSK/UEuff6
rormtYHmsUX7CMPlIuk1qqx629eG22G9gO1DImupaptQ0FAHWQBYF0nlnAxwklBZFvLMhB3dZYP+
0keHaZTjRYcu0+hL+GbWeDstkk04Q+DMLQTYJnrOHF1nhb6zXYSePYpPfZF+5pNyluBL02OWHzRA
CZs5hISRjG3KnguhRR3o4ZqFeU1K6xaDmuANpn9HLNDoihO7T7ZIUKWUqb2CKrVY5KmLsWfdLpLV
QRyaDUjURcgt4r1B2aoZSJzTeLhtNQQmWVp2Tr2csi0zFRjg446LYfOpv8pljX7ToJ9V82gzo6eV
mPzgk4jvp0Vqaw35u5wZB20R4foTctychB0vDPCexYtYN19ku+oi4BVapLy1KFwOaHsRGCRXoWyg
flmEvyNf93u7iIGtRRaM+uZeQicskd0SyWLNwc64nCVg5nEpYHczAzok03kOqxsfkBvSk4PaTMeO
58EVhPRWaFkrx1q/qAPpXIjy3i/ql1AyEVSNAPWHjG207+J20zbC8wzw3BqFce3rQ2DXlbhO8fbV
PgQn3fcHmDSTxaRzwdobKXtoO99UpXARcziyDbKHrWGMN1pbx9SHeuAkTHFI2/Nf0QiuR226qqdu
2JuzpHFiEK6nspcuOrGpvFzvK0+TGidG/AVrXXWzrtVpCIV3s4lwyCy38QJ4sZR7iaiZXG7u+nGu
mORC5Gg7AzqOhNZD8b2Mw3Za6LIjMjC05wklsjqaR4bf99gyGfKEF2pgemVIAKQvbiDTXFqz+DIy
dogD+WwY080wau+VWhzlrN/Ra7vUQ8Q4ZZ7cCVJ+JJNw2+npSS6GLaLuQwRaLW7yLaKXVRdPm0qQ
vFAqqCYEbGSWN0fJRpAZ90AdLIdhlfohqLtinfg5nJbwQAdqN8WEE1nDRmnmjZDmqzQrTmMuvZmR
tol4QYxk8Hxf5XyUEYIw3Oja7OZ15SiW9pB37cFHg0YskVO3Mo8jQ1xtNK5UM9kGuN0oRreTXsLQ
azGYQ84N6rdOnFeh1O4bsUFsKe70MMOmXuwNkmlFZGttJL9FRfDGWOMsZvm9wklTL/J1Hchrf8xP
hg+0MsLAQAstnqtj10q7lt5cKWkno2g4tncXYq/B9fM3OYVxYg2vqT5ty0zdTKW0Exm+X6faWIKd
D1VcT8F057f5UxIOLRGqwAkhnc2MqaRb3fRnukHGCWACw8UoesuNpliH2ACmSdI3WWdeKCM9My2Y
GNp0sa/SdqDWNAU9fxgUIqp6TggxpjSE2+ZGM5LX1mhir86Fm9I0ztS3+6E2LhtfvhGbOVibVleu
qz47Aa9/8cXGgiDavalM2JdY4IHqPj/NeXDOjUrCnTpCAeJgIw6bYdI1W6ZZx+mSQXrWHDUsAnY5
Ydat/B7gUvUs1KBAgACxmDNBcvowvO8ja202rRc21rEOp42qCqdRGrzQMO5ZJ9zcmJ8KvGctwedM
he6MsaHLOIeeUsNok8T0xawEnUI2vxsiwDGRoRBH21rPMIXXg6K5MFoVO4QTGsfFLXnfa6FuM2eI
xXWMnFwZ9DsMt0+8eWs2M4N3prlVlOAS8yAYROG6NCnlLbHn6JPVr63Ukg8sR8Ry1PALm4Q5FDGw
HlSDDV4HvNBglGb4cAoNakFDQyEqN3OsYiuOenyroE+cuWXC2vuxtAoFiD/WEMXMbsee/FGJrcFi
wxlCaAlyO/wMoU+f/9tZkKyilsWerssmHI5F+/NRCVPgOmaK2LdeT6PIM2rtGv1YwkGxeSji8myB
MXNhnL1+KHpOX5v1H5OiJJTgny+7DAqQBcm/2u2X8uLDSMiCMSsKSDc8dd1uUzdeRetsK7vixtj+
+ErynyZrMoE0H670adhlVkHbhPSQvB5LCMf3zbwxXSN2sC140woBW2k7sj1d8IZt2kPmlmvy14L7
H/8W1F0/ut3P1RK9z1EmBoVUszb4gsbzplfM448vsYBDvpmKLPdpUgjQTYA6p3/6ItWArER18TUP
cKfwDTOMJ5JjPP/4KtJ36r6PlzGWgJ0PX1yY4GFvShVAKiF2SFXt8rQIeNyFfmH3nuiam0iy5Rfh
hKPG/fHFf3bt5VP+cO1O5ZbIm1iuTc6uPTD6cJKv9AxCEr4fEfSTj9H45AMo6h6gbcPHOHLi6sIa
ubxJvrj4Fcz4l5f5zmv38WP8PO9tcxWuZ8mtkAg+biyPfNFduMl+8kwsv+wPnglzeTc+fGBl3hMd
InAz9Lz6a8+gO/+TwfX3Pi5z0fItZAoFbd63V5jqiBnyxH1AEVsIym1fO1H9k7dH/t5q8fEqn774
qBM6nZBk5kGZR3zJa7J5aY/0fNf6vnowj4ozHnbxBu3JJl9bP3novvcZfrz2p/VDl/0+n2XguMHs
pPKXgxUgL/kKg/9bT8OHaxifJprI5SUMfwQ1EcJKkSZdqTZF1XH4yef466D98/Pw8Tqfngdd6Zu+
NbgXZi2OtKfD6G9nLlZt4ew4wyZo7R+/sd97zD9e8NPbFEWaOGHnwu42SnYYvk3CNYrzTVc8C+m0
TXv1J9f7yeNofPqyxKAZkZPwOErtDiAiYbMPFRrgH9/Udy+CCpXjNXsnHqRvn3naSEoNvIyVtryI
5yvmtqF2+vElMBj/+c1lP/7nNT59cCkhHoU+80RgBLH1NafnNL3NzDWIbwVRqdPdtLfWY/KTB+Rn
V/20h2RqGiWtylUlmrYzIOIRYPuP7+y7+/HHO/v0FZmIyoRK8FmT1r1Li7Lcyl591CKbs85Kf7QZ
I9w5uVddNzfDa32VrOL1j3+DH98kWJ5vvz4xn6qMLB8IXN2VMSauKrc/ucfvVjd/3CNqhW8vUccs
lGnF5yhzymwh1SFWIA74lJbvJbatWqCyk9udCqH7x/dm/PCxUcRPjybOtiGeloVSNC7a8KDQqAjP
0mUl/2T7+snzCRft2ztUo6qb45YPEUSDRavarm9UJ3UDj0m5Q5f/vbec0PvxzX33vTPpOsmg2GiK
fVolxY6PNAGa6eWMm0z8xdpbkj38967xaYUsKFhnBNO8Adhk8piZw2up/+Tl/u6XhA6KVAsU8rLy
6UsKQT6X+hgiDwxr5tzM3sJTCy1cMFEWb398P9992D9ca/ldPlQAtWzl8aQHCLGlkx4lGAj1r0vu
v9VWf02uYOFHH8W68dd93v3zL1dF9vxtcuY//97vTV7zHzCgKdVl/c+sQrATGv4JsGOWYvCI/N7i
XXyvPP7QoxXLUiWVt+B3kwTZVkvlb/F964tIy/o7LV7pz4WPrCDzwnhLaccP+/ToTIJiCEEp0oYK
PGWF/+syOKflbipsIGJ2eIY4MW0eXeMnS9iy/n9bo3x72U97UKLMRTQY89L9ml0G2Y4ArTWhzZnH
NHkYnGO8d4jI+8mKpixv9rfXVQEy0mzXRBhr/Pe3bwoxdmoTKUrlIThxpjpDgyxfhAjXwyk/KMCZ
e5/ETJVEv6Zqb0C6AsFVrpHcxKQBjNssfikk64Ymy64mal1K5WPX+fdxkK6qmdnSEOwTmEZmoG3E
tOHoUp775EuqTE5MPFGeKIx+ZOvtwzN3+vrbfzxmq8qymX2+K5R8rJmg7QxUnd/elWyYc9IZSe1Z
ZNy7ZUamhIRZCsPEScosmQD7dmPG6Y1eXtS6cuqK+IWLbH2IF1aMgW5YY9IM1NueGXEZGhVwpnlX
lO81Dg57iItrOZ4v9dI698YxmhMvIX2z0YU17ooxorDMNoSkVrY4ZYBtiY4aYfKbyhloum1V7RGR
G7leDKLV/ktaMxiMBQ9UxRbPLPKyPWjw22F8K1vtMi0g/RDIOAUyfRBlQCoh7xPNeJD868IkbaS+
Smc8cgrz73tNfU/yTW9x4q/P3BecAER+EaJl2i6ZfI5VYrUTbT8xfJQtIM9MwTZGehqDwFX71zmI
7jNj2Lc5g8k0zE+LqL8X0ru2V/cmWTNFM55HVXsk1HQlx7Ur18GJoHOb6MOdDj+IsbH4NCCGy9C/
I0o7zBIorJ7cQFPaDz5RQQHBEfGbEKDL0XwPQp+jF8aNijkDsrWbhNJKrxs0T/IeGLZbSzlTy8CT
BkynMfYRs2ou1IbOTCOTCzasZ8IM8NutIXuRWDLa6As3xaSv1Xq6lQfGoZgwYkV68avsQcDvm5oh
Ro12DdvLRk+x7kz9rJJuXozGXTcQRQ7cRAcA1TTWpVmHINJ8TxXM66abdgmRWl2aQjSZCFQZSaXr
KYOZZ1NLEXN57n0ASQTL5d2rbFD3TOVlAhlOamv+irmF7bkKfMibCfAJ+p1oCo6Nku5L3XezqF6R
WOQVZk47jpahgZbRIkRV0h/Lvl6ZVr4OwIsQxATDJHECgNHOEOrbmSSllC8A5+ge4/tuHujJYc2n
zLoLjWuRfngCMFVgyitFCj5jJiworeDaSeEVe6QbGAdLY2JjVPs4U3YNc/YJPLylPInl9CBo2m7A
aykWaNgK/I7LmEOv1Z2JljyRpDuLrJ4osTZNrKAFExlj+xsQXLZUkUnht8yP+rWiK2uRwJwsiZ1y
/iLQO2k6f91w+AreKxqwWkwYb86rOlnr2Mx2ALLRXkYuckN7JskMK053quABosCMNsv0QVJyCI0+
CYARk20iSebM7Qpx0zXJRVem+3zMtlDq0LoIbkjPPRElHsnaq6L8VtSUY2Klq5omCtaE57wwwMEw
z46EK8OXjpksXJI/u0774YEC4hSkPl5Tfw1XZyVJ47YFyt6VTPjD6XrqrwWIKh3Wjo7wQTJtPVnI
3KbHCkFYh99F68KAZ7DY+MV9jCqphpc4ZfLKnN/q8osIB6dVbxQ83zL+qiKK1lL7kom+LREaoJci
8lvNaRB1jJq+XyirIgbajOwPTT8k/tFMnwecBE2GpQYDdVCEKyXKyGhGsxJUnDHidwIhHKOsNoIY
IM6EdTRH6E8sot2Ai2NyUFuQBpMXIWZJW+UGHqabaa/ktnoimagmWh/6vVV/bU7XfSjcAsoHnj/z
VhLlARG8H7qjEYfbKT9CLoSdA44GqWxdyGi7Smfu1E1lFRthEN/KGqvgzHAi3QX035USP1KD2AAU
pYJ4aNSh3NBan/B3E3tS5Noazq9oyxL+o0TGQmy4Ewa2zIqX8T7fiQw3KbnMtdjT225d6uFqaIKj
P1rrIbZ2tdSv8aCshoXkG+IHp3kNBJ1jT7b2mQ+N2WOZEAJl4d+jmZ+mTPvqaYXCbY982Blk6aDr
BIX1yDoxkxiwAltkYYGFwLbvPUSP5hDdk4K9aXnSBia6TDG+yBp++SRo1mMpH7WpcetRd+jSIkcL
gNSEjiH81qj5dyH614Xob+J9jdLsr0vRzVu9FKLNL5dR/fzyLTr7ww/4Q/1PI1mjWFBFYwHbUhb+
hlIzxH+oGjJ+VAnqr8klHDZ+r0qh4BK0Z4is4LoJmIUT7+9VKQwXzISg6k0Thwt6hr9TlWran040
S+CexoqPeQqtw+eTpzRn0TwRKeB1io5ksZuVw6K/HpSLCRypYXYL/RbBJglcmWmrPsM7RV1JDWYo
8ouIfgRP6LsGf7asM6aqs9MbpRNOwwZCia3JyCvz7EJC/64omqPUsZtI+MdIN40MlPnjfjCuoKhq
3b0q3BvzS0tSWjpeN+quQ66QPFUdSgPQENWNDjBGZ20ojFtNZR8glw0QqNYQPRWce+CXJnj8SL0x
4WHmHXO0oEV2/l7RISCDY50VgTvThDZKDe0+Ol9eWqb7rKqnVJhsKWW2xs4bP1b1W0sCrEn6ieCf
5nBLlN52qIFNJQKxEF/ytPD0iIAK1JZ1mZFWipVBfpl71ijtSZkPchHcETdyWcy3lnie2qdZalZp
8oi9EdsvqjrEb1Yn2dxaZzFjVi20Y+YKRu4Oabhf3xkFOP/xIhq3lYj3PnsiAcyuheesuk2m2o3m
Fz9/6Ix4B4+ZleNWBSIB706VB3Tk6CSxgDL9WqF/hqgVHIbScIaocyYUyhXK0YVuYEE7JUg66kBj
JujvmOiR3JKrOnzUyg27B5wWNvPJKjUoH+RVTfRbYJwsWiBdM2Ph0EHtooodGcDBoosSaRGEb0df
JzcNXCr6AVRZCeVGBljAeE6DhLBDCTrw2UQMryolQTPxjTiqIH+mo6Ilrz2TPXLenVGAhTujmU46
aW0F442mkQO2kFpjLB9SI68lk9m4Prpxqe015a7u6jvBml3sumCMkwsrIrEqUrCjEBNBSkk27OIa
RYkRHRfcii8xLVdgeUpIJGO83FF61iDrTmpmm5AlYN+hBtFdhtuO3BSMVcNVqAmXWcbvzEhRardz
bLiNbq59SJ+L7kVtAwqHbEXn+UR2w1qFnwx5zCnIvMjR0NSwygX2LzAShIMoSAzRzfjJPvVnAkF0
JwdtSz3pdNG7VF+J0XND0an45YF5g60Wew3i0JAhAKhyOzcZwZoWCePUVAWWGVy/ft6s57F367R3
0ddc5kG3z/z0KmhvM5SMfiCvZtw0MmoDuwC+C9CWdDfxUMYv8WytaoU33682hWmQ1TNBjKicOG8v
xKU0ZViagwYWewzMjEvrXIHWg12AGMTyNZKNq5CnLxDLXaeXbtFnXidKJwljgPorfyOVHpbnTkOV
KYVUzgUfZKzed6g6FqRPQeKH0AmuvxQwKdGScn0grxn7SntZYrCoFqeFtngutMV9UYfzpTQHe+xD
lZ0vJg0FtwZiTCQmPXsvNg5xMXQUI+pP4tLnZHokgcUr/O0kMb6G2ie8mC1A/QZriNWRBZMjslKV
4mFaDAcQmipbnyY0/n3wWlawd2T5JsZ2guU3EPzViBmlwpRSzsJWNu561iPc8DaYl4t6sbBE6vVE
OcTP2ucqOTGCjwMyc2SsLxxeDlJloqywsM5aFwCwUCX190kd30dYNBTRB0NTHPB+7fDGP6ZLcynD
aQON8Lorzhnpp6l/anHj1OYh4siR49Hx8epoi6QZ746Kh2eYkNTi6Un0N3KB9nqJJxz1QjBSGkM6
yrClzBym2ZBSezbjl5SjeQ+huZ99VxKJQRKC84ynCObNoRqyU1DIhwbvUYIHqfT9VcgxrMGbhMni
qc3x/3bIV7vrYkaWBFCrOw/YmZaEl0nHL6yzhVQxlnkcsNifMrYBk23EQHNeoe1QsEnNi19KxjiF
0ZEcRR2jEkk6GKt0Fus0L7fVAHlBbsl4YUPRdd0runsoSUQeyXaeqA785tWAp6PFwKUZLOhp57YR
WZMzEc+AC8gyXXxfjFcLErWGicVkbC56ViBZv4vMlyR4qrT8hlwrID2ggvGT+chbYz25TbQrKbou
fD2yByS7JSrpGDdahittqpdoZFiXLAMccDdCNXuQZK5EwSB16y3E22b0A8yuktMJJzi8bz2a9b48
NfLoCmUGURkLQgCVQWr7dZ3Gbhpg82Jx9TvRHhHMi/ydpnufScAGB7KdmdbJ6mY2sEhbTibcp9xC
Ycy7YO69JigJFATpUL9j8V2nxD9VtcIGBxvAx9JDSKowahdWnt7U4nQ1ZrjbKj5AlE9rmK2Bl2tX
81iR+yXPWyHLvDxc5DCEPIEA4tgXuksEYgBJCfeH1038fx1szyJ7JZbdbgR1oxCc1c/z9RzVjjY9
kDkLAj1YK7DTOa+eFBPR9iCZh4FjRpYhm/m1CPufK1eXn/SlgMQYBSDP//M/fvvJLtyVb/4BkhQ5
uGewLNPVG5jw9j//4+vgcfmT/+q//OXt15/yL0pcqe7+ut68fK6hAv5yU0d59Pr8+sv1f/2v/Ev4
Nn9P8MoP+r0Xav3DgPpCQ4pQZ+StEp2qP+pOWZQMBUbgYpBWJFp3f9Sd2PgxlpqEMFj4mfhXH+pO
/jiCiMUmisn5b6UvyOqfR5lIVXiydFyuS4DMp/6gBRMVnHgweISersZGPtXjcFNqpeAMKZj+pgg7
p++LiNTRjHNrKUubssrOIdJ+xwyKW6FnUyob/aTN2PO6JZgBcm/rtUtAiACAI6isDVg8iFeNZQyP
fkusXlFD2YtEgLVl2DhQ/FVcpWJz4jd1RlIXPMNUfRdpHMnA2NbfR9UvaHw0SA0NHe5uCJkPCIP5
pbIEEl1M/RmDUuL4bQi4ScR4FGXiIyK4JUhTeRVCAPu6yIuJjysuR20/T77syGW8LeLGjZEpYaua
L4wpe2m1ZHR0AUGYQUk4xH10kXbIcdtMY7hcx8SggqLJ8F0QkxctFDDtOLRp7el++poU46oKO1KX
4gC3XrNDnepOWnQn9vQ74P88QnW4CkkMsEF9nc04Xjd5XjpBll6k+bgvpVyzQ18H7K5S87T6Y6xV
e2tUVrmQAwOuhgi3RovkTdgoasmoyDdx8wpXpphC+hmF12oIMzvQRabebRCv85nmEF42bagfxsh/
zpWUFY7NAADIYeyD+7hA3pKRfzVLBi7fOduH2O/qyqdNnF4rncjag1WPbf7KMASRbxxiuVRcakXy
ZpFFpkScjyXtaPpsZVj8wtnYNEp8IvL7RLNoG5MamHI0jnXlkGJJbI36GgH4nWVSUlolRDnrOHU9
HZvsNkj6wxQQAhakx6oVCedp9dEOk+Ftqvl8Et+rquLKStELDvNzxFaD3pB2bYeO1DZSEd8hRJ1r
cF3mCct0tdJ7yBIBKkMvCWqqr3hAwrbEK1D2ZXZP4oK+RC8oC4qvXOIYplKGfkmjw0ZchdKI1IZI
rx5qAvOIh1hPSDVHobnSFw+huSQ+EHuEMRlj3Zh2jEOXXAhY1lyq0vlCZ4D94eWgo4U2Q5UCMqBz
BxaEvdjKDNoREorsJXtiXlIoiiWPQpFJpoiXjIpGJVVNHVFnCFVxb8lEIgrEWGANS57aUcfKFral
LXFkAxb/OAsk1qZEYkxjtgsm6SbrCNroo4zUDOIz/AWWJ3WYZAwwOqC2SdlolryNcIAXXxPBoav9
DonhHnt1QzAsrxe68X5l9O2duiR4DER51CwBTryke/iB+giA7KlPK4I/lggQbQkD8Ts2GjIXu7O/
RIUoY8MrZIzvZGfnX7eZvyEt4QiNMxcVhmGxFn6a4jRTaXazX3NcTu3qkHl4Tp34/2Ir+3+Thwbh
AAMun9xCrTWQeiw+iL/e+k510Uf5l+j5l23++la+8R/LP33c+b77E3/vvUj/kCWJBh5cDqZ43+yB
8j9ESUIOYhnw1ESGfH/sgUwEQakxopMXzAY75B97oEkILVgvwLbK15bN3+m9fJ1MfzNN+vRhfJrN
RUAUOgOLuyeBBb9IB3x8JqZpsC7iaZ6gNWup7ztkHBOEKjGsiUNfcYUGYhCZoApmEWi6zIVGQJl0
fIVO3QrC8CIR5REnstdHgidk1kWlMo8pR2Dj5jqkLSAE03FKhKuhto6Dot8NSdtvTFJkw1h9WuKY
SbgQ0SKXnJ/KhW1PWGy8JWtjN5n42Rs5eyDkwXAisX5K8zgBzJvdESF0URrTAbYhqPVyhjHI6w1r
JjLbxbCBfYE/Vt4Ss7EBZcTJaIwhREb+hGg8U9xBEeadLsTqqUuN1AHgTr53p78m1XSbRo0O+xVk
QhnqBcye+LWrUJf2E6U40z5oUXxwvflFD9UHcx4f1aBd2BFRN1+Evnw7pAFjm1oWbqZRe7SSiBMA
YmECS0V5F1vprTQKXyIVPyCMKgG2UeDkieWIOkdPpqOCHaF93mpKaV5kMLbsQJhrFxLudEPI+Jnl
TVzrGgwiIygvgOM9MCwpXhQ6tbTGI1FbJb7V0MgvtL0QEEjSj2AjJ6B4nJD8I7UYXNlmxPA5t4tG
QnopdbXAg65ug6yhfQFTNjb1Ux1Eyb4oRzJ38q70siA+ZQuLUVuojMXCZ2xCo3anXuB8rqrPmSQO
jrbwHHXAjolV9UuEGhPHhfo4m/AfWa9jaJQ9wegLHbIvMMeJkNZdbWFHVgtFUl54krmcEhpAzsIC
wXufA5pOcZJWnlwFzYmA5acp41NRBAXBsYA232ZHjZ0hx+1iphg02pwfV7ZZvdKy/jmv5KUFZryi
YyNU3QQdNsiTdVCG+Di31rUetCVIUgjQmohdUhHEkBAAMM4Ztr5Ukd4UyafbIQyGw60ma7hHNXVF
X1/MySiiQjLuLC1fkzLrhkGeeJY4Pfd5e7I6Di9TK21Ts78Sy7RmfmLMTqmN6bmTcjYmehIVoyWO
5ZIWVS9dNk/PHRnxr4MSpWulVcgMFkRjLSb1cBkpde+ag4WbP8rPJsHp2wZHlryucaZcZ70Oi1oU
j+GUxu9oe/xVEJhaRj+uKfbJIGt3XUesZx0uNpi4ltdTOWHCzCz8N1qZrhlHnZIY2JMV54sq3/B0
kLBu5k8+RHz4yqkuiPR8+LTnVmELBekksNQd/r85VWms23+9tfx+ivrl6jn7r/9df/c4tfyEP45T
iwmQhjsvMHl1C47nj+OUguro92QTUD1/bCW4DnW0KESdQ4PhFPbhOLVoVbD5mYj9OYnBxPs7W4mi
/KmNL2v08S2TjZXzFP/7W2GCIKtIred6wFa3UAeS+tVIiX9WVcn34o5otU6SnppJWAcgXmnqJV8k
6IJ2I0mnspr3GXFxK5bBUyswbusJIfOqmvdtEv2XjkGUF2hpv1JGBs0aY0F7qIn9EmpWY78ot8ZU
33MC25vkMti65V/mE+eOBK2vWxsWY/gisTVl0i7SoLzhCOVR/upktrXF5axbeNmDQAa/DRPcirPQ
TfgCYNkxYsjn+qG0gEQIGNIw4/OQc80HCIyMxgdS+LKs96w8wJQIYT60Kpy6E4SEYSYVaTwNcnYM
JPJbpNF0GaM9Z52B+pyoL4+DS2CPMXtTPN8YA9iLue2/BAXpx5i77nUlWumNCEajFa59wCcKtApl
qPExRxeQHS+m2n9pTHEV6eGpCqbAwUre2VBuTgmwZ9ItnaAVDzI4417Ln3uykHq1725QjzzES0yS
0Mt3TLwjJw3j2S6q3GSinOJEasz7WDTvBs5qKcBhHjxtpy2xS8MSwGQtUUwtmUyNOLNELzFNaVm9
46t0x5YQ9UDMmBsS5YRwBqrpEu9ULEFP0hL5pKbaWV5CoLSZ8IqgaF/nqlmnOjCCqkILO7T/h73z
2o0cy7L2q8wLsEBvbgaY8FYKhUIhpW4IuaT35OEhn34+Znd2panK+gvoi0Hj74sCugqZIUOzz9pr
fesI+mMRecGHmjTgKWqxdVqCQ2mtcR72MFKAdJtHpnVT+PBbqKNKqKUqG/UyWhGODpf2OdNfl4q9
pmYFX4dV7xGx+Juku/LpvErMDPa3QvIwdK4ZhojA6km8dgsldre5hwCvxPZyKjVr1XAzDCX5VzxS
mtJdCqPa64141WndIiJ5LG3nTJBnHsCWrGjnipPutpzqurjrtgn9XZoOs9On0WswqdTLO39T4jwq
ZAsb1XIfBUVgmSZ3CoiUIwLqEjFiqYv6yJUONLIqT8NUI2YoQcYOn2KgrGC14Q7mOyXkO0im7SKn
h4w19nPtKxdHjZaeHk1JW3+jctYDd3Jnx/ldWlOy2BpL39QelNzZBLwiy2b4lAzNfQo8ZIhjfsDR
BtV4UQbiGS/B3FHzvRNNW6bmLGS4DrP43dXyoyqjT0QuT1zAs1YRh7IqVxQIHFRPQtSSOngQ60bH
UQZZWtvY+iL4pJdb389Q9Yx7wxT3pd3slaiHbxvjTnCh02kk7bOlpEBx3bqGOCh6dxeMFYJplTwU
ocTk0ygXrTZrxhEqr1uFTiRotZ12hAP8nmRcESnm89xoX0g5GZgoyl2sDecmtHg6GAqegJHSeSer
0wXhrGsUc5DUmjc99K9hFV+tyGqXNXk4qjJxmYyU8Zh5cS/oCdt6dP7NvFAuWdSR6ZeOePCN5gSX
82RXJRhM7xhZ3Cmwr1XSpKDpLaeaubrF8dMbb5QkZ7tgTtCoXC8ooA/O5HBpIcqHEzacZYVJwmFr
MRgU91ERHxNfpvTqKkJ/Tvcf8PdkTeHK2am7aOaV0R5JdWla2bo3CXiVxj2brn2kV7t4oB+3BLMz
+tpzVFUrtVYAI2UPwBNv4pZZKYk1Robww5Lmu06l7fLf/J7+Vvz8738dLv9rXhf9Owpf/fbx/l/L
vI7ewgzpsvmijv5LLf2HPvqv//t/Szz95Wse3+j/pO1LUNNz/d258Z+bevubVzx2T0RPtu4W/4Sk
zWnsn6942wWkTZmJZWL9c/4hpn5VTPlPjjl1mrk2uD4MyN+dFtWphUXnnWw77N3+zit+MqL+YD3U
gHkjzmo6h0++xu/f8L4XKzyRcB3V2AUIqY9wd8YWDluaJndNm5WXIC1gaNDlsRUmz+faGx57paUS
ifrVeUHtI0/XksXhRFETrI95ExanQYKqYlQ3ThRXt8YsRkIKHNb4scKeNG4T1mt0tUzYpWrLGaY6
THpcnRMFL3rucB0ZN1lZEac++taSJWqcyZ4dOFFpVvrSbHT71lPMaqkZlXFw6uaTT9n8X5hcfxaT
NYNZyiI9iYfX0NDBv7VlU7/h2J3Lns8LD40PDKV4ayMD+7f7iT94rLPu9Zth8Q+coJM7+affBo+R
iSYBAQIp4/tPFIEW8RYqy6VcBZtmTRB2FW6SVbP59edwOf78MeAfPeqLTWY7BshvvzGbt58lUtgp
6GeQFbKzY8QcNvX9rz/GUH+eH7l2J6vJJIpwB0xX3zfG9qHh8q9rWS59JkH0XUx5cVJs9TG/C1B9
ey49EDM1XjnVAz4+tJOO3T9Y3XBUBu8Nbh5YIlDOZlA9IMM/0LV24Qhs81fJi6O3xh2SMjYES0ww
GnyMkyV4MFT6kkvvE2vkrafhgO4T810M+VYb2Uhr1qYcO8p9ye7bbbN09WxXQK7adTpydZ3sfViJ
tVWfm04/epVnH/QKprFNpnMbBQkKXZ/b+UJPGWzc2tqJGEp6W+EmSOVgzWMvsbHqlcGj7vlMHImZ
bFSXTL7l1/FdYenq1dXZZ3EeoG7IOjttdu1iRd+PLihkDvv+fegMw9zs6/FAcDy6DUzzXlGcbdzY
pM7U4XNgWwlYMXvZqj1FNgwMuCVM0Nl2AlGg9W6zuMlmo2DzaDQmbpKE+9QcLnGnpEtwYuYBipk4
+m6w9uC0z7REardlPU4gfB00cgwoKQDHpQr7GQ+muOFYq2/AH8u9Glbch1h9V7kn5+jcVy00N1P7
EEkkJ5tWBQaOEJcCZAgn6BwdhShBOywGL3sDrG6/8ZY05jRrdHdsWW1OwmwJtUrZpm2w4ZHCr2DE
1uBhWK76waVKAzsb7lKOt1DGIPkxD0vwYJzEjeBepB7qtrAAFtSWd1BMpzmUMcy2buyeaum5s5FD
zQ2qm5z5o6Jd00irb1IcS9hIONizEBWPVeInM13Wm8LLr3HJpNwAjvCRjdahR0UgKy1kB0oD2zAB
YYSisAAwCBmoKVZUBaxHQBzKVDpIde+VRmhcAJ4GO15nL0JDYdwZa9MatxrNhdLBK5AqrF00gRae
YdTCE+UsPBoPSbSsBcH5HmqaRx0PihSd0dZUk9jRl0ip4qqkP7GcihThGwcLRGNCPT7SjVdTJmJN
1YvZVMI4TnWMGSqH2+cv1lTUqE6VjSjsu0wKddUlSUxh0WBfPIzn83Eqe1Sc2EWSw2lsephC6zJC
NykdY6bQFak03l3q9eZ8nGokTYEEJKdqycykLrGf6iZtTAKUTg9vbSv2cORupdOsGXg2ijT3Oo2V
Zs2OKhoLqvBq/larYMjKAzw+5Hjp9uVnONci+PydBmaMXcpzNlpPhki3AY7fuS2yAMWyzzEe1zvk
/0MdeO3CyAmy8jMkzdqLu0EANgMqSM4f8EiZdczOmbkuhDwYpf8pHNPbWA4YTxXtDI3k3uKvKWoj
mcMsT+YyxlbeZ9Y1LLunqnNvaMvi5NhWKcl6+nmdFPp7JtGI1OaBos6tNxbFatAN2h+xlKx5GZVL
wUt2IY34VjhiV5kSr7af0tIccjel5GOXbcUC243qCkxV+KYOwaJmwz9k3UHXB3/eBRibxlypjvim
1KXeaovQ9Za8LtaOHuGGVzZFzrerwGKEx9dUr1LGlCw5cXYJIjqh6WnPP7xMEU8tO7mtE2vq/58J
h//HhTpvtz+XfpgJrx/BH06D/LmvuwP1N529gYZte3ohTuGfr9Mgvk2PnCpiEMv1SQj6Ogp6vxlg
mU1slBY5Hxbr346CNpsKj1GRZTcjw9/rW7Gm1/4PiwO8pJSM6PyFbOWnt/k3b+vQ5nyeowUv8yCC
p2sTetOSscKiby7rulp5BhuwOGp2Slvt86boV1iXCyIK/UnExdUznSd/NFFAMwsSvEPdthP0GmRI
bWEO3ntldiwHdfWo+pR8pzFYmLE0E1g9wDVMf9jraXFfe9WxUSGEjGne7orCjZZpb3OChwVTTAV+
o42Hr0jG+6iyEZvr/lFLqIwtnEfPqh/yyBY77viTTNt9mHvYzWsKpOra5exsadU+ajV1EVvGmbBL
tcrYAyBafwjTeQ+oI+80fKFD9+QUIdyrAXKe5wkbBxSEear2tIUMzGcKdQO4Ja68a0xtWMhMPVcG
nrZctyFCDlBpRwnW2RoLaCievcs0TN0OFE2AFj3ah+k3S9Yz5aJ1eapVuczXTY1px6RGlNIuZx+n
Jh0veCJ1sHQgi6gejUWmEagJLrqq1G9pVJw6OlHmgQVCjm3Kbacmr9gHSxh+Lfq4zHh3tRicBFMZ
T60aRmcMAzhzYfVWqO/a5FRjIRJNkMiU4lFXrzZelnxOddwLGhmd2GJFURhUFHPaJPAedMkNZofH
UB236XQ8T1Tz3cwNbGFyi3XrLuQcLyWIXZ+TfeEY1mocsodwOvTHenMHKbM/eEVUrQ2UgZ6pfUAp
0Kpo43RygwqyHz15H6IoRI9+TF513But3m/yLgXMrK26OoPMGuF+69AolCB+GNEtHPSL1k3fO/SM
Ie3OLJyWBlgg3x1pDDOvuTWcRrQQRH/O4gbkx5KqxyTdNpTWzDqgr9ZUHo8VAfYC66xlqkPQmVrm
BXXzmYsU6bUr6WtETbWdgDzlKrx/w5gmwTG7WIQdgtzYJNTY61w/o9SgLharEhpYSd09PXAk0Or4
ShDXuPHaodnHLUsmzamOgVPhes7TjwHVbd5hzwuCfMPdvmE75LEv0i846Ax4mExIXQBmc3JXCUM9
h11+GblObL1Hu7O9U93p9pyu3YeojdkAMORmWBhB2Mxam0V3A6qxHhpmsio46KHeLtNkUJepYz3J
2NBnzQQYZFeEUxnsILP8mQ67g1r5L3XIv+jGhBq0AtEyerGC7D3zwLPgikgrdih2pGm3dVF+cB33
TPBFPc88+9MIBWRlTSRGp3NBKvbQw7wJ4yjK6IJj1126VXKKKA2aNbW79iKiX34TnLrcecEosUtj
QhBap9Lu5yvJ1lPbtZ22zkZpsfVZVpgxLzLl1wmGD7uK7lD7YlaH7hunx3JVM6Ez//Lr7BswOWME
QF4GuyGtz7ruPzo0A7HdjyentmHv7MSAbaMG941LaKvw4hsSlR21Zqg/HR0hEs/QqOJYMTo7WhTI
c7oZcdvpzcYJHI85MCJYx/nGDZmec7JtaQSTKtsnXrjNazB6tmnsGRROTTJ1AyvmEjfAke7JTVDp
rGFqinASdVfn6K11O9xSDnJyMvzZafWQhoxYdo//Y5QccO0EzvGYoIVTAJGq2aHozBt7VFGdTXGj
E3ubm7BkZym9gDoFJ7Oyl8Cmy4sQbsFjs1wpdbkXY7kJydNVTmMtccGOyywZVsUQ32jC65B7bUy/
uX8Xl0jQXhu/9pSSN201zLUc06+Fc5M1V/muW722z4SsF2VFtE9KH8R6OWQLnFLaUmDT4gyRUcBc
0PkzYoDmDWCCyiND3XcCZpXb3UEcO5vcQzyLQkatEdiy7dvGSgzQ0ELKWOeWh71/oPl4Vao8nFqp
6LcGlsMNu5Fi2aEUzJiUERH1fuWK4tVs43HZVCOln341rvuSviWcUdiEVMYsB6KpBihqVkwPsirZ
VPEwUP5X3sVV8rlUlWURY45p+wzmKyTlFjJzJsJt3WQ70Jz7SWjsapJnih1sFc1dKYa1zJWpizKR
r606bNIJszgUyNEKkLos8s6DlVPGp7Xg/52J5kex2aplr7PKA8RtbWQ54o/+a5lJb05r9UdeZbQU
6Q084SwO25nTodQ3UXVKzTjZ2Bh+TsSaAkw22SXv5VXzx+cwibdR0StzsxbI1UgnPL3jPQ0J+byJ
C87H5Im4dNjQOgWaPulkiCwImHg0qzsn8J+/TD//Pufkf652yIT253Piscjbj7c6atroW8fJV+WQ
P/t1VtSwhah0wHwTL/+6HKSMGbOlh3KDovht7pxuPhr4JiPRJCh++U+/Oy1R8Oj5A0tqGwZOlL+j
Gxo/C4eG8UUZU6mE1l3rR3FMDR23NPiuQJIFtFBUab9ohzzGq95aM2KT2HHVrDgqMj+a4wDVdrxa
XvppyMEOS5JxHSFVPAuMWUoAT1ts8KOtM1k8cjS804Jh5ZgRHn2ekrNiiA4evQyZioXLMWC+oZfX
ToiNf+gWjoK+3zcwrk3ewKpT3hq6+o67ZI9j8hCYRYekoF7UdqKltO7GpQZ3UOSV1+NAPV5rL3Rd
PARW8RIabn0ophWe1dGDkfoEE3oj0S7uEKTrtosFGoxKiMYe8KrV0TaQrcVuxhKgonPl2ZzKpkga
Tw3QQCPcL21Uaa4vadyoblQrfBo7YgG9pp91aq2qnLWY6pJt5AG9pjNwDX360dGyp64N1s2g7qlg
YpQIjo3C84ccVVtQQ1eIWzFUZKkoOsr0GHSxOMhYXCD37RzG5cq3l2ncPLudtWsE+d06NI8KHjwd
pHjvhnud7i1VBpuuovvX4DOYRoc1yHpiqr6y4tT6IdXkUbGT6oOVarKw7G6A0J19iNi8olnvuiy6
xxefLPpKOztjSh+H3eBTp9EtUxXEtw5UZggle0ibXRO1zjMWfaKhhXdoDQLJPH/yF77OT00hjXOm
4HIxskZbCFXBNFmzLiHzOHO1Ol80VvpGwsDDoWji3RnkVCFITWyfttVc08tjI3R7ISt5EqZ6Jz36
KuyCXVkL5gr3Fk4Uio3OQd9pmybtKVez035Xo/Ksotjs7/TabeduyBGC15J2V7ICiuKOcjiPVj4R
vAzhuBsIWlI8jn2jXjuauDVrxV8MVXfWcvudPdPaJHU+Ez63QdWO72XdP5C7nIre+C2NSvhWZ+r9
yJVqNIE2l9VwFfG4sZSMPruGSMyoP2l1s+5Vb100zWdTMY+t6X24uLE0K1NnRZZXd2qQfvZ8/zZ1
7PvREVfXKjkj5c4NFENK9dz6ptXZPyfOk6jzV+qAP6eyWtipsoPHsjdbszpRWXLSypHzQCZLKhg8
Wmseq05ZIZ+hWRoWpyuQlgRG4aBW1MuEUskwkEYnbQjvjDGtwXz6FLwGaOGJqXJZs6EThEzmpdTX
tkLtRBscWLdtxsC4GE69i2WwLIp4X3fmAhTwa63bW0FU3hnzq2ixmlA/cRP209s0D5O1FWndwuZa
wTQGeDj0WbzmZT+cXU4DzBVr1g2bBE5/KpNT4GrEu5UUaHeO+aDlnmCcdl8JZZFnld1W6QWOrvIB
m553ajO6OmjsTpZW2sSrUNGvRiKeowzD1pg1WIOsvYkSLloK26Oxmpc9xhksVzNZxhljTAt+sKtM
1P8+xwAFHd5U/SON9Hd96LsHdhuH1hchkeXmjTTZgS3w0ouCayW0R1lmcDLltjTEsSjDFzJYFMPg
Y1/IBFudaefRKcy5vmNXDZZRbON8pjUiwHtBqIphIQpofDTL4KEtWNIK19m7kXFuGxxvdZaf8CRf
QRffSwZfMk54H1yhkGvvIZondnxv0Ss5V+ipvK24l+dD4SXrRK+qHVy4Dkca8e5mbBbBMBzKkTCX
ZclslUayuvd6w4MTQAsZce9/TAh/anrVflpDsP0yeXOwOyevik73vd4QFepgjmZmQAr01+PWec3A
Os/0rbHGmr8sbpkV4w/9/M3b9o92LLxRf1A5EFjAbxu6CdsHH9z3n0q0GWaXXzGEz/C1zI0FdXwb
a02J1PFv71l4zYIH9zwLeIzhaj98VEi0PSr8zlx6SXjfWDpycX8d0uwfdqo//UFO7uDvdRuCwK41
LXM0U8cO8/13ROonrPwy4jtCn2nrS9QfG1zxcqK//MXm6KeFjsFHeZORFV+QzXbs+48y0zjmyszM
pdkiVCbjA+WjfwEr/KPvBrQLbhzWU6QIfti68YTPerhbfESzymCdsumY6bNy/uvL4A8/haiz49gW
/5s8VN9qXbjetC5jqbhMuhcsqYgvPAQL3AC0Wwzup19/2B/91PD3cqnbOixW7wcblZdgMWlz3WT5
hGUhGJejrWx//RE/30sc9KddMvcRPuLJZPbt99N1oRRd75jsdwiEGnQRcDgf67+4Zf/gG3FULgEP
lZAJ1P3hp6bE3MRNzqd4WrEowM5ZiVj++hv5CWiE10ibgLMY4Sfi0g8Xs5+IxvVVmiWF95b2Yqnk
4wYF6qAyav76k/7om6FRBpcdzmueBdMl8o3c6WdGk+Z0si21QF0ZevDCmT2ZffmMv3UK+pcv4kf7
w3cnoF92If4fTplxLf/FYefnFvKvhx3+7O9OSPyKDn4HBwe9o31jk0AY5/XgcpPC09JZzXHR/a6N
a6o2KeBAuwyVf3yrjXMEYps6qe1MNq75t447SOk/PGPxRmhw5fBqWiqL7h+ufOGS3rXVoFsaYwCi
o7GOSWLc+Km+y5ruWlb1XZPjYKdFSTXaK4/jVd7la7Pra7ZR1QGq90Wh0WmRF82jrw57MlHx3OYk
MZOyoOFL7oMwmTuhMqvJUlWNvG3GtluZfnX0YpVAV3Jsq/ZJ0jOlYNdvMYvPkCTuu2HcmYJFVlbc
p22xasccaBBYmDXNNFvTYlQDp8TGUKsfzM4/d5xF5oRmn/zSEVtRZd3KG6qbUdCKY2e1+ijIzexR
GjGYqzbFwRFmNjNVSPG6T/aoeDujTNNXfRQay161PzWxR35Mra7kPkFHsakcyVcRcR+StSHkCzW8
jy6hcXRWa5fQijTvE7ZzUVIRGQB+PCqjmKsZq7LMolgWXwJt7lpJRZrevGAA7OcFJPJB0gCYGe49
Z0lKd9Fni8mRocMvb7RmSQHxCbldW6gQzvFwnSKZgoOA5D3ZR8iIl0LfOLlyYko/WHZmr+tSGbdd
2jw0jnpJzPyGLp27MMnjpQlqvQL5kkzs9R4Iu5xo7N7EZZcToV1MrHb7C7Y9DFWW0zkr9HEMlEUE
3b2YMO82vPduAr8HqnMCYjEued08OLDhsy+UePKQ1D4rSb+CJPCQ2tW5S6Cf+6Ksb7AOqLdxEsqF
6Atx7nVRbgC+p0u6fnHkyyHZjv0QrjqT9aSUCEt4UcVcUwhw2YGvroagbs+I+2LRpunKC9VLJjN+
zp7aT2Cenicq7PkQh0AWJVM0gASXV/Crdqv2o5Pucziy3NZz574ojachH4YFcS3y69a4QQjIZ9Go
KDPN5UBDvUZLXUX5kOc2PZGk2MkyBs8td4FuxCAmm5IKz7SyQQsot40+riLDefX1Ch9itGd39Dr2
JkEwZe7l3v0Qt0QexnCVY5UtHPYYgeF82JOLNvP6S+vXq6T2P0eT0baThjvLAv1loGlgAS5oXVAM
okpxinHpBgb/MsK3K/MchV96b3UOXdHjfL6IcPmS33zyJ9uvU8h6rmm9sxyD7imZzMEqbQG0KGEY
Vm3vnBBV7kqGEKPC91n6cXHUJ5cx6iIrkfLS4s/bW5MTGdj/ZaS2GTgRhQ0OdmU8SmAtvPpAKPLR
t/Nt0LBOkJPHWaNyZWZOvmfuLbHSa3tYiJqGqKJAQqDVtVl0k2Vaxzvtw3paVbipW1zVIemOmcBn
HU6G67qIt3HZPynmAGYB8Z58tU8Xcle8x0Ul51C8iCL0+sW1EdLtgRTq4AI1ivzAX+hZFxzqeLi4
PeUNNVG5uRrJYS79lAvCafQPyuKvXZ59LtGUlmiN5bT3oM5EV54a2Gm4FnqxC7VBA3WUGHMqNeKD
GmF7AHimrWJh36RcM6Yed6vMIjoTBWO/khqksjzshpUxkLzPe/cc0Yo4tzoB+6ke9qZiH2q9e+7p
sWd7UDxnPqwLIY0N1+xGdgRRMMdx4XreQ1nkJ6VIjopCm1Zi0MngFRnNd2pNfYD2ZhTewmC/N1eG
GPwAzRIKTY/1YG36pnpoXfNKU3dLHxk5J94lcs7Ie6JABQGF/RBMgfLFbeJP/Ma3uqd9zvJ2jWjw
oGm4pUImlLFcU1J3yG0S9aW+izrjMVUd/LLjo6tQoe3o2X3baQ94mE+FA6c0DlYplYezrC59CAMG
JmO33TI47tzSuxYK9fBWSH2bpWAMURN6MTLNXBahfcDisdNovaa5dXiIvNZb2Ub5JrgnSIHcdKZ3
jC3nZYzVk+i7Z0YefZU5xbNi9uchkDqOETWe8zc+UWGTzprRuo+V5uHvDzu/HGO+G3j+NRb9B9hF
LabUP5+CTh/vH3X+kn40f6D4Tn/0d8WXvAVzEJQm8oCcgH53B2i/IQNzisSMqLpIrpyVvw5BOEzZ
/xseyUODXJfLgemr5uv8hr3P5qRmmxjdCCv+nSHoi/vw+3OmzplZsxxkaUohfoRvOm1V6VlKGsRI
RwLdsDriGTGp5OJp8VPdcHpqQvOxKH0AOOqtljk8p4Np4UzTSEeF+6xiv1YV0X2q1JSlan7FHwje
QBqyH0/Y0nhNHN6Wpg6MKDY9YGvufT56Nl1zrP6COnvrPEqmNE8J/+I0+EWt/vFbc+EFcK7l58zQ
+P1ZQLpjBwuv67nx1b1R8qwBgILLlUlP8v/LT42WLiqj/ohacbaL/qVnGaeSv/jmuvgjcWI6pv3w
dXB2m+ZWznJYcvldfnsmSceoytOu4UccLMcVc8G6PZjzfOVF27aeEcWGfrjrN91ffP9cZj9/MIhb
BmVsxWQYfjx1w9HI6D9Je1bWarEzw+pzojsMV3r0UTrVNkqhpzfT4Zi2UwjSnSGWVepeVK/YJ315
wuHYsQTwr3Xjr+UnhKm9jNypbLS48Cw75IV/j1IVXQvVP2P3i4C5uDrkxk73Z1GjO88BwyRjLU/3
ugBbJbOCGtC0EWRVWLbigIrmnu9s3ape+X4ESHKo3xQS5de0Ti302hjHitUIEjwETDtfDgt8k9Sy
hMquqcVNn8tLWGIyrfPOJdSKQU8rHmxf3DESMU0mzcTjjM4sMrCFWg7WlylbX2twBc00CCA6dGs6
D1fGKOehSM8NjVzVOByZyBGngx7oipOcCZi4y9ppn/gSizm63EW3ynheybJaNgBWLm4xbJLEbT40
ETnbnrfepiSQuGj8zFtEbfQkAmeeVdg6oqyzFkNr9MucbMgssXvrIYm5Z/Bzo1m38GwcYXizCYk7
H+0ymut9dG8N+F/8kbUk/rf1qMtoKh1rbmMniPZsjsTccGgykiT8sinrV0ypPx+5aD101JixUFh7
Yf0YGco2wna48AkKplNi0AdrGdhkCKspTThOucJmShgCRiJsKIgdqlY97qvIMldCRDQ1fUkmiimk
SLt4/DkVBBdzYd/VARI1Ed7avqpqSAhXNaQCsqB7cTT/EJs1oKwRSEWQkr4aWWvzTAJB6eJrCZJ9
1VFApNks6H3BCBSNclNTbwvKR2sWKnctKfFVJq11A8S3rvOljO0VJpSjHdSHJO1XbRhylNDaNU0s
N5HT3QD0AVwU5zPXo1vH7hhzzH6d5vCm4uZa9FikffVWdZJ7qFcQ8Ptom2v5K9Y/AxNAvKO+U64r
vyKN64JMyIYeS2FosG+JHvWspvdKe/XMQcWkm+FgraDADZ2ODTAGKSTM5MqpCkpPcMX75N87STH5
j7R8gs/Fe11R45PX4j4dS82dSxb0B7W0YIqp7hHf7WOQROfaylaMWe4qJPCb50k4Y/zjohYMEJRZ
WTegicqF5ohqY7v6Pevo7kYyfRwSR6jsBexXSSJtUTE7LypNGnMz6PONOsJxTkPV2gxhtXKnuHSf
AdWSPXMtEuFOZulO0oDAyNv411Z10q1bD8XaSb2pKS0NqR2L9J2TksIx2pTSq0rua6XP72GPutDo
U8WjPlc1cBoNtgpEWGXh04l+Y3vhIz5YLNlwln79iP1Z9eEkb7omFhYHrBMJye+esDJMPKOUsVwa
hZgHOqq++HenW/9zxyB+mL8ag+oX8Yd5memX8HUGUn8jcaG61EZrHuzGyYT4deut/mYxA5F5MWyX
tt4JKvn7DGQRijGRH20dksa3MxB0BY+ZivCNNtEaUJa+opf++UImePSnUjtc9Z9elBq6Eq2d6O0O
X+cPqmHSBHlutTFM1QTMbgidSjG3nVmG8zBWNhENfRtfJ7A62OzSiP6zb1EGoI/4gLdGZS1TS734
uTJHl/zEWmcW60O6RFt67rG8D1m+YwHzVJXCnYeW3GswxNZ1QKRdKmwv2XA/YnG0IHdp70BcHoKJ
mx0LkLjJcMUbX9JMZ9mzsjNuK707e4O91wgZ6BEmatcvX0NKafGFVGez1thEczxstP5QjEO+VLtc
rCKzuYt0d2VgC4vz4N51lW3jPCZqf3QpwQ4L6zYVwxETG8k4OnURyna6rlKWQUSG931DO6/RZicg
fLtE9Repx6ErNLeGAuTS9O/G1rpUuvsprKqbCL+jF2AJEBwlFR2H9XFMxWvnExdJAxKd1hTpMz9p
iRXDrwbqpLTdgzYohzaotoYIrn2R3DSVvsgEOwIzem9HW2XDi+PQVwgLuJnKK5XK6IHCZJO13ORu
b6yXFqTLoHf5HF7AHILD2mlxIgoNKGmK1bRqvIVwlNloDlu7IXwZuVRT05sHPA7gHtb4Ba8xvKcV
laS1iQ+baIujP8ZRtxmlt0q97MYzy7VuQ4yT8dIX1sqq3WNNVzdqJm+wYs6BeZW0X3q/P2gF3ikN
lFFVVhurr7a62anzxlJICeabCaBkVO6NH4ldhqke1b2ZqY6+DKJ04n3OoR/TZ0z3JtN4otk7Orrn
TQoHUT34gCJp4/hsAHQU6ae4Fduydpf6UK1bXtN5KFYVhnWaI88R4GRpDgvk/ZuQ79DWw73tFJdq
NDaCyzdivkrMeOU3VPqRgYnUfptLeHxGw3jeYxfzIqyP0NVLhbntUdRITta4dIoaPtYplSeFshje
ikEdLAJN2YPUxKcKpiEN0lPbDVuQLV3sTAD/ZW0CG5JyLYyX0mpXWU6Ks62Wzgh9M3SOFl8PvXTw
FTFQMng1aTAX5rNo0lUMgXqUzpH9xLLuP+LwOQutlRNorx10iy748DU8iAlgQ43fZDbMJ2JUQcYS
JmC2LFp+IIGzr6NHaR5H9U0Xzd5WiHbi3WctBGnPbbWbynzvE29hGxSDFOG5NGh5j+p1Qx24O9Cg
1PqzJHXeguCtj/O7EAduGkZz2p5XLlmMCeknOn0R11edNs1msGZFddHbeD4WRGk0kjaWP2vNV0FF
W1cDwTYxJchuo9kD6fH+Espyz9Mp3xcojAyv8zbV1rlaHrtR3Qc27HwJPM+S7q4JUBkgkPthv/Tk
c5nmc360yyHdhuWj2xyrNGdt/zLdfFlyahq0xFBfosEvqu6itPcKWgq5g7mnZWAwPgUs/5GQcwFQ
UA5rePdAoIgIU35pXDQKKEQotrWf7bpKIasCkzLPgXOAniq5yIxy2fZoo8T+Xb+6aSj2LAt8tYlD
GsSbVwKZ1qxXtsyIwFSLtiS43yX65n/ZO48sya0zSm9FG4AO8OCniED4iPR2gpOmEt4/2N30sMe9
BG2sP1BSF1mkis1ptwbUYYmnMjLce7+597vT2L9Po3JnDPYHL9YTAyR44XAqw0AeUmxXOFxCL6gY
HhrIYGP+oBjNXUx1tWAEnmOTk05HabKO9HaHR+fGicb3uWlJetfArE3VcKWV5ufYy1M4YDjUnXxT
4u7wpkk/UIR+G7sem0uZ92tdBr5M8M11zVYxh5uu75mbQoVXFetj1t2zXctLXbIc6NGVCuZIUr64
pbjVTerpOv/KE+1TFR/R2JxnibAYLUFYIhpKx4vR1W+NpewiF5vxhMBSfHZpxEmUHgtdXDDUrOcp
owLsjiQq7GLpHnHPo7bu+SS2eydnI6cFHCLBVdCkK1EsumtUuiiQk+lMN+Nr6Fzb5qgZ39x0PJiT
eY5Ksa4a49ka8nWIolRGyG4MbVPbNSPM/hnfF7XquGHwdGqy+aVQGf+KJ32sDxrcE5cxqwRVZVYf
ToZ6SAXmgyRBF+VlCJXtSM3s8S/PdtKumjo+6CQSxn1NgxWGl66cJS4rwh5DIizmZluaJt6Z7pkU
xg8MiWuKeN+OMdz0PK1UVk9FV7/oOi9H1uyZkO1B8L5lSZnglBIXvVFXY1RuZvNf+Rx/aYf3/+lY
iwrrP9dzd28Qy//xP/5opsXf+77Y0yjNgI4juBDMr/hP//Y/A5O0MbmCHLcEK7Vf07IwvVhMYhxS
T6n2EBh+n2lhjV6gW1hyjeXnknjzQ/32s3ruD/JzjGUnT+eLPYWxxw/lnJhTwH5xRvDoJrrWT9XV
eIzWlb/12g0sihVpG6z77PWvXqc/GPMsdp7fjnmEYRs8d54zT4/x3G+bEASMSaTM5RIcF9zQx/nG
ASDy5LvcyZ6zb1/wfL0yBzil180qXVNfkdPV7Ypz8Cc78F8GW78ZOP3wm/zw/Ctcp06v8pvAj12p
IaGgbCaavr1r68GflHLV97eyURiud+Rmh7c/fyH+7HX4oRnLRdBEucajd4LcEHE3d6QIQSL++aP8
0ZvMy21qjuBNZsL6w3SvKnTNgO7S+cRbMFpbi2lbfou36T69D7zEK3EI36Wb4Wiffv7Ay9v4uxeX
nTUdCTB89tO/fZubiXzAaZAEvan7WByJkLaibdf+ifznD99DVh6WzVjWWcxbv30YviKZmtR4QXBU
7V3f6vcz8ql8dRP1L93u5ufP6Q9fTL7RaKcglQEr/EGg4eijGdnphPOE4/s1vFX9+lA/BEwPMIqt
5gPazH3Dub9z73/+yMtH8cdXE+2MC3qPtouj4bdP08Jx5RpR3ENqZlFmhJdSSahDGcLkSE7HP3nv
FlnBTx9u+e+/loeECUiZgAA4tPO6sWecMqymK1ScK4k3blUj5fwXovE/dpesk373oCbjCZhQHIea
wZzxhwedkmxoFKIxTW2o9TUmlWZXC1GRyMLBMH+rNXqOFsspjg+b5JVqosd0SDaJaywscBLygKyj
hwSevxs0LBG/RUnjDfIONhjQG2Wd0HJq0NsyTA6OYpNut5RL4X5sTnUED49UlAa4c0ES0mtAaIOL
kWi+1ZEUTtG3oPrKkZgNSwaRSX6g/EZU+E5LO4/Ydsw4qATsS4EiDKoFwVr6TpvU+6RFWdi5YGEJ
cxbRU29oiJSSE2C4dYaj1XPi2fbsUdlVVX+by3dzcSr14OYC49Yimgu/go0CQgk/Nc0Htw/J1GAW
HJ/wFj/klX6vQ6uhfCEiB7XfPnDHg262fmeoW8WaVrzWwPXqr8XZMlYvYIRgvoKvKsOVmAeC4WPg
ox8NC99QBZfdutGuQunbdS/CydeID5huKl8Ko7Qg7B/a/LZSy10R2/jNAlDkxE+0IRrzoXHWSe9u
ksCFUZ+uNZIEMG6e6rC8q6burrE0T/Jspa74Rf2suOMuU2r2hpTFWK8zJOWtqG4V19jyofs0rHmF
PnwfFjDqxnqf9x3lcbRj6H6YbEESgSQsCewcw2ttuGol9j188yYFZS/zzby8THiuWorVkMRyoJBe
FoxHGdOutQaBCRnKt3iHaPxsZOA+qmblFMMx6+/McXgxO2c74lfniTyYyGypcxGpA1QKMj/gDFsA
Hl7jhjujDDeo4T9kwvI0bD61EsQ67wDdfBveVijNB6vbz7TNrTWshwD4FiHzBXru0LrkOrVpBOvI
Qz0J82MGeVNcKUlx1hmlVE2Fm7vdaH190SbsPbP02I2sYuzpIhfXLKJcbwrxh8bTOU3Ma+aeCFfg
GyV3aTKtZowzDR9rE4UwYxKv5+9aHQ7xzkD8Om2WvIxczsdEUU5GqHxz0Es6g/OluwEt0DpmOa2D
ua9ojOP6ggtx1IutaT5lgvltG/p2clRIwIrKZD0utPoeByjOq0DBZmDR5tn92uUuHYzzoAHpNfk4
xLwM/F9luECsYEMtffT8nlX9KtWiG5V8ADtliE0oyJxNm7gZTxGXR+QS8GO+BZrtwb5YaRGm/DHz
h/gGzqnfB8EuB0nkcQNuCvOGvAmyJXRP2C998zwBl0hnCFlgcGHXDzJf23SaAel8c9XuZpovG2+6
od3WNi5DCPBhweg+t04zDXY4VWsUn2uk6DdZNPlO/6XPhB4NxBOoV+UYrktC6wwZAwRS1kxSPDm+
IOBjr6N5mnsGb+aBmNeCfa8z4R9VvHK3aXtnFB9LchYep9lI6BJZdjhEjrQfEeOjUC7dPTrtFJZ2
6l4JjW97wRFD/JqapyuTic7MDw7gemlZSyiLvKvJIklEiHozODjSPY0zRjQ78EIGEl3zYEGEwLzY
EmyQD8yiDcz7BaJ4sPPjlzPlHiO9VVLD7ShAEzgXbP5nHfTI2D92YMLhoaGDekiCY0yCATlUTpmc
cnRWhhMg1riLszsre4wH5JB2t4tA4FgLwh9TwFz0Jy3P/BpbZFUT+8QSoVPN5zCqrpNR7Rmjs+Kv
vtKKzArtSm1tr8XNEhJtoYgvd2A6ntCzO9ahV7RPOXW7ct7GIAeEhsRKkVfG0kEnvRdQvQVywxbT
zwji6pkV1rSmuXirWzra9qYoPl2Z88sJrMjfktzcNuaDq7FYVFeKlUPSNIsVsYFerJHBAzO6mU6d
Wn7kdoW8a26/SG9YN4DhzJC8ErM8RxN+FMZtSXdJWfROXbMfLWuXkGQR2u/mDPFUmvsofMnZd2Tw
VhQsMS1YC5v3JBUaxYJ9NFQMGuF7VDJJGd8sK2WUR/erCwyJPNz0PkTKdaiTjfvLwNFJ/aFh3Bej
/SGkp0XZ4SLuGc1wn7hAtPFrq6GFgREOdsMbbUUw3A3siJFysuyHTmmfSj67JhukuJ2fAflsG4Gx
tkFXYWDnlKBjvCTArEkC2KipD1MSPuB7+Khq2gOZIjgzx9WcVLGnT/mu52gIdf1SlDGxQo8KN0We
R9swZBSjuzeJbZzz1t2S1IG03vACLDAosTZJZq8LMKzmt47z3iaaBqEfYNHlS7QKrSemQWNQ43Ho
PLqmfVEdY9vcEoGzZmiqQN7NX806e4zUag/T1RshszXNZ4QTKYU5qlRbWKHYDM6xprMXNV+C+FU1
H1g06uGVGXEqRfXJclAIlSsdDndnaY/oFr1CGXyLBWdJXAziIQAv+nY0l3gKcCzOtKZM9zhqN2MT
+pyVuyB3ALbgsmEEahfPs7gnwQQb6iHWmRqRP9fVSPXialVb+aUGy5spfLzt0WZgk+Eez3wdUjlx
A+DJCz9DWIQWBp+ntirau5K8GKEeo2XrTF5dqyabsrkKwoQrYdypcXfGib+NNPPZEPXaKCw0CYib
suLBSsZzwA8f29ljcfthxyZOkra+aVpIvJi+BQe2dMLHIumuXdu6iknmMNXisJhX9W7eunW5TYOM
zfGCYG+ZetbX0K+IYao7DycUfu5iPTTuqchNckBA8hSFH8I6tj5DQ/EDLnM7fokwe6LKWuUhp+EQ
+kkcHl0bfEFqNt7cavtGzi9TeB9jxWc84onQ3RmDg62MjVRbrAMOhji9DoRYl6zQ9Xct3qvs3Sr1
ZgZnbvL9HzUugiZbgcndOYBLHDkx5d2OfX7KncwHdmvxXR92aPbeezmeoMlupRa8qVp6MpviEOfT
ExGSO0spDiqEfttsVrCa1phrgClhiZl5wzVyBKNhW6mv5jjt6tQCKYg8zIw/UqdeKfi+WOM5Bxaj
11GSXesxBpQWtHA331excmHHfAqTRROao56L/aRBFWq7u3bouLVADznWjjRSTPZ4m+v+Es7h7Wyr
N47CAY700aOjOxvLISlfh+i2XxKNOEsZndnOuajf9C5bQete4ZchoApXHp+7etAuzcJoj5CXWhTJ
+lCdALBt2sG4RYv3rbQp4ASncyA/daJVTaVPtyjbVkg736oIsFLNQLa4tbP6y46oRm17fMz14d1I
nV2M8sODLnHNcvFIHftaKcHJ0YEis3BkZ9LcTaV9FZT2p0zsS0AoI3V7U25Lw6FSizXEB5W76yJ3
ZbHFdXPSjWz9uOhtB9d8IEbptjRSHNokT/C9uKfa2FFWbuW8qAgCrwEbABK6fHAZK3dY7q1wfNJI
vOSD5jtUdQ1SDrD6LSZGh2izcOAeUys92OhDUnFt0ywEsjJWtWO1H6UWtb4Sxb4dZN22VLD0Re4X
v+rRgg9t9Zj+3ehQl/m5EYx3Z4zUs7nJkke0iFdzvOTFFG+5AiG/nYk5chz4rvQFM+/QYltvXmx5
VUocTvm5E+W6aJcQ1GrfFOamj2YfnhzFr9zyz65W7uOIbPk425t9s83bfkN87bmDqGDhjNIaoKpz
QDLhrVs4vtOMO2retYNNmwtvq5XtRoJLashfrbGLuy41VkBEzYAOeOo+7fhDUbM1ahAP8SyxQ2Q2
cqaPJaWxyTfO/Zra9Lqyy+sZwOXgytNUdVuOOa8Ii0PfDhtLsoVw0HcSIMSo/1kNq9eyCj+6lpV/
Wl70MDxGWr51UTp5mUC/oDFWL8wOinTNCWYWt2nhbvQMTlcDcMrKe530m6fcHDaJrm67clqFVIBG
VT+2tlhyRLiNG2WvLfs8oLkVvNFmVG+MZYBuaZsxg3xrMCIaYUhpj4RzeGbBHD340lhntWH6rEIK
cuPcz6bxXmrTt5HML2VoV7zhmzJ1D5gCsVvJchd21k03IMpxJ/BEsq4uVZW9VbK9RpRDYlpqrjV2
RDIvPstZQHsalDd4Jkguc7hSWd1SiX7Ns7OSmhIgyp7iY2/1kJY0pAiyaB9/Pgj4/dSIJtnFN4YT
ScUp8kNnruq905oVjF4xXc1UMdPrnF3/8hD/nfn+eUwlw7GfzXwLWf4Num9chOUfTX75298nv6BC
HMeARY1i8Jfx7vdNPjxMYEbLHp09/q9xR87fwR5qFh4Ltvi41PmB/1YzOn83gOwxHSEmiOW7+ZcG
v/ycH8c7GOb4OchbKDKW4fOvxzvumAsCCfTWN7b2s+GPO3kg0HcHW2sd/Im6Tnd/P9aB34Qta3kw
DPu/mzKzTuZYVlrfssoHodMh4GYJ/IjGXunSZ6dyAPJMKX+Srb3jnMvXLqHHOENHtjpDPRy02iUj
UDu0bvXozhp0H4NBT7tzQW2whQRTH8XDIZ5Seddyk1VWGkk2czM2dKTdeNG56b2WWGWCF3SSetK+
ehiS+E6PmpcREH9gujdzaJF27JCx15nbKaJ6F+adUeuflq4dQLhgae7t01zXrl/rubXBCfhaa4RM
241JGnkx7R00O4Zq3IFluS3NIGYagn5+7l/D0vwGp2Un9Mn2wxy2UW/V9x0UPK/u2Mr19Ol1cenB
4cR196SC2c+KaNc75lNTgBbg1YjXw2JNgfirPqmLXYXj7KJlVeDTPKeHOIMI1LZoehrnVmmrBxPM
sBeGXJNh0uwFoU47EfWGp5jJNhPhY5j3W3XuT0VmXTNta+DC6WvoCkD/6ucSv83IDVWI9KjbXbap
cOQoY3rTN8TLo+hLcey4XA1WLyBfS8TVWaRcWtscthgwWFPVkAR4xZo83za4gVTZPOb4Iloredaq
6qbANZSrKoBp/TLgJrJ1WqMUSbZEmo3jJwO9JZ6zLqc8LFkoh+ZwK5rmdba57ciPusN8c00F+hYE
9llFAg5mdWMjCa+Z3TK3ya+SFsECSuJDq0c3A2m/E84HZRoYQ5HS41WL2NxFdZ6WxKHXzIwXOXqx
CNNNhXQ1vVhKO6JKu057gJF55y6K9kRoTzkSdyvSnmRUPYZ6CX1FGXdIK4lnHh6gdm1Jm//S0cy3
QfjiqPmb2RM7XaZlsSlLdqJBYUByWoT35igeSdV50DOCUxdpvjIm+3BOblrkmjgl5mNWzx8Skkse
IpNfpP2Jjsh/JmPeC4lTdquMK8p+iDMmL1I363WXcGeDO/kqc+BaLT4Cg4QMZGnkdzbtCrBfAfDQ
urVjmwljQdpnrd8asAPgs2BMSEIsCsViVjAX24KZO3h7BmJPnAXpVQtjvpSuptEl43oIFv+DXJwQ
I5YIqQl5zJ1kohRTXsYAau6gAkCaqLU9WUJotHXlmzrjdNJG8H2QPfamNZNHGT4oo8YAop+g8khq
eN7JwnjjEUnf6OsbOpQLePkjn2xAjW30OtPiq+TlitG4zMWGEengtici1j8HOyNnKdJhogJs00GF
e3jVcj9wCJwqnaxEMpKdyrHTGZ2RwDuazJa7kqkWm+csQ5PhJmRMNzqTTCcY3oVoMGEwkdpZUbSJ
OUjRWM4H2wq/mcg/lkREPlcU37HGgDpJyAsJJkb0o2ipO3QmG/wUAmDZ5WslIbUsYg6Oyzi6Eq6n
Cia1SrSRU1Z5RIH7dqTt0ta4rQP1sQPERA5Wcq2hR64sHfJBaPpwqz6DXjzrdksWaqTfQT1QV7NB
kz/F6UOkZgLcUfCeBPFhiMYbR7bPlcVXKzPzaZ2M2lbmw6uqkjwYhW2zTjSQtNAStrMrfPxo18Gc
P9W1/lhmIvCdQrFWljYYnmUDaNMGaRwdiKnr0EoYwWfCn2az29rudDuKBolIXcltnVTHIneuyL7i
SQvC2tUs2Aap/SImZvG5mrxNubatS4UXTKovZYiiZkie8iB9kx3zNLLXHE5+VJBB/GyMixTABiQk
0qj0FQsIU5t2T5GWPC3Y4w6exrpKNaT2bTWBmICuai1Ji2nSGCtQzpUPlSWjYaRFAS4cUImW6yq3
zzG4p7wt3yUK6aRgKZ/XUfKCkLgic5fksLjIm33CcgGQUGzET+4ksu0s9eHU6GN8cjLNPudl/24N
ifX+3+rr/44xuQRp/7T6wiwDOugf/+s/RITz178LKfkYmwZYyF/qqEUt+b38Yk9IbQYjCJsB27Rf
CykdChVklBAS/rld/1X5tYDMVTbvlN0C2MBfqb9+se3+WIBpkC6BUNsqJKMfrQ6TPbG0qpPOH0PX
WKOoIacIDY6xn9xaw3QHLTWxlHe7jRs+kJhLpnTZTOVmeCyDvngkG470bllrz21QXTmQR1QTRr5p
5Mz1gTV67QidDx/ioQzHblXG5IZMqvxoS4j7LvIvioAIViUiRr77Q9jfpBwaiRZ+xMspYlnRQy/m
fD0mwPRQrt2V2YCdrCdOCx38q4F0ZcO+6QrT6EEvout+ObCsUn8Em3wLUmZncKKZTVx5BmdcWs6H
srA49OLhDozDQSzHYbkcjGkbj3hbq69pOTSV5fgk45qkcYOrbFwO17E1PqzluC2S4DNVxwOjRVjR
nMi9RP+uL4e0M83v7XJsVwOVX5UulyZnes/ZnjjIrC3Fzg+GuRzQ3ABx6sL9Y4vFGoS4oibpnnON
+IoyBKZjMyFLNf2NnvVaSZWTyqgNVypo6+Q1Wu6gYopOrE0ukstpWm4ph+sKIs9G4+0k/mgXTtxn
bhuTEKKdAy46sdx42nL3KUP81S234bzci+MvN+RyV7ape7dccGt3Oa6CdprXTmwyS8OEWJUYdIvM
kd5opd+sqeQsXqyK7WJadBf7YouPsYsGZWdYMsX2EMCRzwYEFWiQvH4AHCWRtvpTBBFIUazXSoj6
oo/qN13rL33YfGnQnK9S27kdSCM5hO5knBw1mh7swZRo1JSLaYVI0gsUqQnjt0FhrGP0N82IanEq
7E03mk9pbLxWHI1kct9LFSVHXCj7ui13uqps4764Anm/K5pwaxfDIZ8ZULcMlZSmfwX1/IIx5dap
e9+S5i7npcYEUe/dXr03qmKfZ9ldN4QXW5X3UyFoBdRNHTv7ZGw/MQ0tyq/7oemWLc0+d4KTWzsv
clJ3EHRgKgvMxQ5q4rSxrwMnOwCgz70mCl45JRQch73fp9pdReFuVYXvtimpYd0hcie5ToryA88o
AssyvjKm+LPv5yeZWE8S+kNPPJu7xNzrWfeehwOKxLD14IHdZHPEvlTYb0UxRCvHjJAytv3JIh2e
EdhxMpgLUYpRdLVfTa/uLBSaRZIT6cx9hX5T6ZKnUhVsn7KDVZhnC+knomMf7t+1WeLOMJpL3Gng
xRhv2YuMtHJmMjEkA5uMamkqsTjL67ifc79WSjiVCaujOOrvzVL/xlibUf3MQAf81ypRqP5adyZ/
ANlsVjG9izKwZsSz9rXi7GwbollXNB9NM40szOvIV2qdhUA2nIaFUElh8iEJsVsN9lSum7KWq9jW
dvmiGAYCXx9kEB10ffEj9+HLuCiP277DB+NSGKJLTqzixl0Ey3KIk5OuqkRaizaBHV/CqUTzbC7i
5ygTCR3cElWZvjISDUg2RxlZwoqvZjQzU2699Ll+H6XGZ2bNmPFEj5HOtm+CrnHPDmTo3V+/pv+P
i/P/RbjFQkj++W186N6KPxqD8Be/38PERzDiMA22nv90Lfz7Htb+bpmoaNDtCGRJBDJ8v4fJ+Fq8
iMy3/mAMYjoQoRmraAvewv5Lpk5dX2Qzv5HVoOVfqM8IiNAPgaD+7SAEwP6QQsSd/VhG10Rwn8I0
iXYFeRrvcx5gj+8TosIZXmTPhdY210Vf9KtBa/hGB917puMZsoREdh0Ti2fX+NejsaDMdIbTFFcG
BS/OeaPvOA/Kgd5ndpR1F0CdM9K02jUFwpU6glkTo/asyV6MemxTCv7Dvt8PLb1RPlI9DyqNvVGv
wzr4cEPljuP/CKt4X7CmOcRtfGwWRoExu9XKLrRFUWs/oFZFB2USljARfO7PM+qFQhMK8/A2uFeC
6saZVPYHpfIaOg4VdEmHqKdRu7ch4q3bysEVx1G5tVObc6Vf9iGGduLiehhznW16BlEvajvKk64/
1eB3VvMEGGcOWGC57UUtJ+yaxfgpCqns3bgIzo0DSyKtgveiH3E12uE7319gtg2qkLSTJ0b87zOj
AijvKpNT6NgT4RCrWAy155LOAHmMpVISiW4j2dfs3HK+Uhj0c+Bwzg5QUjwViqyrLl1wk8h9HCcf
rKXui6xSfCEoSQynfWDYEHFoB08Tccyeu3BUjYWo2o2wVeuFsjovvFU1KeZ1nxGMOFbMDcaZYXoL
UdSPFN7TSjXRFAVYUiWjjlUR8j/t0o5pGdjiumibVQYt1WNhhF+MWGRCMpJtL4p4D5ECZmRnzVuu
RtOPgOB7pcyuLAI29rlePgliANZRxhIBJwi6D9PKVqVetavYcsFLGjm2PdUclgXhQlMA92vk4r5y
SRmGrWGDw3DCa5GHzkrYTQNmTj+jKbCILRAc00oGh2FQwDHC144nFtM8P1buXYEKMBzVtZIHb+ni
jOSFhtGghQIDBCtzW3kFb/nU5cm10oXjauox4udzadHOFW9BTWhWrR5EnuesiPg4IG4c6KjRp+lW
vY26/rNYhhhlz+aa0MWFp4cium2rXVgK3L0aDzna1UusRXdMnYgtLti5KMzCMfi0+QphvLtjf3Sd
JB1yea19kWGePpbS/bLFiPK6LPKznQPYtspeOTpD82iJ/KEY5qc6KhiRJHSBklg+T23kKx5kFpSN
+1C7zW1dsDaxbOVuqK27pCeTRYvyM9C42Tdx7KyqMPnmFE64s4dhGyqsKhtFnJ1KnR8wilbrUZvY
YmYdpYp6hRP32HXuRUQRdz4jIo4UpklFxLc+ic+pLkE8zj7Nq4nzGwxlHmrXAVnpfBaz+8gSFzAS
ZxvfbtfCTU9qMmQ1C/QLGiMyL8jrZv1sv2od6OFGsIExZvUahvJVZhThtppmfBXm0K2JtxDbZEBg
klbERbMBfVFL61PLEH2RMq4tKSqHubDQWKmt67fhDHKu55tkKTOCHOTLHo3SsEFp9lz17kNZa/w2
FBf2IHdWE52ibNpVbTOupGLdtiPCuCKbw7VlKu/omzk8O1ZCUrEPuRW4HvFG6ipwSbgAJhruoFfE
aIf0kxsRm848HNlkRSo7iWFGtKKMcJiVJI+OMeIYKdyHtgn5NJVFuk6SJUhjgSkLjQmVO8N2bxWt
RftVufsmRFNQMBLJFcWg81e+XNHlRFHgXs1tzDO1UZzYTmXbnAjSdZrOpOUpR1WK9J+T7/+uUf58
jcIK4E9Kh7L9x//82+e3v119lG9/VEPwE77XEDorCp19yb8YWL/u5clXWrTyNsaMfyZKfDdFLn9e
2FcuqF5zUfL+apWCG9IkdxT0nYs58q/08uxLfldDCAuxKsQ+1yFG7Ec6VjF0mkaD1fvG0DAgjP1y
DJCaqh4598tV7IFCxf3D/WC2F2Ng45mWG8Oo/ZA4IY0UmH4QHFklVbeysYLoQpgcYikbkMSDIV+J
OVgtKrGRC6PJKYyD23KaGQi8ODiTLBxKNj8jkHc2AzHZrCNcTGlI1GV6jZAAB8t7LcutXu3L/iEq
32s8UCVeqCp8o8rxY3BVjh2s+F0PnUpXVnL4iUIcczxVZie2Jh6rIoYLaEflMcR9Nc3T/Qg0znL6
XWKI64ALs0NC0xrvELg9I6LNI2ZKQ2lniHuH20nD6VUYj43U141UfYedeAEYXc53OdYw9D2kG1c3
Yf9hNPLU9qEfMvNXl+zoCL0SeZoaw/msTm4nbOYj5jO1sbZKhS0/27U2a5xgJnet36bRtGX574nO
WuscClIJH6tiWBM7w8op3aAMmjT22G19FTUHO513SpffC31bhXiDZiIdaeAcCPg6dj8TbIdAy8NV
QwrRRiVdipvImwVLsxahnpHea86w0ctw1yCgqYNnkpOOk5RsSATUBNuPBe+akQ6HgJ7SprdkmX03
xzi9Jw8Xph/oZ411dlRhxEvHGx3kI3HlgILTsw5WDJ79ymyyDekeXhG9WTGSzOZNF3dODdE1/JBR
s3GJotBG6y5tH3sdInH/NmrDKgyhoBmHqWCPlFPNkBowY4JUergjBagxAxk1Zy6Gqp2i3tWD7o90
z1r9XEXKUUEaXPXJGpYRktXizMSUX6Wjc1U3oKX8aXL9YKj2CsGPfYWwz14708NkRufYPRpwrVWr
Ow023q2mZ5mCFjMm7sy+1gaUBmjkCM0GpypxqtIsx+kqTMHYt9leqxHHqPM2NA0yC9oVA4xVIdFD
xfc9s3pagn1ijeAd+rUxUal27ob4C3UQJ9G9p/i9YMFhjKOQj3eagMwGAxdtkA3BumYsMcQmXn8W
AowqutmGuCDeeqc7pTI4zRGXv0rd5CKHIZQWb+N2th81Uj292BxOVLhbYGvoU91DJux10ja+BAJj
Yu9EH5UGtOjNJ1HCHkU3u0Ne/SncmKO1gSWDgaVm3NSbOcAH84rs9thv2+w0S/Hq2s5W6OOnEiEk
L4Ir6QxbBVJDbCo+OdTbQM7PFmJjK7WuphjOQ6Cb5zK/soZyrbr9R09RRwUUCPkUUNNmSKwazNSV
RPpn1fDBiuHJiR0m8cgVRjHSORtXoi9vZzPamrPGPIrFSI08th1w6CKniOPDKOUpA6egZzXK6Fsi
5PxEs/chOiAvME1Y/BZ2Xb0aYn/MrWOGGnlI+OJ3IRJ81lVshuqNkK4/WelpxFI9y3xBU/X0IKwY
QmQYU+gbnYWcMRHrNimOyD5XSkZ4lHyvqJ7Tbolbd/2ypwZE9h0S5bA0Rx1i+sp6YrvL3tTagtSA
r3wzxckNw1QvDQDnkqoyELOrjl8Fw4+M2cYSzSoauiOqCkNmaMuKfQkJxGh4SVqUWW0ZEtpsxzct
XnS1bq6tpnjSFp+lrErfVRlS0j+cdfJ58oF8N4cvWNUjk0XSrQsK9saP+F44vMyN0sIjBA1h7OoA
reoYbFkoUdEQguZK33XRGhnONUFXZ7zoK7iDqz6IdjKNG5TI4SVRnW1qTieH0CBYOzfYBb2R78qi
2qlQQLtTfHbdS4K+JmPpwU7igJZsXaLAhqbfr0rFXHfGgItoXjbfAFzkOup1Pw8kG07kyKkOo+Rx
xmYQadthaE9ZY2yleIir96p+gvy8hwe3tcSpFO999+a6zRFNPrIgjn67Xaey53SrMIOgdkkJp+5W
rFzWS6BgRUzS8jJ3xoc2C+ypM8ei5sO4RYyKWHFkzjpNO73Am8G+fELeXYsZsks8npVakqwj1oA/
bplU+QYl7tIvC69UhnPGmTiqKJ2scVUQOSh1GzSGeQmZ5gpk0jqQx2Fv00UHw8TnBHE03Be3j0kX
uzVq7a6vNzVMazqjK3tcRkkG6bq9P/XMBfniOOkpUInUm1C5hYiJnkRnrmcreK7nL6UMLmV+qgKi
isYvbjoPMAIUFOvLSsS1Ilw/LuTKHuFTKubeIOTjf7N3Hsltq+ka3oqr53Ahh0F3VTOTEpWDpQmK
lmjknLGbXkAPuu4SzsbuA4VjSZZPogasexsDDyQZAH/+4Qtv8MSb2MgPNODeQLGgQxdj/M/msv6l
RQRFRVjNMuQZgMgTXIhTIGQ4C3cOFPhjTSITsKQTHci0YbfzXq/HPgevovmnOn5vjZ5jLZJcNypY
shQAn6Ev47IftzQxKbOMY7m4wnxlVaCeZtjfUsQbowh+BZpBqZeirHBn1A26tfgBhRV7OpreDVmq
mlBYlsI7odNXcu/PK8E4wnZj7huuz96tLKKinHYNS7qyDsisx5W80IN+4NCMsz6a+6kLFiMbOb0O
AiIEiF1fB/WlX6PKUgLUQo1Xb6p5hC5CIkfzyjgXq7PalOcOWGs/BrdLObzJMLgqoM7kEOl9pjRi
Wwsb6cRIDccmMExRVZEoik2+hmrGcjixYNUWAplUwL6cX6ILvFBoTVvgrWWlxPao2Kh1fZF4wTwN
pQNbYNWCDy/FiMYwBIfAHyQhpmWNSY/5JcyUJcx52LgOPkEeDivsddkW7/VJ7oB6dA48YAxFjsam
epAWySoGw20gIOnX0mmWiheerq/cnDpJFcx6xz4Q7GDceBRbQBL6g1d2Fs1TkIVKcF+1bCYdsDX5
rqmUU8Erzp0g7khoT20ZGG7Wo0bz31pl2S3v//43gn8Mamnh/Xa6gQhdngzpxnpzl+S//Lt4mXL8
eo+nhEO3PpP8o5KOfoeKs8ILnzp+BTNNpvSo6BLE3IE39z3hoGFADsApPjT2BpGx7wkHqCgd1p5O
HiJJdPv+BGuXuunbhIMcA00NEQotXcwHANlL9BYdLxGF0GgIUMVR5HtfTLUK5iYZMtU3umFZJ57r
nnxjORzURYklh9CRKYTVOm1DyAZVcZGILa70CTJdtltuMRKF+tGqJ3HIHeUwuJLahtJP3LJKw7Vi
AxAXCpAXyhZrnwXdm29d3t/rvrusrGCD2stpW7nfFBWdfjs7F5MiYNcTgNFHxCshIbTrQXbIHDoh
PjU/QDJJypuH9BcgJqtjI8UaVHWsLYUWsC+iBHYV9lxP22saufqVanpL1csOJQecphdo9O3TuaQa
+IrWX2meHRmKgkZF2+iLGnfxUdpLm1JtMezLAcCnZXAdSPE3CSmGqUjdeWw4uIfilbpWC6qUouCd
WmI9R1V3nBeAarRwmsbqAp/dGYiRg5wYvwxSpE454y1sH+hZHkg4ePStO1j0QmXJZUxCU33EaGJe
duL47oCcKqdIWCzCyF4LIdp9vuavRLc8VmL/q4ZrCayQfovU4K1dUFBF0/bOAKOiDRqZbpDADSwG
lbdqmckQxGwgTqpln6sRH8TOwX+W8lHpZhblNbe7k1WhQHwG05YW9T6c+6BU19x7VEacKza9FfC2
aT8zpExCNTNGnARNnYns1RCLfBWfMEO70AUNmtVgg9KXF0S+ELyaVZpBVCCiKcGEcOhbYx+/hEll
Nt8qqYSvE1jlfWr0JCI9JtqUDC/qztiqirMWu+IyU+lBBoI3z9Tm1jWVS580UhU0CE9lNI5DcR74
yWXpKCDxqd/Ss5/k7NkIPGw8FZpL6wFsRzH0ysqAo6Su/1XNMUj0u96d1kUF/cS6aq0ewpw1Soz+
1i81IEj62u69Q+bjSeF2CysVji1OsR55Pi0t1xaKujDbAchLrZXOWiSZi4a+VSHgzgGu5sZLiDZF
P7/OrWpTFcD2hUiEIY6+c1Z3JfyN7IrSLZU9IWlOpB45aL+TA1TRZIvoT//SBygiw1WbKjZVctS7
rYOoT9F/jagMNMq1ZgrzHphfZufXFbA/qQmPsHg7TIEDyg0iHlrsnOSFc9F70H0bA+cOmuubuqq/
eYAK4wFdGNjCaVPL53jnrMBRLxW3FZdZg7Gh2pa3qYHafo6p5VhR7HqUxvGxQk0+AicNnhHf8PsU
NoWNBZpupWe2AOI+8dqLxFVnRofKYFkHoyCOL208i+6CRBEWxgOKErRjN6JBD52pJbwcy2J7gpcI
+htwAKFFY9m7gn20SBIlX2t1QFpC+B+NRfiWRShedxHSKFojNlPSpklJNmX4qCI1xdRovbVhZmup
Afw+SOAVdr5ORevGL6obqUuNRSXloNL1Gu+VzqWd3a6rNEKcBApKFFG2wCzQHUmZfUTyAFsjg8cr
VeDuCtMc1Z0NDjJ2ikWHJeKk1eUFDmHncgiuSNQIy5IuILBV0BmQ9EPaLsSKUb3E/g9/4MRy3YVs
FwRB1GbGpW+L8z9/Qv//k9kwDApwANx/8/CGm/gD2vr5P34vEWrgqcHxKrLC4SiBZ/7eZpQ1k/ae
JA8wbBPg9K8nNoc5rmDYKUiGgS/YQOZ/PrEJAYYzHicxXaSsJ/4puLWKLMcPbUacUOhy6hJCbUi8
vW4zZlriNX7S4MyX1iLs4LTkfOQfbWggJUMrKVZ9jsGqk6Ytq2YqitSwtAhPQlmmghNTyNMV1qbd
YxEYpc1Kj+gHlp5NVxwPQdNqTtkcHDaVAGejoTbutwnWIXgPFkZWwA+FSGEPxoRarqAxNPC9StQm
zyIJwdnK1aWD0IbBHLsGlTdsDkWbSLrG+TB1o69KKg9erfZpYgn1RBzI5EkRImLjLrNOH5Zir7Eo
s0WDt2IuZAeNEHPSkNs0TnphUeCqEjEYivFrRxAK0hXkEwQRZlxNypVW6hFWrocRGjyxLaxDH1/W
yED1XRusH4PBBLLCDTJWklsHd8ga+q2CveNkCAB6+JYJiBJKsEcgZRZ26FFCAWlhy+JJVmoHSc5J
Kmb+UkA0ysSckm7LheWie6aXENKxr1RsuhMZDMiqF4AGY3FplII3CNy28P6R2kS51R38MPsK0myi
hEfl4JUZN/aZMbhnljif0D7DURNpdV7Vx+oszM9MV1iKmG825dCDHfw4s6FVFzd4dLqYdYo2ymwG
9p0KQpEwUAkB9MHb06laUB2hhCVwGS3TJhwaI3JczVqsQSvd2lhYhXaFG8MxVIQ5EiYnWqcikwYY
w9Pbb2WmbrH++Zr6aLBSwNUN56wK1bOkttd15B+agXxsBKTsVra0B4aOop/S/Z7EpgID3kK+Fs5r
U3xBVH+hR1SmdXdd+PCZPUDcaXlsF8Yl8pGgz4RijkgGBaGADdZNkepM0jmYeop7IipqvudRiwWq
GmvmIRHqUovaTdggEVtUKyzjZ7IESB1T9kkudoeGhQ5qFBbtieNJ+Rd8feiq++2F3YdnXqhfykmf
TvJebia92EurXMFiyk6EqyIqF6XBHLVhQ0kRfuCunlFpDA2EbolWyqK/LMr2UgIiykkKMsdwcJBt
y3pK7GDNTZliUBoIFuyuqDx0O9xXmtq6wDLWGtNCcMZKIYQTsdOicScBIc1BHaITgc0CEdKp1SIE
CM/uHMPhbVop0JDd1p2Jin+KZZ6NPIIWg++T6XZaB20sIiWLjhxBQerEuEwZ2gy2nrewguo4kIm5
C026k3NUBurSFqZIEUNGJmaDJomWHvYHCK6okwB1QsJl/bCpG2adl9DLM1111AgRWn1Kdg5ND/R9
1YFWk4MzVzK8Mf6vKT24bikqypljV4dKU5yYaYOPvHvh2RXFCavGRpbOmYMcRBSEqzLKrn29QN2g
0jJhKnj+hYgPWZNo9Bbze0ux1bXfxVe+4BxJVH1rNUHgwt0onbVKReUk0J27WpFuchzz1MI+jGXC
xdwVz3JPpUvfHOV6cwC37sy2kmkaGNSeFfjkME2toirnFhZec9tqVpmu92T2yVFmWx1ob+3CN1Gn
zrLoLoBVYMKJmmedf6CUogxvkO5sFYUKGl/JiacPyl8K/hHqsamz/VA/GKUFO6JQ+uAjLHshp+kA
TBTsaWXpGTDhgY8tgk/WYwKnHAVfpPJ0Vh/EvqxxLrrQOnIIaRYKiHDo6dkXS3M29IKpftqCPWup
tiCoL60biwIBxBbs2QKtoRNkLvqkbb4VhtHNigY9D1cI53HKjp4NtgO4AomzukC2MA1pGGOMhpwN
Dn5gH6jnEtwszRpWaxtEbFexO2ncaOZn6RlMHsrenq0eRBhwTOQqwYkChVofCbEiiS/ZJWJ0a8mG
jLCc0Cw56a1uRc54a3YxrA3xPnZRv4sGLYBGKm+hQx6aKsyFtJw6gbs1RYuuDLi8FN3k0sriMcH/
IbYLx6YlQ6OuyREsGbJ5L3yrMMKG3Zfgb4E2R2PEx3Fkn+q1ubbBVMapPUuifNWpOrKE4dqwGWsi
eb50byVnzMESyThsSo4C15l74BXJXAT2+P6rLai3sVAd+Gl5VYVYdWMfaZCh0Nh1AZTBAheSZVGZ
l7KgUYU03JtINw+BusiTPDC/JZY+jzN01AetRfzOrRwxDhFtIrtYByodpQQZZL24rfGFHHsKJSxH
Rv8K3SkAby7h6LhInS1FPgQRPKSiFSnGhMFQmkVixquokW8TypnAZGoEZ3zrdoCe2yVtApR6IlE6
iYzg0DO1i1bV4QHL6YHvlNMEcgLe7yXl0Ry4fFD5aGZmJkWmAcAhDlCOZAB1KKA7xOHscAbARycC
/UD/oTpyBzhIrAAM6SEmovXC0eoMsBFpAJCEIEm0AVISl+GxM4BMcgNzh2oAnlR6moOMBIzSyLAr
TaXRxl2O00cwYFayrsnB7VOJ/2+Q+zvI9qG2BKL8j4S4n86Se0pTTrXt31anHu7wHOtKn0HMiQOC
/YEG+CLQ1SQLgp1mWJJIK/FFacr6rOmWiQWCpT37S30PdCUd4Xvqo1DTDBrif6Y0RRj+Y6BrWODu
wbWjUcdNXwe6FVbUhttjj5n2xjyyk9MGpJETouiuxtGxl6Y3CtGgRnXWiaG7gExyMmJHMLV3qpls
fKmdp607VTI84KsqpeOhnxYwrGRgvr4Jvd2krGCkC8WtiDp9KtxYcio1akD0W5GbwDFoJhn9QQAI
r/GUw1ZJaXRdxyxBzY+XrgoDnWUZIh2RQaoWo2uWwgDGgjgTTqroyBeUWWtUs8QT5jWdUWQargLX
XfdWO/Z6a9oGCD7kk4ICbmredHQFwd6N0fMcNSlNIHZrJzLo9hezilEwW3aXbtZUlwqSszr5q9SD
/Uqlg66gjgaipVDCMxkWuOR26xq5E8eRpoKtfQ2kdZdiJpNelOxCVoLajAgCrzmJ8M1xQn8VOdQ0
qlXrW5ASARLJ/QH3mrhGgcyCvsBblGVtT+w2mQ19TP43S//QcInxU7AEd37vzUEGThPdHKPpMam6
007Lpi3BZ8pm6Tj1gVNFy7b5Yum3YVRO0wyFJdFeOJTno1ilY8onoDGMxSMW9RKFf/5aM+Y+/O68
tE8jeVmX2TJnby5KjHi9TQDzXhPc6wTpH9U9NhMM5/3sBggy5QF9WeXdygadJXdLRZSumkZfKlEy
q+V2hlfT1I9RO8VuwMGookjceRroJ5khXLbAmQ1Q5A4NdkHFthRhGZtcCgkfjH9WeNSMrMDEjsk8
DeMLBTZ+z/FT5sYEsSX0CPKpVJxG4oXmKMu6QmhAO5ANUEw6tVVdn9g6IoT072XqSrge6H55KFFJ
5f1d/Fo7+VgMXXAZ1dRJpbkc11+zahb29EPQbilBFlLqUtN+LHNK1kJ327b+2osRdJIuQMVNaG5N
ePOxnOH3CC0DXN1MIZFSBltgvbyvdRo5UME4gjs1mIkSwqx2MU0bPJIJnrWW5lXsrqkonlgSbmtQ
5yuRt03SoQdN69kALNLBX+NbLe0ltY9xoYgzAcRI254YxACQnWeteOUXg6RbMQvkdZ43Q71oAkVk
JIhfykZhfEGPYLlLM6cov2koQ+neDSR0+htHmf5Fq286S6Y9qBwq8Rk1SVrkN2K9wU1q6ocI5eLM
pQzaWChVu+kXt2oXmuxdo91RTgTJverof3bIFPUEoIHbHPkRvITQuE8ceZVgxwxqD7uqsjpwIsya
CH3K2KPZ7hvbyCvgXEA2NLRpZ+CNW9LxhbfpeKepJx0WujrRhjjKDdB4IfrJ1fDMaURKvskMY71z
yoTSTE8GkG6zgXaGAqQ9AxxxKEMxc3R9SvuXprpNJJ/a9m3U2jdVw9FuYpTCmtBRo9P7nOZwdtTo
4aGf1NeG2Yu3Tl+gEEvO5yA3zbc2retg2ajeQQtTsBZI+vE4CZQbw67GrUWinKubXiT00M4zrPBK
5RLjvwk916lfJOcmLBxgoP0YBuFIhfGY1oe2c4bG+qzzvIlMaFCZh1JyZ+UAfVhvLEezxrrJHec6
YQNIvkK/6O1qrhfhNef8NAeM2PXX5HqzPjSwmTPUBOUseuJulM6R+jhVRWedoDyDSj0y2wGaM6J/
2DWMndfhPYXgW9NrKGQoMyI9iRWJHiEA6kWYApRJE2NhxQ4JWY5QldbR6NVrbwlKeBL5xbQYpjBw
AjackSKgDtRqxTIVygvfEODqNMdpF9+Gcpat1BI/5ay9wgoPgGdBZVSphZUoVYelJq9gQl/IQbeq
ExSX6EakNIn98xYlb0rd+BvYJwK6WfCepqAUV9ZgC+w7fMmBYl/1NK8ZjYmV0wosjHhqUHaXsbRT
B4O3AvYMThlCHJ7gMb1AuZ3VG9NcB0QY1gto1GNQ3VPVGxSQRWSaj0GBgQsYaBbNRK0RZcHAi2Lh
uZBFqxYxCxeAcBP50zKHnWPea+JFpAG/GmQ8SNOcmmqLX47FVDpqM2dWmCtZdyeFwdjHfPemiMMY
KvMphigDyrtPIGzVV0oj8IXPu7qYW056mZXCdVuqk4KgESjOuDS6q9zqzml7T6wsvA5d6yTs05np
mmOxoxEMLb5HQSmybqDBAr5FZSl3F0ErjUQYvzVmZEkMG9v2wKRi71w42amNFZi47enh5+UVKi83
VilRPWEfDMqZG3jnfhut0qSaUXZG1zU+aDNx4qebTM45HoE3udpE0esHuWYWxCSI02kPnk2wjJtK
rFYBCHmPE8Gov8oq+C4tWfUNNQaIVpqD8FwdTc2qhYTqrvKKlDcf1hIrQjuPSsTabNw0QpGDgvYz
Aq6CtJS7wxYYkuIu9Eb54sLckZ3LtsX+uVzUaTUSwJ/VanFUay019NNIqWZ+ky7x+p3VzFNouUQS
/tythbmh4amDMiX14jMLgXuxX0dijwiUddSxKi3O8dBOMeBpZgAQZ63jr9Q4XhqatYwKbYTzxigH
gxQg6tYH4QKRvqkgXyRBNS3LfhXrpPFZuUyDrYGWSSk1p152nNNuGXUd6F6mclqXtPjoTzv2PVY/
HbZ2GRAlG5X64srr+oM6YJJ2FPd4jy8kY/3YwPLS7eqFmptLU+qnLSLxWdmidZ9MojBYtn00E2g/
RzKJG7mdw7uCWbZ8G+nbdEIXDWsdeFGcAq54GrCb1/CMYN9SJZnFYCtABM80gP8KsvwPJAUlmkf6
qYWMOYTgIOeUUmuEC50JMJnLKryJkdUUNXdi8hahlY1pvfH1GVgEJUvsK0e98y1CwYdezyrBSssU
vw7YPwfRA7XDXBB+hlCvEe4e5w2CjNpGsL+V+O6lwMqTaJnLKZY13FHNRmaTTCUaoq1GxCirs7ZA
1k/4IiqnTgRyCmpzlbN1uuvcNhchiL8OBTC1Wbn+ZQ1dQu3VGwWelIdUl1l7s5bWBzI2q2IRVe1U
b+2lo8rHMeJvGo4NOupGTiktbOM8y8p1D1dZ0dgftM7QCZwwIej621awr2rDW6bFxk1KbE7dlcgM
UgQO78rNN6qUXXRdvMCdd2Lm6mEq9xNN7U99IQSeSbrodegRG1pCfco8Ensb774BoFXemmD4czev
Rlpd3GvStcc5AsAJ8wcRNkUSGXOqSv7IgneoBIiFWtraB182qqzivIMqUjtA/wOqx5YjLhQzPhTM
etoY+RLy9xKzhFUPUHuUWPWmlM1pJVnn/2eSwyfE92RTbqZx6ZXdabXNu7NtUYXlr3rbw29PEuA+
F8lf+6NnSMD7N/q0fXjyY7p5l1RxObyB4yWvGFj622bKwxs9vO5v3SDc8Kmq++3f/ybR+ECYFe40
LYwwiZ2nnwuG+FnBYAZlGmRohusRc/FiaH724X/7cz2O4m//zatX39wTkU48YAveXfkyUQZZocsg
sd8m2z8Zgjf3eTEEaKzTETKprzx+Um74ZiRUScLsFWv7h4uRooG1fyNhgEB51Vn7CyOharBQsOB8
HAm+8zcjYdBwgxM/sOK5Hh+4hyPxAXMCva2hh8gCezUE0mfajYqBXPXjEO3dEJiqClDJMFi3D+Ck
Hxuuf2FayFSY+NbfrgzpMz8fxBGel8a+rQwEtyzNeFywj8Lkv+62P26SP98hrM8yKE3QX0NJbbje
TApM2zWE9mGlPP6aKth+7hBvgXN/eipQWdRESTHVt8cFlq0irqwoKj4OAeYGezkEA0xv101SU2E2
U3b92SapiRp1Wf1pUYDm28uRGGCOu44EhWpk48BMPFxvjosBV6loaK6AqHi4HoOVPTouqNaDENl5
e0CqzxQla6jD/2QcKI2zNKSncdi7GcE40Ch4XLI7bZNsgIQHAxzn1aEpfkb4RtQUnbRnuPY1ljTA
6ey6JEyMNq1B4ODxejMSwzapiYgQIWwxXPt6UugfMBkUi32SWsf7IyF+Rg1Cgqn59Af7GlXrH7A9
IIYpa+yFrycD+yNpFxByuhjPk2UvT4ohN9xtWeBwheXUINH1egjIMlWMijANkh/Xw95tjUM4jYyp
gZEySSJyrIOc6W6DwXFhKURLtGEfLpbaq91S+gxgEMUThZR0uPZ1t/yjxYefx9Um7ArZGDrVj5/0
TX6hI48rSaQdxtNuuXfJFvkFsm4fcGrQOpeHbvzPxsEyFFWD1PA4Y/ZulTzXYh6Ps51CCPCtqCGL
74dS7BcaZSmG6SnN2LuQ8nkkdk4zhi0TPQNRZkxfbg+cGiYcIELuvT0xPyDLNNVBDwoM9eP1eggM
pKTUIcV6ngX7uh60x+m503pAE0sdqGRvhgDncEoOiGs/bRl7uxA+YHNkh6Xehhb6w/XmuGQ9IAZC
TE2e+XDt4SHxHibsL5Re1MFBFH7cm6kgfcYUmTh78A3dz/hx50qD8XngZBCFPc2BtwmmxLGgyYb4
HEjsa1ql7ZxWmZ9lg2lg/RhIo2zHInjeEvd2BB736p22xCemznNm+Xo5sB9AEcY2ARH5h2tfd0Zt
52CJRIL9gIzEeDdsJFiSJND9g+/mfu4LH9CmMUWdurz844Ygy4RPSFA+ToK9i5UGoPCPRPY/fSgw
BXTspi2Kjw/Xj4ejItKY4Hx8/P0+bguc3B/QpLI+8yEH2v33rPll2Mxi4HAYcM9PmcXeLoqdo+eH
+sLAdPzeuX85EkMCQe3BoKX9uG3s45wYOvsDa3K3SsvQrRqiBuV7ge3lSJBHDHETpK4/X5f+A12M
X6EiY9cL7x9AIt62eA9L8rM/eIZJ/Pj7J4jEgyTGd67qw98NkJHHR3+HkPzjVQ3mAbvw4pfPWIaX
//3p8/345Hff6fmHC2+bb/I73FEf0CtPb3m0iYCanG/4GdTe3+U9vAC+vHrtF7Phd57z6Q/qf+z4
pBNgQRhEnYAl2bxEpvzaTvk+xn9/q6H468T+rY/yCHvhEUebO5A/m/DNUx6bV7s+5XDDVxJt4jef
4amytevdJ9UmL7evX/ypKb/rra82Yb3N71/d/Kn+Muwdu95+mLC/a/+14xTiGZ9+S1b7I27/R6Q3
P+A5v+/VsetDfvlXfOdu+09nm+iXf+evaVPP3zvR/u7fO4vhl38932jYY5/vTvKy690X23xYa8Wn
tZdvfmJsQrS662NO2Ihr79WSfv4QxIi73/1+m7MfbYvne70cJYLxXR+wTuJy++PO+vQR9A9Y3Y9P
eJi03vP7vvgQuvT8w3cZf39o++YRxfaX/yT5p6Ok2r7avJ8/CBnQzkO1gUW4+XSRe7F3v7n/dP60
TJ7v/PJDEfTu+jhOi6ut897E0gkkP+Du/wzLjZNz4L37jA9Y34sN2/p60yX58/u+HKIPWHvTIt14
IVHBe/f/gNU3DT+db72v71lSDqCeXb+Dach8Kj6deL/8572vYABJ7PqIycbffP3lf15hmZ+WhPEB
C2+0SfLq7r3xMT5gwf2zr94dlw9YXM8x8vMIP03M5wx512EfbXJoBvHm00me1F589ypyehc4uusT
l/H9Nt3yT8x6/uljf2iw//Zj38tNfgVk/5ixPEPO3/tvr7Ox4S/uwu0m/8f/AgAA//8=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8.png"/><Relationship Id="rId1" Type="http://schemas.openxmlformats.org/officeDocument/2006/relationships/image" Target="../media/image1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4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microsoft.com/office/2014/relationships/chartEx" Target="../charts/chartEx1.xml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9.png"/><Relationship Id="rId7" Type="http://schemas.openxmlformats.org/officeDocument/2006/relationships/image" Target="../media/image14.sv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sv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69913244-2139-4BCF-B706-0F80063D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29844</xdr:colOff>
      <xdr:row>0</xdr:row>
      <xdr:rowOff>148168</xdr:rowOff>
    </xdr:from>
    <xdr:ext cx="2018719" cy="968956"/>
    <xdr:pic>
      <xdr:nvPicPr>
        <xdr:cNvPr id="3" name="Imagen 3">
          <a:extLst>
            <a:ext uri="{FF2B5EF4-FFF2-40B4-BE49-F238E27FC236}">
              <a16:creationId xmlns:a16="http://schemas.microsoft.com/office/drawing/2014/main" id="{EB016391-7C6B-4201-9D94-8429FD36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669" y="148168"/>
          <a:ext cx="2018719" cy="96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666750</xdr:colOff>
      <xdr:row>0</xdr:row>
      <xdr:rowOff>127000</xdr:rowOff>
    </xdr:from>
    <xdr:ext cx="2150957" cy="1176117"/>
    <xdr:pic>
      <xdr:nvPicPr>
        <xdr:cNvPr id="4" name="Picture 4">
          <a:extLst>
            <a:ext uri="{FF2B5EF4-FFF2-40B4-BE49-F238E27FC236}">
              <a16:creationId xmlns:a16="http://schemas.microsoft.com/office/drawing/2014/main" id="{106320C1-CC45-4B1A-A84F-6B0314B16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7000"/>
          <a:ext cx="2150957" cy="117611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15241</xdr:rowOff>
    </xdr:from>
    <xdr:ext cx="438868" cy="1442084"/>
    <xdr:pic>
      <xdr:nvPicPr>
        <xdr:cNvPr id="2" name="Imagen 1">
          <a:extLst>
            <a:ext uri="{FF2B5EF4-FFF2-40B4-BE49-F238E27FC236}">
              <a16:creationId xmlns:a16="http://schemas.microsoft.com/office/drawing/2014/main" id="{F9E8BA95-B8F1-402E-95E6-1A3DD3BD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237835</xdr:colOff>
      <xdr:row>0</xdr:row>
      <xdr:rowOff>109752</xdr:rowOff>
    </xdr:from>
    <xdr:ext cx="1409990" cy="676947"/>
    <xdr:pic>
      <xdr:nvPicPr>
        <xdr:cNvPr id="3" name="Imagen 2">
          <a:extLst>
            <a:ext uri="{FF2B5EF4-FFF2-40B4-BE49-F238E27FC236}">
              <a16:creationId xmlns:a16="http://schemas.microsoft.com/office/drawing/2014/main" id="{45ED7E60-36DC-43B2-95B8-65371B5BED53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135" y="109752"/>
          <a:ext cx="1409990" cy="67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582930</xdr:colOff>
      <xdr:row>0</xdr:row>
      <xdr:rowOff>0</xdr:rowOff>
    </xdr:from>
    <xdr:ext cx="1712595" cy="916306"/>
    <xdr:pic>
      <xdr:nvPicPr>
        <xdr:cNvPr id="4" name="Imagen 3">
          <a:extLst>
            <a:ext uri="{FF2B5EF4-FFF2-40B4-BE49-F238E27FC236}">
              <a16:creationId xmlns:a16="http://schemas.microsoft.com/office/drawing/2014/main" id="{9493DAC8-0CD1-4022-BB0D-1761A684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" y="0"/>
          <a:ext cx="1712595" cy="91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254043</xdr:colOff>
      <xdr:row>7</xdr:row>
      <xdr:rowOff>62865</xdr:rowOff>
    </xdr:from>
    <xdr:to>
      <xdr:col>9</xdr:col>
      <xdr:colOff>320040</xdr:colOff>
      <xdr:row>24</xdr:row>
      <xdr:rowOff>57435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8E3FB3-E95C-4A84-9A9C-AF145CCF8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9"/>
        <a:stretch>
          <a:fillRect/>
        </a:stretch>
      </xdr:blipFill>
      <xdr:spPr>
        <a:xfrm>
          <a:off x="1797093" y="1548765"/>
          <a:ext cx="6257247" cy="33378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CDE6BAC0-5D44-4D63-B7F3-36F6A52A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947841DC-DFCD-4C30-AB9C-60FC0CE7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7C2FB3CC-43B1-4CBF-9010-74CA198F3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1</xdr:col>
      <xdr:colOff>663786</xdr:colOff>
      <xdr:row>9</xdr:row>
      <xdr:rowOff>51011</xdr:rowOff>
    </xdr:from>
    <xdr:to>
      <xdr:col>9</xdr:col>
      <xdr:colOff>74083</xdr:colOff>
      <xdr:row>36</xdr:row>
      <xdr:rowOff>170263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80C2FA-C6EF-43DB-9A1D-680413E3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5786" y="1784561"/>
          <a:ext cx="8449522" cy="54913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17B3387A-0DB5-48A8-9211-9E6024EB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7E03D0A1-6EB9-45CD-8E4F-1454DE3DB917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3197407</xdr:colOff>
      <xdr:row>5</xdr:row>
      <xdr:rowOff>212740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9CC1ECC-D356-47ED-9CA5-AEF88A31C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21800" cy="14918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7D420349-A3FB-41C7-9E24-4AF7D68A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4DC40A55-F116-4B51-8661-FEFFBD88DA4D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20664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6911AB39-14DC-4FAE-8CED-BF734EF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7223185D-6B39-41EC-BE9A-BADBC784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C5DB1A2C-EFDC-42FF-A056-64CB195777F8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065" y="3184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6951DA04-2339-4F86-BA6B-DCA29A88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3302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77271</xdr:colOff>
      <xdr:row>0</xdr:row>
      <xdr:rowOff>167705</xdr:rowOff>
    </xdr:from>
    <xdr:to>
      <xdr:col>5</xdr:col>
      <xdr:colOff>593487</xdr:colOff>
      <xdr:row>5</xdr:row>
      <xdr:rowOff>57691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024433-0779-45E3-877E-CE7A6B1335A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746" y="167705"/>
          <a:ext cx="1554441" cy="84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4CDE7A-25B6-4134-96E9-365EB45E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1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</xdr:colOff>
      <xdr:row>0</xdr:row>
      <xdr:rowOff>120015</xdr:rowOff>
    </xdr:from>
    <xdr:to>
      <xdr:col>2</xdr:col>
      <xdr:colOff>1352550</xdr:colOff>
      <xdr:row>7</xdr:row>
      <xdr:rowOff>57976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BD735B-CDAC-4AC7-B2A4-3129F71A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" y="120015"/>
          <a:ext cx="2108835" cy="1290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601146</xdr:colOff>
      <xdr:row>1</xdr:row>
      <xdr:rowOff>154370</xdr:rowOff>
    </xdr:from>
    <xdr:to>
      <xdr:col>8</xdr:col>
      <xdr:colOff>206772</xdr:colOff>
      <xdr:row>6</xdr:row>
      <xdr:rowOff>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506852-961F-468B-BEEA-1559670AD29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4571" y="344870"/>
          <a:ext cx="1548726" cy="808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FFBAA0-FCE7-4F4B-9A01-974BD9BA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2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544830</xdr:colOff>
      <xdr:row>0</xdr:row>
      <xdr:rowOff>0</xdr:rowOff>
    </xdr:from>
    <xdr:to>
      <xdr:col>2</xdr:col>
      <xdr:colOff>1083945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15366E-7CC5-445F-87DD-9C87B687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" y="0"/>
          <a:ext cx="2063115" cy="132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334446</xdr:colOff>
      <xdr:row>1</xdr:row>
      <xdr:rowOff>65</xdr:rowOff>
    </xdr:from>
    <xdr:to>
      <xdr:col>5</xdr:col>
      <xdr:colOff>532527</xdr:colOff>
      <xdr:row>5</xdr:row>
      <xdr:rowOff>57691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1561F-F1C4-4090-AED6-B8B2AEE81DB6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6646" y="190565"/>
          <a:ext cx="1531581" cy="81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92394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E5CD0A-8BE0-45D0-8B89-5E755F18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4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2</xdr:col>
      <xdr:colOff>1583055</xdr:colOff>
      <xdr:row>7</xdr:row>
      <xdr:rowOff>16066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F52A8-797A-4FBB-9536-D59E5A31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2059305" cy="1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665877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5B665E-550E-459C-ADA7-5F04167F50CE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4676" y="171515"/>
          <a:ext cx="152015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115254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49C4B1-BC6A-42B4-869C-D66A804A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67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1388745</xdr:colOff>
      <xdr:row>7</xdr:row>
      <xdr:rowOff>134176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9F52C6-C2FE-41AD-89DD-0D5BE749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78355" cy="141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6BCE74C2-F2BC-41E3-A43F-21C63C785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5A97A965-ACE7-41C0-A056-26F4D168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685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169606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3D813E-0516-45E5-A7F7-2C261719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17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7A81A011-AC48-4F2A-ADF5-E4D7168A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4970CBB3-975B-4F65-9881-D6B02A379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134539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36A5D3-A8BF-4297-8D41-6B324FD1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99409"/>
        </a:xfrm>
        <a:prstGeom prst="rect">
          <a:avLst/>
        </a:prstGeom>
      </xdr:spPr>
    </xdr:pic>
    <xdr:clientData/>
  </xdr:twoCellAnchor>
  <xdr:twoCellAnchor>
    <xdr:from>
      <xdr:col>2</xdr:col>
      <xdr:colOff>137164</xdr:colOff>
      <xdr:row>10</xdr:row>
      <xdr:rowOff>150659</xdr:rowOff>
    </xdr:from>
    <xdr:to>
      <xdr:col>10</xdr:col>
      <xdr:colOff>690868</xdr:colOff>
      <xdr:row>33</xdr:row>
      <xdr:rowOff>69885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8D4E9AA4-1526-43F5-83B3-D7089E77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59CBE0-6223-495E-9059-8FC5C48CD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8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1103632</xdr:colOff>
      <xdr:row>1</xdr:row>
      <xdr:rowOff>136841</xdr:rowOff>
    </xdr:from>
    <xdr:to>
      <xdr:col>9</xdr:col>
      <xdr:colOff>512242</xdr:colOff>
      <xdr:row>6</xdr:row>
      <xdr:rowOff>95567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0AAFA6-85B0-49EA-8280-4C9CD66E0A23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0157" y="327341"/>
          <a:ext cx="2342310" cy="113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780709</xdr:colOff>
      <xdr:row>0</xdr:row>
      <xdr:rowOff>104367</xdr:rowOff>
    </xdr:from>
    <xdr:to>
      <xdr:col>1</xdr:col>
      <xdr:colOff>3259907</xdr:colOff>
      <xdr:row>6</xdr:row>
      <xdr:rowOff>131445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9EDF1CD-A2CA-4E98-A5AD-67B4BD36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09" y="104367"/>
          <a:ext cx="2479198" cy="1389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514147</xdr:colOff>
      <xdr:row>5</xdr:row>
      <xdr:rowOff>93981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F846E-790E-4CF9-A59A-FA21F9A12F16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3740" cy="121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589612</xdr:colOff>
      <xdr:row>4</xdr:row>
      <xdr:rowOff>211455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0947401-09CC-445D-8D1F-B1F75A5A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6768" cy="1093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618490</xdr:colOff>
      <xdr:row>6</xdr:row>
      <xdr:rowOff>27464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0F800E-A223-4A8A-9117-E389B028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490" cy="137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278130</xdr:colOff>
      <xdr:row>9</xdr:row>
      <xdr:rowOff>112395</xdr:rowOff>
    </xdr:from>
    <xdr:to>
      <xdr:col>14</xdr:col>
      <xdr:colOff>403391</xdr:colOff>
      <xdr:row>26</xdr:row>
      <xdr:rowOff>48045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C9DA4-B684-4B4C-8CED-E2C6367D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0130" y="2055495"/>
          <a:ext cx="10031261" cy="3174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517957</xdr:colOff>
      <xdr:row>5</xdr:row>
      <xdr:rowOff>97791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308669-95B9-4722-A3D1-BC854CF16179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7550" cy="121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593422</xdr:colOff>
      <xdr:row>4</xdr:row>
      <xdr:rowOff>207645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B0BBC4E-1F13-419E-B6D9-A95C37A4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80578" cy="1090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626110</xdr:colOff>
      <xdr:row>6</xdr:row>
      <xdr:rowOff>17939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B1F5C-BA56-48B3-9AD7-4BC55E4A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6110" cy="1360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9</xdr:row>
      <xdr:rowOff>66675</xdr:rowOff>
    </xdr:from>
    <xdr:to>
      <xdr:col>14</xdr:col>
      <xdr:colOff>89035</xdr:colOff>
      <xdr:row>25</xdr:row>
      <xdr:rowOff>93753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0CDC27-5BE2-4506-85B8-5315C7003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" y="2009775"/>
          <a:ext cx="9823585" cy="30750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7</xdr:row>
      <xdr:rowOff>84920</xdr:rowOff>
    </xdr:from>
    <xdr:to>
      <xdr:col>20</xdr:col>
      <xdr:colOff>206184</xdr:colOff>
      <xdr:row>49</xdr:row>
      <xdr:rowOff>100618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817082FA-69B3-491C-A552-E4EDA0422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32591" y="1847045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296851</xdr:colOff>
      <xdr:row>12</xdr:row>
      <xdr:rowOff>52290</xdr:rowOff>
    </xdr:from>
    <xdr:to>
      <xdr:col>8</xdr:col>
      <xdr:colOff>476501</xdr:colOff>
      <xdr:row>13</xdr:row>
      <xdr:rowOff>38956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4E8498-C784-4A83-9545-CBB8A75B1C49}"/>
            </a:ext>
          </a:extLst>
        </xdr:cNvPr>
        <xdr:cNvSpPr txBox="1"/>
      </xdr:nvSpPr>
      <xdr:spPr>
        <a:xfrm>
          <a:off x="7183426" y="2766915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6</xdr:col>
      <xdr:colOff>670699</xdr:colOff>
      <xdr:row>16</xdr:row>
      <xdr:rowOff>115260</xdr:rowOff>
    </xdr:from>
    <xdr:to>
      <xdr:col>7</xdr:col>
      <xdr:colOff>625583</xdr:colOff>
      <xdr:row>17</xdr:row>
      <xdr:rowOff>142673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28CEC5-6602-4601-B706-9B2141D79AD5}"/>
            </a:ext>
          </a:extLst>
        </xdr:cNvPr>
        <xdr:cNvSpPr txBox="1"/>
      </xdr:nvSpPr>
      <xdr:spPr>
        <a:xfrm>
          <a:off x="6795274" y="3591885"/>
          <a:ext cx="716884" cy="21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355596</xdr:colOff>
      <xdr:row>18</xdr:row>
      <xdr:rowOff>172194</xdr:rowOff>
    </xdr:from>
    <xdr:to>
      <xdr:col>10</xdr:col>
      <xdr:colOff>240964</xdr:colOff>
      <xdr:row>21</xdr:row>
      <xdr:rowOff>107106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08B59A6-00BF-48B5-8076-CAFBE8E21572}"/>
            </a:ext>
          </a:extLst>
        </xdr:cNvPr>
        <xdr:cNvSpPr txBox="1"/>
      </xdr:nvSpPr>
      <xdr:spPr>
        <a:xfrm>
          <a:off x="8766171" y="4029819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823.8 </a:t>
          </a:r>
        </a:p>
      </xdr:txBody>
    </xdr:sp>
    <xdr:clientData/>
  </xdr:twoCellAnchor>
  <xdr:twoCellAnchor>
    <xdr:from>
      <xdr:col>7</xdr:col>
      <xdr:colOff>672043</xdr:colOff>
      <xdr:row>17</xdr:row>
      <xdr:rowOff>48077</xdr:rowOff>
    </xdr:from>
    <xdr:to>
      <xdr:col>8</xdr:col>
      <xdr:colOff>641406</xdr:colOff>
      <xdr:row>20</xdr:row>
      <xdr:rowOff>112334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99EF4FB-90F8-45E8-A2D5-882176DCB87A}"/>
            </a:ext>
          </a:extLst>
        </xdr:cNvPr>
        <xdr:cNvSpPr txBox="1"/>
      </xdr:nvSpPr>
      <xdr:spPr>
        <a:xfrm>
          <a:off x="7558618" y="3715202"/>
          <a:ext cx="731363" cy="635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7.3 </a:t>
          </a:r>
        </a:p>
      </xdr:txBody>
    </xdr:sp>
    <xdr:clientData/>
  </xdr:twoCellAnchor>
  <xdr:twoCellAnchor>
    <xdr:from>
      <xdr:col>8</xdr:col>
      <xdr:colOff>749332</xdr:colOff>
      <xdr:row>14</xdr:row>
      <xdr:rowOff>84998</xdr:rowOff>
    </xdr:from>
    <xdr:to>
      <xdr:col>9</xdr:col>
      <xdr:colOff>673655</xdr:colOff>
      <xdr:row>15</xdr:row>
      <xdr:rowOff>148843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E928386-616E-48FB-ACD0-6E62F932372D}"/>
            </a:ext>
          </a:extLst>
        </xdr:cNvPr>
        <xdr:cNvSpPr txBox="1"/>
      </xdr:nvSpPr>
      <xdr:spPr>
        <a:xfrm>
          <a:off x="8397907" y="3180623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11</xdr:row>
      <xdr:rowOff>160708</xdr:rowOff>
    </xdr:from>
    <xdr:to>
      <xdr:col>11</xdr:col>
      <xdr:colOff>188703</xdr:colOff>
      <xdr:row>13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8A0AE09-B27B-4E3C-94ED-C7C7F5286D06}"/>
            </a:ext>
          </a:extLst>
        </xdr:cNvPr>
        <xdr:cNvSpPr txBox="1"/>
      </xdr:nvSpPr>
      <xdr:spPr>
        <a:xfrm>
          <a:off x="9125341" y="2684833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26541</xdr:colOff>
      <xdr:row>25</xdr:row>
      <xdr:rowOff>125592</xdr:rowOff>
    </xdr:from>
    <xdr:to>
      <xdr:col>9</xdr:col>
      <xdr:colOff>102517</xdr:colOff>
      <xdr:row>27</xdr:row>
      <xdr:rowOff>22169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AEE0B11-C1A8-4275-98F4-4884D62F5180}"/>
            </a:ext>
          </a:extLst>
        </xdr:cNvPr>
        <xdr:cNvSpPr txBox="1"/>
      </xdr:nvSpPr>
      <xdr:spPr>
        <a:xfrm>
          <a:off x="7675116" y="5316717"/>
          <a:ext cx="837976" cy="277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632354</xdr:colOff>
      <xdr:row>23</xdr:row>
      <xdr:rowOff>62559</xdr:rowOff>
    </xdr:from>
    <xdr:to>
      <xdr:col>7</xdr:col>
      <xdr:colOff>686631</xdr:colOff>
      <xdr:row>24</xdr:row>
      <xdr:rowOff>139739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5E5734A-7A0C-4676-A294-3CCA17594266}"/>
            </a:ext>
          </a:extLst>
        </xdr:cNvPr>
        <xdr:cNvSpPr txBox="1"/>
      </xdr:nvSpPr>
      <xdr:spPr>
        <a:xfrm>
          <a:off x="6756929" y="4872684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0EFF504-313E-4B65-9026-1644921FE03E}"/>
            </a:ext>
          </a:extLst>
        </xdr:cNvPr>
        <xdr:cNvSpPr txBox="1"/>
      </xdr:nvSpPr>
      <xdr:spPr>
        <a:xfrm>
          <a:off x="9512661" y="4937703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288.9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D149634-F4F7-41B7-93EB-C56FDC901807}"/>
            </a:ext>
          </a:extLst>
        </xdr:cNvPr>
        <xdr:cNvSpPr txBox="1"/>
      </xdr:nvSpPr>
      <xdr:spPr>
        <a:xfrm>
          <a:off x="10349557" y="3164848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280720</xdr:colOff>
      <xdr:row>17</xdr:row>
      <xdr:rowOff>45395</xdr:rowOff>
    </xdr:from>
    <xdr:to>
      <xdr:col>12</xdr:col>
      <xdr:colOff>435687</xdr:colOff>
      <xdr:row>20</xdr:row>
      <xdr:rowOff>2288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7EDAE21-23DA-4E44-87CE-D4AA88EB9068}"/>
            </a:ext>
          </a:extLst>
        </xdr:cNvPr>
        <xdr:cNvSpPr txBox="1"/>
      </xdr:nvSpPr>
      <xdr:spPr>
        <a:xfrm>
          <a:off x="10215295" y="3712520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28.4 </a:t>
          </a:r>
        </a:p>
      </xdr:txBody>
    </xdr:sp>
    <xdr:clientData/>
  </xdr:twoCellAnchor>
  <xdr:twoCellAnchor>
    <xdr:from>
      <xdr:col>6</xdr:col>
      <xdr:colOff>458446</xdr:colOff>
      <xdr:row>32</xdr:row>
      <xdr:rowOff>70723</xdr:rowOff>
    </xdr:from>
    <xdr:to>
      <xdr:col>7</xdr:col>
      <xdr:colOff>743337</xdr:colOff>
      <xdr:row>33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0E34EC4-2F20-4916-8D85-F77EA88360B8}"/>
            </a:ext>
          </a:extLst>
        </xdr:cNvPr>
        <xdr:cNvSpPr txBox="1"/>
      </xdr:nvSpPr>
      <xdr:spPr>
        <a:xfrm>
          <a:off x="6583021" y="6595348"/>
          <a:ext cx="104689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7</xdr:col>
      <xdr:colOff>668710</xdr:colOff>
      <xdr:row>31</xdr:row>
      <xdr:rowOff>54027</xdr:rowOff>
    </xdr:from>
    <xdr:to>
      <xdr:col>9</xdr:col>
      <xdr:colOff>33019</xdr:colOff>
      <xdr:row>32</xdr:row>
      <xdr:rowOff>129897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56014FD6-3B98-4229-ABFC-A4D1EDD65239}"/>
            </a:ext>
          </a:extLst>
        </xdr:cNvPr>
        <xdr:cNvSpPr txBox="1"/>
      </xdr:nvSpPr>
      <xdr:spPr>
        <a:xfrm>
          <a:off x="7555285" y="6388152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96316</xdr:colOff>
      <xdr:row>39</xdr:row>
      <xdr:rowOff>99542</xdr:rowOff>
    </xdr:from>
    <xdr:to>
      <xdr:col>8</xdr:col>
      <xdr:colOff>228946</xdr:colOff>
      <xdr:row>40</xdr:row>
      <xdr:rowOff>187505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D03CFD7-CBE4-4952-A317-A461C38D1598}"/>
            </a:ext>
          </a:extLst>
        </xdr:cNvPr>
        <xdr:cNvSpPr txBox="1"/>
      </xdr:nvSpPr>
      <xdr:spPr>
        <a:xfrm>
          <a:off x="6982891" y="7957667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267714</xdr:colOff>
      <xdr:row>36</xdr:row>
      <xdr:rowOff>87980</xdr:rowOff>
    </xdr:from>
    <xdr:to>
      <xdr:col>9</xdr:col>
      <xdr:colOff>398439</xdr:colOff>
      <xdr:row>37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25FB17A-77BC-4C16-AA9B-1FAAE35A6AC3}"/>
            </a:ext>
          </a:extLst>
        </xdr:cNvPr>
        <xdr:cNvSpPr txBox="1"/>
      </xdr:nvSpPr>
      <xdr:spPr>
        <a:xfrm>
          <a:off x="7916289" y="7374605"/>
          <a:ext cx="892725" cy="273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9</xdr:col>
      <xdr:colOff>720312</xdr:colOff>
      <xdr:row>30</xdr:row>
      <xdr:rowOff>46207</xdr:rowOff>
    </xdr:from>
    <xdr:to>
      <xdr:col>10</xdr:col>
      <xdr:colOff>481604</xdr:colOff>
      <xdr:row>31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D947D6CF-D36A-4928-90ED-426A77B47C35}"/>
            </a:ext>
          </a:extLst>
        </xdr:cNvPr>
        <xdr:cNvSpPr txBox="1"/>
      </xdr:nvSpPr>
      <xdr:spPr>
        <a:xfrm>
          <a:off x="9130887" y="6189832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28</xdr:row>
      <xdr:rowOff>159628</xdr:rowOff>
    </xdr:from>
    <xdr:to>
      <xdr:col>12</xdr:col>
      <xdr:colOff>51005</xdr:colOff>
      <xdr:row>31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404D870-E3ED-43F4-9D66-ABA8663269B5}"/>
            </a:ext>
          </a:extLst>
        </xdr:cNvPr>
        <xdr:cNvSpPr txBox="1"/>
      </xdr:nvSpPr>
      <xdr:spPr>
        <a:xfrm>
          <a:off x="10016865" y="5922253"/>
          <a:ext cx="730715" cy="46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25</xdr:row>
      <xdr:rowOff>115354</xdr:rowOff>
    </xdr:from>
    <xdr:to>
      <xdr:col>12</xdr:col>
      <xdr:colOff>348542</xdr:colOff>
      <xdr:row>28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7784FC08-4A18-4206-BDB8-2C551A9944E4}"/>
            </a:ext>
          </a:extLst>
        </xdr:cNvPr>
        <xdr:cNvSpPr txBox="1"/>
      </xdr:nvSpPr>
      <xdr:spPr>
        <a:xfrm>
          <a:off x="10272717" y="5306479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108.9</a:t>
          </a:r>
        </a:p>
      </xdr:txBody>
    </xdr:sp>
    <xdr:clientData/>
  </xdr:twoCellAnchor>
  <xdr:twoCellAnchor>
    <xdr:from>
      <xdr:col>13</xdr:col>
      <xdr:colOff>429938</xdr:colOff>
      <xdr:row>25</xdr:row>
      <xdr:rowOff>169327</xdr:rowOff>
    </xdr:from>
    <xdr:to>
      <xdr:col>14</xdr:col>
      <xdr:colOff>504590</xdr:colOff>
      <xdr:row>27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79030B07-2949-4BF3-8554-54355DB84BEC}"/>
            </a:ext>
          </a:extLst>
        </xdr:cNvPr>
        <xdr:cNvSpPr txBox="1"/>
      </xdr:nvSpPr>
      <xdr:spPr>
        <a:xfrm>
          <a:off x="11888513" y="5360452"/>
          <a:ext cx="836652" cy="26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30</xdr:row>
      <xdr:rowOff>5006</xdr:rowOff>
    </xdr:from>
    <xdr:to>
      <xdr:col>12</xdr:col>
      <xdr:colOff>724340</xdr:colOff>
      <xdr:row>32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F6527CC7-A84F-4F58-B9C1-BCDF3EE08B08}"/>
            </a:ext>
          </a:extLst>
        </xdr:cNvPr>
        <xdr:cNvSpPr txBox="1"/>
      </xdr:nvSpPr>
      <xdr:spPr>
        <a:xfrm>
          <a:off x="10649257" y="6148631"/>
          <a:ext cx="771658" cy="533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600AE1D7-4534-4091-875A-B6996C715B83}"/>
            </a:ext>
          </a:extLst>
        </xdr:cNvPr>
        <xdr:cNvSpPr txBox="1"/>
      </xdr:nvSpPr>
      <xdr:spPr>
        <a:xfrm>
          <a:off x="11137729" y="4119056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8041F1CC-EA8C-4F4B-A67D-507D2FB8E9CB}"/>
            </a:ext>
          </a:extLst>
        </xdr:cNvPr>
        <xdr:cNvSpPr txBox="1"/>
      </xdr:nvSpPr>
      <xdr:spPr>
        <a:xfrm>
          <a:off x="11442149" y="3331103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731640</xdr:colOff>
      <xdr:row>19</xdr:row>
      <xdr:rowOff>169349</xdr:rowOff>
    </xdr:from>
    <xdr:to>
      <xdr:col>15</xdr:col>
      <xdr:colOff>745350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504D64E-2453-4FFA-8291-D6654CA8EB27}"/>
            </a:ext>
          </a:extLst>
        </xdr:cNvPr>
        <xdr:cNvSpPr txBox="1"/>
      </xdr:nvSpPr>
      <xdr:spPr>
        <a:xfrm>
          <a:off x="12952215" y="4217474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A6BBB022-B8D6-4D1F-8050-F3F61018093A}"/>
            </a:ext>
          </a:extLst>
        </xdr:cNvPr>
        <xdr:cNvSpPr txBox="1"/>
      </xdr:nvSpPr>
      <xdr:spPr>
        <a:xfrm>
          <a:off x="12835815" y="5039956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110.0</a:t>
          </a:r>
        </a:p>
      </xdr:txBody>
    </xdr:sp>
    <xdr:clientData/>
  </xdr:twoCellAnchor>
  <xdr:twoCellAnchor>
    <xdr:from>
      <xdr:col>16</xdr:col>
      <xdr:colOff>468037</xdr:colOff>
      <xdr:row>26</xdr:row>
      <xdr:rowOff>91353</xdr:rowOff>
    </xdr:from>
    <xdr:to>
      <xdr:col>17</xdr:col>
      <xdr:colOff>538879</xdr:colOff>
      <xdr:row>27</xdr:row>
      <xdr:rowOff>153819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8CF4010A-4B65-4F39-BC2C-97FF82D082AC}"/>
            </a:ext>
          </a:extLst>
        </xdr:cNvPr>
        <xdr:cNvSpPr txBox="1"/>
      </xdr:nvSpPr>
      <xdr:spPr>
        <a:xfrm>
          <a:off x="14212612" y="5472978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691622</xdr:colOff>
      <xdr:row>30</xdr:row>
      <xdr:rowOff>42483</xdr:rowOff>
    </xdr:from>
    <xdr:to>
      <xdr:col>19</xdr:col>
      <xdr:colOff>368020</xdr:colOff>
      <xdr:row>31</xdr:row>
      <xdr:rowOff>116380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5F62409-ABF0-42F0-BD26-83B5F6BB208D}"/>
            </a:ext>
          </a:extLst>
        </xdr:cNvPr>
        <xdr:cNvSpPr txBox="1"/>
      </xdr:nvSpPr>
      <xdr:spPr>
        <a:xfrm>
          <a:off x="15198197" y="6186108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671719</xdr:colOff>
      <xdr:row>31</xdr:row>
      <xdr:rowOff>66734</xdr:rowOff>
    </xdr:from>
    <xdr:to>
      <xdr:col>17</xdr:col>
      <xdr:colOff>684003</xdr:colOff>
      <xdr:row>32</xdr:row>
      <xdr:rowOff>125391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C29BB30-353B-4319-9FA1-E0F617BBFEE2}"/>
            </a:ext>
          </a:extLst>
        </xdr:cNvPr>
        <xdr:cNvSpPr txBox="1"/>
      </xdr:nvSpPr>
      <xdr:spPr>
        <a:xfrm>
          <a:off x="14416294" y="6400859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693360</xdr:colOff>
      <xdr:row>31</xdr:row>
      <xdr:rowOff>23159</xdr:rowOff>
    </xdr:from>
    <xdr:to>
      <xdr:col>16</xdr:col>
      <xdr:colOff>446786</xdr:colOff>
      <xdr:row>31</xdr:row>
      <xdr:rowOff>173755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F30D1A24-A6AF-43FB-821C-80A5AD4C872B}"/>
            </a:ext>
          </a:extLst>
        </xdr:cNvPr>
        <xdr:cNvSpPr txBox="1"/>
      </xdr:nvSpPr>
      <xdr:spPr>
        <a:xfrm>
          <a:off x="12913935" y="6357284"/>
          <a:ext cx="1277426" cy="150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52669</xdr:rowOff>
    </xdr:from>
    <xdr:to>
      <xdr:col>14</xdr:col>
      <xdr:colOff>155699</xdr:colOff>
      <xdr:row>31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6188BA67-B6CB-4D37-81F7-A55267901525}"/>
            </a:ext>
          </a:extLst>
        </xdr:cNvPr>
        <xdr:cNvSpPr txBox="1"/>
      </xdr:nvSpPr>
      <xdr:spPr>
        <a:xfrm>
          <a:off x="11376512" y="6196294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455783</xdr:colOff>
      <xdr:row>34</xdr:row>
      <xdr:rowOff>17205</xdr:rowOff>
    </xdr:from>
    <xdr:to>
      <xdr:col>12</xdr:col>
      <xdr:colOff>344433</xdr:colOff>
      <xdr:row>35</xdr:row>
      <xdr:rowOff>72052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F50C9D4-AE26-443B-8BE3-F85A88A7EA2C}"/>
            </a:ext>
          </a:extLst>
        </xdr:cNvPr>
        <xdr:cNvSpPr txBox="1"/>
      </xdr:nvSpPr>
      <xdr:spPr>
        <a:xfrm>
          <a:off x="10390358" y="6922830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57F39D84-3BC1-44A8-B265-FEDCF1C9F2DA}"/>
            </a:ext>
          </a:extLst>
        </xdr:cNvPr>
        <xdr:cNvSpPr txBox="1"/>
      </xdr:nvSpPr>
      <xdr:spPr>
        <a:xfrm>
          <a:off x="10829098" y="4882249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D43CC2B-71E6-459F-83A1-4138B3CECE1D}"/>
            </a:ext>
          </a:extLst>
        </xdr:cNvPr>
        <xdr:cNvSpPr txBox="1"/>
      </xdr:nvSpPr>
      <xdr:spPr>
        <a:xfrm>
          <a:off x="11667757" y="6928041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2,048.8</a:t>
          </a:r>
        </a:p>
      </xdr:txBody>
    </xdr:sp>
    <xdr:clientData/>
  </xdr:twoCellAnchor>
  <xdr:oneCellAnchor>
    <xdr:from>
      <xdr:col>4</xdr:col>
      <xdr:colOff>38101</xdr:colOff>
      <xdr:row>0</xdr:row>
      <xdr:rowOff>9525</xdr:rowOff>
    </xdr:from>
    <xdr:ext cx="285750" cy="1572728"/>
    <xdr:pic>
      <xdr:nvPicPr>
        <xdr:cNvPr id="35" name="Imagen 34">
          <a:extLst>
            <a:ext uri="{FF2B5EF4-FFF2-40B4-BE49-F238E27FC236}">
              <a16:creationId xmlns:a16="http://schemas.microsoft.com/office/drawing/2014/main" id="{5803D6A3-7634-4CB4-BA65-6378ED4E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6" y="9525"/>
          <a:ext cx="285750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488315</xdr:colOff>
      <xdr:row>0</xdr:row>
      <xdr:rowOff>123826</xdr:rowOff>
    </xdr:from>
    <xdr:ext cx="1664335" cy="815810"/>
    <xdr:pic>
      <xdr:nvPicPr>
        <xdr:cNvPr id="36" name="Imagen 35">
          <a:extLst>
            <a:ext uri="{FF2B5EF4-FFF2-40B4-BE49-F238E27FC236}">
              <a16:creationId xmlns:a16="http://schemas.microsoft.com/office/drawing/2014/main" id="{180C7085-7FF4-4842-91A6-D0081B2896AE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890" y="123826"/>
          <a:ext cx="1664335" cy="81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390113</xdr:colOff>
      <xdr:row>0</xdr:row>
      <xdr:rowOff>0</xdr:rowOff>
    </xdr:from>
    <xdr:ext cx="1753012" cy="1052517"/>
    <xdr:pic>
      <xdr:nvPicPr>
        <xdr:cNvPr id="37" name="Picture 1">
          <a:extLst>
            <a:ext uri="{FF2B5EF4-FFF2-40B4-BE49-F238E27FC236}">
              <a16:creationId xmlns:a16="http://schemas.microsoft.com/office/drawing/2014/main" id="{A062A769-13CE-4B8E-B8C5-0881215C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0688" y="0"/>
          <a:ext cx="1753012" cy="105251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17C839FA-B6B0-4D52-BF8D-341CDCF9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638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8376F294-0ADD-4BB0-A8EF-17D92514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16104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49D4AAD-336E-4586-9443-77D04C66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17" y="28575"/>
          <a:ext cx="1492387" cy="9243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746187</xdr:colOff>
      <xdr:row>12</xdr:row>
      <xdr:rowOff>130340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F7C9D0E6-2B62-4C11-A22A-6E1EEA15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91900" y="1853340"/>
          <a:ext cx="746187" cy="753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628932</xdr:colOff>
      <xdr:row>20</xdr:row>
      <xdr:rowOff>56718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53A0D723-0D33-4DF8-A19A-0B2CD787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391900" y="3370086"/>
          <a:ext cx="628932" cy="6585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591769</xdr:colOff>
      <xdr:row>35</xdr:row>
      <xdr:rowOff>54826</xdr:rowOff>
    </xdr:to>
    <xdr:pic>
      <xdr:nvPicPr>
        <xdr:cNvPr id="7" name="Gráfico 6" descr="Hogar contorno">
          <a:extLst>
            <a:ext uri="{FF2B5EF4-FFF2-40B4-BE49-F238E27FC236}">
              <a16:creationId xmlns:a16="http://schemas.microsoft.com/office/drawing/2014/main" id="{A5617915-83AE-49A1-BBAC-63952C47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391900" y="6249058"/>
          <a:ext cx="591769" cy="6066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221816</xdr:colOff>
      <xdr:row>10</xdr:row>
      <xdr:rowOff>91337</xdr:rowOff>
    </xdr:from>
    <xdr:to>
      <xdr:col>12</xdr:col>
      <xdr:colOff>383990</xdr:colOff>
      <xdr:row>29</xdr:row>
      <xdr:rowOff>64008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85186A-2929-4575-94DE-A97F42D7E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3816" y="2196362"/>
          <a:ext cx="8506074" cy="35254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19051</xdr:rowOff>
    </xdr:from>
    <xdr:ext cx="548965" cy="1203960"/>
    <xdr:pic>
      <xdr:nvPicPr>
        <xdr:cNvPr id="2" name="Imagen 1">
          <a:extLst>
            <a:ext uri="{FF2B5EF4-FFF2-40B4-BE49-F238E27FC236}">
              <a16:creationId xmlns:a16="http://schemas.microsoft.com/office/drawing/2014/main" id="{7E4E87C2-0B26-411D-9432-31BA37AC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4896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416555</xdr:colOff>
      <xdr:row>2</xdr:row>
      <xdr:rowOff>6226</xdr:rowOff>
    </xdr:from>
    <xdr:ext cx="2145397" cy="1086155"/>
    <xdr:pic>
      <xdr:nvPicPr>
        <xdr:cNvPr id="3" name="Imagen 2">
          <a:extLst>
            <a:ext uri="{FF2B5EF4-FFF2-40B4-BE49-F238E27FC236}">
              <a16:creationId xmlns:a16="http://schemas.microsoft.com/office/drawing/2014/main" id="{5C46CB2D-C0C5-45EC-8820-31FFF6893E42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8530" y="472951"/>
          <a:ext cx="2145397" cy="10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196215</xdr:colOff>
      <xdr:row>1</xdr:row>
      <xdr:rowOff>87358</xdr:rowOff>
    </xdr:from>
    <xdr:ext cx="2703587" cy="1457869"/>
    <xdr:pic>
      <xdr:nvPicPr>
        <xdr:cNvPr id="4" name="Imagen 3">
          <a:extLst>
            <a:ext uri="{FF2B5EF4-FFF2-40B4-BE49-F238E27FC236}">
              <a16:creationId xmlns:a16="http://schemas.microsoft.com/office/drawing/2014/main" id="{CB59A24A-4303-4F58-BC06-CE91DB37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277858"/>
          <a:ext cx="2703587" cy="145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kpeguero/Downloads/Cuadros%20y%20gr&#225;ficos%20mayo%202026.xlsx" TargetMode="External"/><Relationship Id="rId2" Type="http://schemas.openxmlformats.org/officeDocument/2006/relationships/externalLinkPath" Target="file:///C:\Users\kpeguero\Downloads\Cuadros%20y%20gr&#225;ficos%20mayo%202026.xlsx" TargetMode="External"/><Relationship Id="rId1" Type="http://schemas.openxmlformats.org/officeDocument/2006/relationships/externalLinkPath" Target="/Users/kpeguero/Downloads/Cuadros%20y%20gr&#225;ficos%20mayo%202026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  <sheetName val="FOREX-DAILY"/>
      <sheetName val="A"/>
      <sheetName val="H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a 3"/>
      <sheetName val="Ilustración 1"/>
      <sheetName val="Ilustración 2"/>
      <sheetName val="Mapa Inversión Pública"/>
      <sheetName val="Ilustración 4"/>
      <sheetName val="Ilustración 5"/>
      <sheetName val="Tabla 5"/>
      <sheetName val="Anexo 1 "/>
      <sheetName val="Anexo 2"/>
      <sheetName val="Anexo 3"/>
      <sheetName val="Anexo 4"/>
      <sheetName val="Cuadros y gráficos mayo 2026"/>
    </sheetNames>
    <definedNames>
      <definedName name="base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  <sheetName val="EDSS Retrieve"/>
      <sheetName val="REER"/>
      <sheetName val="lookup"/>
      <sheetName val="GE Calculation"/>
      <sheetName val="PV_Base"/>
      <sheetName val="Data-Input"/>
      <sheetName val="DMX_IN"/>
      <sheetName val="Instructions"/>
      <sheetName val="Orgao"/>
      <sheetName val="Provincial"/>
      <sheetName val="MSRV"/>
      <sheetName val="Cover"/>
      <sheetName val="NPV Reduction"/>
      <sheetName val="FISC(SR) gap"/>
      <sheetName val="Brent Oil Price Sept 1"/>
      <sheetName val="NEPCO_M"/>
      <sheetName val="NEPCO_A"/>
      <sheetName val="tariffs"/>
      <sheetName val="LNG Pricing"/>
      <sheetName val="Debt"/>
      <sheetName val="losses"/>
      <sheetName val="Q"/>
      <sheetName val="Auth revenue data"/>
      <sheetName val="A"/>
      <sheetName val="Table 2a FISC(SR) gap"/>
      <sheetName val="Table 2b FISC(SR) gap %"/>
      <sheetName val="A (stock-taking)"/>
      <sheetName val="MoF - bank net financing"/>
      <sheetName val="Vehicle taxes"/>
      <sheetName val="Fiscal adjustment 2019"/>
      <sheetName val="Fiscal adjustment 2016-17"/>
      <sheetName val="Measures taken in 2018"/>
      <sheetName val="Planned Measures in 2017"/>
      <sheetName val="Auth Discrepancy table 2017"/>
      <sheetName val="Table 2c SR Q"/>
      <sheetName val="Auth Discrepancy table 2018"/>
      <sheetName val="Consolidated debt checking"/>
      <sheetName val="Ex rate bloom"/>
      <sheetName val="CoefStocks"/>
      <sheetName val="SIGADE"/>
      <sheetName val="GRAFPROM"/>
      <sheetName val=" Costos"/>
      <sheetName val=" Panel de Control"/>
      <sheetName val="IN_Chart2 IPI"/>
      <sheetName val="Input 1- Basics"/>
      <sheetName val="Read Me"/>
      <sheetName val="CentGovCons"/>
      <sheetName val="Gen Gvt"/>
      <sheetName val="Rest of GG"/>
      <sheetName val="country name lookup"/>
      <sheetName val="CPIA"/>
      <sheetName val="Table 1 SEI"/>
      <sheetName val="ReadMe"/>
      <sheetName val="Q6"/>
      <sheetName val="Q5"/>
      <sheetName val="WETA-WEO"/>
      <sheetName val="Control"/>
      <sheetName val="CountryList"/>
      <sheetName val="Rev"/>
      <sheetName val="C_Summary1"/>
      <sheetName val="D_%GDP1"/>
      <sheetName val="Fiscal_Tables"/>
      <sheetName val="EDSS_Retrieve"/>
      <sheetName val="GE_Calculation"/>
      <sheetName val="FISC(SR)_gap"/>
      <sheetName val="Brent_Oil_Price_Sept_1"/>
      <sheetName val="LNG_Pricing"/>
      <sheetName val="Auth_revenue_data"/>
      <sheetName val="Table_2a_FISC(SR)_gap"/>
      <sheetName val="Table_2b_FISC(SR)_gap_%"/>
      <sheetName val="A_(stock-taking)"/>
      <sheetName val="MoF_-_bank_net_financing"/>
      <sheetName val="Vehicle_taxes"/>
      <sheetName val="Fiscal_adjustment_2019"/>
      <sheetName val="Fiscal_adjustment_2016-17"/>
      <sheetName val="Measures_taken_in_2018"/>
      <sheetName val="Planned_Measures_in_2017"/>
      <sheetName val="Auth_Discrepancy_table_2017"/>
      <sheetName val="Table_2c_SR_Q"/>
      <sheetName val="Auth_Discrepancy_table_2018"/>
      <sheetName val="Consolidated_debt_checking"/>
      <sheetName val="Ex_rate_bloom"/>
      <sheetName val="Gen_Gvt"/>
      <sheetName val="Rest_of_GG"/>
      <sheetName val="country_name_lookup"/>
      <sheetName val="_Costos"/>
      <sheetName val="_Panel_de_Control"/>
      <sheetName val="IN_Chart2_IPI"/>
      <sheetName val="Input_1-_Basics"/>
      <sheetName val="Read_Me"/>
      <sheetName val="NPV_Reduction"/>
      <sheetName val="Exchange_Rate_chart"/>
      <sheetName val="Table_1_SEI"/>
      <sheetName val="T1. Select Economic Indicators"/>
      <sheetName val="Fiscal_Tables1"/>
      <sheetName val="C_Summary2"/>
      <sheetName val="D_%GDP2"/>
      <sheetName val="Fiscal_Tables2"/>
      <sheetName val="EDSS_Retrieve1"/>
      <sheetName val="GE_Calcul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2C60B-A588-46C9-BF66-B3EB15C74905}" name="Tabla232" displayName="Tabla232" ref="A7:C39" totalsRowShown="0" headerRowCellStyle="Normal 10 2 2 2 2 2 2">
  <autoFilter ref="A7:C39" xr:uid="{9294BA9A-7160-4758-A7B7-2E69BD2700F8}"/>
  <sortState xmlns:xlrd2="http://schemas.microsoft.com/office/spreadsheetml/2017/richdata2" ref="A8:C39">
    <sortCondition ref="B7:B39"/>
  </sortState>
  <tableColumns count="3">
    <tableColumn id="1" xr3:uid="{B35F9431-8ED9-4D42-9F14-2CC99F9E7749}" name="País" dataCellStyle="Normal 10 2 2 2 2 2 2"/>
    <tableColumn id="2" xr3:uid="{ADFB35B2-B718-49D1-933B-13C08687FC46}" name="Provincia " dataDxfId="1"/>
    <tableColumn id="3" xr3:uid="{E4033EED-C60C-4C81-9590-352B3C7881E5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E103-664D-441B-BFF2-4179AEA0C7F3}">
  <dimension ref="A2:P304"/>
  <sheetViews>
    <sheetView showGridLines="0" tabSelected="1" zoomScale="90" zoomScaleNormal="90" workbookViewId="0">
      <selection activeCell="I27" sqref="I27"/>
    </sheetView>
  </sheetViews>
  <sheetFormatPr baseColWidth="10" defaultColWidth="9.140625" defaultRowHeight="15" x14ac:dyDescent="0.25"/>
  <cols>
    <col min="1" max="1" width="21.7109375" style="2" customWidth="1"/>
    <col min="2" max="2" width="46.28515625" style="2" customWidth="1"/>
    <col min="3" max="3" width="21.42578125" style="2" customWidth="1"/>
    <col min="4" max="4" width="13.5703125" style="2" customWidth="1"/>
    <col min="5" max="5" width="14.42578125" style="2" customWidth="1"/>
    <col min="6" max="6" width="17" style="2" customWidth="1"/>
    <col min="7" max="8" width="13.7109375" style="2" customWidth="1"/>
    <col min="9" max="9" width="30.7109375" style="2" bestFit="1" customWidth="1"/>
    <col min="10" max="10" width="36.140625" style="50" customWidth="1"/>
    <col min="11" max="11" width="17.85546875" style="50" hidden="1" customWidth="1"/>
    <col min="12" max="12" width="18.140625" style="2" customWidth="1"/>
    <col min="13" max="13" width="42.28515625" style="2" hidden="1" customWidth="1"/>
    <col min="14" max="14" width="17.140625" style="2" hidden="1" customWidth="1"/>
    <col min="15" max="15" width="32.42578125" style="2" bestFit="1" customWidth="1"/>
    <col min="16" max="16" width="27.42578125" style="2" bestFit="1" customWidth="1"/>
    <col min="17" max="16384" width="9.140625" style="2"/>
  </cols>
  <sheetData>
    <row r="2" spans="2:16" ht="18" customHeight="1" x14ac:dyDescent="0.25">
      <c r="B2" s="390" t="s">
        <v>0</v>
      </c>
      <c r="C2" s="390"/>
      <c r="D2" s="390"/>
      <c r="E2" s="390"/>
      <c r="F2" s="390"/>
      <c r="G2" s="390"/>
      <c r="H2" s="390"/>
      <c r="I2" s="1"/>
      <c r="J2" s="1"/>
      <c r="K2" s="1"/>
    </row>
    <row r="3" spans="2:16" ht="18.75" x14ac:dyDescent="0.25">
      <c r="B3" s="390" t="s">
        <v>1</v>
      </c>
      <c r="C3" s="390"/>
      <c r="D3" s="390"/>
      <c r="E3" s="390"/>
      <c r="F3" s="390"/>
      <c r="G3" s="390"/>
      <c r="H3" s="390"/>
      <c r="I3" s="1"/>
      <c r="J3" s="1"/>
      <c r="K3" s="1"/>
    </row>
    <row r="4" spans="2:16" ht="18.75" customHeight="1" x14ac:dyDescent="0.25">
      <c r="B4" s="391" t="s">
        <v>2</v>
      </c>
      <c r="C4" s="391"/>
      <c r="D4" s="391"/>
      <c r="E4" s="391"/>
      <c r="F4" s="391"/>
      <c r="G4" s="391"/>
      <c r="H4" s="391"/>
      <c r="I4" s="3"/>
      <c r="J4" s="3"/>
      <c r="K4" s="3"/>
    </row>
    <row r="5" spans="2:16" ht="18.75" x14ac:dyDescent="0.3">
      <c r="B5" s="4"/>
      <c r="C5" s="4"/>
      <c r="D5" s="4"/>
      <c r="E5" s="4"/>
      <c r="F5" s="4"/>
      <c r="G5" s="4"/>
      <c r="H5" s="4"/>
      <c r="I5" s="4"/>
      <c r="J5" s="5"/>
      <c r="K5" s="5"/>
    </row>
    <row r="8" spans="2:16" ht="19.5" thickBot="1" x14ac:dyDescent="0.3">
      <c r="B8" s="392" t="s">
        <v>3</v>
      </c>
      <c r="C8" s="392"/>
      <c r="D8" s="392"/>
      <c r="E8" s="392"/>
      <c r="F8" s="392"/>
      <c r="G8" s="392"/>
      <c r="H8" s="392"/>
      <c r="I8" s="6"/>
      <c r="J8" s="6"/>
      <c r="K8" s="6"/>
    </row>
    <row r="9" spans="2:16" ht="19.5" thickBot="1" x14ac:dyDescent="0.35">
      <c r="B9" s="393" t="s">
        <v>4</v>
      </c>
      <c r="C9" s="393"/>
      <c r="D9" s="393"/>
      <c r="E9" s="393"/>
      <c r="F9" s="393"/>
      <c r="G9" s="393"/>
      <c r="H9" s="393"/>
      <c r="I9" s="7"/>
      <c r="J9" s="7"/>
      <c r="K9" s="7"/>
      <c r="O9" s="8" t="s">
        <v>5</v>
      </c>
      <c r="P9" s="9">
        <v>8677138320192.6602</v>
      </c>
    </row>
    <row r="10" spans="2:16" ht="18.75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2:16" ht="19.5" thickBot="1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6" ht="22.5" customHeight="1" thickBot="1" x14ac:dyDescent="0.35">
      <c r="B12" s="394" t="s">
        <v>6</v>
      </c>
      <c r="C12" s="11" t="s">
        <v>7</v>
      </c>
      <c r="D12" s="12">
        <v>2025</v>
      </c>
      <c r="E12" s="13">
        <v>2026</v>
      </c>
      <c r="F12" s="395" t="s">
        <v>8</v>
      </c>
      <c r="G12" s="395" t="s">
        <v>9</v>
      </c>
      <c r="H12" s="397" t="s">
        <v>10</v>
      </c>
      <c r="I12" s="10"/>
      <c r="J12" s="10"/>
      <c r="K12" s="10"/>
      <c r="P12" s="14"/>
    </row>
    <row r="13" spans="2:16" ht="22.15" customHeight="1" thickBot="1" x14ac:dyDescent="0.35">
      <c r="B13" s="394"/>
      <c r="C13" s="11" t="s">
        <v>11</v>
      </c>
      <c r="D13" s="398" t="s">
        <v>12</v>
      </c>
      <c r="E13" s="399"/>
      <c r="F13" s="396"/>
      <c r="G13" s="396"/>
      <c r="H13" s="397"/>
      <c r="I13" s="10"/>
      <c r="J13" s="10"/>
      <c r="K13" s="10"/>
    </row>
    <row r="14" spans="2:16" ht="18.75" x14ac:dyDescent="0.3">
      <c r="B14" s="394"/>
      <c r="C14" s="15">
        <v>1</v>
      </c>
      <c r="D14" s="15">
        <v>2</v>
      </c>
      <c r="E14" s="16">
        <v>3</v>
      </c>
      <c r="F14" s="16" t="s">
        <v>13</v>
      </c>
      <c r="G14" s="15">
        <v>5</v>
      </c>
      <c r="H14" s="15" t="s">
        <v>14</v>
      </c>
      <c r="I14" s="10"/>
      <c r="J14" s="17"/>
      <c r="K14" s="10"/>
      <c r="P14" s="18"/>
    </row>
    <row r="15" spans="2:16" ht="18.75" x14ac:dyDescent="0.3">
      <c r="B15" s="304" t="s">
        <v>15</v>
      </c>
      <c r="C15" s="305">
        <f>C16+C17</f>
        <v>1342258153546</v>
      </c>
      <c r="D15" s="305">
        <f>D16+D17</f>
        <v>95951347861.839951</v>
      </c>
      <c r="E15" s="305">
        <f>E16+E17</f>
        <v>101951232307.14</v>
      </c>
      <c r="F15" s="306">
        <f t="shared" ref="F15:F21" si="0">IFERROR(E15/C15,"-")</f>
        <v>7.5955010619830121E-2</v>
      </c>
      <c r="G15" s="305">
        <f>E15-D15</f>
        <v>5999884445.3000488</v>
      </c>
      <c r="H15" s="307">
        <f>+E15/P9</f>
        <v>1.1749407298243501E-2</v>
      </c>
      <c r="I15" s="19"/>
      <c r="J15" s="19"/>
      <c r="K15" s="19"/>
      <c r="L15" s="19"/>
      <c r="M15" s="19">
        <f>I15-I18</f>
        <v>0</v>
      </c>
      <c r="N15" s="19">
        <f>J15-J18</f>
        <v>0</v>
      </c>
    </row>
    <row r="16" spans="2:16" ht="18.75" x14ac:dyDescent="0.3">
      <c r="B16" s="20" t="s">
        <v>16</v>
      </c>
      <c r="C16" s="21">
        <v>1340556923171</v>
      </c>
      <c r="D16" s="21">
        <v>95764774170.239944</v>
      </c>
      <c r="E16" s="21">
        <v>101680880855.23</v>
      </c>
      <c r="F16" s="22">
        <f t="shared" si="0"/>
        <v>7.5849730136569288E-2</v>
      </c>
      <c r="G16" s="21">
        <f t="shared" ref="G16:G21" si="1">E16-D16</f>
        <v>5916106684.9900513</v>
      </c>
      <c r="H16" s="23">
        <f t="shared" ref="H16:H21" si="2">E16/$P$9</f>
        <v>1.1718250545644449E-2</v>
      </c>
      <c r="I16" s="10"/>
      <c r="J16" s="17"/>
      <c r="K16" s="10"/>
    </row>
    <row r="17" spans="2:11" ht="18.75" x14ac:dyDescent="0.3">
      <c r="B17" s="20" t="s">
        <v>17</v>
      </c>
      <c r="C17" s="24">
        <v>1701230375</v>
      </c>
      <c r="D17" s="24">
        <v>186573691.59999999</v>
      </c>
      <c r="E17" s="24">
        <v>270351451.90999997</v>
      </c>
      <c r="F17" s="22">
        <f t="shared" si="0"/>
        <v>0.15891525091656089</v>
      </c>
      <c r="G17" s="24">
        <f t="shared" si="1"/>
        <v>83777760.309999973</v>
      </c>
      <c r="H17" s="23">
        <f t="shared" si="2"/>
        <v>3.1156752599052412E-5</v>
      </c>
      <c r="I17" s="10"/>
      <c r="J17" s="17"/>
      <c r="K17" s="10"/>
    </row>
    <row r="18" spans="2:11" ht="18.75" x14ac:dyDescent="0.3">
      <c r="B18" s="304" t="s">
        <v>18</v>
      </c>
      <c r="C18" s="305">
        <f>C19+C21</f>
        <v>1622833406287</v>
      </c>
      <c r="D18" s="308">
        <f>D19+D21</f>
        <v>128238003019.77991</v>
      </c>
      <c r="E18" s="308">
        <f>+E19+E21</f>
        <v>127839436059.24001</v>
      </c>
      <c r="F18" s="306">
        <f>IFERROR(E18/C18,"-")</f>
        <v>7.877545259049927E-2</v>
      </c>
      <c r="G18" s="308">
        <f>E18-D18</f>
        <v>-398566960.53990173</v>
      </c>
      <c r="H18" s="307">
        <f t="shared" si="2"/>
        <v>1.4732902869802536E-2</v>
      </c>
      <c r="I18" s="10"/>
      <c r="J18" s="17"/>
      <c r="K18" s="10"/>
    </row>
    <row r="19" spans="2:11" ht="18.75" x14ac:dyDescent="0.3">
      <c r="B19" s="20" t="s">
        <v>19</v>
      </c>
      <c r="C19" s="21">
        <v>1407548685832</v>
      </c>
      <c r="D19" s="21">
        <v>112055337228.88991</v>
      </c>
      <c r="E19" s="21">
        <v>109238444989.41</v>
      </c>
      <c r="F19" s="22">
        <f>IFERROR(E19/C19,"-")</f>
        <v>7.7608999311337717E-2</v>
      </c>
      <c r="G19" s="21">
        <f t="shared" si="1"/>
        <v>-2816892239.4799042</v>
      </c>
      <c r="H19" s="23">
        <f t="shared" si="2"/>
        <v>1.258922480643187E-2</v>
      </c>
      <c r="I19" s="19"/>
      <c r="J19" s="10"/>
      <c r="K19" s="10"/>
    </row>
    <row r="20" spans="2:11" ht="18.75" x14ac:dyDescent="0.3">
      <c r="B20" s="20" t="s">
        <v>20</v>
      </c>
      <c r="C20" s="21">
        <v>324257115564</v>
      </c>
      <c r="D20" s="21">
        <v>33745964803.98</v>
      </c>
      <c r="E20" s="21">
        <v>19312124005.09</v>
      </c>
      <c r="F20" s="22">
        <f t="shared" si="0"/>
        <v>5.9558057720643251E-2</v>
      </c>
      <c r="G20" s="21">
        <f t="shared" si="1"/>
        <v>-14433840798.889999</v>
      </c>
      <c r="H20" s="23">
        <f t="shared" si="2"/>
        <v>2.2256328402819802E-3</v>
      </c>
      <c r="I20" s="10"/>
      <c r="J20" s="10"/>
      <c r="K20" s="10"/>
    </row>
    <row r="21" spans="2:11" ht="18.75" x14ac:dyDescent="0.3">
      <c r="B21" s="20" t="s">
        <v>21</v>
      </c>
      <c r="C21" s="21">
        <v>215284720455</v>
      </c>
      <c r="D21" s="21">
        <v>16182665790.889996</v>
      </c>
      <c r="E21" s="21">
        <v>18600991069.830002</v>
      </c>
      <c r="F21" s="22">
        <f t="shared" si="0"/>
        <v>8.6401817233091024E-2</v>
      </c>
      <c r="G21" s="21">
        <f t="shared" si="1"/>
        <v>2418325278.9400063</v>
      </c>
      <c r="H21" s="23">
        <f t="shared" si="2"/>
        <v>2.1436780633706668E-3</v>
      </c>
      <c r="I21" s="19"/>
      <c r="J21" s="10"/>
      <c r="K21" s="10"/>
    </row>
    <row r="22" spans="2:11" ht="18.75" x14ac:dyDescent="0.3">
      <c r="B22" s="25" t="s">
        <v>22</v>
      </c>
      <c r="C22" s="26"/>
      <c r="D22" s="26"/>
      <c r="E22" s="27"/>
      <c r="F22" s="28"/>
      <c r="G22" s="29"/>
      <c r="H22" s="28"/>
      <c r="I22" s="10"/>
      <c r="J22" s="10"/>
      <c r="K22" s="10"/>
    </row>
    <row r="23" spans="2:11" ht="18.75" x14ac:dyDescent="0.3">
      <c r="B23" s="30" t="s">
        <v>23</v>
      </c>
      <c r="C23" s="31">
        <f>(C16-C19)</f>
        <v>-66991762661</v>
      </c>
      <c r="D23" s="31">
        <f>(D16-D19)</f>
        <v>-16290563058.649963</v>
      </c>
      <c r="E23" s="31">
        <f>(E16-E19)</f>
        <v>-7557564134.1800079</v>
      </c>
      <c r="F23" s="22">
        <f>IFERROR(E23/C23,"-")</f>
        <v>0.1128133345650827</v>
      </c>
      <c r="G23" s="31">
        <f>ABS(E23-D23)</f>
        <v>8732998924.4699554</v>
      </c>
      <c r="H23" s="22">
        <f>E23/$P$9</f>
        <v>-8.7097426078742123E-4</v>
      </c>
      <c r="I23" s="19"/>
      <c r="J23" s="10"/>
      <c r="K23" s="10"/>
    </row>
    <row r="24" spans="2:11" ht="18.75" x14ac:dyDescent="0.3">
      <c r="B24" s="30" t="s">
        <v>24</v>
      </c>
      <c r="C24" s="31">
        <f>(C17-C21)</f>
        <v>-213583490080</v>
      </c>
      <c r="D24" s="31">
        <f>(D17-D21)</f>
        <v>-15996092099.289995</v>
      </c>
      <c r="E24" s="31">
        <f>(E17-E21)</f>
        <v>-18330639617.920002</v>
      </c>
      <c r="F24" s="22">
        <f>IFERROR(E24/C24,"-")</f>
        <v>8.5824234874399996E-2</v>
      </c>
      <c r="G24" s="31">
        <f>ABS(E24-D24)</f>
        <v>2334547518.6300068</v>
      </c>
      <c r="H24" s="22">
        <f>E24/$P$9</f>
        <v>-2.1125213107716142E-3</v>
      </c>
      <c r="I24" s="19"/>
      <c r="J24" s="10"/>
      <c r="K24" s="10"/>
    </row>
    <row r="25" spans="2:11" ht="18.75" x14ac:dyDescent="0.3">
      <c r="B25" s="30" t="s">
        <v>25</v>
      </c>
      <c r="C25" s="32">
        <f>(C15-(C18-C20))</f>
        <v>43681862823</v>
      </c>
      <c r="D25" s="31">
        <f>(D15-(D18-D20))</f>
        <v>1459309646.0400391</v>
      </c>
      <c r="E25" s="31">
        <f>(E15-(E18-E20))</f>
        <v>-6576079747.0100098</v>
      </c>
      <c r="F25" s="22">
        <f>IFERROR(E25/C25,"-")</f>
        <v>-0.15054485596588335</v>
      </c>
      <c r="G25" s="31">
        <f>ABS(E25-D25)</f>
        <v>8035389393.0500488</v>
      </c>
      <c r="H25" s="22">
        <f>E25/$P$9</f>
        <v>-7.5786273127705539E-4</v>
      </c>
      <c r="I25" s="19"/>
      <c r="J25" s="19"/>
      <c r="K25" s="10"/>
    </row>
    <row r="26" spans="2:11" ht="18.75" x14ac:dyDescent="0.3">
      <c r="B26" s="30" t="s">
        <v>26</v>
      </c>
      <c r="C26" s="32">
        <f>C15-C18</f>
        <v>-280575252741</v>
      </c>
      <c r="D26" s="31">
        <f>D15-D18</f>
        <v>-32286655157.939957</v>
      </c>
      <c r="E26" s="31">
        <f>E15-E18</f>
        <v>-25888203752.100006</v>
      </c>
      <c r="F26" s="22">
        <f>IFERROR(E26/C26,"-")</f>
        <v>9.2268307697106478E-2</v>
      </c>
      <c r="G26" s="31">
        <f>ABS(E26-D26)</f>
        <v>6398451405.8399506</v>
      </c>
      <c r="H26" s="22">
        <f>E26/$P$9</f>
        <v>-2.983495571559035E-3</v>
      </c>
      <c r="I26" s="19"/>
      <c r="J26" s="19"/>
      <c r="K26" s="10"/>
    </row>
    <row r="27" spans="2:11" ht="18.75" x14ac:dyDescent="0.3">
      <c r="B27" s="25" t="s">
        <v>27</v>
      </c>
      <c r="C27" s="29">
        <f>C29-C31</f>
        <v>280575252741</v>
      </c>
      <c r="D27" s="29">
        <f>D29-D31</f>
        <v>806396091.12999988</v>
      </c>
      <c r="E27" s="29">
        <f>E29-E31</f>
        <v>-7839906538.9400005</v>
      </c>
      <c r="F27" s="33">
        <f>IFERROR(E27/C27,"-")</f>
        <v>-2.7942259562631654E-2</v>
      </c>
      <c r="G27" s="29">
        <f>E27-D27</f>
        <v>-8646302630.0699997</v>
      </c>
      <c r="H27" s="33">
        <f>E27/$P$9</f>
        <v>-9.0351291516186521E-4</v>
      </c>
      <c r="I27" s="10"/>
      <c r="J27" s="10"/>
      <c r="K27" s="10"/>
    </row>
    <row r="28" spans="2:11" ht="18.75" x14ac:dyDescent="0.3">
      <c r="B28" s="34"/>
      <c r="C28" s="35"/>
      <c r="D28" s="35"/>
      <c r="E28" s="36"/>
      <c r="F28" s="37"/>
      <c r="G28" s="38">
        <f>E28-D28</f>
        <v>0</v>
      </c>
      <c r="H28" s="37"/>
      <c r="I28" s="39"/>
      <c r="J28" s="10"/>
      <c r="K28" s="10"/>
    </row>
    <row r="29" spans="2:11" ht="18.75" x14ac:dyDescent="0.3">
      <c r="B29" s="309" t="s">
        <v>28</v>
      </c>
      <c r="C29" s="310">
        <v>401767814730</v>
      </c>
      <c r="D29" s="310">
        <v>2279315224.4499998</v>
      </c>
      <c r="E29" s="310">
        <v>3839820305.98</v>
      </c>
      <c r="F29" s="311">
        <f>IFERROR(E29/C29,"-")</f>
        <v>9.5573118731784781E-3</v>
      </c>
      <c r="G29" s="310">
        <f>E29-D29</f>
        <v>1560505081.5300002</v>
      </c>
      <c r="H29" s="311">
        <f>E29/$P$9</f>
        <v>4.425215047044155E-4</v>
      </c>
      <c r="I29" s="19"/>
      <c r="J29" s="19"/>
      <c r="K29" s="10"/>
    </row>
    <row r="30" spans="2:11" ht="18.75" x14ac:dyDescent="0.3">
      <c r="B30" s="40"/>
      <c r="C30" s="41"/>
      <c r="D30" s="42"/>
      <c r="E30" s="42"/>
      <c r="F30" s="43"/>
      <c r="G30" s="41"/>
      <c r="H30" s="43"/>
      <c r="I30" s="10"/>
      <c r="J30" s="10"/>
      <c r="K30" s="10"/>
    </row>
    <row r="31" spans="2:11" ht="18.75" x14ac:dyDescent="0.3">
      <c r="B31" s="309" t="s">
        <v>29</v>
      </c>
      <c r="C31" s="310">
        <v>121192561989</v>
      </c>
      <c r="D31" s="310">
        <v>1472919133.3199999</v>
      </c>
      <c r="E31" s="310">
        <v>11679726844.92</v>
      </c>
      <c r="F31" s="311">
        <f>IFERROR(E31/C31,"-")</f>
        <v>9.6373297611945088E-2</v>
      </c>
      <c r="G31" s="310">
        <f>E31-D31</f>
        <v>10206807711.6</v>
      </c>
      <c r="H31" s="311">
        <f>E31/$P$9</f>
        <v>1.3460344198662807E-3</v>
      </c>
      <c r="I31" s="10"/>
      <c r="J31" s="10"/>
      <c r="K31" s="10"/>
    </row>
    <row r="32" spans="2:11" ht="18.75" x14ac:dyDescent="0.3">
      <c r="B32" s="44" t="s">
        <v>30</v>
      </c>
      <c r="C32" s="45"/>
      <c r="D32" s="45"/>
      <c r="E32" s="45"/>
      <c r="F32" s="46"/>
      <c r="G32" s="46"/>
      <c r="H32" s="47"/>
      <c r="I32" s="10"/>
      <c r="J32" s="48"/>
      <c r="K32" s="48"/>
    </row>
    <row r="33" spans="1:14" s="50" customFormat="1" ht="18.75" x14ac:dyDescent="0.3">
      <c r="A33" s="2"/>
      <c r="B33" s="49" t="s">
        <v>31</v>
      </c>
      <c r="C33" s="2"/>
      <c r="D33" s="2"/>
      <c r="E33" s="2"/>
      <c r="F33" s="46"/>
      <c r="G33" s="46"/>
      <c r="H33" s="2"/>
      <c r="I33" s="10"/>
      <c r="L33" s="2"/>
      <c r="M33" s="2"/>
      <c r="N33" s="2"/>
    </row>
    <row r="34" spans="1:14" ht="18.75" x14ac:dyDescent="0.3">
      <c r="B34" s="49" t="s">
        <v>32</v>
      </c>
      <c r="F34" s="46"/>
      <c r="G34" s="46"/>
      <c r="I34" s="10"/>
    </row>
    <row r="35" spans="1:14" ht="18.75" x14ac:dyDescent="0.3">
      <c r="B35" s="44" t="s">
        <v>33</v>
      </c>
      <c r="F35" s="46"/>
      <c r="G35" s="46"/>
      <c r="H35" s="50"/>
      <c r="I35" s="10"/>
      <c r="J35" s="2"/>
      <c r="K35" s="2"/>
    </row>
    <row r="36" spans="1:14" ht="18.75" x14ac:dyDescent="0.3">
      <c r="H36" s="50"/>
      <c r="I36" s="10"/>
      <c r="J36" s="2"/>
      <c r="K36" s="2"/>
    </row>
    <row r="37" spans="1:14" ht="18.75" x14ac:dyDescent="0.3">
      <c r="I37" s="10"/>
    </row>
    <row r="38" spans="1:14" ht="18.75" x14ac:dyDescent="0.3">
      <c r="I38" s="10"/>
    </row>
    <row r="39" spans="1:14" ht="18.75" x14ac:dyDescent="0.3">
      <c r="I39" s="10"/>
    </row>
    <row r="40" spans="1:14" ht="18.75" x14ac:dyDescent="0.3">
      <c r="H40" s="51"/>
      <c r="I40" s="10"/>
    </row>
    <row r="41" spans="1:14" ht="18.75" x14ac:dyDescent="0.3">
      <c r="I41" s="10"/>
    </row>
    <row r="42" spans="1:14" ht="18.75" x14ac:dyDescent="0.3">
      <c r="C42" s="52"/>
      <c r="D42" s="52"/>
      <c r="E42" s="52"/>
      <c r="I42" s="10"/>
    </row>
    <row r="43" spans="1:14" ht="18.75" x14ac:dyDescent="0.3">
      <c r="I43" s="10"/>
    </row>
    <row r="44" spans="1:14" ht="18.75" x14ac:dyDescent="0.3">
      <c r="I44" s="10"/>
    </row>
    <row r="45" spans="1:14" ht="18.75" x14ac:dyDescent="0.3">
      <c r="I45" s="10"/>
    </row>
    <row r="46" spans="1:14" ht="18.75" x14ac:dyDescent="0.3">
      <c r="I46" s="10"/>
    </row>
    <row r="47" spans="1:14" ht="18.75" x14ac:dyDescent="0.3">
      <c r="I47" s="10"/>
    </row>
    <row r="48" spans="1:14" ht="18.75" x14ac:dyDescent="0.3">
      <c r="I48" s="10"/>
    </row>
    <row r="49" spans="9:9" ht="18.75" x14ac:dyDescent="0.3">
      <c r="I49" s="10"/>
    </row>
    <row r="50" spans="9:9" ht="18.75" x14ac:dyDescent="0.3">
      <c r="I50" s="10"/>
    </row>
    <row r="51" spans="9:9" ht="18.75" x14ac:dyDescent="0.3">
      <c r="I51" s="10"/>
    </row>
    <row r="52" spans="9:9" ht="18.75" x14ac:dyDescent="0.3">
      <c r="I52" s="10"/>
    </row>
    <row r="304" spans="2:2" x14ac:dyDescent="0.25">
      <c r="B304" s="2" t="s">
        <v>34</v>
      </c>
    </row>
  </sheetData>
  <mergeCells count="10">
    <mergeCell ref="B12:B14"/>
    <mergeCell ref="F12:F13"/>
    <mergeCell ref="G12:G13"/>
    <mergeCell ref="H12:H13"/>
    <mergeCell ref="D13:E13"/>
    <mergeCell ref="B2:H2"/>
    <mergeCell ref="B3:H3"/>
    <mergeCell ref="B4:H4"/>
    <mergeCell ref="B8:H8"/>
    <mergeCell ref="B9:H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96CE-3AE4-43E4-A83B-78545BEE68DA}">
  <dimension ref="C1:L28"/>
  <sheetViews>
    <sheetView showGridLines="0" workbookViewId="0">
      <selection activeCell="C7" sqref="C7:J7"/>
    </sheetView>
  </sheetViews>
  <sheetFormatPr baseColWidth="10" defaultColWidth="11.5703125" defaultRowHeight="15" x14ac:dyDescent="0.25"/>
  <cols>
    <col min="1" max="2" width="11.5703125" style="103"/>
    <col min="3" max="3" width="23.42578125" style="103" customWidth="1"/>
    <col min="4" max="16384" width="11.5703125" style="103"/>
  </cols>
  <sheetData>
    <row r="1" spans="3:12" x14ac:dyDescent="0.25">
      <c r="D1" s="301"/>
      <c r="E1" s="301"/>
      <c r="F1" s="301"/>
      <c r="G1" s="301"/>
      <c r="H1" s="301"/>
      <c r="L1" s="161"/>
    </row>
    <row r="2" spans="3:12" ht="15.75" x14ac:dyDescent="0.25">
      <c r="C2" s="469" t="s">
        <v>0</v>
      </c>
      <c r="D2" s="469"/>
      <c r="E2" s="469"/>
      <c r="F2" s="469"/>
      <c r="G2" s="469"/>
      <c r="H2" s="469"/>
      <c r="I2" s="469"/>
    </row>
    <row r="3" spans="3:12" ht="15.75" x14ac:dyDescent="0.25">
      <c r="C3" s="469" t="s">
        <v>1</v>
      </c>
      <c r="D3" s="469"/>
      <c r="E3" s="469"/>
      <c r="F3" s="469"/>
      <c r="G3" s="469"/>
      <c r="H3" s="469"/>
      <c r="I3" s="469"/>
    </row>
    <row r="4" spans="3:12" ht="15.75" x14ac:dyDescent="0.25">
      <c r="C4" s="470" t="s">
        <v>2</v>
      </c>
      <c r="D4" s="470"/>
      <c r="E4" s="470"/>
      <c r="F4" s="470"/>
      <c r="G4" s="470"/>
      <c r="H4" s="470"/>
      <c r="I4" s="470"/>
    </row>
    <row r="5" spans="3:12" ht="23.25" x14ac:dyDescent="0.35">
      <c r="D5" s="301"/>
      <c r="E5" s="301"/>
      <c r="F5" s="301"/>
      <c r="G5" s="301"/>
      <c r="H5" s="301"/>
      <c r="L5" s="261"/>
    </row>
    <row r="6" spans="3:12" ht="15.75" x14ac:dyDescent="0.25">
      <c r="C6" s="420" t="s">
        <v>1004</v>
      </c>
      <c r="D6" s="420"/>
      <c r="E6" s="420"/>
      <c r="F6" s="420"/>
      <c r="G6" s="420"/>
      <c r="H6" s="420"/>
      <c r="I6" s="420"/>
      <c r="J6" s="420"/>
    </row>
    <row r="7" spans="3:12" ht="15.75" x14ac:dyDescent="0.25">
      <c r="C7" s="471" t="s">
        <v>129</v>
      </c>
      <c r="D7" s="471"/>
      <c r="E7" s="471"/>
      <c r="F7" s="471"/>
      <c r="G7" s="471"/>
      <c r="H7" s="471"/>
      <c r="I7" s="471"/>
      <c r="J7" s="471"/>
    </row>
    <row r="10" spans="3:12" x14ac:dyDescent="0.25">
      <c r="E10"/>
    </row>
    <row r="22" spans="3:3" ht="23.45" customHeight="1" x14ac:dyDescent="0.25"/>
    <row r="26" spans="3:3" x14ac:dyDescent="0.25">
      <c r="C26" s="302" t="s">
        <v>964</v>
      </c>
    </row>
    <row r="27" spans="3:3" x14ac:dyDescent="0.25">
      <c r="C27" s="303" t="s">
        <v>176</v>
      </c>
    </row>
    <row r="28" spans="3:3" x14ac:dyDescent="0.25">
      <c r="C28" s="302" t="s">
        <v>965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29B-3275-49D5-B134-E6C5A3EB377F}">
  <dimension ref="B2:Q41"/>
  <sheetViews>
    <sheetView showGridLines="0" topLeftCell="B9" zoomScale="90" zoomScaleNormal="90" workbookViewId="0">
      <selection activeCell="L54" sqref="L54"/>
    </sheetView>
  </sheetViews>
  <sheetFormatPr baseColWidth="10" defaultColWidth="11.42578125" defaultRowHeight="15" x14ac:dyDescent="0.25"/>
  <cols>
    <col min="1" max="2" width="11.42578125" style="103"/>
    <col min="3" max="5" width="26.140625" style="103" customWidth="1"/>
    <col min="6" max="13" width="11.42578125" style="103"/>
    <col min="14" max="14" width="18.85546875" style="103" bestFit="1" customWidth="1"/>
    <col min="15" max="15" width="27.28515625" style="103" hidden="1" customWidth="1"/>
    <col min="16" max="16" width="31.5703125" style="103" hidden="1" customWidth="1"/>
    <col min="17" max="17" width="13.85546875" style="103" bestFit="1" customWidth="1"/>
    <col min="18" max="16384" width="11.42578125" style="103"/>
  </cols>
  <sheetData>
    <row r="2" spans="2:17" x14ac:dyDescent="0.25">
      <c r="B2" s="444" t="s">
        <v>0</v>
      </c>
      <c r="C2" s="444"/>
      <c r="D2" s="444"/>
      <c r="E2" s="444"/>
      <c r="F2" s="444"/>
      <c r="G2" s="444"/>
      <c r="H2" s="444"/>
      <c r="I2" s="444"/>
    </row>
    <row r="3" spans="2:17" x14ac:dyDescent="0.25">
      <c r="B3" s="444" t="s">
        <v>1</v>
      </c>
      <c r="C3" s="444"/>
      <c r="D3" s="444"/>
      <c r="E3" s="444"/>
      <c r="F3" s="444"/>
      <c r="G3" s="444"/>
      <c r="H3" s="444"/>
      <c r="I3" s="444"/>
    </row>
    <row r="4" spans="2:17" x14ac:dyDescent="0.25">
      <c r="B4" s="445" t="s">
        <v>2</v>
      </c>
      <c r="C4" s="445"/>
      <c r="D4" s="445"/>
      <c r="E4" s="445"/>
      <c r="F4" s="445"/>
      <c r="G4" s="445"/>
      <c r="H4" s="445"/>
      <c r="I4" s="445"/>
    </row>
    <row r="7" spans="2:17" ht="15.75" x14ac:dyDescent="0.25">
      <c r="B7" s="420" t="s">
        <v>127</v>
      </c>
      <c r="C7" s="420"/>
      <c r="D7" s="420"/>
      <c r="E7" s="420"/>
      <c r="F7" s="420"/>
      <c r="G7" s="420"/>
      <c r="H7" s="420"/>
      <c r="I7" s="420"/>
    </row>
    <row r="8" spans="2:17" x14ac:dyDescent="0.25">
      <c r="B8" s="473" t="s">
        <v>128</v>
      </c>
      <c r="C8" s="473"/>
      <c r="D8" s="473"/>
      <c r="E8" s="473"/>
      <c r="F8" s="473"/>
      <c r="G8" s="473"/>
      <c r="H8" s="473"/>
      <c r="I8" s="473"/>
    </row>
    <row r="9" spans="2:17" ht="15.75" x14ac:dyDescent="0.25">
      <c r="B9" s="471" t="s">
        <v>129</v>
      </c>
      <c r="C9" s="471"/>
      <c r="D9" s="471"/>
      <c r="E9" s="471"/>
      <c r="F9" s="471"/>
      <c r="G9" s="471"/>
      <c r="H9" s="471"/>
      <c r="I9" s="471"/>
    </row>
    <row r="11" spans="2:17" x14ac:dyDescent="0.25">
      <c r="G11" s="417"/>
      <c r="H11" s="472"/>
    </row>
    <row r="12" spans="2:17" x14ac:dyDescent="0.25">
      <c r="B12" s="98"/>
      <c r="C12" s="98"/>
      <c r="D12" s="98"/>
      <c r="E12" s="98"/>
      <c r="F12" s="98"/>
      <c r="G12" s="417"/>
      <c r="H12" s="472"/>
      <c r="I12" s="98"/>
      <c r="J12" s="98"/>
    </row>
    <row r="13" spans="2:17" ht="22.5" customHeight="1" thickBot="1" x14ac:dyDescent="0.3">
      <c r="B13" s="98"/>
      <c r="C13" s="98"/>
      <c r="D13" s="98"/>
      <c r="E13" s="98"/>
      <c r="F13" s="98"/>
      <c r="G13" s="108"/>
      <c r="H13" s="119"/>
      <c r="I13" s="98"/>
      <c r="J13" s="98"/>
    </row>
    <row r="14" spans="2:17" x14ac:dyDescent="0.25">
      <c r="B14" s="98"/>
      <c r="C14" s="98"/>
      <c r="D14" s="98"/>
      <c r="E14" s="98"/>
      <c r="F14" s="98"/>
      <c r="G14" s="120"/>
      <c r="H14" s="121"/>
      <c r="I14" s="98"/>
      <c r="J14" s="98"/>
    </row>
    <row r="15" spans="2:17" ht="15.75" thickBot="1" x14ac:dyDescent="0.3">
      <c r="B15" s="98"/>
      <c r="C15" s="98"/>
      <c r="D15" s="98"/>
      <c r="E15" s="98"/>
      <c r="F15" s="98"/>
      <c r="G15" s="98"/>
      <c r="H15" s="98"/>
      <c r="I15" s="122"/>
      <c r="J15" s="123"/>
      <c r="K15" s="123"/>
      <c r="L15" s="123"/>
      <c r="M15" s="123"/>
      <c r="N15" s="123"/>
      <c r="O15" s="123"/>
      <c r="P15" s="123"/>
      <c r="Q15" s="123"/>
    </row>
    <row r="16" spans="2:17" ht="15.75" thickBot="1" x14ac:dyDescent="0.3">
      <c r="B16" s="98"/>
      <c r="C16" s="98"/>
      <c r="D16" s="98"/>
      <c r="E16" s="98"/>
      <c r="F16" s="98"/>
      <c r="G16" s="98"/>
      <c r="H16" s="98"/>
      <c r="I16" s="122"/>
      <c r="J16" s="123"/>
      <c r="K16" s="123"/>
      <c r="L16" s="123"/>
      <c r="M16" s="123"/>
      <c r="N16" s="123"/>
      <c r="O16" s="123"/>
      <c r="P16" s="123"/>
      <c r="Q16" s="123"/>
    </row>
    <row r="17" spans="2:17" ht="15.75" thickBot="1" x14ac:dyDescent="0.3">
      <c r="B17" s="98"/>
      <c r="C17" s="98"/>
      <c r="D17" s="98"/>
      <c r="E17" s="98"/>
      <c r="F17" s="98"/>
      <c r="G17" s="98"/>
      <c r="H17" s="98"/>
      <c r="I17" s="122"/>
      <c r="J17" s="123"/>
      <c r="K17" s="123"/>
      <c r="L17" s="123"/>
      <c r="M17" s="123"/>
      <c r="N17" s="123"/>
      <c r="O17" s="123"/>
      <c r="P17" s="123"/>
      <c r="Q17" s="123"/>
    </row>
    <row r="18" spans="2:17" ht="15.75" thickBot="1" x14ac:dyDescent="0.3">
      <c r="B18" s="98"/>
      <c r="C18" s="98"/>
      <c r="D18" s="98"/>
      <c r="E18" s="98"/>
      <c r="F18" s="98"/>
      <c r="G18" s="98"/>
      <c r="H18" s="98"/>
      <c r="I18" s="122"/>
      <c r="J18" s="123"/>
      <c r="K18" s="123"/>
      <c r="L18" s="123"/>
      <c r="M18" s="123"/>
      <c r="N18" s="123"/>
      <c r="O18" s="123"/>
      <c r="P18" s="123"/>
      <c r="Q18" s="123"/>
    </row>
    <row r="19" spans="2:17" ht="22.5" customHeight="1" thickBot="1" x14ac:dyDescent="0.3">
      <c r="B19" s="98"/>
      <c r="C19" s="98"/>
      <c r="D19" s="98"/>
      <c r="E19" s="98"/>
      <c r="F19" s="98"/>
      <c r="G19" s="98"/>
      <c r="H19" s="98"/>
      <c r="I19" s="122"/>
      <c r="J19" s="123"/>
      <c r="K19" s="123"/>
      <c r="L19" s="123"/>
      <c r="M19" s="123"/>
      <c r="O19" s="123"/>
      <c r="P19" s="123"/>
      <c r="Q19" s="123"/>
    </row>
    <row r="20" spans="2:17" ht="15.75" thickBot="1" x14ac:dyDescent="0.3">
      <c r="B20" s="98"/>
      <c r="C20" s="98"/>
      <c r="D20" s="98"/>
      <c r="E20" s="98"/>
      <c r="F20" s="98"/>
      <c r="G20" s="98"/>
      <c r="H20" s="98"/>
      <c r="I20" s="122"/>
      <c r="J20" s="123"/>
      <c r="K20" s="123"/>
      <c r="L20" s="123"/>
      <c r="M20" s="123"/>
      <c r="N20" s="123"/>
      <c r="O20" s="123"/>
      <c r="P20" s="123"/>
      <c r="Q20" s="123"/>
    </row>
    <row r="21" spans="2:17" ht="15.75" thickBot="1" x14ac:dyDescent="0.3">
      <c r="B21" s="98"/>
      <c r="C21" s="98"/>
      <c r="D21" s="98"/>
      <c r="E21"/>
      <c r="F21"/>
      <c r="G21" s="98"/>
      <c r="H21" s="98"/>
      <c r="I21" s="122"/>
      <c r="J21" s="123"/>
      <c r="K21" s="123"/>
      <c r="L21" s="123"/>
      <c r="M21" s="123"/>
      <c r="N21" s="123"/>
      <c r="O21" s="123"/>
      <c r="P21" s="123"/>
      <c r="Q21" s="123"/>
    </row>
    <row r="22" spans="2:17" ht="15.75" thickBot="1" x14ac:dyDescent="0.3">
      <c r="B22" s="98"/>
      <c r="C22" s="98"/>
      <c r="D22" s="98"/>
      <c r="E22" s="98"/>
      <c r="F22" s="98"/>
      <c r="G22"/>
      <c r="H22" s="98"/>
      <c r="I22" s="122"/>
      <c r="J22" s="123"/>
      <c r="K22" s="123"/>
      <c r="L22" s="123"/>
      <c r="M22" s="123"/>
      <c r="N22" s="123"/>
      <c r="O22" s="123"/>
      <c r="P22" s="123"/>
      <c r="Q22" s="123"/>
    </row>
    <row r="23" spans="2:17" ht="10.5" customHeight="1" thickBot="1" x14ac:dyDescent="0.3">
      <c r="B23" s="98"/>
      <c r="C23" s="98"/>
      <c r="D23" s="98"/>
      <c r="E23" s="98"/>
      <c r="F23" s="98"/>
      <c r="G23" s="98"/>
      <c r="H23" s="98"/>
      <c r="I23" s="122"/>
      <c r="J23" s="123"/>
      <c r="K23" s="123"/>
      <c r="L23" s="123"/>
      <c r="M23" s="123"/>
      <c r="N23" s="123"/>
      <c r="O23" s="123"/>
      <c r="P23" s="123"/>
      <c r="Q23" s="123"/>
    </row>
    <row r="24" spans="2:17" ht="15.75" thickBot="1" x14ac:dyDescent="0.3">
      <c r="B24" s="98"/>
      <c r="C24" s="98"/>
      <c r="D24" s="98"/>
      <c r="E24" s="98"/>
      <c r="F24" s="98"/>
      <c r="G24" s="98"/>
      <c r="H24" s="98"/>
      <c r="I24" s="122"/>
      <c r="J24" s="123"/>
      <c r="K24" s="123"/>
      <c r="L24" s="123"/>
      <c r="M24" s="123"/>
      <c r="N24" s="123"/>
      <c r="O24" s="123"/>
      <c r="P24" s="123"/>
      <c r="Q24" s="123"/>
    </row>
    <row r="25" spans="2:17" ht="15.75" thickBot="1" x14ac:dyDescent="0.3">
      <c r="B25" s="98"/>
      <c r="C25" s="98"/>
      <c r="D25" s="98"/>
      <c r="E25" s="98"/>
      <c r="F25" s="98"/>
      <c r="G25" s="98"/>
      <c r="H25" s="98"/>
      <c r="I25" s="122"/>
      <c r="J25" s="123"/>
      <c r="K25" s="123"/>
      <c r="L25" s="123"/>
      <c r="M25" s="123"/>
      <c r="N25" s="123"/>
      <c r="O25" s="123"/>
      <c r="P25" s="123"/>
      <c r="Q25" s="123"/>
    </row>
    <row r="26" spans="2:17" ht="15.75" thickBot="1" x14ac:dyDescent="0.3">
      <c r="B26" s="98"/>
      <c r="C26" s="98"/>
      <c r="D26" s="98"/>
      <c r="E26" s="98"/>
      <c r="F26" s="98"/>
      <c r="G26" s="98"/>
      <c r="H26" s="98"/>
      <c r="I26" s="122"/>
      <c r="J26" s="123"/>
      <c r="K26" s="123"/>
      <c r="L26" s="123"/>
      <c r="M26" s="123"/>
      <c r="N26" s="123"/>
      <c r="O26" s="123"/>
      <c r="P26" s="123"/>
      <c r="Q26" s="123"/>
    </row>
    <row r="27" spans="2:17" ht="15.75" thickBot="1" x14ac:dyDescent="0.3">
      <c r="B27" s="98"/>
      <c r="C27" s="98"/>
      <c r="D27" s="98"/>
      <c r="E27" s="98"/>
      <c r="F27" s="98"/>
      <c r="G27" s="98"/>
      <c r="H27" s="98"/>
      <c r="I27" s="122"/>
      <c r="J27" s="123"/>
      <c r="K27" s="123"/>
      <c r="L27" s="123"/>
      <c r="M27" s="123"/>
      <c r="N27" s="123"/>
      <c r="O27" s="123"/>
      <c r="P27" s="123"/>
      <c r="Q27" s="123"/>
    </row>
    <row r="28" spans="2:17" ht="15.75" thickBot="1" x14ac:dyDescent="0.3">
      <c r="B28" s="98"/>
      <c r="C28" s="98"/>
      <c r="D28" s="98"/>
      <c r="E28" s="98"/>
      <c r="F28" s="98"/>
      <c r="G28" s="98"/>
      <c r="H28" s="98"/>
      <c r="I28" s="122"/>
      <c r="J28" s="123"/>
      <c r="K28" s="123"/>
      <c r="L28" s="123"/>
      <c r="M28" s="123"/>
      <c r="N28" s="123"/>
      <c r="O28" s="123"/>
      <c r="P28" s="123"/>
      <c r="Q28" s="123"/>
    </row>
    <row r="29" spans="2:17" x14ac:dyDescent="0.25">
      <c r="B29" s="98"/>
      <c r="C29" s="98"/>
      <c r="D29" s="98"/>
      <c r="E29" s="98"/>
      <c r="F29" s="98"/>
      <c r="G29" s="98"/>
      <c r="H29" s="98"/>
      <c r="I29" s="122"/>
      <c r="J29" s="98"/>
    </row>
    <row r="30" spans="2:17" x14ac:dyDescent="0.25">
      <c r="B30" s="98"/>
      <c r="C30" s="98"/>
      <c r="D30" s="98"/>
      <c r="E30" s="98"/>
      <c r="F30" s="98"/>
      <c r="G30" s="98"/>
      <c r="H30" s="98"/>
      <c r="I30" s="122"/>
      <c r="J30" s="98"/>
    </row>
    <row r="31" spans="2:17" x14ac:dyDescent="0.25">
      <c r="B31" s="98"/>
      <c r="C31" s="98"/>
      <c r="D31" s="98"/>
      <c r="E31" s="98"/>
      <c r="F31" s="98"/>
      <c r="G31" s="98"/>
      <c r="H31" s="98"/>
      <c r="I31" s="122"/>
      <c r="J31" s="98"/>
      <c r="Q31" s="124"/>
    </row>
    <row r="32" spans="2:17" ht="14.45" customHeight="1" x14ac:dyDescent="0.25">
      <c r="B32" s="98"/>
      <c r="C32" s="98"/>
      <c r="D32" s="98"/>
      <c r="E32" s="98"/>
      <c r="F32" s="98"/>
      <c r="G32" s="98"/>
      <c r="H32" s="98"/>
      <c r="I32" s="122"/>
      <c r="J32" s="98"/>
    </row>
    <row r="33" spans="2:10" x14ac:dyDescent="0.25">
      <c r="B33" s="98"/>
      <c r="C33" s="98"/>
      <c r="D33" s="98"/>
      <c r="E33" s="98"/>
      <c r="F33" s="98"/>
      <c r="G33" s="98"/>
      <c r="H33" s="98"/>
      <c r="I33" s="122"/>
      <c r="J33" s="98"/>
    </row>
    <row r="34" spans="2:10" ht="14.45" customHeight="1" x14ac:dyDescent="0.25">
      <c r="B34" s="98"/>
      <c r="D34" s="98"/>
      <c r="E34" s="98"/>
      <c r="F34" s="98"/>
      <c r="G34" s="98"/>
      <c r="H34" s="98"/>
      <c r="I34" s="122"/>
      <c r="J34" s="98"/>
    </row>
    <row r="35" spans="2:10" x14ac:dyDescent="0.25">
      <c r="B35" s="98"/>
      <c r="D35" s="98"/>
      <c r="E35" s="98"/>
      <c r="F35" s="98"/>
      <c r="G35" s="98"/>
      <c r="H35" s="98"/>
      <c r="I35" s="122"/>
      <c r="J35" s="98"/>
    </row>
    <row r="36" spans="2:10" x14ac:dyDescent="0.25">
      <c r="I36" s="125"/>
    </row>
    <row r="37" spans="2:10" x14ac:dyDescent="0.25">
      <c r="I37" s="125"/>
    </row>
    <row r="38" spans="2:10" ht="15.75" x14ac:dyDescent="0.25">
      <c r="C38" s="126" t="s">
        <v>130</v>
      </c>
    </row>
    <row r="39" spans="2:10" ht="15.75" x14ac:dyDescent="0.25">
      <c r="C39" s="127" t="s">
        <v>131</v>
      </c>
    </row>
    <row r="40" spans="2:10" ht="15.75" x14ac:dyDescent="0.25">
      <c r="C40" s="128" t="s">
        <v>125</v>
      </c>
    </row>
    <row r="41" spans="2:10" ht="15.75" x14ac:dyDescent="0.25">
      <c r="C41" s="128" t="s">
        <v>132</v>
      </c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BC60-3EE5-446F-BC12-D16936DA3EE2}">
  <dimension ref="A1:R49"/>
  <sheetViews>
    <sheetView showGridLines="0" zoomScale="70" zoomScaleNormal="70" workbookViewId="0">
      <selection activeCell="H25" sqref="H25"/>
    </sheetView>
  </sheetViews>
  <sheetFormatPr baseColWidth="10" defaultColWidth="11.5703125" defaultRowHeight="15" x14ac:dyDescent="0.25"/>
  <cols>
    <col min="1" max="1" width="11.5703125" style="98"/>
    <col min="2" max="2" width="102" style="98" customWidth="1"/>
    <col min="3" max="3" width="24.7109375" style="98" customWidth="1"/>
    <col min="4" max="4" width="24.28515625" style="98" customWidth="1"/>
    <col min="5" max="5" width="29.140625" style="98" bestFit="1" customWidth="1"/>
    <col min="6" max="6" width="22.42578125" style="98" bestFit="1" customWidth="1"/>
    <col min="7" max="8" width="20.7109375" style="98" bestFit="1" customWidth="1"/>
    <col min="9" max="9" width="14.5703125" style="98" bestFit="1" customWidth="1"/>
    <col min="10" max="10" width="19.7109375" style="98" customWidth="1"/>
    <col min="11" max="11" width="11.5703125" style="98"/>
    <col min="12" max="12" width="18" style="136" bestFit="1" customWidth="1"/>
    <col min="13" max="15" width="11.5703125" style="98"/>
    <col min="16" max="16" width="27.28515625" style="98" customWidth="1"/>
    <col min="17" max="17" width="31.5703125" style="98" customWidth="1"/>
    <col min="18" max="18" width="15" style="98" bestFit="1" customWidth="1"/>
    <col min="19" max="16384" width="11.5703125" style="98"/>
  </cols>
  <sheetData>
    <row r="1" spans="1:17" s="129" customFormat="1" ht="21" x14ac:dyDescent="0.35">
      <c r="L1" s="130"/>
    </row>
    <row r="2" spans="1:17" s="129" customFormat="1" ht="21" customHeight="1" x14ac:dyDescent="0.35">
      <c r="A2" s="441" t="s">
        <v>0</v>
      </c>
      <c r="B2" s="441"/>
      <c r="C2" s="441"/>
      <c r="D2" s="441"/>
      <c r="E2" s="441"/>
      <c r="F2" s="441"/>
      <c r="G2" s="441"/>
      <c r="H2" s="441"/>
      <c r="I2" s="441"/>
      <c r="J2" s="441"/>
      <c r="L2" s="130"/>
    </row>
    <row r="3" spans="1:17" s="129" customFormat="1" ht="21" customHeight="1" x14ac:dyDescent="0.35">
      <c r="A3" s="441" t="s">
        <v>1</v>
      </c>
      <c r="B3" s="441"/>
      <c r="C3" s="441"/>
      <c r="D3" s="441"/>
      <c r="E3" s="441"/>
      <c r="F3" s="441"/>
      <c r="G3" s="441"/>
      <c r="H3" s="441"/>
      <c r="I3" s="441"/>
      <c r="J3" s="441"/>
      <c r="L3" s="130"/>
    </row>
    <row r="4" spans="1:17" s="129" customFormat="1" ht="21" customHeight="1" x14ac:dyDescent="0.35">
      <c r="A4" s="442" t="s">
        <v>2</v>
      </c>
      <c r="B4" s="442"/>
      <c r="C4" s="442"/>
      <c r="D4" s="442"/>
      <c r="E4" s="442"/>
      <c r="F4" s="442"/>
      <c r="G4" s="442"/>
      <c r="H4" s="442"/>
      <c r="I4" s="442"/>
      <c r="J4" s="442"/>
      <c r="L4" s="130"/>
    </row>
    <row r="5" spans="1:17" s="129" customFormat="1" ht="21" x14ac:dyDescent="0.35">
      <c r="B5" s="131"/>
      <c r="C5" s="131"/>
      <c r="D5" s="131"/>
      <c r="E5" s="131"/>
      <c r="F5" s="131"/>
      <c r="G5" s="131"/>
      <c r="L5" s="130"/>
    </row>
    <row r="6" spans="1:17" s="129" customFormat="1" ht="21" x14ac:dyDescent="0.35">
      <c r="B6" s="131"/>
      <c r="C6" s="131"/>
      <c r="D6" s="131"/>
      <c r="E6" s="131"/>
      <c r="F6" s="131"/>
      <c r="G6" s="131"/>
      <c r="L6" s="130"/>
    </row>
    <row r="7" spans="1:17" s="129" customFormat="1" ht="21" x14ac:dyDescent="0.35">
      <c r="A7" s="497" t="s">
        <v>133</v>
      </c>
      <c r="B7" s="497"/>
      <c r="C7" s="497"/>
      <c r="D7" s="497"/>
      <c r="E7" s="497"/>
      <c r="F7" s="497"/>
      <c r="G7" s="497"/>
      <c r="H7" s="497"/>
      <c r="I7" s="497"/>
      <c r="J7" s="497"/>
      <c r="L7" s="130"/>
    </row>
    <row r="8" spans="1:17" s="129" customFormat="1" ht="21" x14ac:dyDescent="0.35">
      <c r="A8" s="132"/>
      <c r="B8" s="498" t="s">
        <v>128</v>
      </c>
      <c r="C8" s="498"/>
      <c r="D8" s="498"/>
      <c r="E8" s="498"/>
      <c r="F8" s="498"/>
      <c r="G8" s="498"/>
      <c r="H8" s="498"/>
      <c r="I8" s="498"/>
      <c r="J8" s="498"/>
      <c r="L8" s="130"/>
    </row>
    <row r="9" spans="1:17" s="129" customFormat="1" ht="21" x14ac:dyDescent="0.35">
      <c r="B9" s="495" t="s">
        <v>4</v>
      </c>
      <c r="C9" s="496"/>
      <c r="D9" s="496"/>
      <c r="E9" s="496"/>
      <c r="F9" s="496"/>
      <c r="G9" s="496"/>
      <c r="H9" s="496"/>
      <c r="I9" s="496"/>
      <c r="J9" s="496"/>
      <c r="L9" s="130"/>
    </row>
    <row r="10" spans="1:17" ht="21" thickBot="1" x14ac:dyDescent="0.3">
      <c r="F10" s="134"/>
      <c r="G10" s="135"/>
      <c r="P10" s="137" t="s">
        <v>134</v>
      </c>
      <c r="Q10" s="138">
        <v>8677138320192.6592</v>
      </c>
    </row>
    <row r="11" spans="1:17" ht="19.149999999999999" customHeight="1" thickBot="1" x14ac:dyDescent="0.35">
      <c r="B11" s="461" t="s">
        <v>135</v>
      </c>
      <c r="C11" s="139">
        <v>2025</v>
      </c>
      <c r="D11" s="475">
        <v>2026</v>
      </c>
      <c r="E11" s="476"/>
      <c r="F11" s="476"/>
      <c r="G11" s="476"/>
      <c r="H11" s="476"/>
      <c r="I11" s="476"/>
      <c r="J11" s="476"/>
    </row>
    <row r="12" spans="1:17" s="140" customFormat="1" ht="24.6" customHeight="1" x14ac:dyDescent="0.25">
      <c r="B12" s="462"/>
      <c r="C12" s="477" t="s">
        <v>136</v>
      </c>
      <c r="D12" s="480" t="s">
        <v>40</v>
      </c>
      <c r="E12" s="482" t="s">
        <v>137</v>
      </c>
      <c r="F12" s="484" t="s">
        <v>138</v>
      </c>
      <c r="G12" s="486" t="s">
        <v>139</v>
      </c>
      <c r="H12" s="488" t="s">
        <v>140</v>
      </c>
      <c r="I12" s="489"/>
      <c r="J12" s="490" t="s">
        <v>141</v>
      </c>
      <c r="L12" s="141"/>
    </row>
    <row r="13" spans="1:17" ht="19.899999999999999" customHeight="1" thickBot="1" x14ac:dyDescent="0.3">
      <c r="B13" s="462"/>
      <c r="C13" s="478"/>
      <c r="D13" s="480"/>
      <c r="E13" s="482"/>
      <c r="F13" s="484"/>
      <c r="G13" s="486"/>
      <c r="H13" s="493" t="s">
        <v>142</v>
      </c>
      <c r="I13" s="494"/>
      <c r="J13" s="491"/>
    </row>
    <row r="14" spans="1:17" ht="22.5" customHeight="1" thickBot="1" x14ac:dyDescent="0.3">
      <c r="B14" s="462"/>
      <c r="C14" s="479"/>
      <c r="D14" s="481"/>
      <c r="E14" s="483"/>
      <c r="F14" s="485"/>
      <c r="G14" s="487"/>
      <c r="H14" s="142" t="s">
        <v>43</v>
      </c>
      <c r="I14" s="143" t="s">
        <v>44</v>
      </c>
      <c r="J14" s="492"/>
    </row>
    <row r="15" spans="1:17" ht="22.9" customHeight="1" thickBot="1" x14ac:dyDescent="0.3">
      <c r="B15" s="463"/>
      <c r="C15" s="144">
        <v>1</v>
      </c>
      <c r="D15" s="144">
        <v>2</v>
      </c>
      <c r="E15" s="144">
        <v>3</v>
      </c>
      <c r="F15" s="144">
        <v>4</v>
      </c>
      <c r="G15" s="144">
        <v>5</v>
      </c>
      <c r="H15" s="144" t="s">
        <v>143</v>
      </c>
      <c r="I15" s="145" t="s">
        <v>144</v>
      </c>
      <c r="J15" s="146" t="s">
        <v>145</v>
      </c>
    </row>
    <row r="16" spans="1:17" ht="20.25" x14ac:dyDescent="0.25">
      <c r="B16" s="324" t="s">
        <v>146</v>
      </c>
      <c r="C16" s="325">
        <f t="shared" ref="C16:G16" si="0">SUM(C17:C20)</f>
        <v>18812438094.299995</v>
      </c>
      <c r="D16" s="325">
        <f t="shared" si="0"/>
        <v>256969074361</v>
      </c>
      <c r="E16" s="325">
        <f t="shared" si="0"/>
        <v>16154216605.770004</v>
      </c>
      <c r="F16" s="325">
        <f t="shared" si="0"/>
        <v>20391791105.230003</v>
      </c>
      <c r="G16" s="325">
        <f t="shared" si="0"/>
        <v>21411649062.130009</v>
      </c>
      <c r="H16" s="325">
        <f t="shared" ref="H16:H44" si="1">F16-C16</f>
        <v>1579353010.9300079</v>
      </c>
      <c r="I16" s="326">
        <f t="shared" ref="I16:I44" si="2">((F16-C16)/C16)</f>
        <v>8.395259577803145E-2</v>
      </c>
      <c r="J16" s="327">
        <f t="shared" ref="J16:J44" si="3">+F16/$Q$10</f>
        <v>2.3500594726922875E-3</v>
      </c>
    </row>
    <row r="17" spans="2:18" ht="25.9" customHeight="1" x14ac:dyDescent="0.25">
      <c r="B17" s="147" t="s">
        <v>147</v>
      </c>
      <c r="C17" s="148">
        <v>7207067622.3699989</v>
      </c>
      <c r="D17" s="148">
        <v>102151484178</v>
      </c>
      <c r="E17" s="148">
        <v>6948326591.5800018</v>
      </c>
      <c r="F17" s="148">
        <v>8105332975.4500027</v>
      </c>
      <c r="G17" s="148">
        <v>8568845012.8600035</v>
      </c>
      <c r="H17" s="148">
        <f t="shared" si="1"/>
        <v>898265353.08000374</v>
      </c>
      <c r="I17" s="149">
        <f t="shared" si="2"/>
        <v>0.12463673162880839</v>
      </c>
      <c r="J17" s="149">
        <f t="shared" si="3"/>
        <v>9.3410208254811355E-4</v>
      </c>
      <c r="L17" s="150"/>
    </row>
    <row r="18" spans="2:18" ht="20.25" x14ac:dyDescent="0.25">
      <c r="B18" s="147" t="s">
        <v>148</v>
      </c>
      <c r="C18" s="148">
        <v>991071560.29999983</v>
      </c>
      <c r="D18" s="148">
        <v>15009549215</v>
      </c>
      <c r="E18" s="148">
        <v>407497102.90000004</v>
      </c>
      <c r="F18" s="148">
        <v>932483647.92999995</v>
      </c>
      <c r="G18" s="148">
        <v>908057090.56999993</v>
      </c>
      <c r="H18" s="148">
        <f t="shared" si="1"/>
        <v>-58587912.369999886</v>
      </c>
      <c r="I18" s="149">
        <f t="shared" si="2"/>
        <v>-5.9115723542975222E-2</v>
      </c>
      <c r="J18" s="149">
        <f t="shared" si="3"/>
        <v>1.0746442127815429E-4</v>
      </c>
      <c r="L18" s="150"/>
    </row>
    <row r="19" spans="2:18" ht="20.25" x14ac:dyDescent="0.25">
      <c r="B19" s="147" t="s">
        <v>149</v>
      </c>
      <c r="C19" s="148">
        <v>4050953452.1499958</v>
      </c>
      <c r="D19" s="148">
        <v>55750231755</v>
      </c>
      <c r="E19" s="148">
        <v>2261312365.1599998</v>
      </c>
      <c r="F19" s="148">
        <v>4142314550.6799994</v>
      </c>
      <c r="G19" s="148">
        <v>4482680450.460001</v>
      </c>
      <c r="H19" s="148">
        <f t="shared" si="1"/>
        <v>91361098.530003548</v>
      </c>
      <c r="I19" s="149">
        <f t="shared" si="2"/>
        <v>2.2552986502847799E-2</v>
      </c>
      <c r="J19" s="149">
        <f t="shared" si="3"/>
        <v>4.7738256529118316E-4</v>
      </c>
      <c r="L19" s="150"/>
    </row>
    <row r="20" spans="2:18" ht="21" thickBot="1" x14ac:dyDescent="0.3">
      <c r="B20" s="147" t="s">
        <v>150</v>
      </c>
      <c r="C20" s="148">
        <v>6563345459.4800014</v>
      </c>
      <c r="D20" s="148">
        <v>84057809213</v>
      </c>
      <c r="E20" s="148">
        <v>6537080546.130002</v>
      </c>
      <c r="F20" s="148">
        <v>7211659931.170001</v>
      </c>
      <c r="G20" s="148">
        <v>7452066508.2400026</v>
      </c>
      <c r="H20" s="148">
        <f t="shared" si="1"/>
        <v>648314471.68999958</v>
      </c>
      <c r="I20" s="149">
        <f t="shared" si="2"/>
        <v>9.8778050872453088E-2</v>
      </c>
      <c r="J20" s="149">
        <f t="shared" si="3"/>
        <v>8.3111040357483667E-4</v>
      </c>
      <c r="L20" s="150"/>
    </row>
    <row r="21" spans="2:18" ht="20.25" x14ac:dyDescent="0.25">
      <c r="B21" s="324" t="s">
        <v>151</v>
      </c>
      <c r="C21" s="328">
        <f t="shared" ref="C21:G21" si="4">SUM(C22:C30)</f>
        <v>18646882109.370007</v>
      </c>
      <c r="D21" s="328">
        <f t="shared" si="4"/>
        <v>249200443837</v>
      </c>
      <c r="E21" s="328">
        <f t="shared" si="4"/>
        <v>30920200006.939995</v>
      </c>
      <c r="F21" s="328">
        <f t="shared" si="4"/>
        <v>30709399195.389996</v>
      </c>
      <c r="G21" s="328">
        <f t="shared" si="4"/>
        <v>30639577931.899998</v>
      </c>
      <c r="H21" s="328">
        <f t="shared" si="1"/>
        <v>12062517086.019989</v>
      </c>
      <c r="I21" s="326">
        <f t="shared" si="2"/>
        <v>0.64689190478437186</v>
      </c>
      <c r="J21" s="326">
        <f t="shared" si="3"/>
        <v>3.5391160152334821E-3</v>
      </c>
    </row>
    <row r="22" spans="2:18" ht="20.25" x14ac:dyDescent="0.25">
      <c r="B22" s="147" t="s">
        <v>152</v>
      </c>
      <c r="C22" s="148">
        <v>1116314938.5600011</v>
      </c>
      <c r="D22" s="148">
        <v>22840302147</v>
      </c>
      <c r="E22" s="148">
        <v>7802025538.3999977</v>
      </c>
      <c r="F22" s="148">
        <v>7853155408.5399981</v>
      </c>
      <c r="G22" s="148">
        <v>8136590033.8199997</v>
      </c>
      <c r="H22" s="148">
        <f t="shared" si="1"/>
        <v>6736840469.9799967</v>
      </c>
      <c r="I22" s="149">
        <f t="shared" si="2"/>
        <v>6.0348923384204056</v>
      </c>
      <c r="J22" s="149">
        <f t="shared" si="3"/>
        <v>9.0503978601618438E-4</v>
      </c>
    </row>
    <row r="23" spans="2:18" ht="25.5" customHeight="1" x14ac:dyDescent="0.25">
      <c r="B23" s="147" t="s">
        <v>153</v>
      </c>
      <c r="C23" s="148">
        <v>1189914868.9299996</v>
      </c>
      <c r="D23" s="148">
        <v>19229327493</v>
      </c>
      <c r="E23" s="148">
        <v>1888177546.3800001</v>
      </c>
      <c r="F23" s="148">
        <v>1830619026.3800001</v>
      </c>
      <c r="G23" s="148">
        <v>2232050130.7800002</v>
      </c>
      <c r="H23" s="148">
        <f t="shared" si="1"/>
        <v>640704157.45000052</v>
      </c>
      <c r="I23" s="149">
        <f t="shared" si="2"/>
        <v>0.53844537468981901</v>
      </c>
      <c r="J23" s="149">
        <f t="shared" si="3"/>
        <v>2.1097036359555863E-4</v>
      </c>
    </row>
    <row r="24" spans="2:18" ht="30.6" customHeight="1" x14ac:dyDescent="0.25">
      <c r="B24" s="147" t="s">
        <v>154</v>
      </c>
      <c r="C24" s="148">
        <v>383538959.88999993</v>
      </c>
      <c r="D24" s="148">
        <v>6975321990</v>
      </c>
      <c r="E24" s="148">
        <v>-3007758.5300000003</v>
      </c>
      <c r="F24" s="148">
        <v>356253717.68000007</v>
      </c>
      <c r="G24" s="148">
        <v>354514178.97000003</v>
      </c>
      <c r="H24" s="148">
        <f t="shared" si="1"/>
        <v>-27285242.209999859</v>
      </c>
      <c r="I24" s="149">
        <f t="shared" si="2"/>
        <v>-7.1140731616483877E-2</v>
      </c>
      <c r="J24" s="149">
        <f t="shared" si="3"/>
        <v>4.1056590840664407E-5</v>
      </c>
      <c r="N24" s="151"/>
      <c r="O24" s="151"/>
    </row>
    <row r="25" spans="2:18" ht="20.25" x14ac:dyDescent="0.25">
      <c r="B25" s="147" t="s">
        <v>155</v>
      </c>
      <c r="C25" s="148">
        <v>6425841594.7200003</v>
      </c>
      <c r="D25" s="148">
        <v>95599385504</v>
      </c>
      <c r="E25" s="148">
        <v>9589310987.460001</v>
      </c>
      <c r="F25" s="148">
        <v>9704895370.0499973</v>
      </c>
      <c r="G25" s="148">
        <v>9691745860.7199974</v>
      </c>
      <c r="H25" s="148">
        <f t="shared" si="1"/>
        <v>3279053775.3299971</v>
      </c>
      <c r="I25" s="149">
        <f t="shared" si="2"/>
        <v>0.51029172241412502</v>
      </c>
      <c r="J25" s="149">
        <f t="shared" si="3"/>
        <v>1.1184442395559876E-3</v>
      </c>
      <c r="N25" s="152"/>
      <c r="O25" s="152"/>
    </row>
    <row r="26" spans="2:18" ht="20.25" x14ac:dyDescent="0.25">
      <c r="B26" s="147" t="s">
        <v>156</v>
      </c>
      <c r="C26" s="148">
        <v>64866210.439999983</v>
      </c>
      <c r="D26" s="148">
        <v>984650259</v>
      </c>
      <c r="E26" s="148">
        <v>519135.06999999983</v>
      </c>
      <c r="F26" s="148">
        <v>101931398.13</v>
      </c>
      <c r="G26" s="148">
        <v>76582269.349999994</v>
      </c>
      <c r="H26" s="148">
        <f t="shared" si="1"/>
        <v>37065187.690000013</v>
      </c>
      <c r="I26" s="149">
        <f t="shared" si="2"/>
        <v>0.57140979006758241</v>
      </c>
      <c r="J26" s="149">
        <f t="shared" si="3"/>
        <v>1.1747121501197507E-5</v>
      </c>
      <c r="N26" s="152"/>
      <c r="O26" s="152"/>
    </row>
    <row r="27" spans="2:18" ht="20.25" x14ac:dyDescent="0.25">
      <c r="B27" s="147" t="s">
        <v>157</v>
      </c>
      <c r="C27" s="148">
        <v>8446098554.1500015</v>
      </c>
      <c r="D27" s="148">
        <v>89860675127</v>
      </c>
      <c r="E27" s="148">
        <v>11064129103.149998</v>
      </c>
      <c r="F27" s="148">
        <v>10155650612.6</v>
      </c>
      <c r="G27" s="148">
        <v>9670618943.4499989</v>
      </c>
      <c r="H27" s="148">
        <f t="shared" si="1"/>
        <v>1709552058.4499989</v>
      </c>
      <c r="I27" s="149">
        <f t="shared" si="2"/>
        <v>0.20240730646104149</v>
      </c>
      <c r="J27" s="149">
        <f t="shared" si="3"/>
        <v>1.1703916934188636E-3</v>
      </c>
    </row>
    <row r="28" spans="2:18" ht="20.25" x14ac:dyDescent="0.25">
      <c r="B28" s="147" t="s">
        <v>158</v>
      </c>
      <c r="C28" s="148">
        <v>380031789.58000004</v>
      </c>
      <c r="D28" s="148">
        <v>4386380395</v>
      </c>
      <c r="E28" s="148">
        <v>144418973.54999998</v>
      </c>
      <c r="F28" s="148">
        <v>145931306.94</v>
      </c>
      <c r="G28" s="148">
        <v>133964513.49999999</v>
      </c>
      <c r="H28" s="148">
        <f t="shared" si="1"/>
        <v>-234100482.64000005</v>
      </c>
      <c r="I28" s="149">
        <f t="shared" si="2"/>
        <v>-0.61600236890371995</v>
      </c>
      <c r="J28" s="149">
        <f t="shared" si="3"/>
        <v>1.6817907189562914E-5</v>
      </c>
    </row>
    <row r="29" spans="2:18" ht="20.25" x14ac:dyDescent="0.25">
      <c r="B29" s="147" t="s">
        <v>159</v>
      </c>
      <c r="C29" s="148">
        <v>6237625.8300000001</v>
      </c>
      <c r="D29" s="148">
        <v>149703020</v>
      </c>
      <c r="E29" s="153">
        <v>0</v>
      </c>
      <c r="F29" s="153">
        <v>0</v>
      </c>
      <c r="G29" s="153">
        <v>0</v>
      </c>
      <c r="H29" s="148">
        <f t="shared" si="1"/>
        <v>-6237625.8300000001</v>
      </c>
      <c r="I29" s="149">
        <f t="shared" si="2"/>
        <v>-1</v>
      </c>
      <c r="J29" s="149">
        <f t="shared" si="3"/>
        <v>0</v>
      </c>
    </row>
    <row r="30" spans="2:18" ht="21" thickBot="1" x14ac:dyDescent="0.3">
      <c r="B30" s="147" t="s">
        <v>160</v>
      </c>
      <c r="C30" s="148">
        <v>634037567.26999998</v>
      </c>
      <c r="D30" s="148">
        <v>9174697902</v>
      </c>
      <c r="E30" s="148">
        <v>434626481.45999998</v>
      </c>
      <c r="F30" s="148">
        <v>560962355.07000005</v>
      </c>
      <c r="G30" s="148">
        <v>343512001.31000006</v>
      </c>
      <c r="H30" s="148">
        <f t="shared" si="1"/>
        <v>-73075212.199999928</v>
      </c>
      <c r="I30" s="149">
        <f t="shared" si="2"/>
        <v>-0.11525375777754414</v>
      </c>
      <c r="J30" s="149">
        <f t="shared" si="3"/>
        <v>6.4648313115463281E-5</v>
      </c>
    </row>
    <row r="31" spans="2:18" ht="20.25" x14ac:dyDescent="0.25">
      <c r="B31" s="324" t="s">
        <v>161</v>
      </c>
      <c r="C31" s="328">
        <f t="shared" ref="C31:G31" si="5">SUM(C32:C34)</f>
        <v>794876534.37999964</v>
      </c>
      <c r="D31" s="328">
        <f t="shared" si="5"/>
        <v>15653220062</v>
      </c>
      <c r="E31" s="328">
        <f t="shared" si="5"/>
        <v>1076897256.5900002</v>
      </c>
      <c r="F31" s="328">
        <f t="shared" si="5"/>
        <v>1093216762.46</v>
      </c>
      <c r="G31" s="328">
        <f t="shared" si="5"/>
        <v>1180716457.1999998</v>
      </c>
      <c r="H31" s="328">
        <f t="shared" si="1"/>
        <v>298340228.0800004</v>
      </c>
      <c r="I31" s="326">
        <f t="shared" si="2"/>
        <v>0.37532901674183217</v>
      </c>
      <c r="J31" s="326">
        <f t="shared" si="3"/>
        <v>1.2598816823237264E-4</v>
      </c>
    </row>
    <row r="32" spans="2:18" ht="20.25" x14ac:dyDescent="0.25">
      <c r="B32" s="147" t="s">
        <v>162</v>
      </c>
      <c r="C32" s="148">
        <v>52400943.140000015</v>
      </c>
      <c r="D32" s="148">
        <v>1159849100</v>
      </c>
      <c r="E32" s="148">
        <v>177523232.74000001</v>
      </c>
      <c r="F32" s="148">
        <v>73925085.310000002</v>
      </c>
      <c r="G32" s="148">
        <v>83523928.74000001</v>
      </c>
      <c r="H32" s="148">
        <f t="shared" si="1"/>
        <v>21524142.169999987</v>
      </c>
      <c r="I32" s="149">
        <f t="shared" si="2"/>
        <v>0.41075867876068117</v>
      </c>
      <c r="J32" s="149">
        <f t="shared" si="3"/>
        <v>8.5195236703750781E-6</v>
      </c>
      <c r="R32" s="154"/>
    </row>
    <row r="33" spans="2:10" ht="20.25" x14ac:dyDescent="0.25">
      <c r="B33" s="147" t="s">
        <v>163</v>
      </c>
      <c r="C33" s="148">
        <v>561127208.34999967</v>
      </c>
      <c r="D33" s="148">
        <v>8167588808</v>
      </c>
      <c r="E33" s="148">
        <v>291272793.72000003</v>
      </c>
      <c r="F33" s="148">
        <v>461429950.18999994</v>
      </c>
      <c r="G33" s="148">
        <v>464955801.19999993</v>
      </c>
      <c r="H33" s="148">
        <f t="shared" si="1"/>
        <v>-99697258.159999728</v>
      </c>
      <c r="I33" s="149">
        <f t="shared" si="2"/>
        <v>-0.1776731847545952</v>
      </c>
      <c r="J33" s="149">
        <f>+F33/$Q$10</f>
        <v>5.317766447449633E-5</v>
      </c>
    </row>
    <row r="34" spans="2:10" ht="21" thickBot="1" x14ac:dyDescent="0.3">
      <c r="B34" s="147" t="s">
        <v>164</v>
      </c>
      <c r="C34" s="148">
        <v>181348382.89000005</v>
      </c>
      <c r="D34" s="148">
        <v>6325782154</v>
      </c>
      <c r="E34" s="148">
        <v>608101230.13</v>
      </c>
      <c r="F34" s="148">
        <v>557861726.96000004</v>
      </c>
      <c r="G34" s="148">
        <v>632236727.25999975</v>
      </c>
      <c r="H34" s="148">
        <f t="shared" si="1"/>
        <v>376513344.06999999</v>
      </c>
      <c r="I34" s="149">
        <f t="shared" si="2"/>
        <v>2.0761880424287025</v>
      </c>
      <c r="J34" s="149">
        <f t="shared" si="3"/>
        <v>6.4290980087501224E-5</v>
      </c>
    </row>
    <row r="35" spans="2:10" ht="20.25" x14ac:dyDescent="0.25">
      <c r="B35" s="324" t="s">
        <v>165</v>
      </c>
      <c r="C35" s="328">
        <f t="shared" ref="C35:G35" si="6">SUM(C36:C41)</f>
        <v>56237841477.749985</v>
      </c>
      <c r="D35" s="328">
        <f t="shared" si="6"/>
        <v>738460649593</v>
      </c>
      <c r="E35" s="328">
        <f t="shared" si="6"/>
        <v>38754672780.919998</v>
      </c>
      <c r="F35" s="328">
        <f t="shared" si="6"/>
        <v>56332904991.07</v>
      </c>
      <c r="G35" s="328">
        <f t="shared" si="6"/>
        <v>56641631857.580009</v>
      </c>
      <c r="H35" s="328">
        <f t="shared" si="1"/>
        <v>95063513.320014954</v>
      </c>
      <c r="I35" s="326">
        <f>((F35-C35)/C35)</f>
        <v>1.6903833934953925E-3</v>
      </c>
      <c r="J35" s="326">
        <f t="shared" si="3"/>
        <v>6.4921063733624149E-3</v>
      </c>
    </row>
    <row r="36" spans="2:10" ht="20.25" x14ac:dyDescent="0.25">
      <c r="B36" s="147" t="s">
        <v>166</v>
      </c>
      <c r="C36" s="148">
        <v>2859708601.2999997</v>
      </c>
      <c r="D36" s="148">
        <v>31370841423</v>
      </c>
      <c r="E36" s="148">
        <v>2034646598.4199996</v>
      </c>
      <c r="F36" s="148">
        <v>2908266086.6199994</v>
      </c>
      <c r="G36" s="148">
        <v>3499355034.9500003</v>
      </c>
      <c r="H36" s="148">
        <f t="shared" si="1"/>
        <v>48557485.319999695</v>
      </c>
      <c r="I36" s="149">
        <f t="shared" si="2"/>
        <v>1.6979871759635182E-2</v>
      </c>
      <c r="J36" s="149">
        <f t="shared" si="3"/>
        <v>3.3516419576395864E-4</v>
      </c>
    </row>
    <row r="37" spans="2:10" ht="20.25" x14ac:dyDescent="0.25">
      <c r="B37" s="147" t="s">
        <v>167</v>
      </c>
      <c r="C37" s="148">
        <v>12340120675.48</v>
      </c>
      <c r="D37" s="148">
        <v>168782842806</v>
      </c>
      <c r="E37" s="148">
        <v>14503722209.719999</v>
      </c>
      <c r="F37" s="148">
        <v>15002694877.279999</v>
      </c>
      <c r="G37" s="148">
        <v>12907158965.379997</v>
      </c>
      <c r="H37" s="148">
        <f t="shared" si="1"/>
        <v>2662574201.7999992</v>
      </c>
      <c r="I37" s="149">
        <f t="shared" si="2"/>
        <v>0.21576565349888135</v>
      </c>
      <c r="J37" s="149">
        <f t="shared" si="3"/>
        <v>1.7289910940300527E-3</v>
      </c>
    </row>
    <row r="38" spans="2:10" ht="20.25" x14ac:dyDescent="0.25">
      <c r="B38" s="147" t="s">
        <v>168</v>
      </c>
      <c r="C38" s="148">
        <v>1960015840.5999994</v>
      </c>
      <c r="D38" s="148">
        <v>16923613014</v>
      </c>
      <c r="E38" s="148">
        <v>1931994140.0900002</v>
      </c>
      <c r="F38" s="148">
        <v>1673836733.48</v>
      </c>
      <c r="G38" s="148">
        <v>1733746239.1199999</v>
      </c>
      <c r="H38" s="148">
        <f t="shared" si="1"/>
        <v>-286179107.11999941</v>
      </c>
      <c r="I38" s="149">
        <f t="shared" si="2"/>
        <v>-0.14600856849830068</v>
      </c>
      <c r="J38" s="149">
        <f t="shared" si="3"/>
        <v>1.9290193053449396E-4</v>
      </c>
    </row>
    <row r="39" spans="2:10" ht="20.25" x14ac:dyDescent="0.25">
      <c r="B39" s="147" t="s">
        <v>169</v>
      </c>
      <c r="C39" s="148">
        <v>26072325113.380001</v>
      </c>
      <c r="D39" s="148">
        <v>328145067506</v>
      </c>
      <c r="E39" s="148">
        <v>10857747045.960005</v>
      </c>
      <c r="F39" s="148">
        <v>23962644845.359997</v>
      </c>
      <c r="G39" s="148">
        <v>25735461535.66</v>
      </c>
      <c r="H39" s="148">
        <f t="shared" si="1"/>
        <v>-2109680268.0200043</v>
      </c>
      <c r="I39" s="149">
        <f t="shared" si="2"/>
        <v>-8.0916460608929042E-2</v>
      </c>
      <c r="J39" s="149">
        <f t="shared" si="3"/>
        <v>2.7615838265014486E-3</v>
      </c>
    </row>
    <row r="40" spans="2:10" ht="20.25" x14ac:dyDescent="0.25">
      <c r="B40" s="147" t="s">
        <v>170</v>
      </c>
      <c r="C40" s="148">
        <v>12938044016.409985</v>
      </c>
      <c r="D40" s="148">
        <v>191985997254</v>
      </c>
      <c r="E40" s="148">
        <v>9282932298.210001</v>
      </c>
      <c r="F40" s="148">
        <v>12677155791.790007</v>
      </c>
      <c r="G40" s="148">
        <v>12672836158.29001</v>
      </c>
      <c r="H40" s="148">
        <f t="shared" si="1"/>
        <v>-260888224.61997795</v>
      </c>
      <c r="I40" s="149">
        <f t="shared" si="2"/>
        <v>-2.0164425495003729E-2</v>
      </c>
      <c r="J40" s="149">
        <f t="shared" si="3"/>
        <v>1.460983486028898E-3</v>
      </c>
    </row>
    <row r="41" spans="2:10" ht="21" thickBot="1" x14ac:dyDescent="0.3">
      <c r="B41" s="147" t="s">
        <v>171</v>
      </c>
      <c r="C41" s="148">
        <v>67627230.579999983</v>
      </c>
      <c r="D41" s="148">
        <v>1252287590</v>
      </c>
      <c r="E41" s="148">
        <v>143630488.52000001</v>
      </c>
      <c r="F41" s="148">
        <v>108306656.54000002</v>
      </c>
      <c r="G41" s="148">
        <v>93073924.180000007</v>
      </c>
      <c r="H41" s="155">
        <f t="shared" si="1"/>
        <v>40679425.960000038</v>
      </c>
      <c r="I41" s="156">
        <f t="shared" si="2"/>
        <v>0.60152435063680598</v>
      </c>
      <c r="J41" s="156">
        <f t="shared" si="3"/>
        <v>1.2481840503563078E-5</v>
      </c>
    </row>
    <row r="42" spans="2:10" ht="20.25" x14ac:dyDescent="0.25">
      <c r="B42" s="324" t="s">
        <v>172</v>
      </c>
      <c r="C42" s="328">
        <f t="shared" ref="C42:G42" si="7">SUM(C43)</f>
        <v>33745964803.98</v>
      </c>
      <c r="D42" s="328">
        <f t="shared" si="7"/>
        <v>362550018434</v>
      </c>
      <c r="E42" s="328">
        <f t="shared" si="7"/>
        <v>33390199824.299999</v>
      </c>
      <c r="F42" s="328">
        <f t="shared" si="7"/>
        <v>19312124005.09</v>
      </c>
      <c r="G42" s="328">
        <f t="shared" si="7"/>
        <v>22873398149.240002</v>
      </c>
      <c r="H42" s="325">
        <f t="shared" si="1"/>
        <v>-14433840798.889999</v>
      </c>
      <c r="I42" s="327">
        <f t="shared" si="2"/>
        <v>-0.42772049584985261</v>
      </c>
      <c r="J42" s="327">
        <f t="shared" si="3"/>
        <v>2.2256328402819802E-3</v>
      </c>
    </row>
    <row r="43" spans="2:10" ht="20.25" x14ac:dyDescent="0.25">
      <c r="B43" s="147" t="s">
        <v>173</v>
      </c>
      <c r="C43" s="155">
        <v>33745964803.98</v>
      </c>
      <c r="D43" s="155">
        <v>362550018434</v>
      </c>
      <c r="E43" s="155">
        <v>33390199824.299999</v>
      </c>
      <c r="F43" s="155">
        <v>19312124005.09</v>
      </c>
      <c r="G43" s="155">
        <v>22873398149.240002</v>
      </c>
      <c r="H43" s="155">
        <f t="shared" si="1"/>
        <v>-14433840798.889999</v>
      </c>
      <c r="I43" s="156">
        <f t="shared" si="2"/>
        <v>-0.42772049584985261</v>
      </c>
      <c r="J43" s="156">
        <f t="shared" si="3"/>
        <v>2.2256328402819802E-3</v>
      </c>
    </row>
    <row r="44" spans="2:10" ht="21" thickBot="1" x14ac:dyDescent="0.3">
      <c r="B44" s="157" t="s">
        <v>174</v>
      </c>
      <c r="C44" s="158">
        <f t="shared" ref="C44:G44" si="8">SUM(C16+C21+C31+C35+C42)</f>
        <v>128238003019.77998</v>
      </c>
      <c r="D44" s="158">
        <f t="shared" si="8"/>
        <v>1622833406287</v>
      </c>
      <c r="E44" s="158">
        <f t="shared" si="8"/>
        <v>120296186474.52</v>
      </c>
      <c r="F44" s="158">
        <f t="shared" si="8"/>
        <v>127839436059.23999</v>
      </c>
      <c r="G44" s="158">
        <f t="shared" si="8"/>
        <v>132746973458.05002</v>
      </c>
      <c r="H44" s="158">
        <f t="shared" si="1"/>
        <v>-398566960.53999329</v>
      </c>
      <c r="I44" s="159">
        <f t="shared" si="2"/>
        <v>-3.1080253213122523E-3</v>
      </c>
      <c r="J44" s="159">
        <f t="shared" si="3"/>
        <v>1.4732902869802536E-2</v>
      </c>
    </row>
    <row r="46" spans="2:10" x14ac:dyDescent="0.25">
      <c r="B46" s="160" t="s">
        <v>175</v>
      </c>
    </row>
    <row r="47" spans="2:10" x14ac:dyDescent="0.25">
      <c r="B47" s="161" t="s">
        <v>176</v>
      </c>
      <c r="F47" s="162"/>
    </row>
    <row r="48" spans="2:10" x14ac:dyDescent="0.25">
      <c r="B48" s="474" t="s">
        <v>177</v>
      </c>
      <c r="C48" s="474"/>
      <c r="D48" s="474"/>
      <c r="E48" s="474"/>
      <c r="F48" s="474"/>
      <c r="G48" s="474"/>
      <c r="H48" s="474"/>
      <c r="I48" s="474"/>
      <c r="J48" s="474"/>
    </row>
    <row r="49" spans="2:10" ht="22.15" customHeight="1" x14ac:dyDescent="0.25">
      <c r="B49" s="160" t="s">
        <v>178</v>
      </c>
      <c r="C49" s="163"/>
      <c r="D49" s="163"/>
      <c r="E49" s="163"/>
      <c r="F49" s="163"/>
      <c r="G49" s="163"/>
      <c r="H49" s="163"/>
      <c r="I49" s="163"/>
      <c r="J49" s="163"/>
    </row>
  </sheetData>
  <mergeCells count="17">
    <mergeCell ref="B9:J9"/>
    <mergeCell ref="A2:J2"/>
    <mergeCell ref="A3:J3"/>
    <mergeCell ref="A4:J4"/>
    <mergeCell ref="A7:J7"/>
    <mergeCell ref="B8:J8"/>
    <mergeCell ref="B48:J48"/>
    <mergeCell ref="B11:B15"/>
    <mergeCell ref="D11:J11"/>
    <mergeCell ref="C12:C14"/>
    <mergeCell ref="D12:D14"/>
    <mergeCell ref="E12:E14"/>
    <mergeCell ref="F12:F14"/>
    <mergeCell ref="G12:G14"/>
    <mergeCell ref="H12:I12"/>
    <mergeCell ref="J12:J14"/>
    <mergeCell ref="H13:I1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FC58-C8C6-48BD-9043-EEDBFE4EA02B}">
  <dimension ref="A1:F38"/>
  <sheetViews>
    <sheetView showGridLines="0" zoomScale="70" zoomScaleNormal="70" workbookViewId="0">
      <selection activeCell="F35" sqref="F35"/>
    </sheetView>
  </sheetViews>
  <sheetFormatPr baseColWidth="10" defaultColWidth="11.5703125" defaultRowHeight="15" x14ac:dyDescent="0.25"/>
  <cols>
    <col min="1" max="1" width="11.5703125" style="103"/>
    <col min="2" max="2" width="152.28515625" style="103" customWidth="1"/>
    <col min="3" max="3" width="31.85546875" style="103" customWidth="1"/>
    <col min="4" max="4" width="40" style="103" customWidth="1"/>
    <col min="5" max="16384" width="11.5703125" style="103"/>
  </cols>
  <sheetData>
    <row r="1" spans="1:5" ht="20.25" x14ac:dyDescent="0.3">
      <c r="A1" s="131"/>
      <c r="B1" s="131"/>
      <c r="C1" s="131"/>
    </row>
    <row r="2" spans="1:5" ht="20.25" x14ac:dyDescent="0.3">
      <c r="A2" s="131"/>
      <c r="B2" s="441" t="s">
        <v>0</v>
      </c>
      <c r="C2" s="441"/>
    </row>
    <row r="3" spans="1:5" ht="20.25" x14ac:dyDescent="0.3">
      <c r="A3" s="131"/>
      <c r="B3" s="441" t="s">
        <v>1</v>
      </c>
      <c r="C3" s="441"/>
    </row>
    <row r="4" spans="1:5" ht="20.25" x14ac:dyDescent="0.3">
      <c r="A4" s="131"/>
      <c r="B4" s="442" t="s">
        <v>2</v>
      </c>
      <c r="C4" s="442"/>
    </row>
    <row r="5" spans="1:5" ht="20.25" x14ac:dyDescent="0.3">
      <c r="A5" s="131"/>
      <c r="B5" s="131"/>
      <c r="C5" s="131"/>
    </row>
    <row r="6" spans="1:5" ht="20.25" x14ac:dyDescent="0.3">
      <c r="A6" s="131"/>
      <c r="B6" s="131"/>
      <c r="C6" s="131"/>
    </row>
    <row r="7" spans="1:5" ht="20.25" x14ac:dyDescent="0.3">
      <c r="A7" s="131"/>
      <c r="B7" s="506" t="s">
        <v>1005</v>
      </c>
      <c r="C7" s="506"/>
    </row>
    <row r="8" spans="1:5" ht="20.25" x14ac:dyDescent="0.3">
      <c r="A8" s="131"/>
      <c r="B8" s="496" t="s">
        <v>4</v>
      </c>
      <c r="C8" s="496"/>
    </row>
    <row r="9" spans="1:5" ht="20.25" x14ac:dyDescent="0.3">
      <c r="A9" s="131"/>
    </row>
    <row r="10" spans="1:5" ht="20.25" x14ac:dyDescent="0.3">
      <c r="A10" s="131"/>
      <c r="B10" s="133"/>
      <c r="C10" s="133"/>
    </row>
    <row r="11" spans="1:5" ht="19.899999999999999" customHeight="1" x14ac:dyDescent="0.25"/>
    <row r="12" spans="1:5" ht="22.9" customHeight="1" thickBot="1" x14ac:dyDescent="0.3">
      <c r="B12" s="499" t="s">
        <v>6</v>
      </c>
      <c r="C12" s="501">
        <v>2026</v>
      </c>
      <c r="D12" s="502"/>
    </row>
    <row r="13" spans="1:5" ht="27" customHeight="1" x14ac:dyDescent="0.25">
      <c r="B13" s="499"/>
      <c r="C13" s="503" t="s">
        <v>40</v>
      </c>
      <c r="D13" s="505" t="s">
        <v>1006</v>
      </c>
    </row>
    <row r="14" spans="1:5" ht="39.6" customHeight="1" thickBot="1" x14ac:dyDescent="0.3">
      <c r="B14" s="499"/>
      <c r="C14" s="504"/>
      <c r="D14" s="501"/>
    </row>
    <row r="15" spans="1:5" ht="21" thickBot="1" x14ac:dyDescent="0.3">
      <c r="B15" s="500"/>
      <c r="C15" s="329">
        <v>1</v>
      </c>
      <c r="D15" s="330">
        <v>2</v>
      </c>
    </row>
    <row r="16" spans="1:5" ht="20.25" x14ac:dyDescent="0.25">
      <c r="B16" s="331" t="s">
        <v>1007</v>
      </c>
      <c r="C16" s="332">
        <f>C17+C19</f>
        <v>924038651</v>
      </c>
      <c r="D16" s="332">
        <f>D17+D19</f>
        <v>379918399.73000002</v>
      </c>
      <c r="E16" s="333"/>
    </row>
    <row r="17" spans="2:6" ht="20.25" x14ac:dyDescent="0.3">
      <c r="B17" s="334" t="s">
        <v>147</v>
      </c>
      <c r="C17" s="335">
        <f>C18</f>
        <v>855088894</v>
      </c>
      <c r="D17" s="335">
        <f>D18</f>
        <v>345443521.73000002</v>
      </c>
    </row>
    <row r="18" spans="2:6" ht="20.25" x14ac:dyDescent="0.3">
      <c r="B18" s="336" t="s">
        <v>814</v>
      </c>
      <c r="C18" s="337">
        <v>855088894</v>
      </c>
      <c r="D18" s="337">
        <v>345443521.73000002</v>
      </c>
    </row>
    <row r="19" spans="2:6" ht="20.25" x14ac:dyDescent="0.3">
      <c r="B19" s="338" t="s">
        <v>150</v>
      </c>
      <c r="C19" s="339">
        <f>C20</f>
        <v>68949757</v>
      </c>
      <c r="D19" s="339">
        <f>D20</f>
        <v>34474878</v>
      </c>
    </row>
    <row r="20" spans="2:6" ht="21" thickBot="1" x14ac:dyDescent="0.35">
      <c r="B20" s="336" t="s">
        <v>1008</v>
      </c>
      <c r="C20" s="337">
        <v>68949757</v>
      </c>
      <c r="D20" s="337">
        <v>34474878</v>
      </c>
    </row>
    <row r="21" spans="2:6" ht="20.25" x14ac:dyDescent="0.25">
      <c r="B21" s="312" t="s">
        <v>1009</v>
      </c>
      <c r="C21" s="332">
        <f>C22</f>
        <v>247158357</v>
      </c>
      <c r="D21" s="332">
        <f>D22</f>
        <v>106835493.72999997</v>
      </c>
      <c r="E21" s="333"/>
    </row>
    <row r="22" spans="2:6" ht="20.25" x14ac:dyDescent="0.3">
      <c r="B22" s="338" t="s">
        <v>152</v>
      </c>
      <c r="C22" s="335">
        <f>C23</f>
        <v>247158357</v>
      </c>
      <c r="D22" s="335">
        <f>D23</f>
        <v>106835493.72999997</v>
      </c>
    </row>
    <row r="23" spans="2:6" ht="21" thickBot="1" x14ac:dyDescent="0.35">
      <c r="B23" s="336" t="s">
        <v>830</v>
      </c>
      <c r="C23" s="337">
        <v>247158357</v>
      </c>
      <c r="D23" s="337">
        <v>106835493.72999997</v>
      </c>
    </row>
    <row r="24" spans="2:6" ht="20.25" x14ac:dyDescent="0.25">
      <c r="B24" s="331" t="s">
        <v>1010</v>
      </c>
      <c r="C24" s="340">
        <f>C25+C27+C29</f>
        <v>1284834128</v>
      </c>
      <c r="D24" s="340">
        <f>D25+D27+D29</f>
        <v>435367002.05000007</v>
      </c>
      <c r="E24" s="333"/>
    </row>
    <row r="25" spans="2:6" ht="20.25" x14ac:dyDescent="0.3">
      <c r="B25" s="334" t="s">
        <v>167</v>
      </c>
      <c r="C25" s="339">
        <f>C26</f>
        <v>26513048</v>
      </c>
      <c r="D25" s="339">
        <f>D26</f>
        <v>5246076.55</v>
      </c>
    </row>
    <row r="26" spans="2:6" ht="20.25" x14ac:dyDescent="0.3">
      <c r="B26" s="336" t="s">
        <v>884</v>
      </c>
      <c r="C26" s="337">
        <v>26513048</v>
      </c>
      <c r="D26" s="337">
        <v>5246076.55</v>
      </c>
    </row>
    <row r="27" spans="2:6" ht="20.25" x14ac:dyDescent="0.3">
      <c r="B27" s="338" t="s">
        <v>170</v>
      </c>
      <c r="C27" s="339">
        <f>C28</f>
        <v>6033490</v>
      </c>
      <c r="D27" s="339">
        <f>D28</f>
        <v>0</v>
      </c>
    </row>
    <row r="28" spans="2:6" ht="20.25" x14ac:dyDescent="0.3">
      <c r="B28" s="336" t="s">
        <v>905</v>
      </c>
      <c r="C28" s="337">
        <v>6033490</v>
      </c>
      <c r="D28" s="337">
        <v>0</v>
      </c>
    </row>
    <row r="29" spans="2:6" ht="20.25" x14ac:dyDescent="0.3">
      <c r="B29" s="338" t="s">
        <v>171</v>
      </c>
      <c r="C29" s="339">
        <f>C30+C31+C32+C33</f>
        <v>1252287590</v>
      </c>
      <c r="D29" s="339">
        <f>D30+D31+D32+D33</f>
        <v>430120925.50000006</v>
      </c>
      <c r="E29" s="112"/>
      <c r="F29" s="103" t="s">
        <v>1011</v>
      </c>
    </row>
    <row r="30" spans="2:6" ht="20.25" x14ac:dyDescent="0.3">
      <c r="B30" s="336" t="s">
        <v>912</v>
      </c>
      <c r="C30" s="337">
        <v>298552955</v>
      </c>
      <c r="D30" s="337">
        <v>85343938.519999996</v>
      </c>
    </row>
    <row r="31" spans="2:6" ht="20.25" x14ac:dyDescent="0.3">
      <c r="B31" s="336" t="s">
        <v>913</v>
      </c>
      <c r="C31" s="337">
        <v>112471764</v>
      </c>
      <c r="D31" s="337">
        <v>11670358.65</v>
      </c>
    </row>
    <row r="32" spans="2:6" ht="20.25" x14ac:dyDescent="0.3">
      <c r="B32" s="336" t="s">
        <v>914</v>
      </c>
      <c r="C32" s="337">
        <v>314754182</v>
      </c>
      <c r="D32" s="337">
        <v>57424693.010000005</v>
      </c>
    </row>
    <row r="33" spans="2:4" ht="20.25" x14ac:dyDescent="0.3">
      <c r="B33" s="336" t="s">
        <v>915</v>
      </c>
      <c r="C33" s="337">
        <v>526508689</v>
      </c>
      <c r="D33" s="337">
        <v>275681935.32000005</v>
      </c>
    </row>
    <row r="34" spans="2:4" ht="20.25" x14ac:dyDescent="0.3">
      <c r="B34" s="341" t="s">
        <v>1012</v>
      </c>
      <c r="C34" s="342">
        <f>C16+C21+C24</f>
        <v>2456031136</v>
      </c>
      <c r="D34" s="342">
        <f>D16+D21+D24</f>
        <v>922120895.50999999</v>
      </c>
    </row>
    <row r="36" spans="2:4" ht="15.75" x14ac:dyDescent="0.25">
      <c r="B36" s="343" t="s">
        <v>209</v>
      </c>
    </row>
    <row r="37" spans="2:4" x14ac:dyDescent="0.25">
      <c r="B37" s="161" t="s">
        <v>1002</v>
      </c>
    </row>
    <row r="38" spans="2:4" ht="15.75" x14ac:dyDescent="0.25">
      <c r="B38" s="161" t="s">
        <v>1013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3315-3A29-420C-A26D-26380313A951}">
  <dimension ref="A1:M80"/>
  <sheetViews>
    <sheetView showGridLines="0" zoomScale="80" zoomScaleNormal="80" workbookViewId="0">
      <selection activeCell="B41" sqref="B41"/>
    </sheetView>
  </sheetViews>
  <sheetFormatPr baseColWidth="10" defaultColWidth="11.5703125" defaultRowHeight="15" x14ac:dyDescent="0.25"/>
  <cols>
    <col min="1" max="1" width="11.5703125" style="98"/>
    <col min="2" max="2" width="87.85546875" style="98" customWidth="1"/>
    <col min="3" max="3" width="24.7109375" style="98" customWidth="1"/>
    <col min="4" max="4" width="24.140625" style="98" customWidth="1"/>
    <col min="5" max="5" width="20.5703125" style="98" customWidth="1"/>
    <col min="6" max="6" width="23.140625" style="98" customWidth="1"/>
    <col min="7" max="7" width="20.42578125" style="98" customWidth="1"/>
    <col min="8" max="8" width="19.85546875" style="98" bestFit="1" customWidth="1"/>
    <col min="9" max="9" width="11.5703125" style="98"/>
    <col min="10" max="10" width="0" style="98" hidden="1" customWidth="1"/>
    <col min="11" max="11" width="11.5703125" style="98"/>
    <col min="12" max="12" width="37.7109375" style="98" bestFit="1" customWidth="1"/>
    <col min="13" max="13" width="21.5703125" style="98" customWidth="1"/>
    <col min="14" max="16384" width="11.5703125" style="98"/>
  </cols>
  <sheetData>
    <row r="1" spans="1:13" s="129" customFormat="1" ht="21" x14ac:dyDescent="0.35"/>
    <row r="2" spans="1:13" s="129" customFormat="1" ht="21" x14ac:dyDescent="0.35">
      <c r="A2" s="441" t="s">
        <v>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13" s="129" customFormat="1" ht="21" x14ac:dyDescent="0.35">
      <c r="A3" s="441" t="s">
        <v>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</row>
    <row r="4" spans="1:13" s="129" customFormat="1" ht="21" x14ac:dyDescent="0.35">
      <c r="A4" s="442" t="s">
        <v>2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</row>
    <row r="5" spans="1:13" s="129" customFormat="1" ht="21" x14ac:dyDescent="0.35"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3" s="129" customFormat="1" ht="21" x14ac:dyDescent="0.35"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3" s="129" customFormat="1" ht="21" x14ac:dyDescent="0.35">
      <c r="A7" s="497" t="s">
        <v>1014</v>
      </c>
      <c r="B7" s="497"/>
      <c r="C7" s="497"/>
      <c r="D7" s="497"/>
      <c r="E7" s="497"/>
      <c r="F7" s="497"/>
      <c r="G7" s="497"/>
      <c r="H7" s="497"/>
      <c r="I7" s="497"/>
      <c r="J7" s="497"/>
      <c r="K7" s="497"/>
    </row>
    <row r="8" spans="1:13" s="129" customFormat="1" ht="21" x14ac:dyDescent="0.35">
      <c r="A8" s="496" t="s">
        <v>4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</row>
    <row r="9" spans="1:13" ht="15.75" thickBot="1" x14ac:dyDescent="0.3">
      <c r="C9" s="344"/>
      <c r="D9" s="344"/>
      <c r="E9" s="344"/>
      <c r="F9" s="344"/>
      <c r="G9" s="344"/>
      <c r="H9" s="344"/>
    </row>
    <row r="10" spans="1:13" ht="19.149999999999999" customHeight="1" thickBot="1" x14ac:dyDescent="0.35">
      <c r="B10" s="461" t="s">
        <v>6</v>
      </c>
      <c r="C10" s="508">
        <v>2026</v>
      </c>
      <c r="D10" s="508"/>
      <c r="E10" s="508"/>
      <c r="F10" s="508"/>
      <c r="G10" s="508"/>
      <c r="H10" s="430" t="s">
        <v>141</v>
      </c>
      <c r="L10" s="345"/>
      <c r="M10" s="345"/>
    </row>
    <row r="11" spans="1:13" s="140" customFormat="1" ht="24.6" customHeight="1" thickBot="1" x14ac:dyDescent="0.3">
      <c r="B11" s="462"/>
      <c r="C11" s="440" t="s">
        <v>40</v>
      </c>
      <c r="D11" s="436" t="s">
        <v>1015</v>
      </c>
      <c r="E11" s="436" t="s">
        <v>1016</v>
      </c>
      <c r="F11" s="436" t="s">
        <v>1017</v>
      </c>
      <c r="G11" s="507" t="s">
        <v>1018</v>
      </c>
      <c r="H11" s="430"/>
      <c r="L11" s="347" t="s">
        <v>5</v>
      </c>
      <c r="M11" s="348">
        <v>8677138320192.6602</v>
      </c>
    </row>
    <row r="12" spans="1:13" ht="14.45" customHeight="1" x14ac:dyDescent="0.25">
      <c r="B12" s="462"/>
      <c r="C12" s="431"/>
      <c r="D12" s="434"/>
      <c r="E12" s="434"/>
      <c r="F12" s="434"/>
      <c r="G12" s="430"/>
      <c r="H12" s="430"/>
    </row>
    <row r="13" spans="1:13" ht="14.45" customHeight="1" thickBot="1" x14ac:dyDescent="0.3">
      <c r="B13" s="462"/>
      <c r="C13" s="433"/>
      <c r="D13" s="435"/>
      <c r="E13" s="435"/>
      <c r="F13" s="435"/>
      <c r="G13" s="432"/>
      <c r="H13" s="432"/>
    </row>
    <row r="14" spans="1:13" ht="22.9" customHeight="1" x14ac:dyDescent="0.25">
      <c r="B14" s="462"/>
      <c r="C14" s="167">
        <v>1</v>
      </c>
      <c r="D14" s="167">
        <v>2</v>
      </c>
      <c r="E14" s="349">
        <v>3</v>
      </c>
      <c r="F14" s="346">
        <v>4</v>
      </c>
      <c r="G14" s="167" t="s">
        <v>1019</v>
      </c>
      <c r="H14" s="349" t="s">
        <v>1020</v>
      </c>
      <c r="I14" s="136"/>
      <c r="M14" s="103"/>
    </row>
    <row r="15" spans="1:13" ht="20.25" x14ac:dyDescent="0.25">
      <c r="B15" s="350" t="s">
        <v>1007</v>
      </c>
      <c r="C15" s="351">
        <f t="shared" ref="C15:E16" si="0">C16</f>
        <v>1394684725</v>
      </c>
      <c r="D15" s="351">
        <f t="shared" si="0"/>
        <v>494814987.92000008</v>
      </c>
      <c r="E15" s="351">
        <f t="shared" si="0"/>
        <v>494814987.92000008</v>
      </c>
      <c r="F15" s="351"/>
      <c r="G15" s="351">
        <f t="shared" ref="G15:G56" si="1">E15-F15</f>
        <v>494814987.92000008</v>
      </c>
      <c r="H15" s="352">
        <f t="shared" ref="H15:H56" si="2">D15/$M$11</f>
        <v>5.7025135437625894E-5</v>
      </c>
      <c r="I15" s="136"/>
      <c r="J15" s="136"/>
      <c r="K15" s="136"/>
      <c r="M15" s="103"/>
    </row>
    <row r="16" spans="1:13" ht="20.25" x14ac:dyDescent="0.25">
      <c r="B16" s="353" t="s">
        <v>150</v>
      </c>
      <c r="C16" s="354">
        <f t="shared" si="0"/>
        <v>1394684725</v>
      </c>
      <c r="D16" s="354">
        <f t="shared" si="0"/>
        <v>494814987.92000008</v>
      </c>
      <c r="E16" s="354">
        <f t="shared" si="0"/>
        <v>494814987.92000008</v>
      </c>
      <c r="F16" s="354"/>
      <c r="G16" s="199">
        <f t="shared" si="1"/>
        <v>494814987.92000008</v>
      </c>
      <c r="H16" s="201">
        <f t="shared" si="2"/>
        <v>5.7025135437625894E-5</v>
      </c>
      <c r="M16" s="103"/>
    </row>
    <row r="17" spans="2:13" ht="20.25" x14ac:dyDescent="0.25">
      <c r="B17" s="355" t="s">
        <v>1021</v>
      </c>
      <c r="C17" s="356">
        <v>1394684725</v>
      </c>
      <c r="D17" s="356">
        <v>494814987.92000008</v>
      </c>
      <c r="E17" s="356">
        <f>D17</f>
        <v>494814987.92000008</v>
      </c>
      <c r="F17" s="356"/>
      <c r="G17" s="356">
        <f t="shared" si="1"/>
        <v>494814987.92000008</v>
      </c>
      <c r="H17" s="357">
        <f t="shared" si="2"/>
        <v>5.7025135437625894E-5</v>
      </c>
      <c r="J17" s="122"/>
      <c r="M17" s="103"/>
    </row>
    <row r="18" spans="2:13" ht="20.25" x14ac:dyDescent="0.25">
      <c r="B18" s="350" t="s">
        <v>1009</v>
      </c>
      <c r="C18" s="351">
        <f>C19+C22+C28+C30</f>
        <v>132703618317</v>
      </c>
      <c r="D18" s="351">
        <f>D19+D22+D28+D30</f>
        <v>74640316000.149994</v>
      </c>
      <c r="E18" s="351">
        <f>E19+E22+E28+E30</f>
        <v>15117022428.990002</v>
      </c>
      <c r="F18" s="351">
        <f>F19+F22+F30+F28</f>
        <v>59523293571.159996</v>
      </c>
      <c r="G18" s="351">
        <f t="shared" si="1"/>
        <v>-44406271142.169998</v>
      </c>
      <c r="H18" s="352">
        <f t="shared" si="2"/>
        <v>8.6019506945571814E-3</v>
      </c>
      <c r="I18" s="136"/>
      <c r="J18" s="122"/>
      <c r="K18" s="136"/>
      <c r="M18" s="103"/>
    </row>
    <row r="19" spans="2:13" ht="20.25" x14ac:dyDescent="0.25">
      <c r="B19" s="198" t="s">
        <v>153</v>
      </c>
      <c r="C19" s="354">
        <f>C20+C21</f>
        <v>1077523771</v>
      </c>
      <c r="D19" s="354">
        <f>D20+D21</f>
        <v>273863927.97000003</v>
      </c>
      <c r="E19" s="354">
        <f>E20+E21</f>
        <v>273863927.97000003</v>
      </c>
      <c r="F19" s="354"/>
      <c r="G19" s="354">
        <f t="shared" si="1"/>
        <v>273863927.97000003</v>
      </c>
      <c r="H19" s="358">
        <f t="shared" si="2"/>
        <v>3.1561549195624597E-5</v>
      </c>
      <c r="J19" s="122"/>
    </row>
    <row r="20" spans="2:13" ht="40.5" x14ac:dyDescent="0.25">
      <c r="B20" s="359" t="s">
        <v>1022</v>
      </c>
      <c r="C20" s="360">
        <v>100000000</v>
      </c>
      <c r="D20" s="360">
        <v>0</v>
      </c>
      <c r="E20" s="360">
        <f>D20</f>
        <v>0</v>
      </c>
      <c r="F20" s="360"/>
      <c r="G20" s="360">
        <f t="shared" si="1"/>
        <v>0</v>
      </c>
      <c r="H20" s="361">
        <f t="shared" si="2"/>
        <v>0</v>
      </c>
      <c r="J20" s="122"/>
    </row>
    <row r="21" spans="2:13" ht="20.25" x14ac:dyDescent="0.25">
      <c r="B21" s="359" t="s">
        <v>834</v>
      </c>
      <c r="C21" s="360">
        <v>977523771</v>
      </c>
      <c r="D21" s="360">
        <v>273863927.97000003</v>
      </c>
      <c r="E21" s="360">
        <f>D21</f>
        <v>273863927.97000003</v>
      </c>
      <c r="F21" s="360"/>
      <c r="G21" s="360">
        <f t="shared" si="1"/>
        <v>273863927.97000003</v>
      </c>
      <c r="H21" s="362">
        <f t="shared" si="2"/>
        <v>3.1561549195624597E-5</v>
      </c>
      <c r="J21" s="122"/>
    </row>
    <row r="22" spans="2:13" ht="20.25" x14ac:dyDescent="0.25">
      <c r="B22" s="363" t="s">
        <v>155</v>
      </c>
      <c r="C22" s="364">
        <f>C23+C24+C26+C27+C25</f>
        <v>95599385504</v>
      </c>
      <c r="D22" s="364">
        <f>D23+D24+D26+D27+D25</f>
        <v>59991040621.719994</v>
      </c>
      <c r="E22" s="364">
        <f>E25+E26+E27</f>
        <v>914500424.23999989</v>
      </c>
      <c r="F22" s="364">
        <f>SUM(F23:F27)</f>
        <v>59076540197.479996</v>
      </c>
      <c r="G22" s="364">
        <f t="shared" si="1"/>
        <v>-58162039773.239998</v>
      </c>
      <c r="H22" s="365">
        <f t="shared" si="2"/>
        <v>6.9136895607753782E-3</v>
      </c>
      <c r="I22" s="366"/>
      <c r="J22" s="122"/>
    </row>
    <row r="23" spans="2:13" ht="20.25" x14ac:dyDescent="0.25">
      <c r="B23" s="359" t="s">
        <v>837</v>
      </c>
      <c r="C23" s="360">
        <v>581376265</v>
      </c>
      <c r="D23" s="360">
        <v>225258099.98999998</v>
      </c>
      <c r="E23" s="360"/>
      <c r="F23" s="360">
        <f>$D23</f>
        <v>225258099.98999998</v>
      </c>
      <c r="G23" s="360">
        <f t="shared" si="1"/>
        <v>-225258099.98999998</v>
      </c>
      <c r="H23" s="362">
        <f t="shared" si="2"/>
        <v>2.5959952656949065E-5</v>
      </c>
      <c r="I23" s="366"/>
      <c r="J23" s="122"/>
    </row>
    <row r="24" spans="2:13" ht="20.25" x14ac:dyDescent="0.25">
      <c r="B24" s="367" t="s">
        <v>838</v>
      </c>
      <c r="C24" s="360">
        <v>92475769241</v>
      </c>
      <c r="D24" s="360">
        <v>58851282097.489998</v>
      </c>
      <c r="E24" s="360"/>
      <c r="F24" s="360">
        <f>$D24</f>
        <v>58851282097.489998</v>
      </c>
      <c r="G24" s="360">
        <f t="shared" si="1"/>
        <v>-58851282097.489998</v>
      </c>
      <c r="H24" s="362">
        <f t="shared" si="2"/>
        <v>6.7823376700745404E-3</v>
      </c>
      <c r="I24" s="136"/>
      <c r="J24" s="122"/>
      <c r="K24" s="136"/>
    </row>
    <row r="25" spans="2:13" ht="20.25" x14ac:dyDescent="0.25">
      <c r="B25" s="355" t="s">
        <v>839</v>
      </c>
      <c r="C25" s="360">
        <v>288905038</v>
      </c>
      <c r="D25" s="360">
        <v>0</v>
      </c>
      <c r="E25" s="360">
        <f>D25</f>
        <v>0</v>
      </c>
      <c r="F25" s="360">
        <f>$D25</f>
        <v>0</v>
      </c>
      <c r="G25" s="360">
        <f t="shared" si="1"/>
        <v>0</v>
      </c>
      <c r="H25" s="362">
        <f t="shared" si="2"/>
        <v>0</v>
      </c>
      <c r="I25" s="366"/>
      <c r="J25" s="122"/>
    </row>
    <row r="26" spans="2:13" ht="20.25" x14ac:dyDescent="0.25">
      <c r="B26" s="359" t="s">
        <v>840</v>
      </c>
      <c r="C26" s="360">
        <v>19334653</v>
      </c>
      <c r="D26" s="360">
        <v>10907801.4</v>
      </c>
      <c r="E26" s="360">
        <f>D26</f>
        <v>10907801.4</v>
      </c>
      <c r="F26" s="360"/>
      <c r="G26" s="360">
        <f t="shared" si="1"/>
        <v>10907801.4</v>
      </c>
      <c r="H26" s="362">
        <f t="shared" si="2"/>
        <v>1.2570735877998327E-6</v>
      </c>
      <c r="J26" s="122"/>
    </row>
    <row r="27" spans="2:13" ht="40.5" x14ac:dyDescent="0.25">
      <c r="B27" s="359" t="s">
        <v>841</v>
      </c>
      <c r="C27" s="360">
        <v>2234000307</v>
      </c>
      <c r="D27" s="360">
        <v>903592622.83999991</v>
      </c>
      <c r="E27" s="360">
        <f>D27</f>
        <v>903592622.83999991</v>
      </c>
      <c r="F27" s="360"/>
      <c r="G27" s="360">
        <f t="shared" si="1"/>
        <v>903592622.83999991</v>
      </c>
      <c r="H27" s="362">
        <f t="shared" si="2"/>
        <v>1.0413486445608917E-4</v>
      </c>
      <c r="J27" s="122"/>
    </row>
    <row r="28" spans="2:13" ht="20.25" x14ac:dyDescent="0.25">
      <c r="B28" s="198" t="s">
        <v>156</v>
      </c>
      <c r="C28" s="364">
        <f>C29</f>
        <v>983650259</v>
      </c>
      <c r="D28" s="364">
        <f>D29</f>
        <v>446753373.67999995</v>
      </c>
      <c r="E28" s="364"/>
      <c r="F28" s="364">
        <f>F29</f>
        <v>446753373.67999995</v>
      </c>
      <c r="G28" s="364">
        <f t="shared" si="1"/>
        <v>-446753373.67999995</v>
      </c>
      <c r="H28" s="365">
        <f t="shared" si="2"/>
        <v>5.1486257011756449E-5</v>
      </c>
      <c r="J28" s="122"/>
    </row>
    <row r="29" spans="2:13" ht="20.25" x14ac:dyDescent="0.25">
      <c r="B29" s="355" t="s">
        <v>842</v>
      </c>
      <c r="C29" s="360">
        <v>983650259</v>
      </c>
      <c r="D29" s="360">
        <v>446753373.67999995</v>
      </c>
      <c r="E29" s="360"/>
      <c r="F29" s="360">
        <f>$D29</f>
        <v>446753373.67999995</v>
      </c>
      <c r="G29" s="360">
        <f t="shared" si="1"/>
        <v>-446753373.67999995</v>
      </c>
      <c r="H29" s="362">
        <f t="shared" si="2"/>
        <v>5.1486257011756449E-5</v>
      </c>
      <c r="J29" s="122"/>
    </row>
    <row r="30" spans="2:13" ht="20.25" x14ac:dyDescent="0.25">
      <c r="B30" s="363" t="s">
        <v>157</v>
      </c>
      <c r="C30" s="364">
        <f>C31</f>
        <v>35043058783</v>
      </c>
      <c r="D30" s="364">
        <f>D31</f>
        <v>13928658076.780001</v>
      </c>
      <c r="E30" s="364">
        <f>E31</f>
        <v>13928658076.780001</v>
      </c>
      <c r="F30" s="364"/>
      <c r="G30" s="364">
        <f t="shared" si="1"/>
        <v>13928658076.780001</v>
      </c>
      <c r="H30" s="368">
        <f t="shared" si="2"/>
        <v>1.6052133275744232E-3</v>
      </c>
      <c r="J30" s="122"/>
    </row>
    <row r="31" spans="2:13" ht="20.25" x14ac:dyDescent="0.25">
      <c r="B31" s="369" t="s">
        <v>846</v>
      </c>
      <c r="C31" s="148">
        <v>35043058783</v>
      </c>
      <c r="D31" s="148">
        <v>13928658076.780001</v>
      </c>
      <c r="E31" s="148">
        <f>D31</f>
        <v>13928658076.780001</v>
      </c>
      <c r="F31" s="148"/>
      <c r="G31" s="148">
        <f t="shared" si="1"/>
        <v>13928658076.780001</v>
      </c>
      <c r="H31" s="149">
        <f t="shared" si="2"/>
        <v>1.6052133275744232E-3</v>
      </c>
      <c r="J31" s="122"/>
    </row>
    <row r="32" spans="2:13" ht="20.25" x14ac:dyDescent="0.25">
      <c r="B32" s="350" t="s">
        <v>1023</v>
      </c>
      <c r="C32" s="351">
        <f>C33+C36+C47</f>
        <v>14779834097</v>
      </c>
      <c r="D32" s="351">
        <f>D33+D36+D47</f>
        <v>4068037218.8699999</v>
      </c>
      <c r="E32" s="351">
        <f>E33+E36+E47</f>
        <v>4054955310.0199995</v>
      </c>
      <c r="F32" s="351">
        <f>F36</f>
        <v>13081908.85</v>
      </c>
      <c r="G32" s="351">
        <f t="shared" si="1"/>
        <v>4041873401.1699996</v>
      </c>
      <c r="H32" s="352">
        <f t="shared" si="2"/>
        <v>4.6882244684324413E-4</v>
      </c>
      <c r="I32" s="136"/>
      <c r="J32" s="122"/>
      <c r="K32" s="136"/>
    </row>
    <row r="33" spans="2:11" ht="20.25" x14ac:dyDescent="0.25">
      <c r="B33" s="353" t="s">
        <v>162</v>
      </c>
      <c r="C33" s="199">
        <f>C34+C35</f>
        <v>562058313</v>
      </c>
      <c r="D33" s="199">
        <f>D34+D35</f>
        <v>210787536.73999998</v>
      </c>
      <c r="E33" s="199">
        <f>E34+E35</f>
        <v>210787536.73999998</v>
      </c>
      <c r="F33" s="199"/>
      <c r="G33" s="199">
        <f t="shared" si="1"/>
        <v>210787536.73999998</v>
      </c>
      <c r="H33" s="201">
        <f t="shared" si="2"/>
        <v>2.4292287268196946E-5</v>
      </c>
      <c r="I33" s="122"/>
      <c r="J33" s="136"/>
    </row>
    <row r="34" spans="2:11" ht="20.25" x14ac:dyDescent="0.25">
      <c r="B34" s="359" t="s">
        <v>853</v>
      </c>
      <c r="C34" s="360">
        <v>228885000</v>
      </c>
      <c r="D34" s="360">
        <v>101238166.47999999</v>
      </c>
      <c r="E34" s="360">
        <f>D34</f>
        <v>101238166.47999999</v>
      </c>
      <c r="F34" s="360"/>
      <c r="G34" s="360">
        <f t="shared" si="1"/>
        <v>101238166.47999999</v>
      </c>
      <c r="H34" s="361">
        <f t="shared" si="2"/>
        <v>1.1667229764495926E-5</v>
      </c>
      <c r="I34" s="122"/>
    </row>
    <row r="35" spans="2:11" ht="40.5" x14ac:dyDescent="0.25">
      <c r="B35" s="369" t="s">
        <v>856</v>
      </c>
      <c r="C35" s="360">
        <v>333173313</v>
      </c>
      <c r="D35" s="360">
        <v>109549370.25999999</v>
      </c>
      <c r="E35" s="360">
        <f>D35</f>
        <v>109549370.25999999</v>
      </c>
      <c r="F35" s="360"/>
      <c r="G35" s="360">
        <f t="shared" si="1"/>
        <v>109549370.25999999</v>
      </c>
      <c r="H35" s="361">
        <f t="shared" si="2"/>
        <v>1.2625057503701018E-5</v>
      </c>
      <c r="I35" s="122"/>
    </row>
    <row r="36" spans="2:11" ht="40.5" x14ac:dyDescent="0.25">
      <c r="B36" s="363" t="s">
        <v>163</v>
      </c>
      <c r="C36" s="364">
        <f>C37+C38+C39+C40+C41+C42+C43+C44+C45+C46</f>
        <v>7891993630</v>
      </c>
      <c r="D36" s="364">
        <f>D37+D38+D39+D40+D41+D42+D43+D44+D45+D46</f>
        <v>2474538841.7599998</v>
      </c>
      <c r="E36" s="364">
        <f>E37+E38+E39+E40+E41+E42+E43+E45+E46</f>
        <v>2461456932.9099998</v>
      </c>
      <c r="F36" s="364">
        <f>SUM(F37:F46)</f>
        <v>13081908.85</v>
      </c>
      <c r="G36" s="364">
        <f t="shared" si="1"/>
        <v>2448375024.0599999</v>
      </c>
      <c r="H36" s="368">
        <f t="shared" si="2"/>
        <v>2.8517913976333354E-4</v>
      </c>
      <c r="I36" s="136"/>
      <c r="J36" s="122"/>
      <c r="K36" s="136"/>
    </row>
    <row r="37" spans="2:11" ht="20.25" x14ac:dyDescent="0.25">
      <c r="B37" s="359" t="s">
        <v>857</v>
      </c>
      <c r="C37" s="360">
        <v>1430788520</v>
      </c>
      <c r="D37" s="360">
        <v>11318866.259999998</v>
      </c>
      <c r="E37" s="360">
        <f t="shared" ref="E37:E43" si="3">D37</f>
        <v>11318866.259999998</v>
      </c>
      <c r="F37" s="360"/>
      <c r="G37" s="360">
        <f t="shared" si="1"/>
        <v>11318866.259999998</v>
      </c>
      <c r="H37" s="361">
        <f t="shared" si="2"/>
        <v>1.3044469089146296E-6</v>
      </c>
      <c r="I37" s="122"/>
    </row>
    <row r="38" spans="2:11" ht="20.25" x14ac:dyDescent="0.25">
      <c r="B38" s="369" t="s">
        <v>858</v>
      </c>
      <c r="C38" s="360">
        <v>402894786</v>
      </c>
      <c r="D38" s="360">
        <v>153629703.84999999</v>
      </c>
      <c r="E38" s="360">
        <f t="shared" si="3"/>
        <v>153629703.84999999</v>
      </c>
      <c r="F38" s="360"/>
      <c r="G38" s="360">
        <f t="shared" si="1"/>
        <v>153629703.84999999</v>
      </c>
      <c r="H38" s="361">
        <f t="shared" si="2"/>
        <v>1.7705111775444065E-5</v>
      </c>
      <c r="I38" s="122"/>
    </row>
    <row r="39" spans="2:11" ht="20.25" x14ac:dyDescent="0.25">
      <c r="B39" s="359" t="s">
        <v>860</v>
      </c>
      <c r="C39" s="360">
        <v>5800000</v>
      </c>
      <c r="D39" s="360">
        <v>2708343.95</v>
      </c>
      <c r="E39" s="360">
        <f t="shared" si="3"/>
        <v>2708343.95</v>
      </c>
      <c r="F39" s="360"/>
      <c r="G39" s="360">
        <f t="shared" si="1"/>
        <v>2708343.95</v>
      </c>
      <c r="H39" s="361">
        <f t="shared" si="2"/>
        <v>3.1212409553243887E-7</v>
      </c>
      <c r="I39" s="122"/>
    </row>
    <row r="40" spans="2:11" ht="20.25" x14ac:dyDescent="0.25">
      <c r="B40" s="359" t="s">
        <v>863</v>
      </c>
      <c r="C40" s="360">
        <v>1341832252</v>
      </c>
      <c r="D40" s="360">
        <v>509653191.69999999</v>
      </c>
      <c r="E40" s="360">
        <f t="shared" si="3"/>
        <v>509653191.69999999</v>
      </c>
      <c r="F40" s="360"/>
      <c r="G40" s="360">
        <f t="shared" si="1"/>
        <v>509653191.69999999</v>
      </c>
      <c r="H40" s="361">
        <f t="shared" si="2"/>
        <v>5.8735169694596278E-5</v>
      </c>
      <c r="I40" s="122"/>
    </row>
    <row r="41" spans="2:11" ht="20.25" x14ac:dyDescent="0.25">
      <c r="B41" s="359" t="s">
        <v>864</v>
      </c>
      <c r="C41" s="148">
        <v>1205895920</v>
      </c>
      <c r="D41" s="148">
        <v>372701649.39999998</v>
      </c>
      <c r="E41" s="360">
        <f t="shared" si="3"/>
        <v>372701649.39999998</v>
      </c>
      <c r="F41" s="155"/>
      <c r="G41" s="148">
        <f t="shared" si="1"/>
        <v>372701649.39999998</v>
      </c>
      <c r="H41" s="156">
        <f t="shared" si="2"/>
        <v>4.2952138786664498E-5</v>
      </c>
      <c r="I41" s="122"/>
    </row>
    <row r="42" spans="2:11" ht="20.25" x14ac:dyDescent="0.25">
      <c r="B42" s="359" t="s">
        <v>865</v>
      </c>
      <c r="C42" s="360">
        <v>96423204</v>
      </c>
      <c r="D42" s="360">
        <v>35208709.030000001</v>
      </c>
      <c r="E42" s="360">
        <f t="shared" si="3"/>
        <v>35208709.030000001</v>
      </c>
      <c r="F42" s="148"/>
      <c r="G42" s="360">
        <f t="shared" si="1"/>
        <v>35208709.030000001</v>
      </c>
      <c r="H42" s="361">
        <f t="shared" si="2"/>
        <v>4.0576406334408021E-6</v>
      </c>
      <c r="I42" s="122"/>
    </row>
    <row r="43" spans="2:11" ht="40.5" x14ac:dyDescent="0.25">
      <c r="B43" s="369" t="s">
        <v>866</v>
      </c>
      <c r="C43" s="360">
        <v>1300000</v>
      </c>
      <c r="D43" s="148">
        <v>341691.76</v>
      </c>
      <c r="E43" s="360">
        <f t="shared" si="3"/>
        <v>341691.76</v>
      </c>
      <c r="F43" s="360"/>
      <c r="G43" s="360">
        <f t="shared" si="1"/>
        <v>341691.76</v>
      </c>
      <c r="H43" s="370">
        <f t="shared" si="2"/>
        <v>3.9378392667182166E-8</v>
      </c>
      <c r="I43" s="122"/>
    </row>
    <row r="44" spans="2:11" ht="40.5" x14ac:dyDescent="0.25">
      <c r="B44" s="359" t="s">
        <v>867</v>
      </c>
      <c r="C44" s="360">
        <v>48847564</v>
      </c>
      <c r="D44" s="360">
        <v>13081908.85</v>
      </c>
      <c r="E44" s="360"/>
      <c r="F44" s="360">
        <f>$D44</f>
        <v>13081908.85</v>
      </c>
      <c r="G44" s="360">
        <f t="shared" si="1"/>
        <v>-13081908.85</v>
      </c>
      <c r="H44" s="371">
        <f t="shared" si="2"/>
        <v>1.5076294012228607E-6</v>
      </c>
      <c r="I44" s="122"/>
    </row>
    <row r="45" spans="2:11" ht="40.5" x14ac:dyDescent="0.25">
      <c r="B45" s="359" t="s">
        <v>1024</v>
      </c>
      <c r="C45" s="360">
        <v>21670500</v>
      </c>
      <c r="D45" s="360">
        <v>15227184.530000001</v>
      </c>
      <c r="E45" s="360">
        <f>D45</f>
        <v>15227184.530000001</v>
      </c>
      <c r="F45" s="360"/>
      <c r="G45" s="360">
        <f t="shared" si="1"/>
        <v>15227184.530000001</v>
      </c>
      <c r="H45" s="156">
        <f t="shared" si="2"/>
        <v>1.7548624866984843E-6</v>
      </c>
      <c r="I45" s="122"/>
    </row>
    <row r="46" spans="2:11" ht="40.5" x14ac:dyDescent="0.25">
      <c r="B46" s="359" t="s">
        <v>1025</v>
      </c>
      <c r="C46" s="360">
        <v>3336540884</v>
      </c>
      <c r="D46" s="360">
        <v>1360667592.4299998</v>
      </c>
      <c r="E46" s="360">
        <f>D46</f>
        <v>1360667592.4299998</v>
      </c>
      <c r="F46" s="155"/>
      <c r="G46" s="148">
        <f t="shared" si="1"/>
        <v>1360667592.4299998</v>
      </c>
      <c r="H46" s="149">
        <f t="shared" si="2"/>
        <v>1.5681063758815229E-4</v>
      </c>
      <c r="I46" s="122"/>
    </row>
    <row r="47" spans="2:11" ht="20.25" x14ac:dyDescent="0.25">
      <c r="B47" s="363" t="s">
        <v>164</v>
      </c>
      <c r="C47" s="364">
        <f>C48+C49+C50+C51+C52+C53+C54+C55</f>
        <v>6325782154</v>
      </c>
      <c r="D47" s="364">
        <f>D48+D49+D50+D51+D52+D53+D54+D55</f>
        <v>1382710840.3700001</v>
      </c>
      <c r="E47" s="364">
        <f>SUM(E48:E55)</f>
        <v>1382710840.3700001</v>
      </c>
      <c r="F47" s="364"/>
      <c r="G47" s="372">
        <f t="shared" si="1"/>
        <v>1382710840.3700001</v>
      </c>
      <c r="H47" s="368">
        <f t="shared" si="2"/>
        <v>1.5935101981171364E-4</v>
      </c>
      <c r="I47" s="122"/>
      <c r="J47" s="136"/>
    </row>
    <row r="48" spans="2:11" ht="20.25" x14ac:dyDescent="0.25">
      <c r="B48" s="369" t="s">
        <v>870</v>
      </c>
      <c r="C48" s="155">
        <v>353570167</v>
      </c>
      <c r="D48" s="148">
        <v>172738257.58999994</v>
      </c>
      <c r="E48" s="360">
        <f t="shared" ref="E48:E55" si="4">D48</f>
        <v>172738257.58999994</v>
      </c>
      <c r="F48" s="360"/>
      <c r="G48" s="360">
        <f t="shared" si="1"/>
        <v>172738257.58999994</v>
      </c>
      <c r="H48" s="149">
        <f t="shared" si="2"/>
        <v>1.9907284085586019E-5</v>
      </c>
      <c r="I48" s="122"/>
    </row>
    <row r="49" spans="2:13" ht="25.9" customHeight="1" x14ac:dyDescent="0.25">
      <c r="B49" s="355" t="s">
        <v>871</v>
      </c>
      <c r="C49" s="155">
        <v>5549769</v>
      </c>
      <c r="D49" s="360">
        <v>2204516.14</v>
      </c>
      <c r="E49" s="360">
        <f t="shared" si="4"/>
        <v>2204516.14</v>
      </c>
      <c r="F49" s="155"/>
      <c r="G49" s="360">
        <f t="shared" si="1"/>
        <v>2204516.14</v>
      </c>
      <c r="H49" s="361">
        <f t="shared" si="2"/>
        <v>2.5406027409633976E-7</v>
      </c>
    </row>
    <row r="50" spans="2:13" ht="20.25" x14ac:dyDescent="0.25">
      <c r="B50" s="355" t="s">
        <v>872</v>
      </c>
      <c r="C50" s="155">
        <v>147468421</v>
      </c>
      <c r="D50" s="360">
        <v>58155656.079999998</v>
      </c>
      <c r="E50" s="360">
        <f t="shared" si="4"/>
        <v>58155656.079999998</v>
      </c>
      <c r="F50" s="148"/>
      <c r="G50" s="148">
        <f t="shared" si="1"/>
        <v>58155656.079999998</v>
      </c>
      <c r="H50" s="149">
        <f t="shared" si="2"/>
        <v>6.7021699936101465E-6</v>
      </c>
    </row>
    <row r="51" spans="2:13" ht="20.25" x14ac:dyDescent="0.25">
      <c r="B51" s="355" t="s">
        <v>873</v>
      </c>
      <c r="C51" s="155">
        <v>31680000</v>
      </c>
      <c r="D51" s="360">
        <v>7577927.6799999988</v>
      </c>
      <c r="E51" s="360">
        <f t="shared" si="4"/>
        <v>7577927.6799999988</v>
      </c>
      <c r="F51" s="373"/>
      <c r="G51" s="360">
        <f t="shared" si="1"/>
        <v>7577927.6799999988</v>
      </c>
      <c r="H51" s="361">
        <f t="shared" si="2"/>
        <v>8.733210651218182E-7</v>
      </c>
    </row>
    <row r="52" spans="2:13" ht="20.25" x14ac:dyDescent="0.25">
      <c r="B52" s="355" t="s">
        <v>874</v>
      </c>
      <c r="C52" s="155">
        <v>5262147142</v>
      </c>
      <c r="D52" s="360">
        <v>912195097.51999998</v>
      </c>
      <c r="E52" s="360">
        <f t="shared" si="4"/>
        <v>912195097.51999998</v>
      </c>
      <c r="F52" s="155"/>
      <c r="G52" s="360">
        <f t="shared" si="1"/>
        <v>912195097.51999998</v>
      </c>
      <c r="H52" s="361">
        <f t="shared" si="2"/>
        <v>1.0512625981738947E-4</v>
      </c>
    </row>
    <row r="53" spans="2:13" ht="20.25" x14ac:dyDescent="0.25">
      <c r="B53" s="355" t="s">
        <v>875</v>
      </c>
      <c r="C53" s="155">
        <v>330078958</v>
      </c>
      <c r="D53" s="360">
        <v>150076244.22999999</v>
      </c>
      <c r="E53" s="360">
        <f t="shared" si="4"/>
        <v>150076244.22999999</v>
      </c>
      <c r="F53" s="155"/>
      <c r="G53" s="360">
        <f t="shared" si="1"/>
        <v>150076244.22999999</v>
      </c>
      <c r="H53" s="361">
        <f t="shared" si="2"/>
        <v>1.7295592013412529E-5</v>
      </c>
    </row>
    <row r="54" spans="2:13" ht="20.25" x14ac:dyDescent="0.25">
      <c r="B54" s="355" t="s">
        <v>876</v>
      </c>
      <c r="C54" s="155">
        <v>4539681</v>
      </c>
      <c r="D54" s="360">
        <v>2181296.7400000002</v>
      </c>
      <c r="E54" s="360">
        <f t="shared" si="4"/>
        <v>2181296.7400000002</v>
      </c>
      <c r="F54" s="374"/>
      <c r="G54" s="148">
        <f t="shared" si="1"/>
        <v>2181296.7400000002</v>
      </c>
      <c r="H54" s="149">
        <f t="shared" si="2"/>
        <v>2.5138434579565034E-7</v>
      </c>
    </row>
    <row r="55" spans="2:13" ht="41.25" thickBot="1" x14ac:dyDescent="0.3">
      <c r="B55" s="355" t="s">
        <v>877</v>
      </c>
      <c r="C55" s="148">
        <v>190748016</v>
      </c>
      <c r="D55" s="360">
        <v>77581844.390000001</v>
      </c>
      <c r="E55" s="360">
        <f t="shared" si="4"/>
        <v>77581844.390000001</v>
      </c>
      <c r="F55" s="155"/>
      <c r="G55" s="360">
        <f t="shared" si="1"/>
        <v>77581844.390000001</v>
      </c>
      <c r="H55" s="361">
        <f t="shared" si="2"/>
        <v>8.940948216701637E-6</v>
      </c>
    </row>
    <row r="56" spans="2:13" ht="21" thickBot="1" x14ac:dyDescent="0.3">
      <c r="B56" s="157" t="s">
        <v>174</v>
      </c>
      <c r="C56" s="158">
        <f>C32+C18+C15</f>
        <v>148878137139</v>
      </c>
      <c r="D56" s="158">
        <f>D32+D18+D15</f>
        <v>79203168206.939987</v>
      </c>
      <c r="E56" s="158">
        <f>E32+E18+E15</f>
        <v>19666792726.93</v>
      </c>
      <c r="F56" s="158">
        <f>F32+F18+F15</f>
        <v>59536375480.009995</v>
      </c>
      <c r="G56" s="158">
        <f t="shared" si="1"/>
        <v>-39869582753.079994</v>
      </c>
      <c r="H56" s="210">
        <f t="shared" si="2"/>
        <v>9.1277982768380519E-3</v>
      </c>
      <c r="K56" s="136"/>
      <c r="L56" s="136"/>
      <c r="M56" s="136"/>
    </row>
    <row r="57" spans="2:13" ht="20.25" x14ac:dyDescent="0.25">
      <c r="D57" s="375"/>
      <c r="E57" s="376"/>
      <c r="F57" s="376"/>
      <c r="H57" s="377"/>
    </row>
    <row r="58" spans="2:13" x14ac:dyDescent="0.25">
      <c r="B58" s="160" t="s">
        <v>175</v>
      </c>
      <c r="D58" s="122"/>
      <c r="E58" s="378"/>
    </row>
    <row r="59" spans="2:13" x14ac:dyDescent="0.25">
      <c r="B59" s="161" t="s">
        <v>1002</v>
      </c>
      <c r="D59" s="122"/>
      <c r="E59" s="162"/>
      <c r="F59" s="122"/>
    </row>
    <row r="60" spans="2:13" x14ac:dyDescent="0.25">
      <c r="B60" s="161" t="s">
        <v>1026</v>
      </c>
      <c r="E60" s="162"/>
      <c r="F60" s="122"/>
    </row>
    <row r="61" spans="2:13" x14ac:dyDescent="0.25">
      <c r="B61" s="160" t="s">
        <v>178</v>
      </c>
      <c r="E61" s="122"/>
    </row>
    <row r="62" spans="2:13" x14ac:dyDescent="0.25">
      <c r="D62" s="379"/>
      <c r="E62" s="122"/>
    </row>
    <row r="65" spans="4:9" x14ac:dyDescent="0.25">
      <c r="D65" s="136"/>
    </row>
    <row r="67" spans="4:9" x14ac:dyDescent="0.25">
      <c r="D67" s="162"/>
    </row>
    <row r="69" spans="4:9" x14ac:dyDescent="0.25">
      <c r="G69" s="136"/>
    </row>
    <row r="70" spans="4:9" x14ac:dyDescent="0.25">
      <c r="H70" s="122"/>
      <c r="I70" s="122"/>
    </row>
    <row r="75" spans="4:9" x14ac:dyDescent="0.25">
      <c r="H75" s="380"/>
    </row>
    <row r="80" spans="4:9" ht="14.45" customHeight="1" x14ac:dyDescent="0.25">
      <c r="H80" s="122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D2FD-2880-4AF6-8FFE-A17EFC12AA1B}">
  <dimension ref="B1:G207"/>
  <sheetViews>
    <sheetView showGridLines="0" workbookViewId="0">
      <selection activeCell="J27" sqref="J27"/>
    </sheetView>
  </sheetViews>
  <sheetFormatPr baseColWidth="10" defaultRowHeight="15" x14ac:dyDescent="0.25"/>
  <cols>
    <col min="1" max="2" width="11.42578125" style="103"/>
    <col min="3" max="3" width="96.85546875" style="103" customWidth="1"/>
    <col min="4" max="4" width="34.42578125" style="103" customWidth="1"/>
    <col min="5" max="5" width="15.5703125" style="103" customWidth="1"/>
    <col min="6" max="16384" width="11.42578125" style="103"/>
  </cols>
  <sheetData>
    <row r="1" spans="2:7" x14ac:dyDescent="0.25">
      <c r="C1" s="233"/>
      <c r="D1" s="233"/>
      <c r="E1" s="233"/>
      <c r="F1" s="233"/>
      <c r="G1" s="233"/>
    </row>
    <row r="2" spans="2:7" x14ac:dyDescent="0.25">
      <c r="B2" s="517" t="s">
        <v>211</v>
      </c>
      <c r="C2" s="517"/>
      <c r="D2" s="517"/>
      <c r="E2" s="517"/>
      <c r="F2" s="517"/>
      <c r="G2" s="517"/>
    </row>
    <row r="3" spans="2:7" x14ac:dyDescent="0.25">
      <c r="B3" s="517" t="s">
        <v>212</v>
      </c>
      <c r="C3" s="517"/>
      <c r="D3" s="517"/>
      <c r="E3" s="517"/>
      <c r="F3" s="517"/>
      <c r="G3" s="517"/>
    </row>
    <row r="4" spans="2:7" x14ac:dyDescent="0.25">
      <c r="B4" s="518" t="s">
        <v>213</v>
      </c>
      <c r="C4" s="518"/>
      <c r="D4" s="518"/>
      <c r="E4" s="518"/>
      <c r="F4" s="518"/>
      <c r="G4" s="518"/>
    </row>
    <row r="5" spans="2:7" x14ac:dyDescent="0.25">
      <c r="C5" s="233"/>
      <c r="D5" s="233"/>
      <c r="E5" s="233"/>
      <c r="F5" s="233"/>
      <c r="G5" s="233"/>
    </row>
    <row r="6" spans="2:7" ht="15.75" x14ac:dyDescent="0.25">
      <c r="B6" s="519" t="s">
        <v>214</v>
      </c>
      <c r="C6" s="519"/>
      <c r="D6" s="519"/>
      <c r="E6" s="519"/>
      <c r="F6" s="519"/>
      <c r="G6" s="519"/>
    </row>
    <row r="7" spans="2:7" ht="15.75" x14ac:dyDescent="0.25">
      <c r="B7" s="520" t="s">
        <v>215</v>
      </c>
      <c r="C7" s="520"/>
      <c r="D7" s="520"/>
      <c r="E7" s="520"/>
      <c r="F7" s="520"/>
      <c r="G7" s="520"/>
    </row>
    <row r="8" spans="2:7" x14ac:dyDescent="0.25">
      <c r="C8" s="233"/>
      <c r="D8" s="233"/>
      <c r="E8" s="233"/>
      <c r="F8" s="233"/>
      <c r="G8" s="233"/>
    </row>
    <row r="9" spans="2:7" ht="15.75" thickBot="1" x14ac:dyDescent="0.3"/>
    <row r="10" spans="2:7" x14ac:dyDescent="0.25">
      <c r="C10" s="509" t="s">
        <v>135</v>
      </c>
      <c r="D10" s="511" t="s">
        <v>216</v>
      </c>
      <c r="E10" s="514" t="s">
        <v>217</v>
      </c>
    </row>
    <row r="11" spans="2:7" x14ac:dyDescent="0.25">
      <c r="C11" s="510"/>
      <c r="D11" s="512"/>
      <c r="E11" s="515"/>
    </row>
    <row r="12" spans="2:7" ht="15.75" thickBot="1" x14ac:dyDescent="0.3">
      <c r="C12" s="234" t="s">
        <v>218</v>
      </c>
      <c r="D12" s="513"/>
      <c r="E12" s="516"/>
    </row>
    <row r="13" spans="2:7" x14ac:dyDescent="0.25">
      <c r="C13" s="381" t="s">
        <v>219</v>
      </c>
      <c r="D13" s="382">
        <v>1340556923171</v>
      </c>
      <c r="E13" s="382">
        <v>101680880855.22995</v>
      </c>
    </row>
    <row r="14" spans="2:7" x14ac:dyDescent="0.25">
      <c r="C14" s="235" t="s">
        <v>50</v>
      </c>
      <c r="D14" s="236">
        <v>1236829099333</v>
      </c>
      <c r="E14" s="236">
        <v>96962689135.089981</v>
      </c>
    </row>
    <row r="15" spans="2:7" x14ac:dyDescent="0.25">
      <c r="C15" s="237" t="s">
        <v>220</v>
      </c>
      <c r="D15" s="238">
        <v>428719100220</v>
      </c>
      <c r="E15" s="238">
        <v>31955622614.899998</v>
      </c>
    </row>
    <row r="16" spans="2:7" x14ac:dyDescent="0.25">
      <c r="C16" s="239" t="s">
        <v>221</v>
      </c>
      <c r="D16" s="236">
        <v>7710056808</v>
      </c>
      <c r="E16" s="236">
        <v>1021839067.66</v>
      </c>
    </row>
    <row r="17" spans="3:5" x14ac:dyDescent="0.25">
      <c r="C17" s="239" t="s">
        <v>222</v>
      </c>
      <c r="D17" s="236">
        <v>110359350068</v>
      </c>
      <c r="E17" s="236">
        <v>8845109906.0499992</v>
      </c>
    </row>
    <row r="18" spans="3:5" x14ac:dyDescent="0.25">
      <c r="C18" s="239" t="s">
        <v>223</v>
      </c>
      <c r="D18" s="236">
        <v>9395091178</v>
      </c>
      <c r="E18" s="236">
        <v>777520035.19000006</v>
      </c>
    </row>
    <row r="19" spans="3:5" x14ac:dyDescent="0.25">
      <c r="C19" s="239" t="s">
        <v>224</v>
      </c>
      <c r="D19" s="236">
        <v>803314699</v>
      </c>
      <c r="E19" s="236">
        <v>46398859.950000003</v>
      </c>
    </row>
    <row r="20" spans="3:5" x14ac:dyDescent="0.25">
      <c r="C20" s="239" t="s">
        <v>225</v>
      </c>
      <c r="D20" s="236">
        <v>18109841</v>
      </c>
      <c r="E20" s="236">
        <v>1310951.99</v>
      </c>
    </row>
    <row r="21" spans="3:5" x14ac:dyDescent="0.25">
      <c r="C21" s="239" t="s">
        <v>226</v>
      </c>
      <c r="D21" s="236">
        <v>1291986145</v>
      </c>
      <c r="E21" s="236">
        <v>99654339.930000007</v>
      </c>
    </row>
    <row r="22" spans="3:5" x14ac:dyDescent="0.25">
      <c r="C22" s="239" t="s">
        <v>227</v>
      </c>
      <c r="D22" s="236">
        <v>2492140580</v>
      </c>
      <c r="E22" s="236">
        <v>259122074.34999999</v>
      </c>
    </row>
    <row r="23" spans="3:5" x14ac:dyDescent="0.25">
      <c r="C23" s="239" t="s">
        <v>228</v>
      </c>
      <c r="D23" s="236">
        <v>9588535199</v>
      </c>
      <c r="E23" s="236">
        <v>651539726</v>
      </c>
    </row>
    <row r="24" spans="3:5" x14ac:dyDescent="0.25">
      <c r="C24" s="239" t="s">
        <v>229</v>
      </c>
      <c r="D24" s="236">
        <v>236642400</v>
      </c>
      <c r="E24" s="236">
        <v>9320218.4700000007</v>
      </c>
    </row>
    <row r="25" spans="3:5" x14ac:dyDescent="0.25">
      <c r="C25" s="239" t="s">
        <v>230</v>
      </c>
      <c r="D25" s="236">
        <v>190316618868</v>
      </c>
      <c r="E25" s="236">
        <v>14139213369.450001</v>
      </c>
    </row>
    <row r="26" spans="3:5" x14ac:dyDescent="0.25">
      <c r="C26" s="239" t="s">
        <v>231</v>
      </c>
      <c r="D26" s="236">
        <v>277173427</v>
      </c>
      <c r="E26" s="236">
        <v>21688339.399999999</v>
      </c>
    </row>
    <row r="27" spans="3:5" x14ac:dyDescent="0.25">
      <c r="C27" s="239" t="s">
        <v>232</v>
      </c>
      <c r="D27" s="236">
        <v>120299770</v>
      </c>
      <c r="E27" s="236">
        <v>10070371.09</v>
      </c>
    </row>
    <row r="28" spans="3:5" x14ac:dyDescent="0.25">
      <c r="C28" s="239" t="s">
        <v>233</v>
      </c>
      <c r="D28" s="236">
        <v>1252412706</v>
      </c>
      <c r="E28" s="236">
        <v>104494652.7</v>
      </c>
    </row>
    <row r="29" spans="3:5" x14ac:dyDescent="0.25">
      <c r="C29" s="239" t="s">
        <v>234</v>
      </c>
      <c r="D29" s="236">
        <v>1984758423</v>
      </c>
      <c r="E29" s="236">
        <v>136836638.19999999</v>
      </c>
    </row>
    <row r="30" spans="3:5" x14ac:dyDescent="0.25">
      <c r="C30" s="239" t="s">
        <v>235</v>
      </c>
      <c r="D30" s="236">
        <v>7434095289</v>
      </c>
      <c r="E30" s="236">
        <v>0</v>
      </c>
    </row>
    <row r="31" spans="3:5" x14ac:dyDescent="0.25">
      <c r="C31" s="239" t="s">
        <v>236</v>
      </c>
      <c r="D31" s="236">
        <v>179129524</v>
      </c>
      <c r="E31" s="236">
        <v>87888146.209999993</v>
      </c>
    </row>
    <row r="32" spans="3:5" x14ac:dyDescent="0.25">
      <c r="C32" s="239" t="s">
        <v>237</v>
      </c>
      <c r="D32" s="236">
        <v>919830405</v>
      </c>
      <c r="E32" s="236">
        <v>54958014.119999997</v>
      </c>
    </row>
    <row r="33" spans="3:5" x14ac:dyDescent="0.25">
      <c r="C33" s="239" t="s">
        <v>55</v>
      </c>
      <c r="D33" s="236">
        <v>15075846838</v>
      </c>
      <c r="E33" s="236">
        <v>443524964.80000001</v>
      </c>
    </row>
    <row r="34" spans="3:5" x14ac:dyDescent="0.25">
      <c r="C34" s="239" t="s">
        <v>56</v>
      </c>
      <c r="D34" s="236">
        <v>8288658215</v>
      </c>
      <c r="E34" s="236">
        <v>663656764.67999995</v>
      </c>
    </row>
    <row r="35" spans="3:5" x14ac:dyDescent="0.25">
      <c r="C35" s="239" t="s">
        <v>57</v>
      </c>
      <c r="D35" s="236">
        <v>25978181533</v>
      </c>
      <c r="E35" s="236">
        <v>2000220720.8199999</v>
      </c>
    </row>
    <row r="36" spans="3:5" x14ac:dyDescent="0.25">
      <c r="C36" s="239" t="s">
        <v>58</v>
      </c>
      <c r="D36" s="236">
        <v>211063558</v>
      </c>
      <c r="E36" s="236">
        <v>15360395.5</v>
      </c>
    </row>
    <row r="37" spans="3:5" x14ac:dyDescent="0.25">
      <c r="C37" s="239" t="s">
        <v>59</v>
      </c>
      <c r="D37" s="236">
        <v>34826716</v>
      </c>
      <c r="E37" s="236">
        <v>2457850.7799999998</v>
      </c>
    </row>
    <row r="38" spans="3:5" x14ac:dyDescent="0.25">
      <c r="C38" s="239" t="s">
        <v>60</v>
      </c>
      <c r="D38" s="236">
        <v>1245182661</v>
      </c>
      <c r="E38" s="236">
        <v>97473212</v>
      </c>
    </row>
    <row r="39" spans="3:5" x14ac:dyDescent="0.25">
      <c r="C39" s="239" t="s">
        <v>61</v>
      </c>
      <c r="D39" s="236">
        <v>25307368281</v>
      </c>
      <c r="E39" s="236">
        <v>1836839512.23</v>
      </c>
    </row>
    <row r="40" spans="3:5" x14ac:dyDescent="0.25">
      <c r="C40" s="239" t="s">
        <v>62</v>
      </c>
      <c r="D40" s="236">
        <v>4598811542</v>
      </c>
      <c r="E40" s="236">
        <v>326623326.75999999</v>
      </c>
    </row>
    <row r="41" spans="3:5" x14ac:dyDescent="0.25">
      <c r="C41" s="239" t="s">
        <v>238</v>
      </c>
      <c r="D41" s="236">
        <v>791363987</v>
      </c>
      <c r="E41" s="236">
        <v>79467260.560000002</v>
      </c>
    </row>
    <row r="42" spans="3:5" x14ac:dyDescent="0.25">
      <c r="C42" s="239" t="s">
        <v>239</v>
      </c>
      <c r="D42" s="236">
        <v>2666801379</v>
      </c>
      <c r="E42" s="236">
        <v>217470408.46000001</v>
      </c>
    </row>
    <row r="43" spans="3:5" x14ac:dyDescent="0.25">
      <c r="C43" s="239" t="s">
        <v>240</v>
      </c>
      <c r="D43" s="236">
        <v>900066</v>
      </c>
      <c r="E43" s="236">
        <v>31502.639999999999</v>
      </c>
    </row>
    <row r="44" spans="3:5" x14ac:dyDescent="0.25">
      <c r="C44" s="239" t="s">
        <v>63</v>
      </c>
      <c r="D44" s="236">
        <v>3438104</v>
      </c>
      <c r="E44" s="236">
        <v>251364.6</v>
      </c>
    </row>
    <row r="45" spans="3:5" x14ac:dyDescent="0.25">
      <c r="C45" s="239" t="s">
        <v>64</v>
      </c>
      <c r="D45" s="236">
        <v>137112010</v>
      </c>
      <c r="E45" s="236">
        <v>5280620.3099999996</v>
      </c>
    </row>
    <row r="46" spans="3:5" x14ac:dyDescent="0.25">
      <c r="C46" s="237" t="s">
        <v>65</v>
      </c>
      <c r="D46" s="238">
        <v>71510485694</v>
      </c>
      <c r="E46" s="238">
        <v>4222583819.7700005</v>
      </c>
    </row>
    <row r="47" spans="3:5" x14ac:dyDescent="0.25">
      <c r="C47" s="239" t="s">
        <v>241</v>
      </c>
      <c r="D47" s="236">
        <v>8115815687</v>
      </c>
      <c r="E47" s="236">
        <v>180511714.15000001</v>
      </c>
    </row>
    <row r="48" spans="3:5" x14ac:dyDescent="0.25">
      <c r="C48" s="239" t="s">
        <v>242</v>
      </c>
      <c r="D48" s="236">
        <v>13329375127</v>
      </c>
      <c r="E48" s="236">
        <v>297968582.33999997</v>
      </c>
    </row>
    <row r="49" spans="3:5" x14ac:dyDescent="0.25">
      <c r="C49" s="239" t="s">
        <v>243</v>
      </c>
      <c r="D49" s="236">
        <v>16790618272</v>
      </c>
      <c r="E49" s="236">
        <v>1401307325.9000001</v>
      </c>
    </row>
    <row r="50" spans="3:5" x14ac:dyDescent="0.25">
      <c r="C50" s="239" t="s">
        <v>244</v>
      </c>
      <c r="D50" s="236">
        <v>1338956663</v>
      </c>
      <c r="E50" s="236">
        <v>109589124.87</v>
      </c>
    </row>
    <row r="51" spans="3:5" x14ac:dyDescent="0.25">
      <c r="C51" s="239" t="s">
        <v>245</v>
      </c>
      <c r="D51" s="236">
        <v>2811884469</v>
      </c>
      <c r="E51" s="236">
        <v>216760490.91999999</v>
      </c>
    </row>
    <row r="52" spans="3:5" x14ac:dyDescent="0.25">
      <c r="C52" s="239" t="s">
        <v>246</v>
      </c>
      <c r="D52" s="236">
        <v>2072212623</v>
      </c>
      <c r="E52" s="236">
        <v>45679308.850000001</v>
      </c>
    </row>
    <row r="53" spans="3:5" x14ac:dyDescent="0.25">
      <c r="C53" s="239" t="s">
        <v>247</v>
      </c>
      <c r="D53" s="236">
        <v>93616753</v>
      </c>
      <c r="E53" s="236">
        <v>6928733</v>
      </c>
    </row>
    <row r="54" spans="3:5" x14ac:dyDescent="0.25">
      <c r="C54" s="239" t="s">
        <v>248</v>
      </c>
      <c r="D54" s="236">
        <v>23219460590</v>
      </c>
      <c r="E54" s="236">
        <v>1688563466.6500001</v>
      </c>
    </row>
    <row r="55" spans="3:5" x14ac:dyDescent="0.25">
      <c r="C55" s="239" t="s">
        <v>249</v>
      </c>
      <c r="D55" s="236">
        <v>381891492</v>
      </c>
      <c r="E55" s="236">
        <v>35519045.170000002</v>
      </c>
    </row>
    <row r="56" spans="3:5" x14ac:dyDescent="0.25">
      <c r="C56" s="239" t="s">
        <v>250</v>
      </c>
      <c r="D56" s="236">
        <v>354287977</v>
      </c>
      <c r="E56" s="236">
        <v>45073024.899999999</v>
      </c>
    </row>
    <row r="57" spans="3:5" x14ac:dyDescent="0.25">
      <c r="C57" s="239" t="s">
        <v>251</v>
      </c>
      <c r="D57" s="236">
        <v>1140533872</v>
      </c>
      <c r="E57" s="236">
        <v>78019311.939999998</v>
      </c>
    </row>
    <row r="58" spans="3:5" x14ac:dyDescent="0.25">
      <c r="C58" s="239" t="s">
        <v>252</v>
      </c>
      <c r="D58" s="236">
        <v>15788557</v>
      </c>
      <c r="E58" s="236">
        <v>2357933.2200000002</v>
      </c>
    </row>
    <row r="59" spans="3:5" x14ac:dyDescent="0.25">
      <c r="C59" s="239" t="s">
        <v>253</v>
      </c>
      <c r="D59" s="236">
        <v>396443501</v>
      </c>
      <c r="E59" s="236">
        <v>23391246.91</v>
      </c>
    </row>
    <row r="60" spans="3:5" x14ac:dyDescent="0.25">
      <c r="C60" s="239" t="s">
        <v>254</v>
      </c>
      <c r="D60" s="236">
        <v>1658773</v>
      </c>
      <c r="E60" s="236">
        <v>0</v>
      </c>
    </row>
    <row r="61" spans="3:5" x14ac:dyDescent="0.25">
      <c r="C61" s="239" t="s">
        <v>255</v>
      </c>
      <c r="D61" s="236">
        <v>353237</v>
      </c>
      <c r="E61" s="236">
        <v>0</v>
      </c>
    </row>
    <row r="62" spans="3:5" x14ac:dyDescent="0.25">
      <c r="C62" s="239" t="s">
        <v>256</v>
      </c>
      <c r="D62" s="236">
        <v>34404511</v>
      </c>
      <c r="E62" s="236">
        <v>6708187.2800000003</v>
      </c>
    </row>
    <row r="63" spans="3:5" x14ac:dyDescent="0.25">
      <c r="C63" s="239" t="s">
        <v>257</v>
      </c>
      <c r="D63" s="236">
        <v>1413183590</v>
      </c>
      <c r="E63" s="236">
        <v>84206323.670000002</v>
      </c>
    </row>
    <row r="64" spans="3:5" x14ac:dyDescent="0.25">
      <c r="C64" s="237" t="s">
        <v>66</v>
      </c>
      <c r="D64" s="238">
        <v>653798841877</v>
      </c>
      <c r="E64" s="238">
        <v>54040370723.940025</v>
      </c>
    </row>
    <row r="65" spans="3:5" x14ac:dyDescent="0.25">
      <c r="C65" s="239" t="s">
        <v>258</v>
      </c>
      <c r="D65" s="236">
        <v>434754561464</v>
      </c>
      <c r="E65" s="236">
        <v>36918404026.110001</v>
      </c>
    </row>
    <row r="66" spans="3:5" x14ac:dyDescent="0.25">
      <c r="C66" s="239" t="s">
        <v>259</v>
      </c>
      <c r="D66" s="236">
        <v>56572644133</v>
      </c>
      <c r="E66" s="236">
        <v>4184591285.3600001</v>
      </c>
    </row>
    <row r="67" spans="3:5" x14ac:dyDescent="0.25">
      <c r="C67" s="239" t="s">
        <v>260</v>
      </c>
      <c r="D67" s="236">
        <v>33071362805</v>
      </c>
      <c r="E67" s="236">
        <v>3150589225.52</v>
      </c>
    </row>
    <row r="68" spans="3:5" x14ac:dyDescent="0.25">
      <c r="C68" s="239" t="s">
        <v>261</v>
      </c>
      <c r="D68" s="236">
        <v>2348681324</v>
      </c>
      <c r="E68" s="236">
        <v>254840182.06999999</v>
      </c>
    </row>
    <row r="69" spans="3:5" x14ac:dyDescent="0.25">
      <c r="C69" s="239" t="s">
        <v>262</v>
      </c>
      <c r="D69" s="236">
        <v>4077137870</v>
      </c>
      <c r="E69" s="236">
        <v>233051902.00999999</v>
      </c>
    </row>
    <row r="70" spans="3:5" x14ac:dyDescent="0.25">
      <c r="C70" s="239" t="s">
        <v>263</v>
      </c>
      <c r="D70" s="236">
        <v>8838985012</v>
      </c>
      <c r="E70" s="236">
        <v>801307862.15999997</v>
      </c>
    </row>
    <row r="71" spans="3:5" x14ac:dyDescent="0.25">
      <c r="C71" s="239" t="s">
        <v>264</v>
      </c>
      <c r="D71" s="236">
        <v>23785915</v>
      </c>
      <c r="E71" s="236">
        <v>1033946.6</v>
      </c>
    </row>
    <row r="72" spans="3:5" x14ac:dyDescent="0.25">
      <c r="C72" s="239" t="s">
        <v>265</v>
      </c>
      <c r="D72" s="236">
        <v>1863747</v>
      </c>
      <c r="E72" s="236">
        <v>79720.399999999994</v>
      </c>
    </row>
    <row r="73" spans="3:5" x14ac:dyDescent="0.25">
      <c r="C73" s="239" t="s">
        <v>266</v>
      </c>
      <c r="D73" s="236">
        <v>34003131</v>
      </c>
      <c r="E73" s="236">
        <v>924841.33</v>
      </c>
    </row>
    <row r="74" spans="3:5" x14ac:dyDescent="0.25">
      <c r="C74" s="239" t="s">
        <v>267</v>
      </c>
      <c r="D74" s="236">
        <v>1123788685</v>
      </c>
      <c r="E74" s="236">
        <v>66388106.25</v>
      </c>
    </row>
    <row r="75" spans="3:5" x14ac:dyDescent="0.25">
      <c r="C75" s="239" t="s">
        <v>268</v>
      </c>
      <c r="D75" s="236">
        <v>74375053</v>
      </c>
      <c r="E75" s="236">
        <v>21128790.550000001</v>
      </c>
    </row>
    <row r="76" spans="3:5" x14ac:dyDescent="0.25">
      <c r="C76" s="239" t="s">
        <v>269</v>
      </c>
      <c r="D76" s="236">
        <v>35877009</v>
      </c>
      <c r="E76" s="236">
        <v>2171683.14</v>
      </c>
    </row>
    <row r="77" spans="3:5" x14ac:dyDescent="0.25">
      <c r="C77" s="239" t="s">
        <v>270</v>
      </c>
      <c r="D77" s="236">
        <v>318134837</v>
      </c>
      <c r="E77" s="236">
        <v>17068731.579999998</v>
      </c>
    </row>
    <row r="78" spans="3:5" x14ac:dyDescent="0.25">
      <c r="C78" s="239" t="s">
        <v>271</v>
      </c>
      <c r="D78" s="236">
        <v>492870</v>
      </c>
      <c r="E78" s="236">
        <v>22719.08</v>
      </c>
    </row>
    <row r="79" spans="3:5" x14ac:dyDescent="0.25">
      <c r="C79" s="239" t="s">
        <v>272</v>
      </c>
      <c r="D79" s="236">
        <v>24897646982</v>
      </c>
      <c r="E79" s="236">
        <v>1996463912.9000001</v>
      </c>
    </row>
    <row r="80" spans="3:5" x14ac:dyDescent="0.25">
      <c r="C80" s="239" t="s">
        <v>273</v>
      </c>
      <c r="D80" s="236">
        <v>57160655</v>
      </c>
      <c r="E80" s="236">
        <v>441833.62</v>
      </c>
    </row>
    <row r="81" spans="3:5" x14ac:dyDescent="0.25">
      <c r="C81" s="239" t="s">
        <v>274</v>
      </c>
      <c r="D81" s="236">
        <v>14255747078</v>
      </c>
      <c r="E81" s="236">
        <v>1184906482.4000001</v>
      </c>
    </row>
    <row r="82" spans="3:5" x14ac:dyDescent="0.25">
      <c r="C82" s="239" t="s">
        <v>275</v>
      </c>
      <c r="D82" s="236">
        <v>43099303</v>
      </c>
      <c r="E82" s="236">
        <v>3420000</v>
      </c>
    </row>
    <row r="83" spans="3:5" x14ac:dyDescent="0.25">
      <c r="C83" s="239" t="s">
        <v>276</v>
      </c>
      <c r="D83" s="236">
        <v>545249232</v>
      </c>
      <c r="E83" s="236">
        <v>26189261.73</v>
      </c>
    </row>
    <row r="84" spans="3:5" x14ac:dyDescent="0.25">
      <c r="C84" s="239" t="s">
        <v>277</v>
      </c>
      <c r="D84" s="236">
        <v>802374331</v>
      </c>
      <c r="E84" s="236">
        <v>34285393.119999997</v>
      </c>
    </row>
    <row r="85" spans="3:5" x14ac:dyDescent="0.25">
      <c r="C85" s="239" t="s">
        <v>278</v>
      </c>
      <c r="D85" s="236">
        <v>2056673704</v>
      </c>
      <c r="E85" s="236">
        <v>88404162</v>
      </c>
    </row>
    <row r="86" spans="3:5" x14ac:dyDescent="0.25">
      <c r="C86" s="239" t="s">
        <v>279</v>
      </c>
      <c r="D86" s="236">
        <v>4465477300</v>
      </c>
      <c r="E86" s="236">
        <v>378956984.02999997</v>
      </c>
    </row>
    <row r="87" spans="3:5" x14ac:dyDescent="0.25">
      <c r="C87" s="239" t="s">
        <v>280</v>
      </c>
      <c r="D87" s="236">
        <v>16532944464</v>
      </c>
      <c r="E87" s="236">
        <v>1444546465.04</v>
      </c>
    </row>
    <row r="88" spans="3:5" x14ac:dyDescent="0.25">
      <c r="C88" s="239" t="s">
        <v>281</v>
      </c>
      <c r="D88" s="236">
        <v>10888556048</v>
      </c>
      <c r="E88" s="236">
        <v>839368818.94000006</v>
      </c>
    </row>
    <row r="89" spans="3:5" x14ac:dyDescent="0.25">
      <c r="C89" s="239" t="s">
        <v>282</v>
      </c>
      <c r="D89" s="236">
        <v>1491542375</v>
      </c>
      <c r="E89" s="236">
        <v>0</v>
      </c>
    </row>
    <row r="90" spans="3:5" x14ac:dyDescent="0.25">
      <c r="C90" s="239" t="s">
        <v>283</v>
      </c>
      <c r="D90" s="236">
        <v>794264725</v>
      </c>
      <c r="E90" s="236">
        <v>23678975</v>
      </c>
    </row>
    <row r="91" spans="3:5" x14ac:dyDescent="0.25">
      <c r="C91" s="239" t="s">
        <v>284</v>
      </c>
      <c r="D91" s="236">
        <v>25560407825</v>
      </c>
      <c r="E91" s="236">
        <v>1885925488.6500001</v>
      </c>
    </row>
    <row r="92" spans="3:5" x14ac:dyDescent="0.25">
      <c r="C92" s="239" t="s">
        <v>285</v>
      </c>
      <c r="D92" s="236">
        <v>4574537000</v>
      </c>
      <c r="E92" s="236">
        <v>83994575</v>
      </c>
    </row>
    <row r="93" spans="3:5" x14ac:dyDescent="0.25">
      <c r="C93" s="239" t="s">
        <v>286</v>
      </c>
      <c r="D93" s="236">
        <v>1421821909</v>
      </c>
      <c r="E93" s="236">
        <v>109850574.52</v>
      </c>
    </row>
    <row r="94" spans="3:5" x14ac:dyDescent="0.25">
      <c r="C94" s="239" t="s">
        <v>287</v>
      </c>
      <c r="D94" s="236">
        <v>473605062</v>
      </c>
      <c r="E94" s="236">
        <v>36165164.270000003</v>
      </c>
    </row>
    <row r="95" spans="3:5" x14ac:dyDescent="0.25">
      <c r="C95" s="239" t="s">
        <v>288</v>
      </c>
      <c r="D95" s="236">
        <v>142769565</v>
      </c>
      <c r="E95" s="236">
        <v>20924407.369999997</v>
      </c>
    </row>
    <row r="96" spans="3:5" x14ac:dyDescent="0.25">
      <c r="C96" s="239" t="s">
        <v>289</v>
      </c>
      <c r="D96" s="236">
        <v>616322245</v>
      </c>
      <c r="E96" s="236">
        <v>39178662.149999999</v>
      </c>
    </row>
    <row r="97" spans="3:5" x14ac:dyDescent="0.25">
      <c r="C97" s="239" t="s">
        <v>290</v>
      </c>
      <c r="D97" s="236">
        <v>1640088045</v>
      </c>
      <c r="E97" s="236">
        <v>116771806.06999999</v>
      </c>
    </row>
    <row r="98" spans="3:5" x14ac:dyDescent="0.25">
      <c r="C98" s="239" t="s">
        <v>291</v>
      </c>
      <c r="D98" s="236">
        <v>4322313</v>
      </c>
      <c r="E98" s="236">
        <v>719709.99</v>
      </c>
    </row>
    <row r="99" spans="3:5" x14ac:dyDescent="0.25">
      <c r="C99" s="239" t="s">
        <v>292</v>
      </c>
      <c r="D99" s="236">
        <v>725218326</v>
      </c>
      <c r="E99" s="236">
        <v>38013137.369999997</v>
      </c>
    </row>
    <row r="100" spans="3:5" x14ac:dyDescent="0.25">
      <c r="C100" s="239" t="s">
        <v>293</v>
      </c>
      <c r="D100" s="236">
        <v>2325588</v>
      </c>
      <c r="E100" s="236">
        <v>106475.57</v>
      </c>
    </row>
    <row r="101" spans="3:5" x14ac:dyDescent="0.25">
      <c r="C101" s="239" t="s">
        <v>294</v>
      </c>
      <c r="D101" s="236">
        <v>7479874</v>
      </c>
      <c r="E101" s="236">
        <v>5700208.6699999999</v>
      </c>
    </row>
    <row r="102" spans="3:5" x14ac:dyDescent="0.25">
      <c r="C102" s="239" t="s">
        <v>295</v>
      </c>
      <c r="D102" s="236">
        <v>1072975</v>
      </c>
      <c r="E102" s="236">
        <v>521302.24</v>
      </c>
    </row>
    <row r="103" spans="3:5" x14ac:dyDescent="0.25">
      <c r="C103" s="239" t="s">
        <v>296</v>
      </c>
      <c r="D103" s="236">
        <v>8714415</v>
      </c>
      <c r="E103" s="236">
        <v>1758709.79</v>
      </c>
    </row>
    <row r="104" spans="3:5" x14ac:dyDescent="0.25">
      <c r="C104" s="239" t="s">
        <v>297</v>
      </c>
      <c r="D104" s="236">
        <v>1518776</v>
      </c>
      <c r="E104" s="236">
        <v>179477.5</v>
      </c>
    </row>
    <row r="105" spans="3:5" x14ac:dyDescent="0.25">
      <c r="C105" s="239" t="s">
        <v>298</v>
      </c>
      <c r="D105" s="236">
        <v>7067324</v>
      </c>
      <c r="E105" s="236">
        <v>334609.01</v>
      </c>
    </row>
    <row r="106" spans="3:5" x14ac:dyDescent="0.25">
      <c r="C106" s="239" t="s">
        <v>299</v>
      </c>
      <c r="D106" s="236">
        <v>505140583</v>
      </c>
      <c r="E106" s="236">
        <v>27961104.829999998</v>
      </c>
    </row>
    <row r="107" spans="3:5" x14ac:dyDescent="0.25">
      <c r="C107" s="237" t="s">
        <v>67</v>
      </c>
      <c r="D107" s="238">
        <v>80985531901</v>
      </c>
      <c r="E107" s="238">
        <v>6610958377.7099991</v>
      </c>
    </row>
    <row r="108" spans="3:5" x14ac:dyDescent="0.25">
      <c r="C108" s="239" t="s">
        <v>300</v>
      </c>
      <c r="D108" s="236">
        <v>68599077278</v>
      </c>
      <c r="E108" s="236">
        <v>5735765246.0799999</v>
      </c>
    </row>
    <row r="109" spans="3:5" x14ac:dyDescent="0.25">
      <c r="C109" s="239" t="s">
        <v>301</v>
      </c>
      <c r="D109" s="236">
        <v>12149173516</v>
      </c>
      <c r="E109" s="236">
        <v>851010154.27999997</v>
      </c>
    </row>
    <row r="110" spans="3:5" x14ac:dyDescent="0.25">
      <c r="C110" s="239" t="s">
        <v>302</v>
      </c>
      <c r="D110" s="236">
        <v>23193143</v>
      </c>
      <c r="E110" s="236">
        <v>3195403.04</v>
      </c>
    </row>
    <row r="111" spans="3:5" x14ac:dyDescent="0.25">
      <c r="C111" s="239" t="s">
        <v>303</v>
      </c>
      <c r="D111" s="236">
        <v>199714361</v>
      </c>
      <c r="E111" s="236">
        <v>18711530.399999999</v>
      </c>
    </row>
    <row r="112" spans="3:5" x14ac:dyDescent="0.25">
      <c r="C112" s="239" t="s">
        <v>304</v>
      </c>
      <c r="D112" s="236">
        <v>23447</v>
      </c>
      <c r="E112" s="236">
        <v>0</v>
      </c>
    </row>
    <row r="113" spans="3:5" x14ac:dyDescent="0.25">
      <c r="C113" s="239" t="s">
        <v>305</v>
      </c>
      <c r="D113" s="236">
        <v>14350156</v>
      </c>
      <c r="E113" s="236">
        <v>2276043.91</v>
      </c>
    </row>
    <row r="114" spans="3:5" x14ac:dyDescent="0.25">
      <c r="C114" s="237" t="s">
        <v>68</v>
      </c>
      <c r="D114" s="238">
        <v>1809601570</v>
      </c>
      <c r="E114" s="238">
        <v>132100187.06999999</v>
      </c>
    </row>
    <row r="115" spans="3:5" x14ac:dyDescent="0.25">
      <c r="C115" s="239" t="s">
        <v>306</v>
      </c>
      <c r="D115" s="236">
        <v>1809601570</v>
      </c>
      <c r="E115" s="236">
        <v>132100187.06999999</v>
      </c>
    </row>
    <row r="116" spans="3:5" x14ac:dyDescent="0.25">
      <c r="C116" s="237" t="s">
        <v>69</v>
      </c>
      <c r="D116" s="238">
        <v>5538071</v>
      </c>
      <c r="E116" s="238">
        <v>1053411.7</v>
      </c>
    </row>
    <row r="117" spans="3:5" x14ac:dyDescent="0.25">
      <c r="C117" s="239" t="s">
        <v>70</v>
      </c>
      <c r="D117" s="236">
        <v>5538071</v>
      </c>
      <c r="E117" s="236">
        <v>1053411.7</v>
      </c>
    </row>
    <row r="118" spans="3:5" x14ac:dyDescent="0.25">
      <c r="C118" s="235" t="s">
        <v>307</v>
      </c>
      <c r="D118" s="236">
        <v>5411413074</v>
      </c>
      <c r="E118" s="236">
        <v>584725166.01999998</v>
      </c>
    </row>
    <row r="119" spans="3:5" x14ac:dyDescent="0.25">
      <c r="C119" s="237" t="s">
        <v>308</v>
      </c>
      <c r="D119" s="238">
        <v>2575638910</v>
      </c>
      <c r="E119" s="238">
        <v>232645372.22</v>
      </c>
    </row>
    <row r="120" spans="3:5" x14ac:dyDescent="0.25">
      <c r="C120" s="239" t="s">
        <v>74</v>
      </c>
      <c r="D120" s="236">
        <v>0</v>
      </c>
      <c r="E120" s="236">
        <v>20447264.649999999</v>
      </c>
    </row>
    <row r="121" spans="3:5" x14ac:dyDescent="0.25">
      <c r="C121" s="239" t="s">
        <v>75</v>
      </c>
      <c r="D121" s="236">
        <v>34778616</v>
      </c>
      <c r="E121" s="236">
        <v>0</v>
      </c>
    </row>
    <row r="122" spans="3:5" x14ac:dyDescent="0.25">
      <c r="C122" s="239" t="s">
        <v>76</v>
      </c>
      <c r="D122" s="236">
        <v>2540860294</v>
      </c>
      <c r="E122" s="236">
        <v>212198107.56999999</v>
      </c>
    </row>
    <row r="123" spans="3:5" x14ac:dyDescent="0.25">
      <c r="C123" s="237" t="s">
        <v>309</v>
      </c>
      <c r="D123" s="238">
        <v>2403774164</v>
      </c>
      <c r="E123" s="238">
        <v>352079793.80000001</v>
      </c>
    </row>
    <row r="124" spans="3:5" x14ac:dyDescent="0.25">
      <c r="C124" s="239" t="s">
        <v>81</v>
      </c>
      <c r="D124" s="236">
        <v>2103779533</v>
      </c>
      <c r="E124" s="236">
        <v>0</v>
      </c>
    </row>
    <row r="125" spans="3:5" x14ac:dyDescent="0.25">
      <c r="C125" s="239" t="s">
        <v>310</v>
      </c>
      <c r="D125" s="236">
        <v>299994631</v>
      </c>
      <c r="E125" s="236">
        <v>352079793.80000001</v>
      </c>
    </row>
    <row r="126" spans="3:5" x14ac:dyDescent="0.25">
      <c r="C126" s="237" t="s">
        <v>82</v>
      </c>
      <c r="D126" s="238">
        <v>432000000</v>
      </c>
      <c r="E126" s="238"/>
    </row>
    <row r="127" spans="3:5" x14ac:dyDescent="0.25">
      <c r="C127" s="239" t="s">
        <v>311</v>
      </c>
      <c r="D127" s="236">
        <v>432000000</v>
      </c>
      <c r="E127" s="236">
        <v>0</v>
      </c>
    </row>
    <row r="128" spans="3:5" x14ac:dyDescent="0.25">
      <c r="C128" s="235" t="s">
        <v>312</v>
      </c>
      <c r="D128" s="236">
        <v>44882435275</v>
      </c>
      <c r="E128" s="236">
        <v>3050865588.9400001</v>
      </c>
    </row>
    <row r="129" spans="3:5" x14ac:dyDescent="0.25">
      <c r="C129" s="237" t="s">
        <v>313</v>
      </c>
      <c r="D129" s="238">
        <v>36790006106</v>
      </c>
      <c r="E129" s="238">
        <v>2270612290.4800005</v>
      </c>
    </row>
    <row r="130" spans="3:5" x14ac:dyDescent="0.25">
      <c r="C130" s="239" t="s">
        <v>314</v>
      </c>
      <c r="D130" s="236">
        <v>9824221</v>
      </c>
      <c r="E130" s="236">
        <v>1041240.5</v>
      </c>
    </row>
    <row r="131" spans="3:5" x14ac:dyDescent="0.25">
      <c r="C131" s="239" t="s">
        <v>315</v>
      </c>
      <c r="D131" s="236">
        <v>1186407779</v>
      </c>
      <c r="E131" s="236">
        <v>96945975.510000005</v>
      </c>
    </row>
    <row r="132" spans="3:5" x14ac:dyDescent="0.25">
      <c r="C132" s="239" t="s">
        <v>316</v>
      </c>
      <c r="D132" s="236">
        <v>9307</v>
      </c>
      <c r="E132" s="236">
        <v>1925.69</v>
      </c>
    </row>
    <row r="133" spans="3:5" x14ac:dyDescent="0.25">
      <c r="C133" s="239" t="s">
        <v>317</v>
      </c>
      <c r="D133" s="236">
        <v>3825399526</v>
      </c>
      <c r="E133" s="236">
        <v>150737.70000000001</v>
      </c>
    </row>
    <row r="134" spans="3:5" x14ac:dyDescent="0.25">
      <c r="C134" s="239" t="s">
        <v>318</v>
      </c>
      <c r="D134" s="236">
        <v>1572941</v>
      </c>
      <c r="E134" s="236">
        <v>101245</v>
      </c>
    </row>
    <row r="135" spans="3:5" x14ac:dyDescent="0.25">
      <c r="C135" s="239" t="s">
        <v>319</v>
      </c>
      <c r="D135" s="236">
        <v>148157846</v>
      </c>
      <c r="E135" s="236">
        <v>21903451.020000003</v>
      </c>
    </row>
    <row r="136" spans="3:5" x14ac:dyDescent="0.25">
      <c r="C136" s="239" t="s">
        <v>320</v>
      </c>
      <c r="D136" s="236">
        <v>0</v>
      </c>
      <c r="E136" s="236">
        <v>0</v>
      </c>
    </row>
    <row r="137" spans="3:5" x14ac:dyDescent="0.25">
      <c r="C137" s="239" t="s">
        <v>321</v>
      </c>
      <c r="D137" s="236">
        <v>0</v>
      </c>
      <c r="E137" s="236">
        <v>0</v>
      </c>
    </row>
    <row r="138" spans="3:5" x14ac:dyDescent="0.25">
      <c r="C138" s="239" t="s">
        <v>322</v>
      </c>
      <c r="D138" s="236">
        <v>2860628885</v>
      </c>
      <c r="E138" s="236">
        <v>0</v>
      </c>
    </row>
    <row r="139" spans="3:5" x14ac:dyDescent="0.25">
      <c r="C139" s="239" t="s">
        <v>323</v>
      </c>
      <c r="D139" s="236">
        <v>28758005601</v>
      </c>
      <c r="E139" s="236">
        <v>2150467685.0600004</v>
      </c>
    </row>
    <row r="140" spans="3:5" x14ac:dyDescent="0.25">
      <c r="C140" s="239" t="s">
        <v>324</v>
      </c>
      <c r="D140" s="236">
        <v>0</v>
      </c>
      <c r="E140" s="236">
        <v>30</v>
      </c>
    </row>
    <row r="141" spans="3:5" x14ac:dyDescent="0.25">
      <c r="C141" s="237" t="s">
        <v>325</v>
      </c>
      <c r="D141" s="238">
        <v>8092429169</v>
      </c>
      <c r="E141" s="238">
        <v>780253298.46000004</v>
      </c>
    </row>
    <row r="142" spans="3:5" x14ac:dyDescent="0.25">
      <c r="C142" s="239" t="s">
        <v>326</v>
      </c>
      <c r="D142" s="236">
        <v>34914868</v>
      </c>
      <c r="E142" s="236">
        <v>2429459.31</v>
      </c>
    </row>
    <row r="143" spans="3:5" x14ac:dyDescent="0.25">
      <c r="C143" s="239" t="s">
        <v>327</v>
      </c>
      <c r="D143" s="236">
        <v>1585131411</v>
      </c>
      <c r="E143" s="236">
        <v>79272347.480000004</v>
      </c>
    </row>
    <row r="144" spans="3:5" x14ac:dyDescent="0.25">
      <c r="C144" s="239" t="s">
        <v>328</v>
      </c>
      <c r="D144" s="236">
        <v>6472382890</v>
      </c>
      <c r="E144" s="236">
        <v>418136560.07999998</v>
      </c>
    </row>
    <row r="145" spans="3:5" x14ac:dyDescent="0.25">
      <c r="C145" s="239" t="s">
        <v>329</v>
      </c>
      <c r="D145" s="236">
        <v>0</v>
      </c>
      <c r="E145" s="236">
        <v>15850</v>
      </c>
    </row>
    <row r="146" spans="3:5" x14ac:dyDescent="0.25">
      <c r="C146" s="239" t="s">
        <v>330</v>
      </c>
      <c r="D146" s="236">
        <v>0</v>
      </c>
      <c r="E146" s="236">
        <v>4150830</v>
      </c>
    </row>
    <row r="147" spans="3:5" x14ac:dyDescent="0.25">
      <c r="C147" s="239" t="s">
        <v>331</v>
      </c>
      <c r="D147" s="236">
        <v>0</v>
      </c>
      <c r="E147" s="236">
        <v>26797.07</v>
      </c>
    </row>
    <row r="148" spans="3:5" x14ac:dyDescent="0.25">
      <c r="C148" s="239" t="s">
        <v>332</v>
      </c>
      <c r="D148" s="236">
        <v>0</v>
      </c>
      <c r="E148" s="236">
        <v>0</v>
      </c>
    </row>
    <row r="149" spans="3:5" x14ac:dyDescent="0.25">
      <c r="C149" s="239" t="s">
        <v>333</v>
      </c>
      <c r="D149" s="236">
        <v>0</v>
      </c>
      <c r="E149" s="236">
        <v>19103236.68</v>
      </c>
    </row>
    <row r="150" spans="3:5" x14ac:dyDescent="0.25">
      <c r="C150" s="239" t="s">
        <v>334</v>
      </c>
      <c r="D150" s="236">
        <v>0</v>
      </c>
      <c r="E150" s="236">
        <v>254103773.13999999</v>
      </c>
    </row>
    <row r="151" spans="3:5" x14ac:dyDescent="0.25">
      <c r="C151" s="239" t="s">
        <v>335</v>
      </c>
      <c r="D151" s="236">
        <v>0</v>
      </c>
      <c r="E151" s="236">
        <v>3014444.7</v>
      </c>
    </row>
    <row r="152" spans="3:5" x14ac:dyDescent="0.25">
      <c r="C152" s="235" t="s">
        <v>336</v>
      </c>
      <c r="D152" s="236">
        <v>19925149306</v>
      </c>
      <c r="E152" s="236">
        <v>133360980.56999999</v>
      </c>
    </row>
    <row r="153" spans="3:5" x14ac:dyDescent="0.25">
      <c r="C153" s="237" t="s">
        <v>337</v>
      </c>
      <c r="D153" s="238">
        <v>660784281</v>
      </c>
      <c r="E153" s="238">
        <v>39237415.390000001</v>
      </c>
    </row>
    <row r="154" spans="3:5" x14ac:dyDescent="0.25">
      <c r="C154" s="239" t="s">
        <v>338</v>
      </c>
      <c r="D154" s="236">
        <v>660784281</v>
      </c>
      <c r="E154" s="236">
        <v>39237415.390000001</v>
      </c>
    </row>
    <row r="155" spans="3:5" x14ac:dyDescent="0.25">
      <c r="C155" s="237" t="s">
        <v>339</v>
      </c>
      <c r="D155" s="238">
        <v>19264365025</v>
      </c>
      <c r="E155" s="238">
        <v>94123565.179999992</v>
      </c>
    </row>
    <row r="156" spans="3:5" x14ac:dyDescent="0.25">
      <c r="C156" s="239" t="s">
        <v>340</v>
      </c>
      <c r="D156" s="236">
        <v>2500000000</v>
      </c>
      <c r="E156" s="236">
        <v>0</v>
      </c>
    </row>
    <row r="157" spans="3:5" x14ac:dyDescent="0.25">
      <c r="C157" s="239" t="s">
        <v>341</v>
      </c>
      <c r="D157" s="236">
        <v>10419663172</v>
      </c>
      <c r="E157" s="236">
        <v>0</v>
      </c>
    </row>
    <row r="158" spans="3:5" x14ac:dyDescent="0.25">
      <c r="C158" s="239" t="s">
        <v>342</v>
      </c>
      <c r="D158" s="236">
        <v>6027750000</v>
      </c>
      <c r="E158" s="236">
        <v>0</v>
      </c>
    </row>
    <row r="159" spans="3:5" x14ac:dyDescent="0.25">
      <c r="C159" s="239" t="s">
        <v>343</v>
      </c>
      <c r="D159" s="236">
        <v>316797250</v>
      </c>
      <c r="E159" s="236">
        <v>94117970.670000002</v>
      </c>
    </row>
    <row r="160" spans="3:5" x14ac:dyDescent="0.25">
      <c r="C160" s="239" t="s">
        <v>344</v>
      </c>
      <c r="D160" s="236">
        <v>151194</v>
      </c>
      <c r="E160" s="236">
        <v>43.85</v>
      </c>
    </row>
    <row r="161" spans="3:5" x14ac:dyDescent="0.25">
      <c r="C161" s="239" t="s">
        <v>345</v>
      </c>
      <c r="D161" s="236">
        <v>3409</v>
      </c>
      <c r="E161" s="236">
        <v>5550.66</v>
      </c>
    </row>
    <row r="162" spans="3:5" x14ac:dyDescent="0.25">
      <c r="C162" s="239" t="s">
        <v>346</v>
      </c>
      <c r="D162" s="236">
        <v>0</v>
      </c>
      <c r="E162" s="236">
        <v>0</v>
      </c>
    </row>
    <row r="163" spans="3:5" x14ac:dyDescent="0.25">
      <c r="C163" s="235" t="s">
        <v>347</v>
      </c>
      <c r="D163" s="236">
        <v>18984267147</v>
      </c>
      <c r="E163" s="236">
        <v>100456484.95</v>
      </c>
    </row>
    <row r="164" spans="3:5" x14ac:dyDescent="0.25">
      <c r="C164" s="237" t="s">
        <v>348</v>
      </c>
      <c r="D164" s="238"/>
      <c r="E164" s="238"/>
    </row>
    <row r="165" spans="3:5" x14ac:dyDescent="0.25">
      <c r="C165" s="239" t="s">
        <v>349</v>
      </c>
      <c r="D165" s="236">
        <v>0</v>
      </c>
      <c r="E165" s="236">
        <v>0</v>
      </c>
    </row>
    <row r="166" spans="3:5" x14ac:dyDescent="0.25">
      <c r="C166" s="239" t="s">
        <v>350</v>
      </c>
      <c r="D166" s="236">
        <v>0</v>
      </c>
      <c r="E166" s="236">
        <v>0</v>
      </c>
    </row>
    <row r="167" spans="3:5" x14ac:dyDescent="0.25">
      <c r="C167" s="237" t="s">
        <v>351</v>
      </c>
      <c r="D167" s="238">
        <v>18551830762</v>
      </c>
      <c r="E167" s="238"/>
    </row>
    <row r="168" spans="3:5" x14ac:dyDescent="0.25">
      <c r="C168" s="239" t="s">
        <v>352</v>
      </c>
      <c r="D168" s="236">
        <v>933781448</v>
      </c>
      <c r="E168" s="236">
        <v>0</v>
      </c>
    </row>
    <row r="169" spans="3:5" x14ac:dyDescent="0.25">
      <c r="C169" s="239" t="s">
        <v>353</v>
      </c>
      <c r="D169" s="236">
        <v>5138175958</v>
      </c>
      <c r="E169" s="236">
        <v>0</v>
      </c>
    </row>
    <row r="170" spans="3:5" x14ac:dyDescent="0.25">
      <c r="C170" s="239" t="s">
        <v>354</v>
      </c>
      <c r="D170" s="236">
        <v>1035000000</v>
      </c>
      <c r="E170" s="236">
        <v>0</v>
      </c>
    </row>
    <row r="171" spans="3:5" x14ac:dyDescent="0.25">
      <c r="C171" s="239" t="s">
        <v>355</v>
      </c>
      <c r="D171" s="236">
        <v>9000000000</v>
      </c>
      <c r="E171" s="236">
        <v>0</v>
      </c>
    </row>
    <row r="172" spans="3:5" x14ac:dyDescent="0.25">
      <c r="C172" s="239" t="s">
        <v>356</v>
      </c>
      <c r="D172" s="236">
        <v>2444873356</v>
      </c>
      <c r="E172" s="236">
        <v>0</v>
      </c>
    </row>
    <row r="173" spans="3:5" x14ac:dyDescent="0.25">
      <c r="C173" s="237" t="s">
        <v>357</v>
      </c>
      <c r="D173" s="238">
        <v>432436385</v>
      </c>
      <c r="E173" s="238">
        <v>100456484.95</v>
      </c>
    </row>
    <row r="174" spans="3:5" x14ac:dyDescent="0.25">
      <c r="C174" s="239" t="s">
        <v>358</v>
      </c>
      <c r="D174" s="236">
        <v>432436385</v>
      </c>
      <c r="E174" s="236">
        <v>100456484.95</v>
      </c>
    </row>
    <row r="175" spans="3:5" x14ac:dyDescent="0.25">
      <c r="C175" s="235" t="s">
        <v>359</v>
      </c>
      <c r="D175" s="236">
        <v>604907803</v>
      </c>
      <c r="E175" s="236">
        <v>108611450.79000001</v>
      </c>
    </row>
    <row r="176" spans="3:5" x14ac:dyDescent="0.25">
      <c r="C176" s="237" t="s">
        <v>360</v>
      </c>
      <c r="D176" s="238">
        <v>604907803</v>
      </c>
      <c r="E176" s="238">
        <v>108611450.79000001</v>
      </c>
    </row>
    <row r="177" spans="3:5" x14ac:dyDescent="0.25">
      <c r="C177" s="239" t="s">
        <v>361</v>
      </c>
      <c r="D177" s="236">
        <v>455310821</v>
      </c>
      <c r="E177" s="236">
        <v>11865769.359999999</v>
      </c>
    </row>
    <row r="178" spans="3:5" x14ac:dyDescent="0.25">
      <c r="C178" s="239" t="s">
        <v>362</v>
      </c>
      <c r="D178" s="236">
        <v>0</v>
      </c>
      <c r="E178" s="236">
        <v>96745681.430000007</v>
      </c>
    </row>
    <row r="179" spans="3:5" x14ac:dyDescent="0.25">
      <c r="C179" s="239" t="s">
        <v>363</v>
      </c>
      <c r="D179" s="236">
        <v>283095</v>
      </c>
      <c r="E179" s="236">
        <v>0</v>
      </c>
    </row>
    <row r="180" spans="3:5" x14ac:dyDescent="0.25">
      <c r="C180" s="239" t="s">
        <v>364</v>
      </c>
      <c r="D180" s="236">
        <v>149313887</v>
      </c>
      <c r="E180" s="236">
        <v>0</v>
      </c>
    </row>
    <row r="181" spans="3:5" x14ac:dyDescent="0.25">
      <c r="C181" s="235" t="s">
        <v>365</v>
      </c>
      <c r="D181" s="236">
        <v>13919651233</v>
      </c>
      <c r="E181" s="236">
        <v>740172048.87</v>
      </c>
    </row>
    <row r="182" spans="3:5" x14ac:dyDescent="0.25">
      <c r="C182" s="237" t="s">
        <v>366</v>
      </c>
      <c r="D182" s="238">
        <v>13919651233</v>
      </c>
      <c r="E182" s="238">
        <v>740172048.87</v>
      </c>
    </row>
    <row r="183" spans="3:5" x14ac:dyDescent="0.25">
      <c r="C183" s="239" t="s">
        <v>97</v>
      </c>
      <c r="D183" s="236">
        <v>0</v>
      </c>
      <c r="E183" s="236">
        <v>150.91999999999999</v>
      </c>
    </row>
    <row r="184" spans="3:5" x14ac:dyDescent="0.25">
      <c r="C184" s="239" t="s">
        <v>98</v>
      </c>
      <c r="D184" s="236">
        <v>74611163</v>
      </c>
      <c r="E184" s="236">
        <v>2293830.1800000002</v>
      </c>
    </row>
    <row r="185" spans="3:5" x14ac:dyDescent="0.25">
      <c r="C185" s="239" t="s">
        <v>367</v>
      </c>
      <c r="D185" s="236">
        <v>0</v>
      </c>
      <c r="E185" s="236">
        <v>0</v>
      </c>
    </row>
    <row r="186" spans="3:5" x14ac:dyDescent="0.25">
      <c r="C186" s="239" t="s">
        <v>99</v>
      </c>
      <c r="D186" s="236">
        <v>11785040070</v>
      </c>
      <c r="E186" s="236">
        <v>647199998.72000003</v>
      </c>
    </row>
    <row r="187" spans="3:5" x14ac:dyDescent="0.25">
      <c r="C187" s="239" t="s">
        <v>100</v>
      </c>
      <c r="D187" s="236">
        <v>0</v>
      </c>
      <c r="E187" s="236">
        <v>25281693.399999999</v>
      </c>
    </row>
    <row r="188" spans="3:5" x14ac:dyDescent="0.25">
      <c r="C188" s="239" t="s">
        <v>102</v>
      </c>
      <c r="D188" s="236">
        <v>60000000</v>
      </c>
      <c r="E188" s="236">
        <v>0</v>
      </c>
    </row>
    <row r="189" spans="3:5" x14ac:dyDescent="0.25">
      <c r="C189" s="239" t="s">
        <v>103</v>
      </c>
      <c r="D189" s="236">
        <v>2000000000</v>
      </c>
      <c r="E189" s="236">
        <v>65396375.650000006</v>
      </c>
    </row>
    <row r="190" spans="3:5" x14ac:dyDescent="0.25">
      <c r="C190" s="239" t="s">
        <v>368</v>
      </c>
      <c r="D190" s="236">
        <v>0</v>
      </c>
      <c r="E190" s="236">
        <v>0</v>
      </c>
    </row>
    <row r="191" spans="3:5" x14ac:dyDescent="0.25">
      <c r="C191" s="381" t="s">
        <v>369</v>
      </c>
      <c r="D191" s="382">
        <v>1701230375</v>
      </c>
      <c r="E191" s="382">
        <v>270351451.90999997</v>
      </c>
    </row>
    <row r="192" spans="3:5" x14ac:dyDescent="0.25">
      <c r="C192" s="235" t="s">
        <v>105</v>
      </c>
      <c r="D192" s="236">
        <v>0</v>
      </c>
      <c r="E192" s="236">
        <v>86214923.019999996</v>
      </c>
    </row>
    <row r="193" spans="3:5" x14ac:dyDescent="0.25">
      <c r="C193" s="237" t="s">
        <v>370</v>
      </c>
      <c r="D193" s="238"/>
      <c r="E193" s="238">
        <v>86214923.019999996</v>
      </c>
    </row>
    <row r="194" spans="3:5" x14ac:dyDescent="0.25">
      <c r="C194" s="239" t="s">
        <v>371</v>
      </c>
      <c r="D194" s="236">
        <v>0</v>
      </c>
      <c r="E194" s="236">
        <v>86214923.019999996</v>
      </c>
    </row>
    <row r="195" spans="3:5" x14ac:dyDescent="0.25">
      <c r="C195" s="235" t="s">
        <v>106</v>
      </c>
      <c r="D195" s="236">
        <v>1701230375</v>
      </c>
      <c r="E195" s="236">
        <v>184136528.88999999</v>
      </c>
    </row>
    <row r="196" spans="3:5" x14ac:dyDescent="0.25">
      <c r="C196" s="237" t="s">
        <v>372</v>
      </c>
      <c r="D196" s="238">
        <v>1701230375</v>
      </c>
      <c r="E196" s="238">
        <v>184136528.88999999</v>
      </c>
    </row>
    <row r="197" spans="3:5" x14ac:dyDescent="0.25">
      <c r="C197" s="239" t="s">
        <v>373</v>
      </c>
      <c r="D197" s="236">
        <v>1701230375</v>
      </c>
      <c r="E197" s="236">
        <v>184136528.88999999</v>
      </c>
    </row>
    <row r="198" spans="3:5" x14ac:dyDescent="0.25">
      <c r="C198" s="235" t="s">
        <v>374</v>
      </c>
      <c r="D198" s="236">
        <v>0</v>
      </c>
      <c r="E198" s="236">
        <v>0</v>
      </c>
    </row>
    <row r="199" spans="3:5" x14ac:dyDescent="0.25">
      <c r="C199" s="237" t="s">
        <v>375</v>
      </c>
      <c r="D199" s="238"/>
      <c r="E199" s="238"/>
    </row>
    <row r="200" spans="3:5" x14ac:dyDescent="0.25">
      <c r="C200" s="239" t="s">
        <v>376</v>
      </c>
      <c r="D200" s="236">
        <v>0</v>
      </c>
      <c r="E200" s="236">
        <v>0</v>
      </c>
    </row>
    <row r="201" spans="3:5" ht="15.75" thickBot="1" x14ac:dyDescent="0.3">
      <c r="C201" s="242" t="s">
        <v>174</v>
      </c>
      <c r="D201" s="243">
        <v>1342258153546</v>
      </c>
      <c r="E201" s="243">
        <v>101951232307.13995</v>
      </c>
    </row>
    <row r="205" spans="3:5" x14ac:dyDescent="0.25">
      <c r="C205" s="244" t="s">
        <v>377</v>
      </c>
    </row>
    <row r="206" spans="3:5" x14ac:dyDescent="0.25">
      <c r="C206" s="245" t="s">
        <v>378</v>
      </c>
    </row>
    <row r="207" spans="3:5" x14ac:dyDescent="0.25">
      <c r="C207" s="244" t="s">
        <v>178</v>
      </c>
    </row>
  </sheetData>
  <mergeCells count="8">
    <mergeCell ref="C10:C11"/>
    <mergeCell ref="D10:D12"/>
    <mergeCell ref="E10:E12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EA56-B05D-4253-BC6C-AA50E0DBC77F}">
  <dimension ref="C1:H357"/>
  <sheetViews>
    <sheetView showGridLines="0" workbookViewId="0">
      <selection activeCell="K12" sqref="K12"/>
    </sheetView>
  </sheetViews>
  <sheetFormatPr baseColWidth="10" defaultRowHeight="15" x14ac:dyDescent="0.25"/>
  <cols>
    <col min="1" max="2" width="11.42578125" style="103"/>
    <col min="3" max="3" width="58.28515625" style="103" bestFit="1" customWidth="1"/>
    <col min="4" max="4" width="23.140625" style="103" customWidth="1"/>
    <col min="5" max="5" width="9.28515625" style="103" bestFit="1" customWidth="1"/>
    <col min="6" max="6" width="11.7109375" style="103" bestFit="1" customWidth="1"/>
    <col min="7" max="7" width="14.42578125" style="103" bestFit="1" customWidth="1"/>
    <col min="8" max="8" width="14.7109375" style="103" bestFit="1" customWidth="1"/>
    <col min="9" max="16384" width="11.42578125" style="103"/>
  </cols>
  <sheetData>
    <row r="1" spans="3:8" x14ac:dyDescent="0.25">
      <c r="C1" s="233"/>
      <c r="D1" s="233"/>
      <c r="E1" s="233"/>
      <c r="F1" s="233"/>
      <c r="G1" s="233"/>
    </row>
    <row r="2" spans="3:8" x14ac:dyDescent="0.25">
      <c r="C2" s="517" t="s">
        <v>211</v>
      </c>
      <c r="D2" s="517"/>
      <c r="E2" s="517"/>
      <c r="F2" s="517"/>
      <c r="G2" s="517"/>
    </row>
    <row r="3" spans="3:8" x14ac:dyDescent="0.25">
      <c r="C3" s="517" t="s">
        <v>212</v>
      </c>
      <c r="D3" s="517"/>
      <c r="E3" s="517"/>
      <c r="F3" s="517"/>
      <c r="G3" s="517"/>
    </row>
    <row r="4" spans="3:8" x14ac:dyDescent="0.25">
      <c r="C4" s="518" t="s">
        <v>213</v>
      </c>
      <c r="D4" s="518"/>
      <c r="E4" s="518"/>
      <c r="F4" s="518"/>
      <c r="G4" s="518"/>
    </row>
    <row r="5" spans="3:8" x14ac:dyDescent="0.25">
      <c r="C5" s="233"/>
      <c r="D5" s="233"/>
      <c r="E5" s="233"/>
      <c r="F5" s="233"/>
      <c r="G5" s="233"/>
    </row>
    <row r="6" spans="3:8" ht="15.75" x14ac:dyDescent="0.25">
      <c r="C6" s="529" t="s">
        <v>379</v>
      </c>
      <c r="D6" s="529"/>
      <c r="E6" s="529"/>
      <c r="F6" s="529"/>
      <c r="G6" s="529"/>
      <c r="H6" s="529"/>
    </row>
    <row r="7" spans="3:8" ht="15.75" x14ac:dyDescent="0.25">
      <c r="C7" s="520" t="s">
        <v>215</v>
      </c>
      <c r="D7" s="520"/>
      <c r="E7" s="520"/>
      <c r="F7" s="520"/>
      <c r="G7" s="520"/>
    </row>
    <row r="10" spans="3:8" ht="15.75" thickBot="1" x14ac:dyDescent="0.3"/>
    <row r="11" spans="3:8" x14ac:dyDescent="0.25">
      <c r="C11" s="521" t="s">
        <v>135</v>
      </c>
      <c r="D11" s="511" t="s">
        <v>216</v>
      </c>
      <c r="E11" s="522" t="s">
        <v>380</v>
      </c>
      <c r="F11" s="523"/>
      <c r="G11" s="526" t="s">
        <v>381</v>
      </c>
      <c r="H11" s="527"/>
    </row>
    <row r="12" spans="3:8" x14ac:dyDescent="0.25">
      <c r="C12" s="513"/>
      <c r="D12" s="512"/>
      <c r="E12" s="524"/>
      <c r="F12" s="525"/>
      <c r="G12" s="524"/>
      <c r="H12" s="528"/>
    </row>
    <row r="13" spans="3:8" x14ac:dyDescent="0.25">
      <c r="C13" s="246" t="s">
        <v>382</v>
      </c>
      <c r="D13" s="513"/>
      <c r="E13" s="247">
        <v>2025</v>
      </c>
      <c r="F13" s="248">
        <v>2026</v>
      </c>
      <c r="G13" s="247" t="s">
        <v>383</v>
      </c>
      <c r="H13" s="249" t="s">
        <v>44</v>
      </c>
    </row>
    <row r="14" spans="3:8" x14ac:dyDescent="0.25">
      <c r="C14" s="383" t="s">
        <v>384</v>
      </c>
      <c r="D14" s="384">
        <v>9725666895</v>
      </c>
      <c r="E14" s="384">
        <v>779244798.53999996</v>
      </c>
      <c r="F14" s="384">
        <v>1642159233.5100002</v>
      </c>
      <c r="G14" s="385">
        <f t="shared" ref="G14:G77" si="0">F14-E14</f>
        <v>862914434.97000027</v>
      </c>
      <c r="H14" s="386">
        <f t="shared" ref="H14" si="1">IFERROR(G14/E14,"0.0%")</f>
        <v>1.1073727236765192</v>
      </c>
    </row>
    <row r="15" spans="3:8" x14ac:dyDescent="0.25">
      <c r="C15" s="240" t="s">
        <v>385</v>
      </c>
      <c r="D15" s="241">
        <v>1728965020</v>
      </c>
      <c r="E15" s="241">
        <v>63643880.210000001</v>
      </c>
      <c r="F15" s="241">
        <v>307465801.19</v>
      </c>
      <c r="G15" s="250">
        <f t="shared" si="0"/>
        <v>243821920.97999999</v>
      </c>
      <c r="H15" s="251">
        <f>IFERROR(G15/E15,"0.0%")</f>
        <v>3.8310348171023305</v>
      </c>
    </row>
    <row r="16" spans="3:8" x14ac:dyDescent="0.25">
      <c r="C16" s="235" t="s">
        <v>386</v>
      </c>
      <c r="D16" s="236">
        <v>64305821</v>
      </c>
      <c r="E16" s="236"/>
      <c r="F16" s="236">
        <v>0</v>
      </c>
      <c r="G16" s="250">
        <f t="shared" si="0"/>
        <v>0</v>
      </c>
      <c r="H16" s="251" t="str">
        <f t="shared" ref="H16:H79" si="2">IFERROR(G16/E16,"0.0%")</f>
        <v>0.0%</v>
      </c>
    </row>
    <row r="17" spans="3:8" x14ac:dyDescent="0.25">
      <c r="C17" s="235" t="s">
        <v>387</v>
      </c>
      <c r="D17" s="236">
        <v>137311858</v>
      </c>
      <c r="E17" s="236">
        <v>3183495.7199999997</v>
      </c>
      <c r="F17" s="236">
        <v>6131472.7400000002</v>
      </c>
      <c r="G17" s="250">
        <f t="shared" si="0"/>
        <v>2947977.0200000005</v>
      </c>
      <c r="H17" s="251">
        <f t="shared" si="2"/>
        <v>0.92601884195402684</v>
      </c>
    </row>
    <row r="18" spans="3:8" x14ac:dyDescent="0.25">
      <c r="C18" s="235" t="s">
        <v>388</v>
      </c>
      <c r="D18" s="236">
        <v>1341421525</v>
      </c>
      <c r="E18" s="236">
        <v>59034889.18</v>
      </c>
      <c r="F18" s="236">
        <v>294182469.12</v>
      </c>
      <c r="G18" s="250">
        <f t="shared" si="0"/>
        <v>235147579.94</v>
      </c>
      <c r="H18" s="251">
        <f t="shared" si="2"/>
        <v>3.9831967706930826</v>
      </c>
    </row>
    <row r="19" spans="3:8" x14ac:dyDescent="0.25">
      <c r="C19" s="235" t="s">
        <v>389</v>
      </c>
      <c r="D19" s="236">
        <v>43866429</v>
      </c>
      <c r="E19" s="236"/>
      <c r="F19" s="236"/>
      <c r="G19" s="250">
        <f t="shared" si="0"/>
        <v>0</v>
      </c>
      <c r="H19" s="251" t="str">
        <f t="shared" si="2"/>
        <v>0.0%</v>
      </c>
    </row>
    <row r="20" spans="3:8" x14ac:dyDescent="0.25">
      <c r="C20" s="235" t="s">
        <v>390</v>
      </c>
      <c r="D20" s="236"/>
      <c r="E20" s="236">
        <v>0</v>
      </c>
      <c r="F20" s="236"/>
      <c r="G20" s="250">
        <f t="shared" si="0"/>
        <v>0</v>
      </c>
      <c r="H20" s="251" t="str">
        <f t="shared" si="2"/>
        <v>0.0%</v>
      </c>
    </row>
    <row r="21" spans="3:8" x14ac:dyDescent="0.25">
      <c r="C21" s="235" t="s">
        <v>391</v>
      </c>
      <c r="D21" s="236">
        <v>6069830</v>
      </c>
      <c r="E21" s="236"/>
      <c r="F21" s="236">
        <v>0</v>
      </c>
      <c r="G21" s="250">
        <f t="shared" si="0"/>
        <v>0</v>
      </c>
      <c r="H21" s="251" t="str">
        <f t="shared" si="2"/>
        <v>0.0%</v>
      </c>
    </row>
    <row r="22" spans="3:8" x14ac:dyDescent="0.25">
      <c r="C22" s="235" t="s">
        <v>392</v>
      </c>
      <c r="D22" s="236">
        <v>0</v>
      </c>
      <c r="E22" s="236"/>
      <c r="F22" s="236">
        <v>7151859.3300000001</v>
      </c>
      <c r="G22" s="250">
        <f t="shared" si="0"/>
        <v>7151859.3300000001</v>
      </c>
      <c r="H22" s="251" t="str">
        <f t="shared" si="2"/>
        <v>0.0%</v>
      </c>
    </row>
    <row r="23" spans="3:8" x14ac:dyDescent="0.25">
      <c r="C23" s="235" t="s">
        <v>393</v>
      </c>
      <c r="D23" s="236">
        <v>135989557</v>
      </c>
      <c r="E23" s="236">
        <v>1425495.31</v>
      </c>
      <c r="F23" s="236">
        <v>0</v>
      </c>
      <c r="G23" s="250">
        <f t="shared" si="0"/>
        <v>-1425495.31</v>
      </c>
      <c r="H23" s="251">
        <f t="shared" si="2"/>
        <v>-1</v>
      </c>
    </row>
    <row r="24" spans="3:8" x14ac:dyDescent="0.25">
      <c r="C24" s="240" t="s">
        <v>394</v>
      </c>
      <c r="D24" s="241">
        <v>3165794891</v>
      </c>
      <c r="E24" s="241">
        <v>61871430.310000002</v>
      </c>
      <c r="F24" s="241">
        <v>510910052.43000001</v>
      </c>
      <c r="G24" s="250">
        <f t="shared" si="0"/>
        <v>449038622.12</v>
      </c>
      <c r="H24" s="251">
        <f t="shared" si="2"/>
        <v>7.2576085581041418</v>
      </c>
    </row>
    <row r="25" spans="3:8" x14ac:dyDescent="0.25">
      <c r="C25" s="235" t="s">
        <v>395</v>
      </c>
      <c r="D25" s="236">
        <v>63871818</v>
      </c>
      <c r="E25" s="236">
        <v>0</v>
      </c>
      <c r="F25" s="236">
        <v>0</v>
      </c>
      <c r="G25" s="250">
        <f t="shared" si="0"/>
        <v>0</v>
      </c>
      <c r="H25" s="251" t="str">
        <f t="shared" si="2"/>
        <v>0.0%</v>
      </c>
    </row>
    <row r="26" spans="3:8" x14ac:dyDescent="0.25">
      <c r="C26" s="235" t="s">
        <v>386</v>
      </c>
      <c r="D26" s="236">
        <v>123562218</v>
      </c>
      <c r="E26" s="236"/>
      <c r="F26" s="236">
        <v>0</v>
      </c>
      <c r="G26" s="250">
        <f t="shared" si="0"/>
        <v>0</v>
      </c>
      <c r="H26" s="251" t="str">
        <f t="shared" si="2"/>
        <v>0.0%</v>
      </c>
    </row>
    <row r="27" spans="3:8" x14ac:dyDescent="0.25">
      <c r="C27" s="235" t="s">
        <v>396</v>
      </c>
      <c r="D27" s="236">
        <v>0</v>
      </c>
      <c r="E27" s="236">
        <v>0</v>
      </c>
      <c r="F27" s="236">
        <v>0</v>
      </c>
      <c r="G27" s="250">
        <f t="shared" si="0"/>
        <v>0</v>
      </c>
      <c r="H27" s="251" t="str">
        <f t="shared" si="2"/>
        <v>0.0%</v>
      </c>
    </row>
    <row r="28" spans="3:8" x14ac:dyDescent="0.25">
      <c r="C28" s="235" t="s">
        <v>388</v>
      </c>
      <c r="D28" s="236">
        <v>1795404755</v>
      </c>
      <c r="E28" s="236">
        <v>24182954.130000003</v>
      </c>
      <c r="F28" s="236">
        <v>482984774.06</v>
      </c>
      <c r="G28" s="250">
        <f t="shared" si="0"/>
        <v>458801819.93000001</v>
      </c>
      <c r="H28" s="251">
        <f t="shared" si="2"/>
        <v>18.972116370217833</v>
      </c>
    </row>
    <row r="29" spans="3:8" x14ac:dyDescent="0.25">
      <c r="C29" s="235" t="s">
        <v>397</v>
      </c>
      <c r="D29" s="236">
        <v>102647403</v>
      </c>
      <c r="E29" s="236">
        <v>0</v>
      </c>
      <c r="F29" s="236"/>
      <c r="G29" s="250">
        <f t="shared" si="0"/>
        <v>0</v>
      </c>
      <c r="H29" s="251" t="str">
        <f t="shared" si="2"/>
        <v>0.0%</v>
      </c>
    </row>
    <row r="30" spans="3:8" x14ac:dyDescent="0.25">
      <c r="C30" s="235" t="s">
        <v>398</v>
      </c>
      <c r="D30" s="236"/>
      <c r="E30" s="236"/>
      <c r="F30" s="236"/>
      <c r="G30" s="250">
        <f t="shared" si="0"/>
        <v>0</v>
      </c>
      <c r="H30" s="251" t="str">
        <f t="shared" si="2"/>
        <v>0.0%</v>
      </c>
    </row>
    <row r="31" spans="3:8" x14ac:dyDescent="0.25">
      <c r="C31" s="235" t="s">
        <v>389</v>
      </c>
      <c r="D31" s="236">
        <v>99095427</v>
      </c>
      <c r="E31" s="236">
        <v>0</v>
      </c>
      <c r="F31" s="236">
        <v>243360</v>
      </c>
      <c r="G31" s="250">
        <f t="shared" si="0"/>
        <v>243360</v>
      </c>
      <c r="H31" s="251" t="str">
        <f t="shared" si="2"/>
        <v>0.0%</v>
      </c>
    </row>
    <row r="32" spans="3:8" x14ac:dyDescent="0.25">
      <c r="C32" s="235" t="s">
        <v>390</v>
      </c>
      <c r="D32" s="236">
        <v>333449662</v>
      </c>
      <c r="E32" s="236">
        <v>37688476.18</v>
      </c>
      <c r="F32" s="236">
        <v>3547121.21</v>
      </c>
      <c r="G32" s="250">
        <f t="shared" si="0"/>
        <v>-34141354.969999999</v>
      </c>
      <c r="H32" s="251">
        <f t="shared" si="2"/>
        <v>-0.90588313538974186</v>
      </c>
    </row>
    <row r="33" spans="3:8" x14ac:dyDescent="0.25">
      <c r="C33" s="235" t="s">
        <v>391</v>
      </c>
      <c r="D33" s="236">
        <v>252812601</v>
      </c>
      <c r="E33" s="236">
        <v>0</v>
      </c>
      <c r="F33" s="236"/>
      <c r="G33" s="250">
        <f t="shared" si="0"/>
        <v>0</v>
      </c>
      <c r="H33" s="251" t="str">
        <f t="shared" si="2"/>
        <v>0.0%</v>
      </c>
    </row>
    <row r="34" spans="3:8" x14ac:dyDescent="0.25">
      <c r="C34" s="235" t="s">
        <v>392</v>
      </c>
      <c r="D34" s="236">
        <v>57489800</v>
      </c>
      <c r="E34" s="236">
        <v>0</v>
      </c>
      <c r="F34" s="236">
        <v>0</v>
      </c>
      <c r="G34" s="250">
        <f t="shared" si="0"/>
        <v>0</v>
      </c>
      <c r="H34" s="251" t="str">
        <f t="shared" si="2"/>
        <v>0.0%</v>
      </c>
    </row>
    <row r="35" spans="3:8" x14ac:dyDescent="0.25">
      <c r="C35" s="235" t="s">
        <v>393</v>
      </c>
      <c r="D35" s="236">
        <v>337461207</v>
      </c>
      <c r="E35" s="236"/>
      <c r="F35" s="236">
        <v>24134797.16</v>
      </c>
      <c r="G35" s="250">
        <f t="shared" si="0"/>
        <v>24134797.16</v>
      </c>
      <c r="H35" s="251" t="str">
        <f t="shared" si="2"/>
        <v>0.0%</v>
      </c>
    </row>
    <row r="36" spans="3:8" x14ac:dyDescent="0.25">
      <c r="C36" s="240" t="s">
        <v>399</v>
      </c>
      <c r="D36" s="241">
        <v>4730906984</v>
      </c>
      <c r="E36" s="241">
        <v>653729488.01999998</v>
      </c>
      <c r="F36" s="241">
        <v>823783379.8900001</v>
      </c>
      <c r="G36" s="250">
        <f t="shared" si="0"/>
        <v>170053891.87000012</v>
      </c>
      <c r="H36" s="251">
        <f t="shared" si="2"/>
        <v>0.26012883767115236</v>
      </c>
    </row>
    <row r="37" spans="3:8" x14ac:dyDescent="0.25">
      <c r="C37" s="235" t="s">
        <v>395</v>
      </c>
      <c r="D37" s="236">
        <v>44378109</v>
      </c>
      <c r="E37" s="236">
        <v>0</v>
      </c>
      <c r="F37" s="236"/>
      <c r="G37" s="250">
        <f t="shared" si="0"/>
        <v>0</v>
      </c>
      <c r="H37" s="251" t="str">
        <f t="shared" si="2"/>
        <v>0.0%</v>
      </c>
    </row>
    <row r="38" spans="3:8" x14ac:dyDescent="0.25">
      <c r="C38" s="235" t="s">
        <v>386</v>
      </c>
      <c r="D38" s="236">
        <v>57374730</v>
      </c>
      <c r="E38" s="236"/>
      <c r="F38" s="236">
        <v>1511746.73</v>
      </c>
      <c r="G38" s="250">
        <f t="shared" si="0"/>
        <v>1511746.73</v>
      </c>
      <c r="H38" s="251" t="str">
        <f t="shared" si="2"/>
        <v>0.0%</v>
      </c>
    </row>
    <row r="39" spans="3:8" x14ac:dyDescent="0.25">
      <c r="C39" s="235" t="s">
        <v>396</v>
      </c>
      <c r="D39" s="236">
        <v>0</v>
      </c>
      <c r="E39" s="236">
        <v>15815764</v>
      </c>
      <c r="F39" s="236">
        <v>0</v>
      </c>
      <c r="G39" s="250">
        <f t="shared" si="0"/>
        <v>-15815764</v>
      </c>
      <c r="H39" s="251">
        <f t="shared" si="2"/>
        <v>-1</v>
      </c>
    </row>
    <row r="40" spans="3:8" x14ac:dyDescent="0.25">
      <c r="C40" s="235" t="s">
        <v>388</v>
      </c>
      <c r="D40" s="236">
        <v>3259066806</v>
      </c>
      <c r="E40" s="236">
        <v>100000</v>
      </c>
      <c r="F40" s="236">
        <v>545571735.09000003</v>
      </c>
      <c r="G40" s="250">
        <f t="shared" si="0"/>
        <v>545471735.09000003</v>
      </c>
      <c r="H40" s="251">
        <f>IFERROR(G40/E40,"0.0%")</f>
        <v>5454.7173509000004</v>
      </c>
    </row>
    <row r="41" spans="3:8" x14ac:dyDescent="0.25">
      <c r="C41" s="235" t="s">
        <v>400</v>
      </c>
      <c r="D41" s="236">
        <v>0</v>
      </c>
      <c r="E41" s="236"/>
      <c r="F41" s="236">
        <v>0</v>
      </c>
      <c r="G41" s="250">
        <f t="shared" si="0"/>
        <v>0</v>
      </c>
      <c r="H41" s="251" t="str">
        <f t="shared" si="2"/>
        <v>0.0%</v>
      </c>
    </row>
    <row r="42" spans="3:8" x14ac:dyDescent="0.25">
      <c r="C42" s="235" t="s">
        <v>389</v>
      </c>
      <c r="D42" s="236">
        <v>22089361</v>
      </c>
      <c r="E42" s="236"/>
      <c r="F42" s="236"/>
      <c r="G42" s="250">
        <f t="shared" si="0"/>
        <v>0</v>
      </c>
      <c r="H42" s="251" t="str">
        <f t="shared" si="2"/>
        <v>0.0%</v>
      </c>
    </row>
    <row r="43" spans="3:8" x14ac:dyDescent="0.25">
      <c r="C43" s="235" t="s">
        <v>390</v>
      </c>
      <c r="D43" s="236">
        <v>250000000</v>
      </c>
      <c r="E43" s="236">
        <v>570000000</v>
      </c>
      <c r="F43" s="236">
        <v>250000000</v>
      </c>
      <c r="G43" s="250">
        <f t="shared" si="0"/>
        <v>-320000000</v>
      </c>
      <c r="H43" s="251">
        <f t="shared" si="2"/>
        <v>-0.56140350877192979</v>
      </c>
    </row>
    <row r="44" spans="3:8" x14ac:dyDescent="0.25">
      <c r="C44" s="235" t="s">
        <v>391</v>
      </c>
      <c r="D44" s="236">
        <v>347043424</v>
      </c>
      <c r="E44" s="236">
        <v>0</v>
      </c>
      <c r="F44" s="236"/>
      <c r="G44" s="250">
        <f t="shared" si="0"/>
        <v>0</v>
      </c>
      <c r="H44" s="251" t="str">
        <f t="shared" si="2"/>
        <v>0.0%</v>
      </c>
    </row>
    <row r="45" spans="3:8" x14ac:dyDescent="0.25">
      <c r="C45" s="235" t="s">
        <v>392</v>
      </c>
      <c r="D45" s="236">
        <v>162488155</v>
      </c>
      <c r="E45" s="236">
        <v>36619591.420000002</v>
      </c>
      <c r="F45" s="236">
        <v>11151215.02</v>
      </c>
      <c r="G45" s="250">
        <f t="shared" si="0"/>
        <v>-25468376.400000002</v>
      </c>
      <c r="H45" s="251">
        <f t="shared" si="2"/>
        <v>-0.69548499621135318</v>
      </c>
    </row>
    <row r="46" spans="3:8" x14ac:dyDescent="0.25">
      <c r="C46" s="235" t="s">
        <v>393</v>
      </c>
      <c r="D46" s="236">
        <v>388466399</v>
      </c>
      <c r="E46" s="236">
        <v>27848582.600000001</v>
      </c>
      <c r="F46" s="236">
        <v>15548683.049999999</v>
      </c>
      <c r="G46" s="250">
        <f t="shared" si="0"/>
        <v>-12299899.550000003</v>
      </c>
      <c r="H46" s="251">
        <f t="shared" si="2"/>
        <v>-0.44167057715892521</v>
      </c>
    </row>
    <row r="47" spans="3:8" x14ac:dyDescent="0.25">
      <c r="C47" s="235" t="s">
        <v>401</v>
      </c>
      <c r="D47" s="236">
        <v>200000000</v>
      </c>
      <c r="E47" s="236">
        <v>3345550</v>
      </c>
      <c r="F47" s="236"/>
      <c r="G47" s="250">
        <f t="shared" si="0"/>
        <v>-3345550</v>
      </c>
      <c r="H47" s="251">
        <f t="shared" si="2"/>
        <v>-1</v>
      </c>
    </row>
    <row r="48" spans="3:8" x14ac:dyDescent="0.25">
      <c r="C48" s="240" t="s">
        <v>402</v>
      </c>
      <c r="D48" s="241">
        <v>100000000</v>
      </c>
      <c r="E48" s="241"/>
      <c r="F48" s="241"/>
      <c r="G48" s="250">
        <f t="shared" si="0"/>
        <v>0</v>
      </c>
      <c r="H48" s="251" t="str">
        <f t="shared" si="2"/>
        <v>0.0%</v>
      </c>
    </row>
    <row r="49" spans="3:8" x14ac:dyDescent="0.25">
      <c r="C49" s="235" t="s">
        <v>396</v>
      </c>
      <c r="D49" s="236"/>
      <c r="E49" s="236"/>
      <c r="F49" s="236"/>
      <c r="G49" s="250">
        <f t="shared" si="0"/>
        <v>0</v>
      </c>
      <c r="H49" s="251" t="str">
        <f t="shared" si="2"/>
        <v>0.0%</v>
      </c>
    </row>
    <row r="50" spans="3:8" x14ac:dyDescent="0.25">
      <c r="C50" s="235" t="s">
        <v>387</v>
      </c>
      <c r="D50" s="236">
        <v>100000000</v>
      </c>
      <c r="E50" s="236"/>
      <c r="F50" s="236"/>
      <c r="G50" s="250">
        <f t="shared" si="0"/>
        <v>0</v>
      </c>
      <c r="H50" s="251" t="str">
        <f t="shared" si="2"/>
        <v>0.0%</v>
      </c>
    </row>
    <row r="51" spans="3:8" x14ac:dyDescent="0.25">
      <c r="C51" s="235" t="s">
        <v>388</v>
      </c>
      <c r="D51" s="236"/>
      <c r="E51" s="236"/>
      <c r="F51" s="236"/>
      <c r="G51" s="250">
        <f t="shared" si="0"/>
        <v>0</v>
      </c>
      <c r="H51" s="251" t="str">
        <f t="shared" si="2"/>
        <v>0.0%</v>
      </c>
    </row>
    <row r="52" spans="3:8" x14ac:dyDescent="0.25">
      <c r="C52" s="383" t="s">
        <v>403</v>
      </c>
      <c r="D52" s="384">
        <v>3270360319</v>
      </c>
      <c r="E52" s="384">
        <v>445866992.46000004</v>
      </c>
      <c r="F52" s="384">
        <v>513602539.62</v>
      </c>
      <c r="G52" s="385">
        <f t="shared" si="0"/>
        <v>67735547.159999967</v>
      </c>
      <c r="H52" s="386">
        <f t="shared" si="2"/>
        <v>0.15191872981285268</v>
      </c>
    </row>
    <row r="53" spans="3:8" x14ac:dyDescent="0.25">
      <c r="C53" s="240" t="s">
        <v>404</v>
      </c>
      <c r="D53" s="241">
        <v>1902986790</v>
      </c>
      <c r="E53" s="241">
        <v>135458070.44999999</v>
      </c>
      <c r="F53" s="241">
        <v>288895228.16000003</v>
      </c>
      <c r="G53" s="250">
        <f t="shared" si="0"/>
        <v>153437157.71000004</v>
      </c>
      <c r="H53" s="251">
        <f t="shared" si="2"/>
        <v>1.1327280626416161</v>
      </c>
    </row>
    <row r="54" spans="3:8" x14ac:dyDescent="0.25">
      <c r="C54" s="235" t="s">
        <v>386</v>
      </c>
      <c r="D54" s="236">
        <v>84031059</v>
      </c>
      <c r="E54" s="236"/>
      <c r="F54" s="236">
        <v>0</v>
      </c>
      <c r="G54" s="250">
        <f t="shared" si="0"/>
        <v>0</v>
      </c>
      <c r="H54" s="251" t="str">
        <f t="shared" si="2"/>
        <v>0.0%</v>
      </c>
    </row>
    <row r="55" spans="3:8" x14ac:dyDescent="0.25">
      <c r="C55" s="235" t="s">
        <v>396</v>
      </c>
      <c r="D55" s="236">
        <v>0</v>
      </c>
      <c r="E55" s="236"/>
      <c r="F55" s="236">
        <v>0</v>
      </c>
      <c r="G55" s="250">
        <f t="shared" si="0"/>
        <v>0</v>
      </c>
      <c r="H55" s="251" t="str">
        <f t="shared" si="2"/>
        <v>0.0%</v>
      </c>
    </row>
    <row r="56" spans="3:8" x14ac:dyDescent="0.25">
      <c r="C56" s="235" t="s">
        <v>388</v>
      </c>
      <c r="D56" s="236">
        <v>1245262151</v>
      </c>
      <c r="E56" s="236">
        <v>56206529.359999999</v>
      </c>
      <c r="F56" s="236">
        <v>250936347.01000002</v>
      </c>
      <c r="G56" s="250">
        <f t="shared" si="0"/>
        <v>194729817.65000004</v>
      </c>
      <c r="H56" s="251">
        <f t="shared" si="2"/>
        <v>3.4645408614854216</v>
      </c>
    </row>
    <row r="57" spans="3:8" x14ac:dyDescent="0.25">
      <c r="C57" s="235" t="s">
        <v>389</v>
      </c>
      <c r="D57" s="236">
        <v>229785196</v>
      </c>
      <c r="E57" s="236">
        <v>7000000</v>
      </c>
      <c r="F57" s="236"/>
      <c r="G57" s="250">
        <f t="shared" si="0"/>
        <v>-7000000</v>
      </c>
      <c r="H57" s="251">
        <f t="shared" si="2"/>
        <v>-1</v>
      </c>
    </row>
    <row r="58" spans="3:8" x14ac:dyDescent="0.25">
      <c r="C58" s="235" t="s">
        <v>390</v>
      </c>
      <c r="D58" s="236"/>
      <c r="E58" s="236"/>
      <c r="F58" s="236"/>
      <c r="G58" s="250">
        <f t="shared" si="0"/>
        <v>0</v>
      </c>
      <c r="H58" s="251" t="str">
        <f t="shared" si="2"/>
        <v>0.0%</v>
      </c>
    </row>
    <row r="59" spans="3:8" x14ac:dyDescent="0.25">
      <c r="C59" s="235" t="s">
        <v>391</v>
      </c>
      <c r="D59" s="236">
        <v>119079128</v>
      </c>
      <c r="E59" s="236">
        <v>51256900.100000001</v>
      </c>
      <c r="F59" s="236">
        <v>0</v>
      </c>
      <c r="G59" s="250">
        <f t="shared" si="0"/>
        <v>-51256900.100000001</v>
      </c>
      <c r="H59" s="251">
        <f t="shared" si="2"/>
        <v>-1</v>
      </c>
    </row>
    <row r="60" spans="3:8" x14ac:dyDescent="0.25">
      <c r="C60" s="235" t="s">
        <v>392</v>
      </c>
      <c r="D60" s="236">
        <v>75068363</v>
      </c>
      <c r="E60" s="236">
        <v>0</v>
      </c>
      <c r="F60" s="236">
        <v>8898438.3200000003</v>
      </c>
      <c r="G60" s="250">
        <f t="shared" si="0"/>
        <v>8898438.3200000003</v>
      </c>
      <c r="H60" s="251" t="str">
        <f t="shared" si="2"/>
        <v>0.0%</v>
      </c>
    </row>
    <row r="61" spans="3:8" x14ac:dyDescent="0.25">
      <c r="C61" s="235" t="s">
        <v>393</v>
      </c>
      <c r="D61" s="236">
        <v>148760893</v>
      </c>
      <c r="E61" s="236">
        <v>20994640.990000002</v>
      </c>
      <c r="F61" s="236">
        <v>29060442.829999998</v>
      </c>
      <c r="G61" s="250">
        <f t="shared" si="0"/>
        <v>8065801.8399999961</v>
      </c>
      <c r="H61" s="251">
        <f t="shared" si="2"/>
        <v>0.38418384214532814</v>
      </c>
    </row>
    <row r="62" spans="3:8" x14ac:dyDescent="0.25">
      <c r="C62" s="235" t="s">
        <v>401</v>
      </c>
      <c r="D62" s="236">
        <v>1000000</v>
      </c>
      <c r="E62" s="236"/>
      <c r="F62" s="236"/>
      <c r="G62" s="250">
        <f t="shared" si="0"/>
        <v>0</v>
      </c>
      <c r="H62" s="251" t="str">
        <f t="shared" si="2"/>
        <v>0.0%</v>
      </c>
    </row>
    <row r="63" spans="3:8" x14ac:dyDescent="0.25">
      <c r="C63" s="240" t="s">
        <v>405</v>
      </c>
      <c r="D63" s="241">
        <v>697956452</v>
      </c>
      <c r="E63" s="241">
        <v>233908910.79999998</v>
      </c>
      <c r="F63" s="241">
        <v>115774764.97999999</v>
      </c>
      <c r="G63" s="250">
        <f t="shared" si="0"/>
        <v>-118134145.81999999</v>
      </c>
      <c r="H63" s="251">
        <f t="shared" si="2"/>
        <v>-0.50504337528641086</v>
      </c>
    </row>
    <row r="64" spans="3:8" x14ac:dyDescent="0.25">
      <c r="C64" s="235" t="s">
        <v>386</v>
      </c>
      <c r="D64" s="236">
        <v>0</v>
      </c>
      <c r="E64" s="236"/>
      <c r="F64" s="236"/>
      <c r="G64" s="250">
        <f t="shared" si="0"/>
        <v>0</v>
      </c>
      <c r="H64" s="251" t="str">
        <f t="shared" si="2"/>
        <v>0.0%</v>
      </c>
    </row>
    <row r="65" spans="3:8" x14ac:dyDescent="0.25">
      <c r="C65" s="235" t="s">
        <v>396</v>
      </c>
      <c r="D65" s="236">
        <v>0</v>
      </c>
      <c r="E65" s="236"/>
      <c r="F65" s="236"/>
      <c r="G65" s="250">
        <f t="shared" si="0"/>
        <v>0</v>
      </c>
      <c r="H65" s="251" t="str">
        <f t="shared" si="2"/>
        <v>0.0%</v>
      </c>
    </row>
    <row r="66" spans="3:8" x14ac:dyDescent="0.25">
      <c r="C66" s="235" t="s">
        <v>388</v>
      </c>
      <c r="D66" s="236">
        <v>363303217</v>
      </c>
      <c r="E66" s="236">
        <v>220514569.80999997</v>
      </c>
      <c r="F66" s="236">
        <v>91848966.709999993</v>
      </c>
      <c r="G66" s="250">
        <f t="shared" si="0"/>
        <v>-128665603.09999998</v>
      </c>
      <c r="H66" s="251">
        <f t="shared" si="2"/>
        <v>-0.58347892028567994</v>
      </c>
    </row>
    <row r="67" spans="3:8" x14ac:dyDescent="0.25">
      <c r="C67" s="235" t="s">
        <v>389</v>
      </c>
      <c r="D67" s="236">
        <v>231053125</v>
      </c>
      <c r="E67" s="236">
        <v>0</v>
      </c>
      <c r="F67" s="236">
        <v>17897103</v>
      </c>
      <c r="G67" s="250">
        <f t="shared" si="0"/>
        <v>17897103</v>
      </c>
      <c r="H67" s="251" t="str">
        <f t="shared" si="2"/>
        <v>0.0%</v>
      </c>
    </row>
    <row r="68" spans="3:8" x14ac:dyDescent="0.25">
      <c r="C68" s="235" t="s">
        <v>392</v>
      </c>
      <c r="D68" s="236">
        <v>0</v>
      </c>
      <c r="E68" s="236"/>
      <c r="F68" s="236">
        <v>0</v>
      </c>
      <c r="G68" s="250">
        <f t="shared" si="0"/>
        <v>0</v>
      </c>
      <c r="H68" s="251" t="str">
        <f t="shared" si="2"/>
        <v>0.0%</v>
      </c>
    </row>
    <row r="69" spans="3:8" x14ac:dyDescent="0.25">
      <c r="C69" s="235" t="s">
        <v>393</v>
      </c>
      <c r="D69" s="236">
        <v>103600110</v>
      </c>
      <c r="E69" s="236">
        <v>13394340.99</v>
      </c>
      <c r="F69" s="236">
        <v>6028695.2699999996</v>
      </c>
      <c r="G69" s="250">
        <f t="shared" si="0"/>
        <v>-7365645.7200000007</v>
      </c>
      <c r="H69" s="251">
        <f t="shared" si="2"/>
        <v>-0.54990728737599504</v>
      </c>
    </row>
    <row r="70" spans="3:8" x14ac:dyDescent="0.25">
      <c r="C70" s="240" t="s">
        <v>406</v>
      </c>
      <c r="D70" s="241">
        <v>669417077</v>
      </c>
      <c r="E70" s="241">
        <v>76500011.209999993</v>
      </c>
      <c r="F70" s="241">
        <v>108932546.48</v>
      </c>
      <c r="G70" s="250">
        <f t="shared" si="0"/>
        <v>32432535.270000011</v>
      </c>
      <c r="H70" s="251">
        <f t="shared" si="2"/>
        <v>0.42395464728716886</v>
      </c>
    </row>
    <row r="71" spans="3:8" x14ac:dyDescent="0.25">
      <c r="C71" s="235" t="s">
        <v>395</v>
      </c>
      <c r="D71" s="236">
        <v>0</v>
      </c>
      <c r="E71" s="236">
        <v>0</v>
      </c>
      <c r="F71" s="236"/>
      <c r="G71" s="250">
        <f t="shared" si="0"/>
        <v>0</v>
      </c>
      <c r="H71" s="251" t="str">
        <f t="shared" si="2"/>
        <v>0.0%</v>
      </c>
    </row>
    <row r="72" spans="3:8" x14ac:dyDescent="0.25">
      <c r="C72" s="235" t="s">
        <v>396</v>
      </c>
      <c r="D72" s="236">
        <v>0</v>
      </c>
      <c r="E72" s="236"/>
      <c r="F72" s="236"/>
      <c r="G72" s="250">
        <f t="shared" si="0"/>
        <v>0</v>
      </c>
      <c r="H72" s="251" t="str">
        <f t="shared" si="2"/>
        <v>0.0%</v>
      </c>
    </row>
    <row r="73" spans="3:8" x14ac:dyDescent="0.25">
      <c r="C73" s="235" t="s">
        <v>388</v>
      </c>
      <c r="D73" s="236">
        <v>324709450</v>
      </c>
      <c r="E73" s="236">
        <v>70278474.390000001</v>
      </c>
      <c r="F73" s="236">
        <v>66819600</v>
      </c>
      <c r="G73" s="250">
        <f t="shared" si="0"/>
        <v>-3458874.3900000006</v>
      </c>
      <c r="H73" s="251">
        <f t="shared" si="2"/>
        <v>-4.9216697146917114E-2</v>
      </c>
    </row>
    <row r="74" spans="3:8" x14ac:dyDescent="0.25">
      <c r="C74" s="235" t="s">
        <v>400</v>
      </c>
      <c r="D74" s="236">
        <v>161617278</v>
      </c>
      <c r="E74" s="236"/>
      <c r="F74" s="236"/>
      <c r="G74" s="250">
        <f t="shared" si="0"/>
        <v>0</v>
      </c>
      <c r="H74" s="251" t="str">
        <f t="shared" si="2"/>
        <v>0.0%</v>
      </c>
    </row>
    <row r="75" spans="3:8" x14ac:dyDescent="0.25">
      <c r="C75" s="235" t="s">
        <v>389</v>
      </c>
      <c r="D75" s="236">
        <v>70588415</v>
      </c>
      <c r="E75" s="236">
        <v>4503310.55</v>
      </c>
      <c r="F75" s="236"/>
      <c r="G75" s="250">
        <f t="shared" si="0"/>
        <v>-4503310.55</v>
      </c>
      <c r="H75" s="251">
        <f t="shared" si="2"/>
        <v>-1</v>
      </c>
    </row>
    <row r="76" spans="3:8" x14ac:dyDescent="0.25">
      <c r="C76" s="235" t="s">
        <v>390</v>
      </c>
      <c r="D76" s="236">
        <v>117414</v>
      </c>
      <c r="E76" s="236">
        <v>0</v>
      </c>
      <c r="F76" s="236">
        <v>0</v>
      </c>
      <c r="G76" s="250">
        <f t="shared" si="0"/>
        <v>0</v>
      </c>
      <c r="H76" s="251" t="str">
        <f t="shared" si="2"/>
        <v>0.0%</v>
      </c>
    </row>
    <row r="77" spans="3:8" x14ac:dyDescent="0.25">
      <c r="C77" s="235" t="s">
        <v>392</v>
      </c>
      <c r="D77" s="236">
        <v>32037047</v>
      </c>
      <c r="E77" s="236">
        <v>0</v>
      </c>
      <c r="F77" s="236">
        <v>11707799.279999999</v>
      </c>
      <c r="G77" s="250">
        <f t="shared" si="0"/>
        <v>11707799.279999999</v>
      </c>
      <c r="H77" s="251" t="str">
        <f t="shared" si="2"/>
        <v>0.0%</v>
      </c>
    </row>
    <row r="78" spans="3:8" x14ac:dyDescent="0.25">
      <c r="C78" s="235" t="s">
        <v>393</v>
      </c>
      <c r="D78" s="236">
        <v>80347473</v>
      </c>
      <c r="E78" s="236">
        <v>1718226.27</v>
      </c>
      <c r="F78" s="236">
        <v>30405147.199999999</v>
      </c>
      <c r="G78" s="250">
        <f t="shared" ref="G78:G141" si="3">F78-E78</f>
        <v>28686920.93</v>
      </c>
      <c r="H78" s="251">
        <f t="shared" si="2"/>
        <v>16.695659605995896</v>
      </c>
    </row>
    <row r="79" spans="3:8" x14ac:dyDescent="0.25">
      <c r="C79" s="383" t="s">
        <v>407</v>
      </c>
      <c r="D79" s="384">
        <v>5698034557</v>
      </c>
      <c r="E79" s="384">
        <v>968114742.21000004</v>
      </c>
      <c r="F79" s="384">
        <v>798615260.11999989</v>
      </c>
      <c r="G79" s="385">
        <f t="shared" si="3"/>
        <v>-169499482.09000015</v>
      </c>
      <c r="H79" s="386">
        <f t="shared" si="2"/>
        <v>-0.17508201734751905</v>
      </c>
    </row>
    <row r="80" spans="3:8" x14ac:dyDescent="0.25">
      <c r="C80" s="240" t="s">
        <v>408</v>
      </c>
      <c r="D80" s="241">
        <v>3319558086</v>
      </c>
      <c r="E80" s="241">
        <v>794677903.16000009</v>
      </c>
      <c r="F80" s="241">
        <v>547875141.40999997</v>
      </c>
      <c r="G80" s="250">
        <f t="shared" si="3"/>
        <v>-246802761.75000012</v>
      </c>
      <c r="H80" s="251">
        <f t="shared" ref="H80:H143" si="4">IFERROR(G80/E80,"0.0%")</f>
        <v>-0.3105695537381879</v>
      </c>
    </row>
    <row r="81" spans="3:8" x14ac:dyDescent="0.25">
      <c r="C81" s="235" t="s">
        <v>386</v>
      </c>
      <c r="D81" s="236">
        <v>0</v>
      </c>
      <c r="E81" s="236"/>
      <c r="F81" s="236">
        <v>0</v>
      </c>
      <c r="G81" s="250">
        <f t="shared" si="3"/>
        <v>0</v>
      </c>
      <c r="H81" s="251" t="str">
        <f t="shared" si="4"/>
        <v>0.0%</v>
      </c>
    </row>
    <row r="82" spans="3:8" x14ac:dyDescent="0.25">
      <c r="C82" s="235" t="s">
        <v>396</v>
      </c>
      <c r="D82" s="236">
        <v>0</v>
      </c>
      <c r="E82" s="236"/>
      <c r="F82" s="236">
        <v>12823471.420000002</v>
      </c>
      <c r="G82" s="250">
        <f t="shared" si="3"/>
        <v>12823471.420000002</v>
      </c>
      <c r="H82" s="251" t="str">
        <f t="shared" si="4"/>
        <v>0.0%</v>
      </c>
    </row>
    <row r="83" spans="3:8" x14ac:dyDescent="0.25">
      <c r="C83" s="235" t="s">
        <v>388</v>
      </c>
      <c r="D83" s="236">
        <v>1275182880</v>
      </c>
      <c r="E83" s="236">
        <v>80969226.239999995</v>
      </c>
      <c r="F83" s="236">
        <v>24857303.5</v>
      </c>
      <c r="G83" s="250">
        <f t="shared" si="3"/>
        <v>-56111922.739999995</v>
      </c>
      <c r="H83" s="251">
        <f t="shared" si="4"/>
        <v>-0.69300307469506084</v>
      </c>
    </row>
    <row r="84" spans="3:8" x14ac:dyDescent="0.25">
      <c r="C84" s="235" t="s">
        <v>400</v>
      </c>
      <c r="D84" s="236">
        <v>96929844</v>
      </c>
      <c r="E84" s="236"/>
      <c r="F84" s="236"/>
      <c r="G84" s="250">
        <f t="shared" si="3"/>
        <v>0</v>
      </c>
      <c r="H84" s="251" t="str">
        <f t="shared" si="4"/>
        <v>0.0%</v>
      </c>
    </row>
    <row r="85" spans="3:8" x14ac:dyDescent="0.25">
      <c r="C85" s="235" t="s">
        <v>389</v>
      </c>
      <c r="D85" s="236">
        <v>194219989</v>
      </c>
      <c r="E85" s="236">
        <v>31430326.199999999</v>
      </c>
      <c r="F85" s="236">
        <v>0</v>
      </c>
      <c r="G85" s="250">
        <f t="shared" si="3"/>
        <v>-31430326.199999999</v>
      </c>
      <c r="H85" s="251">
        <f t="shared" si="4"/>
        <v>-1</v>
      </c>
    </row>
    <row r="86" spans="3:8" x14ac:dyDescent="0.25">
      <c r="C86" s="235" t="s">
        <v>390</v>
      </c>
      <c r="D86" s="236">
        <v>815426896</v>
      </c>
      <c r="E86" s="236">
        <v>4425000</v>
      </c>
      <c r="F86" s="236">
        <v>0</v>
      </c>
      <c r="G86" s="250">
        <f t="shared" si="3"/>
        <v>-4425000</v>
      </c>
      <c r="H86" s="251">
        <f t="shared" si="4"/>
        <v>-1</v>
      </c>
    </row>
    <row r="87" spans="3:8" x14ac:dyDescent="0.25">
      <c r="C87" s="235" t="s">
        <v>391</v>
      </c>
      <c r="D87" s="236">
        <v>755258653</v>
      </c>
      <c r="E87" s="236">
        <v>675432127.23000002</v>
      </c>
      <c r="F87" s="236">
        <v>510194366.49000001</v>
      </c>
      <c r="G87" s="250">
        <f t="shared" si="3"/>
        <v>-165237760.74000001</v>
      </c>
      <c r="H87" s="251">
        <f t="shared" si="4"/>
        <v>-0.24464006682307665</v>
      </c>
    </row>
    <row r="88" spans="3:8" x14ac:dyDescent="0.25">
      <c r="C88" s="235" t="s">
        <v>392</v>
      </c>
      <c r="D88" s="236">
        <v>0</v>
      </c>
      <c r="E88" s="236">
        <v>0</v>
      </c>
      <c r="F88" s="236">
        <v>0</v>
      </c>
      <c r="G88" s="250">
        <f t="shared" si="3"/>
        <v>0</v>
      </c>
      <c r="H88" s="251" t="str">
        <f t="shared" si="4"/>
        <v>0.0%</v>
      </c>
    </row>
    <row r="89" spans="3:8" x14ac:dyDescent="0.25">
      <c r="C89" s="235" t="s">
        <v>393</v>
      </c>
      <c r="D89" s="236">
        <v>182539824</v>
      </c>
      <c r="E89" s="236">
        <v>2421223.4900000002</v>
      </c>
      <c r="F89" s="236">
        <v>0</v>
      </c>
      <c r="G89" s="250">
        <f t="shared" si="3"/>
        <v>-2421223.4900000002</v>
      </c>
      <c r="H89" s="251">
        <f t="shared" si="4"/>
        <v>-1</v>
      </c>
    </row>
    <row r="90" spans="3:8" x14ac:dyDescent="0.25">
      <c r="C90" s="240" t="s">
        <v>409</v>
      </c>
      <c r="D90" s="241">
        <v>615439823</v>
      </c>
      <c r="E90" s="241">
        <v>108355402.27999999</v>
      </c>
      <c r="F90" s="241">
        <v>24577629.129999999</v>
      </c>
      <c r="G90" s="250">
        <f t="shared" si="3"/>
        <v>-83777773.149999991</v>
      </c>
      <c r="H90" s="251">
        <f t="shared" si="4"/>
        <v>-0.77317578438323531</v>
      </c>
    </row>
    <row r="91" spans="3:8" x14ac:dyDescent="0.25">
      <c r="C91" s="235" t="s">
        <v>386</v>
      </c>
      <c r="D91" s="236">
        <v>0</v>
      </c>
      <c r="E91" s="236"/>
      <c r="F91" s="236"/>
      <c r="G91" s="250">
        <f t="shared" si="3"/>
        <v>0</v>
      </c>
      <c r="H91" s="251" t="str">
        <f t="shared" si="4"/>
        <v>0.0%</v>
      </c>
    </row>
    <row r="92" spans="3:8" x14ac:dyDescent="0.25">
      <c r="C92" s="235" t="s">
        <v>396</v>
      </c>
      <c r="D92" s="236">
        <v>17799510</v>
      </c>
      <c r="E92" s="236"/>
      <c r="F92" s="236"/>
      <c r="G92" s="250">
        <f t="shared" si="3"/>
        <v>0</v>
      </c>
      <c r="H92" s="251" t="str">
        <f t="shared" si="4"/>
        <v>0.0%</v>
      </c>
    </row>
    <row r="93" spans="3:8" x14ac:dyDescent="0.25">
      <c r="C93" s="235" t="s">
        <v>388</v>
      </c>
      <c r="D93" s="236">
        <v>281374671</v>
      </c>
      <c r="E93" s="236">
        <v>99034034.00999999</v>
      </c>
      <c r="F93" s="236">
        <v>12000000</v>
      </c>
      <c r="G93" s="250">
        <f t="shared" si="3"/>
        <v>-87034034.00999999</v>
      </c>
      <c r="H93" s="251">
        <f t="shared" si="4"/>
        <v>-0.87882953451347545</v>
      </c>
    </row>
    <row r="94" spans="3:8" x14ac:dyDescent="0.25">
      <c r="C94" s="235" t="s">
        <v>397</v>
      </c>
      <c r="D94" s="236">
        <v>19453332</v>
      </c>
      <c r="E94" s="236">
        <v>0</v>
      </c>
      <c r="F94" s="236"/>
      <c r="G94" s="250">
        <f t="shared" si="3"/>
        <v>0</v>
      </c>
      <c r="H94" s="251" t="str">
        <f t="shared" si="4"/>
        <v>0.0%</v>
      </c>
    </row>
    <row r="95" spans="3:8" x14ac:dyDescent="0.25">
      <c r="C95" s="235" t="s">
        <v>400</v>
      </c>
      <c r="D95" s="236">
        <v>6957845</v>
      </c>
      <c r="E95" s="236"/>
      <c r="F95" s="236">
        <v>0</v>
      </c>
      <c r="G95" s="250">
        <f t="shared" si="3"/>
        <v>0</v>
      </c>
      <c r="H95" s="251" t="str">
        <f t="shared" si="4"/>
        <v>0.0%</v>
      </c>
    </row>
    <row r="96" spans="3:8" x14ac:dyDescent="0.25">
      <c r="C96" s="235" t="s">
        <v>389</v>
      </c>
      <c r="D96" s="236">
        <v>147537351</v>
      </c>
      <c r="E96" s="236">
        <v>0</v>
      </c>
      <c r="F96" s="236"/>
      <c r="G96" s="250">
        <f t="shared" si="3"/>
        <v>0</v>
      </c>
      <c r="H96" s="251" t="str">
        <f t="shared" si="4"/>
        <v>0.0%</v>
      </c>
    </row>
    <row r="97" spans="3:8" x14ac:dyDescent="0.25">
      <c r="C97" s="235" t="s">
        <v>390</v>
      </c>
      <c r="D97" s="236">
        <v>7203181</v>
      </c>
      <c r="E97" s="236"/>
      <c r="F97" s="236"/>
      <c r="G97" s="250">
        <f t="shared" si="3"/>
        <v>0</v>
      </c>
      <c r="H97" s="251" t="str">
        <f t="shared" si="4"/>
        <v>0.0%</v>
      </c>
    </row>
    <row r="98" spans="3:8" x14ac:dyDescent="0.25">
      <c r="C98" s="235" t="s">
        <v>392</v>
      </c>
      <c r="D98" s="236">
        <v>0</v>
      </c>
      <c r="E98" s="236">
        <v>0</v>
      </c>
      <c r="F98" s="236">
        <v>0</v>
      </c>
      <c r="G98" s="250">
        <f t="shared" si="3"/>
        <v>0</v>
      </c>
      <c r="H98" s="251" t="str">
        <f t="shared" si="4"/>
        <v>0.0%</v>
      </c>
    </row>
    <row r="99" spans="3:8" x14ac:dyDescent="0.25">
      <c r="C99" s="235" t="s">
        <v>393</v>
      </c>
      <c r="D99" s="236">
        <v>135113933</v>
      </c>
      <c r="E99" s="236">
        <v>9321368.2699999996</v>
      </c>
      <c r="F99" s="236">
        <v>12577629.129999999</v>
      </c>
      <c r="G99" s="250">
        <f t="shared" si="3"/>
        <v>3256260.8599999994</v>
      </c>
      <c r="H99" s="251">
        <f t="shared" si="4"/>
        <v>0.34933292684937545</v>
      </c>
    </row>
    <row r="100" spans="3:8" x14ac:dyDescent="0.25">
      <c r="C100" s="240" t="s">
        <v>410</v>
      </c>
      <c r="D100" s="241">
        <v>554717737</v>
      </c>
      <c r="E100" s="241">
        <v>2412116.5499999998</v>
      </c>
      <c r="F100" s="241">
        <v>28414386.07</v>
      </c>
      <c r="G100" s="250">
        <f t="shared" si="3"/>
        <v>26002269.52</v>
      </c>
      <c r="H100" s="251">
        <f t="shared" si="4"/>
        <v>10.779856188955712</v>
      </c>
    </row>
    <row r="101" spans="3:8" x14ac:dyDescent="0.25">
      <c r="C101" s="235" t="s">
        <v>395</v>
      </c>
      <c r="D101" s="236"/>
      <c r="E101" s="236">
        <v>0</v>
      </c>
      <c r="F101" s="236"/>
      <c r="G101" s="250">
        <f t="shared" si="3"/>
        <v>0</v>
      </c>
      <c r="H101" s="251" t="str">
        <f t="shared" si="4"/>
        <v>0.0%</v>
      </c>
    </row>
    <row r="102" spans="3:8" x14ac:dyDescent="0.25">
      <c r="C102" s="235" t="s">
        <v>386</v>
      </c>
      <c r="D102" s="236">
        <v>0</v>
      </c>
      <c r="E102" s="236"/>
      <c r="F102" s="236">
        <v>2668682.54</v>
      </c>
      <c r="G102" s="250">
        <f t="shared" si="3"/>
        <v>2668682.54</v>
      </c>
      <c r="H102" s="251" t="str">
        <f t="shared" si="4"/>
        <v>0.0%</v>
      </c>
    </row>
    <row r="103" spans="3:8" x14ac:dyDescent="0.25">
      <c r="C103" s="235" t="s">
        <v>396</v>
      </c>
      <c r="D103" s="236">
        <v>0</v>
      </c>
      <c r="E103" s="236"/>
      <c r="F103" s="236">
        <v>0</v>
      </c>
      <c r="G103" s="250">
        <f t="shared" si="3"/>
        <v>0</v>
      </c>
      <c r="H103" s="251" t="str">
        <f t="shared" si="4"/>
        <v>0.0%</v>
      </c>
    </row>
    <row r="104" spans="3:8" x14ac:dyDescent="0.25">
      <c r="C104" s="235" t="s">
        <v>388</v>
      </c>
      <c r="D104" s="236">
        <v>423853680</v>
      </c>
      <c r="E104" s="236">
        <v>0</v>
      </c>
      <c r="F104" s="236">
        <v>25745703.530000001</v>
      </c>
      <c r="G104" s="250">
        <f t="shared" si="3"/>
        <v>25745703.530000001</v>
      </c>
      <c r="H104" s="251" t="str">
        <f t="shared" si="4"/>
        <v>0.0%</v>
      </c>
    </row>
    <row r="105" spans="3:8" x14ac:dyDescent="0.25">
      <c r="C105" s="235" t="s">
        <v>397</v>
      </c>
      <c r="D105" s="236">
        <v>0</v>
      </c>
      <c r="E105" s="236"/>
      <c r="F105" s="236"/>
      <c r="G105" s="250">
        <f t="shared" si="3"/>
        <v>0</v>
      </c>
      <c r="H105" s="251" t="str">
        <f t="shared" si="4"/>
        <v>0.0%</v>
      </c>
    </row>
    <row r="106" spans="3:8" x14ac:dyDescent="0.25">
      <c r="C106" s="235" t="s">
        <v>389</v>
      </c>
      <c r="D106" s="236">
        <v>37157844</v>
      </c>
      <c r="E106" s="236"/>
      <c r="F106" s="236"/>
      <c r="G106" s="250">
        <f t="shared" si="3"/>
        <v>0</v>
      </c>
      <c r="H106" s="251" t="str">
        <f t="shared" si="4"/>
        <v>0.0%</v>
      </c>
    </row>
    <row r="107" spans="3:8" x14ac:dyDescent="0.25">
      <c r="C107" s="235" t="s">
        <v>390</v>
      </c>
      <c r="D107" s="236">
        <v>0</v>
      </c>
      <c r="E107" s="236"/>
      <c r="F107" s="236">
        <v>0</v>
      </c>
      <c r="G107" s="250">
        <f t="shared" si="3"/>
        <v>0</v>
      </c>
      <c r="H107" s="251" t="str">
        <f t="shared" si="4"/>
        <v>0.0%</v>
      </c>
    </row>
    <row r="108" spans="3:8" x14ac:dyDescent="0.25">
      <c r="C108" s="235" t="s">
        <v>392</v>
      </c>
      <c r="D108" s="236">
        <v>0</v>
      </c>
      <c r="E108" s="236"/>
      <c r="F108" s="236">
        <v>0</v>
      </c>
      <c r="G108" s="250">
        <f t="shared" si="3"/>
        <v>0</v>
      </c>
      <c r="H108" s="251" t="str">
        <f t="shared" si="4"/>
        <v>0.0%</v>
      </c>
    </row>
    <row r="109" spans="3:8" x14ac:dyDescent="0.25">
      <c r="C109" s="235" t="s">
        <v>393</v>
      </c>
      <c r="D109" s="236">
        <v>93706213</v>
      </c>
      <c r="E109" s="236">
        <v>2412116.5499999998</v>
      </c>
      <c r="F109" s="236">
        <v>0</v>
      </c>
      <c r="G109" s="250">
        <f t="shared" si="3"/>
        <v>-2412116.5499999998</v>
      </c>
      <c r="H109" s="251">
        <f t="shared" si="4"/>
        <v>-1</v>
      </c>
    </row>
    <row r="110" spans="3:8" x14ac:dyDescent="0.25">
      <c r="C110" s="240" t="s">
        <v>411</v>
      </c>
      <c r="D110" s="241">
        <v>1208318911</v>
      </c>
      <c r="E110" s="241">
        <v>62669320.219999999</v>
      </c>
      <c r="F110" s="241">
        <v>197748103.50999999</v>
      </c>
      <c r="G110" s="250">
        <f t="shared" si="3"/>
        <v>135078783.28999999</v>
      </c>
      <c r="H110" s="251">
        <f t="shared" si="4"/>
        <v>2.155421230289515</v>
      </c>
    </row>
    <row r="111" spans="3:8" x14ac:dyDescent="0.25">
      <c r="C111" s="235" t="s">
        <v>396</v>
      </c>
      <c r="D111" s="236">
        <v>0</v>
      </c>
      <c r="E111" s="236"/>
      <c r="F111" s="236">
        <v>3479292.41</v>
      </c>
      <c r="G111" s="250">
        <f t="shared" si="3"/>
        <v>3479292.41</v>
      </c>
      <c r="H111" s="251" t="str">
        <f t="shared" si="4"/>
        <v>0.0%</v>
      </c>
    </row>
    <row r="112" spans="3:8" x14ac:dyDescent="0.25">
      <c r="C112" s="235" t="s">
        <v>412</v>
      </c>
      <c r="D112" s="236"/>
      <c r="E112" s="236">
        <v>0</v>
      </c>
      <c r="F112" s="236"/>
      <c r="G112" s="250">
        <f t="shared" si="3"/>
        <v>0</v>
      </c>
      <c r="H112" s="251" t="str">
        <f t="shared" si="4"/>
        <v>0.0%</v>
      </c>
    </row>
    <row r="113" spans="3:8" x14ac:dyDescent="0.25">
      <c r="C113" s="235" t="s">
        <v>388</v>
      </c>
      <c r="D113" s="236">
        <v>874178030</v>
      </c>
      <c r="E113" s="236">
        <v>44359814.75</v>
      </c>
      <c r="F113" s="236">
        <v>193442781.18000001</v>
      </c>
      <c r="G113" s="250">
        <f t="shared" si="3"/>
        <v>149082966.43000001</v>
      </c>
      <c r="H113" s="251">
        <f t="shared" si="4"/>
        <v>3.3607662085649266</v>
      </c>
    </row>
    <row r="114" spans="3:8" x14ac:dyDescent="0.25">
      <c r="C114" s="235" t="s">
        <v>397</v>
      </c>
      <c r="D114" s="236">
        <v>181879452</v>
      </c>
      <c r="E114" s="236">
        <v>5030704.0199999996</v>
      </c>
      <c r="F114" s="236">
        <v>0</v>
      </c>
      <c r="G114" s="250">
        <f t="shared" si="3"/>
        <v>-5030704.0199999996</v>
      </c>
      <c r="H114" s="251">
        <f t="shared" si="4"/>
        <v>-1</v>
      </c>
    </row>
    <row r="115" spans="3:8" x14ac:dyDescent="0.25">
      <c r="C115" s="235" t="s">
        <v>400</v>
      </c>
      <c r="D115" s="236">
        <v>9358073</v>
      </c>
      <c r="E115" s="236"/>
      <c r="F115" s="236">
        <v>826029.92</v>
      </c>
      <c r="G115" s="250">
        <f t="shared" si="3"/>
        <v>826029.92</v>
      </c>
      <c r="H115" s="251" t="str">
        <f t="shared" si="4"/>
        <v>0.0%</v>
      </c>
    </row>
    <row r="116" spans="3:8" x14ac:dyDescent="0.25">
      <c r="C116" s="235" t="s">
        <v>389</v>
      </c>
      <c r="D116" s="236">
        <v>107784880</v>
      </c>
      <c r="E116" s="236">
        <v>0</v>
      </c>
      <c r="F116" s="236"/>
      <c r="G116" s="250">
        <f t="shared" si="3"/>
        <v>0</v>
      </c>
      <c r="H116" s="251" t="str">
        <f t="shared" si="4"/>
        <v>0.0%</v>
      </c>
    </row>
    <row r="117" spans="3:8" x14ac:dyDescent="0.25">
      <c r="C117" s="235" t="s">
        <v>391</v>
      </c>
      <c r="D117" s="236">
        <v>1000000</v>
      </c>
      <c r="E117" s="236">
        <v>0</v>
      </c>
      <c r="F117" s="236"/>
      <c r="G117" s="250">
        <f t="shared" si="3"/>
        <v>0</v>
      </c>
      <c r="H117" s="251" t="str">
        <f t="shared" si="4"/>
        <v>0.0%</v>
      </c>
    </row>
    <row r="118" spans="3:8" x14ac:dyDescent="0.25">
      <c r="C118" s="235" t="s">
        <v>392</v>
      </c>
      <c r="D118" s="236">
        <v>4575413</v>
      </c>
      <c r="E118" s="236">
        <v>11266567.360000001</v>
      </c>
      <c r="F118" s="236"/>
      <c r="G118" s="250">
        <f t="shared" si="3"/>
        <v>-11266567.360000001</v>
      </c>
      <c r="H118" s="251">
        <f t="shared" si="4"/>
        <v>-1</v>
      </c>
    </row>
    <row r="119" spans="3:8" x14ac:dyDescent="0.25">
      <c r="C119" s="235" t="s">
        <v>393</v>
      </c>
      <c r="D119" s="236">
        <v>29543063</v>
      </c>
      <c r="E119" s="236">
        <v>2012234.09</v>
      </c>
      <c r="F119" s="236">
        <v>0</v>
      </c>
      <c r="G119" s="250">
        <f t="shared" si="3"/>
        <v>-2012234.09</v>
      </c>
      <c r="H119" s="251">
        <f t="shared" si="4"/>
        <v>-1</v>
      </c>
    </row>
    <row r="120" spans="3:8" x14ac:dyDescent="0.25">
      <c r="C120" s="383" t="s">
        <v>413</v>
      </c>
      <c r="D120" s="384">
        <v>8376756072</v>
      </c>
      <c r="E120" s="384">
        <v>378558170.30000001</v>
      </c>
      <c r="F120" s="384">
        <v>411154089.01999998</v>
      </c>
      <c r="G120" s="385">
        <f t="shared" si="3"/>
        <v>32595918.719999969</v>
      </c>
      <c r="H120" s="386">
        <f t="shared" si="4"/>
        <v>8.6105442379353053E-2</v>
      </c>
    </row>
    <row r="121" spans="3:8" x14ac:dyDescent="0.25">
      <c r="C121" s="240" t="s">
        <v>414</v>
      </c>
      <c r="D121" s="241">
        <v>3238249486</v>
      </c>
      <c r="E121" s="241">
        <v>179920925.08000001</v>
      </c>
      <c r="F121" s="241">
        <v>246524959.65000001</v>
      </c>
      <c r="G121" s="250">
        <f t="shared" si="3"/>
        <v>66604034.569999993</v>
      </c>
      <c r="H121" s="251">
        <f t="shared" si="4"/>
        <v>0.37018503845722883</v>
      </c>
    </row>
    <row r="122" spans="3:8" x14ac:dyDescent="0.25">
      <c r="C122" s="235" t="s">
        <v>386</v>
      </c>
      <c r="D122" s="236">
        <v>1520487441</v>
      </c>
      <c r="E122" s="236">
        <v>116126602.68000001</v>
      </c>
      <c r="F122" s="236">
        <v>107468056.15000001</v>
      </c>
      <c r="G122" s="250">
        <f t="shared" si="3"/>
        <v>-8658546.5300000012</v>
      </c>
      <c r="H122" s="251">
        <f t="shared" si="4"/>
        <v>-7.4561266154143907E-2</v>
      </c>
    </row>
    <row r="123" spans="3:8" x14ac:dyDescent="0.25">
      <c r="C123" s="235" t="s">
        <v>388</v>
      </c>
      <c r="D123" s="236">
        <v>1531377872</v>
      </c>
      <c r="E123" s="236">
        <v>3043786</v>
      </c>
      <c r="F123" s="236">
        <v>133397173.17</v>
      </c>
      <c r="G123" s="250">
        <f t="shared" si="3"/>
        <v>130353387.17</v>
      </c>
      <c r="H123" s="251">
        <f t="shared" si="4"/>
        <v>42.826068314263878</v>
      </c>
    </row>
    <row r="124" spans="3:8" x14ac:dyDescent="0.25">
      <c r="C124" s="235" t="s">
        <v>389</v>
      </c>
      <c r="D124" s="236">
        <v>39493497</v>
      </c>
      <c r="E124" s="236">
        <v>0</v>
      </c>
      <c r="F124" s="236"/>
      <c r="G124" s="250">
        <f t="shared" si="3"/>
        <v>0</v>
      </c>
      <c r="H124" s="251" t="str">
        <f t="shared" si="4"/>
        <v>0.0%</v>
      </c>
    </row>
    <row r="125" spans="3:8" x14ac:dyDescent="0.25">
      <c r="C125" s="235" t="s">
        <v>390</v>
      </c>
      <c r="D125" s="236">
        <v>12480334</v>
      </c>
      <c r="E125" s="236"/>
      <c r="F125" s="236">
        <v>0</v>
      </c>
      <c r="G125" s="250">
        <f t="shared" si="3"/>
        <v>0</v>
      </c>
      <c r="H125" s="251" t="str">
        <f t="shared" si="4"/>
        <v>0.0%</v>
      </c>
    </row>
    <row r="126" spans="3:8" x14ac:dyDescent="0.25">
      <c r="C126" s="235" t="s">
        <v>391</v>
      </c>
      <c r="D126" s="236">
        <v>52613963</v>
      </c>
      <c r="E126" s="236">
        <v>52008836.140000001</v>
      </c>
      <c r="F126" s="236"/>
      <c r="G126" s="250">
        <f t="shared" si="3"/>
        <v>-52008836.140000001</v>
      </c>
      <c r="H126" s="251">
        <f t="shared" si="4"/>
        <v>-1</v>
      </c>
    </row>
    <row r="127" spans="3:8" x14ac:dyDescent="0.25">
      <c r="C127" s="235" t="s">
        <v>392</v>
      </c>
      <c r="D127" s="236">
        <v>0</v>
      </c>
      <c r="E127" s="236"/>
      <c r="F127" s="236">
        <v>0</v>
      </c>
      <c r="G127" s="250">
        <f t="shared" si="3"/>
        <v>0</v>
      </c>
      <c r="H127" s="251" t="str">
        <f t="shared" si="4"/>
        <v>0.0%</v>
      </c>
    </row>
    <row r="128" spans="3:8" x14ac:dyDescent="0.25">
      <c r="C128" s="235" t="s">
        <v>393</v>
      </c>
      <c r="D128" s="236">
        <v>81796379</v>
      </c>
      <c r="E128" s="236">
        <v>8741700.2599999998</v>
      </c>
      <c r="F128" s="236">
        <v>5659730.3300000001</v>
      </c>
      <c r="G128" s="250">
        <f t="shared" si="3"/>
        <v>-3081969.9299999997</v>
      </c>
      <c r="H128" s="251">
        <f t="shared" si="4"/>
        <v>-0.35255955229926861</v>
      </c>
    </row>
    <row r="129" spans="3:8" x14ac:dyDescent="0.25">
      <c r="C129" s="240" t="s">
        <v>415</v>
      </c>
      <c r="D129" s="241">
        <v>3505828285</v>
      </c>
      <c r="E129" s="241">
        <v>194900476.31999999</v>
      </c>
      <c r="F129" s="241">
        <v>98436852.569999993</v>
      </c>
      <c r="G129" s="250">
        <f t="shared" si="3"/>
        <v>-96463623.75</v>
      </c>
      <c r="H129" s="251">
        <f t="shared" si="4"/>
        <v>-0.49493785531657647</v>
      </c>
    </row>
    <row r="130" spans="3:8" x14ac:dyDescent="0.25">
      <c r="C130" s="235" t="s">
        <v>386</v>
      </c>
      <c r="D130" s="236">
        <v>900000000</v>
      </c>
      <c r="E130" s="236">
        <v>10500761</v>
      </c>
      <c r="F130" s="236">
        <v>14858154.73</v>
      </c>
      <c r="G130" s="250">
        <f t="shared" si="3"/>
        <v>4357393.7300000004</v>
      </c>
      <c r="H130" s="251">
        <f t="shared" si="4"/>
        <v>0.41495980434179963</v>
      </c>
    </row>
    <row r="131" spans="3:8" x14ac:dyDescent="0.25">
      <c r="C131" s="235" t="s">
        <v>396</v>
      </c>
      <c r="D131" s="236">
        <v>0</v>
      </c>
      <c r="E131" s="236"/>
      <c r="F131" s="236"/>
      <c r="G131" s="250">
        <f t="shared" si="3"/>
        <v>0</v>
      </c>
      <c r="H131" s="251" t="str">
        <f t="shared" si="4"/>
        <v>0.0%</v>
      </c>
    </row>
    <row r="132" spans="3:8" x14ac:dyDescent="0.25">
      <c r="C132" s="235" t="s">
        <v>388</v>
      </c>
      <c r="D132" s="236">
        <v>2213341239</v>
      </c>
      <c r="E132" s="236">
        <v>52710707.420000002</v>
      </c>
      <c r="F132" s="236">
        <v>80593354.079999998</v>
      </c>
      <c r="G132" s="250">
        <f t="shared" si="3"/>
        <v>27882646.659999996</v>
      </c>
      <c r="H132" s="251">
        <f t="shared" si="4"/>
        <v>0.52897500384182849</v>
      </c>
    </row>
    <row r="133" spans="3:8" x14ac:dyDescent="0.25">
      <c r="C133" s="235" t="s">
        <v>400</v>
      </c>
      <c r="D133" s="236">
        <v>0</v>
      </c>
      <c r="E133" s="236"/>
      <c r="F133" s="236">
        <v>0</v>
      </c>
      <c r="G133" s="250">
        <f t="shared" si="3"/>
        <v>0</v>
      </c>
      <c r="H133" s="251" t="str">
        <f t="shared" si="4"/>
        <v>0.0%</v>
      </c>
    </row>
    <row r="134" spans="3:8" x14ac:dyDescent="0.25">
      <c r="C134" s="235" t="s">
        <v>390</v>
      </c>
      <c r="D134" s="236">
        <v>0</v>
      </c>
      <c r="E134" s="236"/>
      <c r="F134" s="236"/>
      <c r="G134" s="250">
        <f t="shared" si="3"/>
        <v>0</v>
      </c>
      <c r="H134" s="251" t="str">
        <f t="shared" si="4"/>
        <v>0.0%</v>
      </c>
    </row>
    <row r="135" spans="3:8" x14ac:dyDescent="0.25">
      <c r="C135" s="235" t="s">
        <v>391</v>
      </c>
      <c r="D135" s="236">
        <v>257769222</v>
      </c>
      <c r="E135" s="236">
        <v>127689007.90000001</v>
      </c>
      <c r="F135" s="236">
        <v>0</v>
      </c>
      <c r="G135" s="250">
        <f t="shared" si="3"/>
        <v>-127689007.90000001</v>
      </c>
      <c r="H135" s="251">
        <f t="shared" si="4"/>
        <v>-1</v>
      </c>
    </row>
    <row r="136" spans="3:8" x14ac:dyDescent="0.25">
      <c r="C136" s="235" t="s">
        <v>393</v>
      </c>
      <c r="D136" s="236">
        <v>134717824</v>
      </c>
      <c r="E136" s="236">
        <v>4000000</v>
      </c>
      <c r="F136" s="236">
        <v>2985343.76</v>
      </c>
      <c r="G136" s="250">
        <f t="shared" si="3"/>
        <v>-1014656.2400000002</v>
      </c>
      <c r="H136" s="251">
        <f t="shared" si="4"/>
        <v>-0.25366406000000008</v>
      </c>
    </row>
    <row r="137" spans="3:8" x14ac:dyDescent="0.25">
      <c r="C137" s="240" t="s">
        <v>416</v>
      </c>
      <c r="D137" s="241">
        <v>257116454</v>
      </c>
      <c r="E137" s="241">
        <v>2249600</v>
      </c>
      <c r="F137" s="241">
        <v>7296094.7800000003</v>
      </c>
      <c r="G137" s="250">
        <f t="shared" si="3"/>
        <v>5046494.78</v>
      </c>
      <c r="H137" s="251">
        <f t="shared" si="4"/>
        <v>2.2432853751778095</v>
      </c>
    </row>
    <row r="138" spans="3:8" x14ac:dyDescent="0.25">
      <c r="C138" s="235" t="s">
        <v>396</v>
      </c>
      <c r="D138" s="236">
        <v>0</v>
      </c>
      <c r="E138" s="236"/>
      <c r="F138" s="236"/>
      <c r="G138" s="250">
        <f t="shared" si="3"/>
        <v>0</v>
      </c>
      <c r="H138" s="251" t="str">
        <f t="shared" si="4"/>
        <v>0.0%</v>
      </c>
    </row>
    <row r="139" spans="3:8" x14ac:dyDescent="0.25">
      <c r="C139" s="235" t="s">
        <v>388</v>
      </c>
      <c r="D139" s="236">
        <v>117598889</v>
      </c>
      <c r="E139" s="236">
        <v>0</v>
      </c>
      <c r="F139" s="236">
        <v>2544497.2000000002</v>
      </c>
      <c r="G139" s="250">
        <f t="shared" si="3"/>
        <v>2544497.2000000002</v>
      </c>
      <c r="H139" s="251" t="str">
        <f t="shared" si="4"/>
        <v>0.0%</v>
      </c>
    </row>
    <row r="140" spans="3:8" x14ac:dyDescent="0.25">
      <c r="C140" s="235" t="s">
        <v>400</v>
      </c>
      <c r="D140" s="236">
        <v>0</v>
      </c>
      <c r="E140" s="236"/>
      <c r="F140" s="236">
        <v>0</v>
      </c>
      <c r="G140" s="250">
        <f t="shared" si="3"/>
        <v>0</v>
      </c>
      <c r="H140" s="251" t="str">
        <f t="shared" si="4"/>
        <v>0.0%</v>
      </c>
    </row>
    <row r="141" spans="3:8" x14ac:dyDescent="0.25">
      <c r="C141" s="235" t="s">
        <v>389</v>
      </c>
      <c r="D141" s="236">
        <v>5905187</v>
      </c>
      <c r="E141" s="236">
        <v>0</v>
      </c>
      <c r="F141" s="236"/>
      <c r="G141" s="250">
        <f t="shared" si="3"/>
        <v>0</v>
      </c>
      <c r="H141" s="251" t="str">
        <f t="shared" si="4"/>
        <v>0.0%</v>
      </c>
    </row>
    <row r="142" spans="3:8" x14ac:dyDescent="0.25">
      <c r="C142" s="235" t="s">
        <v>390</v>
      </c>
      <c r="D142" s="236"/>
      <c r="E142" s="236">
        <v>0</v>
      </c>
      <c r="F142" s="236"/>
      <c r="G142" s="250">
        <f t="shared" ref="G142:G205" si="5">F142-E142</f>
        <v>0</v>
      </c>
      <c r="H142" s="251" t="str">
        <f t="shared" si="4"/>
        <v>0.0%</v>
      </c>
    </row>
    <row r="143" spans="3:8" x14ac:dyDescent="0.25">
      <c r="C143" s="235" t="s">
        <v>393</v>
      </c>
      <c r="D143" s="236">
        <v>133612378</v>
      </c>
      <c r="E143" s="236">
        <v>2249600</v>
      </c>
      <c r="F143" s="236">
        <v>4751597.58</v>
      </c>
      <c r="G143" s="250">
        <f t="shared" si="5"/>
        <v>2501997.58</v>
      </c>
      <c r="H143" s="251">
        <f t="shared" si="4"/>
        <v>1.1121966482930299</v>
      </c>
    </row>
    <row r="144" spans="3:8" x14ac:dyDescent="0.25">
      <c r="C144" s="240" t="s">
        <v>417</v>
      </c>
      <c r="D144" s="241">
        <v>1369718080</v>
      </c>
      <c r="E144" s="241">
        <v>1124800</v>
      </c>
      <c r="F144" s="241">
        <v>58553361.120000005</v>
      </c>
      <c r="G144" s="250">
        <f t="shared" si="5"/>
        <v>57428561.120000005</v>
      </c>
      <c r="H144" s="251">
        <f t="shared" ref="H144:H207" si="6">IFERROR(G144/E144,"0.0%")</f>
        <v>51.056686628733999</v>
      </c>
    </row>
    <row r="145" spans="3:8" x14ac:dyDescent="0.25">
      <c r="C145" s="235" t="s">
        <v>386</v>
      </c>
      <c r="D145" s="236">
        <v>49672114</v>
      </c>
      <c r="E145" s="236"/>
      <c r="F145" s="236">
        <v>790204.29</v>
      </c>
      <c r="G145" s="250">
        <f t="shared" si="5"/>
        <v>790204.29</v>
      </c>
      <c r="H145" s="251" t="str">
        <f t="shared" si="6"/>
        <v>0.0%</v>
      </c>
    </row>
    <row r="146" spans="3:8" x14ac:dyDescent="0.25">
      <c r="C146" s="235" t="s">
        <v>396</v>
      </c>
      <c r="D146" s="236">
        <v>0</v>
      </c>
      <c r="E146" s="236"/>
      <c r="F146" s="236">
        <v>0</v>
      </c>
      <c r="G146" s="250">
        <f t="shared" si="5"/>
        <v>0</v>
      </c>
      <c r="H146" s="251" t="str">
        <f t="shared" si="6"/>
        <v>0.0%</v>
      </c>
    </row>
    <row r="147" spans="3:8" x14ac:dyDescent="0.25">
      <c r="C147" s="235" t="s">
        <v>388</v>
      </c>
      <c r="D147" s="236">
        <v>740699009</v>
      </c>
      <c r="E147" s="236">
        <v>0</v>
      </c>
      <c r="F147" s="236">
        <v>28000000</v>
      </c>
      <c r="G147" s="250">
        <f t="shared" si="5"/>
        <v>28000000</v>
      </c>
      <c r="H147" s="251" t="str">
        <f t="shared" si="6"/>
        <v>0.0%</v>
      </c>
    </row>
    <row r="148" spans="3:8" x14ac:dyDescent="0.25">
      <c r="C148" s="235" t="s">
        <v>391</v>
      </c>
      <c r="D148" s="236">
        <v>462511023</v>
      </c>
      <c r="E148" s="236">
        <v>0</v>
      </c>
      <c r="F148" s="236"/>
      <c r="G148" s="250">
        <f t="shared" si="5"/>
        <v>0</v>
      </c>
      <c r="H148" s="251" t="str">
        <f t="shared" si="6"/>
        <v>0.0%</v>
      </c>
    </row>
    <row r="149" spans="3:8" x14ac:dyDescent="0.25">
      <c r="C149" s="235" t="s">
        <v>392</v>
      </c>
      <c r="D149" s="236">
        <v>12315980</v>
      </c>
      <c r="E149" s="236"/>
      <c r="F149" s="236">
        <v>0</v>
      </c>
      <c r="G149" s="250">
        <f t="shared" si="5"/>
        <v>0</v>
      </c>
      <c r="H149" s="251" t="str">
        <f t="shared" si="6"/>
        <v>0.0%</v>
      </c>
    </row>
    <row r="150" spans="3:8" x14ac:dyDescent="0.25">
      <c r="C150" s="235" t="s">
        <v>393</v>
      </c>
      <c r="D150" s="236">
        <v>104519954</v>
      </c>
      <c r="E150" s="236">
        <v>1124800</v>
      </c>
      <c r="F150" s="236">
        <v>29763156.830000002</v>
      </c>
      <c r="G150" s="250">
        <f t="shared" si="5"/>
        <v>28638356.830000002</v>
      </c>
      <c r="H150" s="251">
        <f t="shared" si="6"/>
        <v>25.460843554409674</v>
      </c>
    </row>
    <row r="151" spans="3:8" x14ac:dyDescent="0.25">
      <c r="C151" s="240" t="s">
        <v>402</v>
      </c>
      <c r="D151" s="241">
        <v>5843767</v>
      </c>
      <c r="E151" s="241">
        <v>362368.9</v>
      </c>
      <c r="F151" s="241">
        <v>342820.9</v>
      </c>
      <c r="G151" s="250">
        <f t="shared" si="5"/>
        <v>-19548</v>
      </c>
      <c r="H151" s="251">
        <f t="shared" si="6"/>
        <v>-5.3945026739325587E-2</v>
      </c>
    </row>
    <row r="152" spans="3:8" x14ac:dyDescent="0.25">
      <c r="C152" s="235" t="s">
        <v>387</v>
      </c>
      <c r="D152" s="236">
        <v>5843767</v>
      </c>
      <c r="E152" s="236">
        <v>362368.9</v>
      </c>
      <c r="F152" s="236">
        <v>342820.9</v>
      </c>
      <c r="G152" s="250">
        <f t="shared" si="5"/>
        <v>-19548</v>
      </c>
      <c r="H152" s="251">
        <f t="shared" si="6"/>
        <v>-5.3945026739325587E-2</v>
      </c>
    </row>
    <row r="153" spans="3:8" x14ac:dyDescent="0.25">
      <c r="C153" s="235" t="s">
        <v>400</v>
      </c>
      <c r="D153" s="236">
        <v>0</v>
      </c>
      <c r="E153" s="236"/>
      <c r="F153" s="236">
        <v>0</v>
      </c>
      <c r="G153" s="250">
        <f t="shared" si="5"/>
        <v>0</v>
      </c>
      <c r="H153" s="251" t="str">
        <f t="shared" si="6"/>
        <v>0.0%</v>
      </c>
    </row>
    <row r="154" spans="3:8" x14ac:dyDescent="0.25">
      <c r="C154" s="383" t="s">
        <v>418</v>
      </c>
      <c r="D154" s="384">
        <v>6965968498</v>
      </c>
      <c r="E154" s="384">
        <v>83929989.900000006</v>
      </c>
      <c r="F154" s="384">
        <v>708051893.8900001</v>
      </c>
      <c r="G154" s="385">
        <f t="shared" si="5"/>
        <v>624121903.99000013</v>
      </c>
      <c r="H154" s="386">
        <f t="shared" si="6"/>
        <v>7.4362204110071044</v>
      </c>
    </row>
    <row r="155" spans="3:8" x14ac:dyDescent="0.25">
      <c r="C155" s="240" t="s">
        <v>419</v>
      </c>
      <c r="D155" s="241">
        <v>568931161</v>
      </c>
      <c r="E155" s="241"/>
      <c r="F155" s="241">
        <v>95317644.909999996</v>
      </c>
      <c r="G155" s="250">
        <f t="shared" si="5"/>
        <v>95317644.909999996</v>
      </c>
      <c r="H155" s="251" t="str">
        <f t="shared" si="6"/>
        <v>0.0%</v>
      </c>
    </row>
    <row r="156" spans="3:8" x14ac:dyDescent="0.25">
      <c r="C156" s="235" t="s">
        <v>388</v>
      </c>
      <c r="D156" s="236">
        <v>515803536</v>
      </c>
      <c r="E156" s="236"/>
      <c r="F156" s="236">
        <v>89212289.689999998</v>
      </c>
      <c r="G156" s="250">
        <f t="shared" si="5"/>
        <v>89212289.689999998</v>
      </c>
      <c r="H156" s="251" t="str">
        <f t="shared" si="6"/>
        <v>0.0%</v>
      </c>
    </row>
    <row r="157" spans="3:8" x14ac:dyDescent="0.25">
      <c r="C157" s="235" t="s">
        <v>393</v>
      </c>
      <c r="D157" s="236">
        <v>53127625</v>
      </c>
      <c r="E157" s="236"/>
      <c r="F157" s="236">
        <v>6105355.2199999997</v>
      </c>
      <c r="G157" s="250">
        <f t="shared" si="5"/>
        <v>6105355.2199999997</v>
      </c>
      <c r="H157" s="251" t="str">
        <f t="shared" si="6"/>
        <v>0.0%</v>
      </c>
    </row>
    <row r="158" spans="3:8" x14ac:dyDescent="0.25">
      <c r="C158" s="240" t="s">
        <v>420</v>
      </c>
      <c r="D158" s="241">
        <v>913162159</v>
      </c>
      <c r="E158" s="241">
        <v>3755431</v>
      </c>
      <c r="F158" s="241">
        <v>97639616.680000007</v>
      </c>
      <c r="G158" s="250">
        <f t="shared" si="5"/>
        <v>93884185.680000007</v>
      </c>
      <c r="H158" s="251">
        <f t="shared" si="6"/>
        <v>24.999576794248117</v>
      </c>
    </row>
    <row r="159" spans="3:8" x14ac:dyDescent="0.25">
      <c r="C159" s="235" t="s">
        <v>386</v>
      </c>
      <c r="D159" s="236">
        <v>50022117</v>
      </c>
      <c r="E159" s="236"/>
      <c r="F159" s="236">
        <v>2273376.2000000002</v>
      </c>
      <c r="G159" s="250">
        <f t="shared" si="5"/>
        <v>2273376.2000000002</v>
      </c>
      <c r="H159" s="251" t="str">
        <f t="shared" si="6"/>
        <v>0.0%</v>
      </c>
    </row>
    <row r="160" spans="3:8" x14ac:dyDescent="0.25">
      <c r="C160" s="235" t="s">
        <v>396</v>
      </c>
      <c r="D160" s="236">
        <v>0</v>
      </c>
      <c r="E160" s="236"/>
      <c r="F160" s="236"/>
      <c r="G160" s="250">
        <f t="shared" si="5"/>
        <v>0</v>
      </c>
      <c r="H160" s="251" t="str">
        <f t="shared" si="6"/>
        <v>0.0%</v>
      </c>
    </row>
    <row r="161" spans="3:8" x14ac:dyDescent="0.25">
      <c r="C161" s="235" t="s">
        <v>421</v>
      </c>
      <c r="D161" s="236">
        <v>8472306</v>
      </c>
      <c r="E161" s="236"/>
      <c r="F161" s="236">
        <v>0</v>
      </c>
      <c r="G161" s="250">
        <f t="shared" si="5"/>
        <v>0</v>
      </c>
      <c r="H161" s="251" t="str">
        <f t="shared" si="6"/>
        <v>0.0%</v>
      </c>
    </row>
    <row r="162" spans="3:8" x14ac:dyDescent="0.25">
      <c r="C162" s="235" t="s">
        <v>388</v>
      </c>
      <c r="D162" s="236">
        <v>568073817</v>
      </c>
      <c r="E162" s="236">
        <v>1504766</v>
      </c>
      <c r="F162" s="236">
        <v>60020500</v>
      </c>
      <c r="G162" s="250">
        <f t="shared" si="5"/>
        <v>58515734</v>
      </c>
      <c r="H162" s="251">
        <f t="shared" si="6"/>
        <v>38.886932586196124</v>
      </c>
    </row>
    <row r="163" spans="3:8" x14ac:dyDescent="0.25">
      <c r="C163" s="235" t="s">
        <v>397</v>
      </c>
      <c r="D163" s="236">
        <v>22494813</v>
      </c>
      <c r="E163" s="236">
        <v>0</v>
      </c>
      <c r="F163" s="236">
        <v>0</v>
      </c>
      <c r="G163" s="250">
        <f t="shared" si="5"/>
        <v>0</v>
      </c>
      <c r="H163" s="251" t="str">
        <f t="shared" si="6"/>
        <v>0.0%</v>
      </c>
    </row>
    <row r="164" spans="3:8" x14ac:dyDescent="0.25">
      <c r="C164" s="235" t="s">
        <v>389</v>
      </c>
      <c r="D164" s="236">
        <v>18479776</v>
      </c>
      <c r="E164" s="236">
        <v>0</v>
      </c>
      <c r="F164" s="236"/>
      <c r="G164" s="250">
        <f t="shared" si="5"/>
        <v>0</v>
      </c>
      <c r="H164" s="251" t="str">
        <f t="shared" si="6"/>
        <v>0.0%</v>
      </c>
    </row>
    <row r="165" spans="3:8" x14ac:dyDescent="0.25">
      <c r="C165" s="235" t="s">
        <v>390</v>
      </c>
      <c r="D165" s="236">
        <v>4319869</v>
      </c>
      <c r="E165" s="236">
        <v>0</v>
      </c>
      <c r="F165" s="236"/>
      <c r="G165" s="250">
        <f t="shared" si="5"/>
        <v>0</v>
      </c>
      <c r="H165" s="251" t="str">
        <f t="shared" si="6"/>
        <v>0.0%</v>
      </c>
    </row>
    <row r="166" spans="3:8" x14ac:dyDescent="0.25">
      <c r="C166" s="235" t="s">
        <v>392</v>
      </c>
      <c r="D166" s="236">
        <v>89144552</v>
      </c>
      <c r="E166" s="236"/>
      <c r="F166" s="236">
        <v>35345740.480000004</v>
      </c>
      <c r="G166" s="250">
        <f t="shared" si="5"/>
        <v>35345740.480000004</v>
      </c>
      <c r="H166" s="251" t="str">
        <f t="shared" si="6"/>
        <v>0.0%</v>
      </c>
    </row>
    <row r="167" spans="3:8" x14ac:dyDescent="0.25">
      <c r="C167" s="235" t="s">
        <v>393</v>
      </c>
      <c r="D167" s="236">
        <v>152154909</v>
      </c>
      <c r="E167" s="236">
        <v>2250665</v>
      </c>
      <c r="F167" s="236">
        <v>0</v>
      </c>
      <c r="G167" s="250">
        <f t="shared" si="5"/>
        <v>-2250665</v>
      </c>
      <c r="H167" s="251">
        <f t="shared" si="6"/>
        <v>-1</v>
      </c>
    </row>
    <row r="168" spans="3:8" x14ac:dyDescent="0.25">
      <c r="C168" s="240" t="s">
        <v>422</v>
      </c>
      <c r="D168" s="241">
        <v>4315709764</v>
      </c>
      <c r="E168" s="241">
        <v>23839936.600000001</v>
      </c>
      <c r="F168" s="241">
        <v>497174706.48000002</v>
      </c>
      <c r="G168" s="250">
        <f t="shared" si="5"/>
        <v>473334769.88</v>
      </c>
      <c r="H168" s="251">
        <f t="shared" si="6"/>
        <v>19.854699189090962</v>
      </c>
    </row>
    <row r="169" spans="3:8" x14ac:dyDescent="0.25">
      <c r="C169" s="235" t="s">
        <v>386</v>
      </c>
      <c r="D169" s="236">
        <v>24680990</v>
      </c>
      <c r="E169" s="236"/>
      <c r="F169" s="236"/>
      <c r="G169" s="250">
        <f t="shared" si="5"/>
        <v>0</v>
      </c>
      <c r="H169" s="251" t="str">
        <f t="shared" si="6"/>
        <v>0.0%</v>
      </c>
    </row>
    <row r="170" spans="3:8" x14ac:dyDescent="0.25">
      <c r="C170" s="235" t="s">
        <v>396</v>
      </c>
      <c r="D170" s="236">
        <v>0</v>
      </c>
      <c r="E170" s="236"/>
      <c r="F170" s="236"/>
      <c r="G170" s="250">
        <f t="shared" si="5"/>
        <v>0</v>
      </c>
      <c r="H170" s="251" t="str">
        <f t="shared" si="6"/>
        <v>0.0%</v>
      </c>
    </row>
    <row r="171" spans="3:8" x14ac:dyDescent="0.25">
      <c r="C171" s="235" t="s">
        <v>388</v>
      </c>
      <c r="D171" s="236">
        <v>1113619766</v>
      </c>
      <c r="E171" s="236">
        <v>1909665.87</v>
      </c>
      <c r="F171" s="236">
        <v>17237849.800000001</v>
      </c>
      <c r="G171" s="250">
        <f t="shared" si="5"/>
        <v>15328183.93</v>
      </c>
      <c r="H171" s="251">
        <f t="shared" si="6"/>
        <v>8.0266313446760194</v>
      </c>
    </row>
    <row r="172" spans="3:8" x14ac:dyDescent="0.25">
      <c r="C172" s="235" t="s">
        <v>397</v>
      </c>
      <c r="D172" s="236">
        <v>60274556</v>
      </c>
      <c r="E172" s="236">
        <v>0</v>
      </c>
      <c r="F172" s="236">
        <v>0</v>
      </c>
      <c r="G172" s="250">
        <f t="shared" si="5"/>
        <v>0</v>
      </c>
      <c r="H172" s="251" t="str">
        <f t="shared" si="6"/>
        <v>0.0%</v>
      </c>
    </row>
    <row r="173" spans="3:8" x14ac:dyDescent="0.25">
      <c r="C173" s="235" t="s">
        <v>389</v>
      </c>
      <c r="D173" s="236">
        <v>81325021</v>
      </c>
      <c r="E173" s="236">
        <v>0</v>
      </c>
      <c r="F173" s="236"/>
      <c r="G173" s="250">
        <f t="shared" si="5"/>
        <v>0</v>
      </c>
      <c r="H173" s="251" t="str">
        <f t="shared" si="6"/>
        <v>0.0%</v>
      </c>
    </row>
    <row r="174" spans="3:8" x14ac:dyDescent="0.25">
      <c r="C174" s="235" t="s">
        <v>390</v>
      </c>
      <c r="D174" s="236">
        <v>17481828</v>
      </c>
      <c r="E174" s="236">
        <v>0</v>
      </c>
      <c r="F174" s="236">
        <v>0</v>
      </c>
      <c r="G174" s="250">
        <f t="shared" si="5"/>
        <v>0</v>
      </c>
      <c r="H174" s="251" t="str">
        <f t="shared" si="6"/>
        <v>0.0%</v>
      </c>
    </row>
    <row r="175" spans="3:8" x14ac:dyDescent="0.25">
      <c r="C175" s="235" t="s">
        <v>391</v>
      </c>
      <c r="D175" s="236">
        <v>2681364285</v>
      </c>
      <c r="E175" s="236">
        <v>0</v>
      </c>
      <c r="F175" s="236">
        <v>426865425.81</v>
      </c>
      <c r="G175" s="250">
        <f t="shared" si="5"/>
        <v>426865425.81</v>
      </c>
      <c r="H175" s="251" t="str">
        <f t="shared" si="6"/>
        <v>0.0%</v>
      </c>
    </row>
    <row r="176" spans="3:8" x14ac:dyDescent="0.25">
      <c r="C176" s="235" t="s">
        <v>392</v>
      </c>
      <c r="D176" s="236">
        <v>1602521</v>
      </c>
      <c r="E176" s="236">
        <v>8302865.1399999997</v>
      </c>
      <c r="F176" s="236">
        <v>0</v>
      </c>
      <c r="G176" s="250">
        <f t="shared" si="5"/>
        <v>-8302865.1399999997</v>
      </c>
      <c r="H176" s="251">
        <f t="shared" si="6"/>
        <v>-1</v>
      </c>
    </row>
    <row r="177" spans="3:8" x14ac:dyDescent="0.25">
      <c r="C177" s="235" t="s">
        <v>393</v>
      </c>
      <c r="D177" s="236">
        <v>335360797</v>
      </c>
      <c r="E177" s="236">
        <v>13627405.59</v>
      </c>
      <c r="F177" s="236">
        <v>53071430.869999997</v>
      </c>
      <c r="G177" s="250">
        <f t="shared" si="5"/>
        <v>39444025.280000001</v>
      </c>
      <c r="H177" s="251">
        <f t="shared" si="6"/>
        <v>2.8944632945352882</v>
      </c>
    </row>
    <row r="178" spans="3:8" x14ac:dyDescent="0.25">
      <c r="C178" s="240" t="s">
        <v>423</v>
      </c>
      <c r="D178" s="241">
        <v>1168165414</v>
      </c>
      <c r="E178" s="241">
        <v>56334622.300000004</v>
      </c>
      <c r="F178" s="241">
        <v>17919925.82</v>
      </c>
      <c r="G178" s="250">
        <f t="shared" si="5"/>
        <v>-38414696.480000004</v>
      </c>
      <c r="H178" s="251">
        <f t="shared" si="6"/>
        <v>-0.68190208634806093</v>
      </c>
    </row>
    <row r="179" spans="3:8" x14ac:dyDescent="0.25">
      <c r="C179" s="235" t="s">
        <v>388</v>
      </c>
      <c r="D179" s="236">
        <v>776157681</v>
      </c>
      <c r="E179" s="236">
        <v>18973870.240000002</v>
      </c>
      <c r="F179" s="236">
        <v>7513600</v>
      </c>
      <c r="G179" s="250">
        <f t="shared" si="5"/>
        <v>-11460270.240000002</v>
      </c>
      <c r="H179" s="251">
        <f t="shared" si="6"/>
        <v>-0.60400277302623739</v>
      </c>
    </row>
    <row r="180" spans="3:8" x14ac:dyDescent="0.25">
      <c r="C180" s="235" t="s">
        <v>400</v>
      </c>
      <c r="D180" s="236">
        <v>13201401</v>
      </c>
      <c r="E180" s="236">
        <v>2069900</v>
      </c>
      <c r="F180" s="236">
        <v>840000</v>
      </c>
      <c r="G180" s="250">
        <f t="shared" si="5"/>
        <v>-1229900</v>
      </c>
      <c r="H180" s="251">
        <f t="shared" si="6"/>
        <v>-0.59418329387893132</v>
      </c>
    </row>
    <row r="181" spans="3:8" x14ac:dyDescent="0.25">
      <c r="C181" s="235" t="s">
        <v>389</v>
      </c>
      <c r="D181" s="236">
        <v>356658526</v>
      </c>
      <c r="E181" s="236">
        <v>35290852.060000002</v>
      </c>
      <c r="F181" s="236">
        <v>9566325.8200000003</v>
      </c>
      <c r="G181" s="250">
        <f t="shared" si="5"/>
        <v>-25724526.240000002</v>
      </c>
      <c r="H181" s="251">
        <f t="shared" si="6"/>
        <v>-0.7289290209333642</v>
      </c>
    </row>
    <row r="182" spans="3:8" x14ac:dyDescent="0.25">
      <c r="C182" s="235" t="s">
        <v>392</v>
      </c>
      <c r="D182" s="236">
        <v>5024700</v>
      </c>
      <c r="E182" s="236"/>
      <c r="F182" s="236">
        <v>0</v>
      </c>
      <c r="G182" s="250">
        <f t="shared" si="5"/>
        <v>0</v>
      </c>
      <c r="H182" s="251" t="str">
        <f t="shared" si="6"/>
        <v>0.0%</v>
      </c>
    </row>
    <row r="183" spans="3:8" x14ac:dyDescent="0.25">
      <c r="C183" s="235" t="s">
        <v>393</v>
      </c>
      <c r="D183" s="236">
        <v>17123106</v>
      </c>
      <c r="E183" s="236"/>
      <c r="F183" s="236"/>
      <c r="G183" s="250">
        <f t="shared" si="5"/>
        <v>0</v>
      </c>
      <c r="H183" s="251" t="str">
        <f t="shared" si="6"/>
        <v>0.0%</v>
      </c>
    </row>
    <row r="184" spans="3:8" x14ac:dyDescent="0.25">
      <c r="C184" s="383" t="s">
        <v>424</v>
      </c>
      <c r="D184" s="384">
        <v>4770415761</v>
      </c>
      <c r="E184" s="384">
        <v>1424559163.45</v>
      </c>
      <c r="F184" s="384">
        <v>282334183.42000002</v>
      </c>
      <c r="G184" s="385">
        <f t="shared" si="5"/>
        <v>-1142224980.03</v>
      </c>
      <c r="H184" s="386">
        <f t="shared" si="6"/>
        <v>-0.80180943644611946</v>
      </c>
    </row>
    <row r="185" spans="3:8" x14ac:dyDescent="0.25">
      <c r="C185" s="240" t="s">
        <v>425</v>
      </c>
      <c r="D185" s="241">
        <v>629260886</v>
      </c>
      <c r="E185" s="241">
        <v>32475666.73</v>
      </c>
      <c r="F185" s="241">
        <v>15655478.450000001</v>
      </c>
      <c r="G185" s="250">
        <f t="shared" si="5"/>
        <v>-16820188.280000001</v>
      </c>
      <c r="H185" s="251">
        <f t="shared" si="6"/>
        <v>-0.51793203877357319</v>
      </c>
    </row>
    <row r="186" spans="3:8" x14ac:dyDescent="0.25">
      <c r="C186" s="235" t="s">
        <v>396</v>
      </c>
      <c r="D186" s="236">
        <v>0</v>
      </c>
      <c r="E186" s="236"/>
      <c r="F186" s="236"/>
      <c r="G186" s="250">
        <f t="shared" si="5"/>
        <v>0</v>
      </c>
      <c r="H186" s="251" t="str">
        <f t="shared" si="6"/>
        <v>0.0%</v>
      </c>
    </row>
    <row r="187" spans="3:8" x14ac:dyDescent="0.25">
      <c r="C187" s="235" t="s">
        <v>388</v>
      </c>
      <c r="D187" s="236">
        <v>243350253</v>
      </c>
      <c r="E187" s="236">
        <v>25085000</v>
      </c>
      <c r="F187" s="236">
        <v>14011219.73</v>
      </c>
      <c r="G187" s="250">
        <f t="shared" si="5"/>
        <v>-11073780.27</v>
      </c>
      <c r="H187" s="251">
        <f t="shared" si="6"/>
        <v>-0.44145027984851504</v>
      </c>
    </row>
    <row r="188" spans="3:8" x14ac:dyDescent="0.25">
      <c r="C188" s="235" t="s">
        <v>397</v>
      </c>
      <c r="D188" s="236">
        <v>0</v>
      </c>
      <c r="E188" s="236"/>
      <c r="F188" s="236"/>
      <c r="G188" s="250">
        <f t="shared" si="5"/>
        <v>0</v>
      </c>
      <c r="H188" s="251" t="str">
        <f t="shared" si="6"/>
        <v>0.0%</v>
      </c>
    </row>
    <row r="189" spans="3:8" x14ac:dyDescent="0.25">
      <c r="C189" s="235" t="s">
        <v>389</v>
      </c>
      <c r="D189" s="236">
        <v>122937214</v>
      </c>
      <c r="E189" s="236">
        <v>0</v>
      </c>
      <c r="F189" s="236"/>
      <c r="G189" s="250">
        <f t="shared" si="5"/>
        <v>0</v>
      </c>
      <c r="H189" s="251" t="str">
        <f t="shared" si="6"/>
        <v>0.0%</v>
      </c>
    </row>
    <row r="190" spans="3:8" x14ac:dyDescent="0.25">
      <c r="C190" s="235" t="s">
        <v>390</v>
      </c>
      <c r="D190" s="236"/>
      <c r="E190" s="236"/>
      <c r="F190" s="236"/>
      <c r="G190" s="250">
        <f t="shared" si="5"/>
        <v>0</v>
      </c>
      <c r="H190" s="251" t="str">
        <f t="shared" si="6"/>
        <v>0.0%</v>
      </c>
    </row>
    <row r="191" spans="3:8" x14ac:dyDescent="0.25">
      <c r="C191" s="235" t="s">
        <v>392</v>
      </c>
      <c r="D191" s="236">
        <v>6875549</v>
      </c>
      <c r="E191" s="236">
        <v>2587259.5499999998</v>
      </c>
      <c r="F191" s="236">
        <v>1644258.72</v>
      </c>
      <c r="G191" s="250">
        <f t="shared" si="5"/>
        <v>-943000.82999999984</v>
      </c>
      <c r="H191" s="251">
        <f t="shared" si="6"/>
        <v>-0.36447863531898061</v>
      </c>
    </row>
    <row r="192" spans="3:8" x14ac:dyDescent="0.25">
      <c r="C192" s="235" t="s">
        <v>393</v>
      </c>
      <c r="D192" s="236">
        <v>256097870</v>
      </c>
      <c r="E192" s="236">
        <v>4803407.18</v>
      </c>
      <c r="F192" s="236">
        <v>0</v>
      </c>
      <c r="G192" s="250">
        <f t="shared" si="5"/>
        <v>-4803407.18</v>
      </c>
      <c r="H192" s="251">
        <f t="shared" si="6"/>
        <v>-1</v>
      </c>
    </row>
    <row r="193" spans="3:8" x14ac:dyDescent="0.25">
      <c r="C193" s="240" t="s">
        <v>426</v>
      </c>
      <c r="D193" s="241">
        <v>2154789967</v>
      </c>
      <c r="E193" s="241">
        <v>73192053.539999992</v>
      </c>
      <c r="F193" s="241">
        <v>139906684.67000002</v>
      </c>
      <c r="G193" s="250">
        <f t="shared" si="5"/>
        <v>66714631.130000025</v>
      </c>
      <c r="H193" s="251">
        <f t="shared" si="6"/>
        <v>0.91150101552404172</v>
      </c>
    </row>
    <row r="194" spans="3:8" x14ac:dyDescent="0.25">
      <c r="C194" s="235" t="s">
        <v>386</v>
      </c>
      <c r="D194" s="236">
        <v>153210871</v>
      </c>
      <c r="E194" s="236"/>
      <c r="F194" s="236">
        <v>2009629.31</v>
      </c>
      <c r="G194" s="250">
        <f t="shared" si="5"/>
        <v>2009629.31</v>
      </c>
      <c r="H194" s="251" t="str">
        <f t="shared" si="6"/>
        <v>0.0%</v>
      </c>
    </row>
    <row r="195" spans="3:8" x14ac:dyDescent="0.25">
      <c r="C195" s="235" t="s">
        <v>396</v>
      </c>
      <c r="D195" s="236">
        <v>9096288</v>
      </c>
      <c r="E195" s="236"/>
      <c r="F195" s="236">
        <v>0</v>
      </c>
      <c r="G195" s="250">
        <f t="shared" si="5"/>
        <v>0</v>
      </c>
      <c r="H195" s="251" t="str">
        <f t="shared" si="6"/>
        <v>0.0%</v>
      </c>
    </row>
    <row r="196" spans="3:8" x14ac:dyDescent="0.25">
      <c r="C196" s="235" t="s">
        <v>387</v>
      </c>
      <c r="D196" s="236">
        <v>1000000</v>
      </c>
      <c r="E196" s="236">
        <v>0</v>
      </c>
      <c r="F196" s="236">
        <v>0</v>
      </c>
      <c r="G196" s="250">
        <f t="shared" si="5"/>
        <v>0</v>
      </c>
      <c r="H196" s="251" t="str">
        <f t="shared" si="6"/>
        <v>0.0%</v>
      </c>
    </row>
    <row r="197" spans="3:8" x14ac:dyDescent="0.25">
      <c r="C197" s="235" t="s">
        <v>388</v>
      </c>
      <c r="D197" s="236">
        <v>1317714599</v>
      </c>
      <c r="E197" s="236">
        <v>62782465.799999997</v>
      </c>
      <c r="F197" s="236">
        <v>122093074.73</v>
      </c>
      <c r="G197" s="250">
        <f t="shared" si="5"/>
        <v>59310608.930000007</v>
      </c>
      <c r="H197" s="251">
        <f t="shared" si="6"/>
        <v>0.94470021484884092</v>
      </c>
    </row>
    <row r="198" spans="3:8" x14ac:dyDescent="0.25">
      <c r="C198" s="235" t="s">
        <v>397</v>
      </c>
      <c r="D198" s="236">
        <v>327406263</v>
      </c>
      <c r="E198" s="236">
        <v>9298387.379999999</v>
      </c>
      <c r="F198" s="236">
        <v>5093602.82</v>
      </c>
      <c r="G198" s="250">
        <f t="shared" si="5"/>
        <v>-4204784.5599999987</v>
      </c>
      <c r="H198" s="251">
        <f t="shared" si="6"/>
        <v>-0.45220578452604748</v>
      </c>
    </row>
    <row r="199" spans="3:8" x14ac:dyDescent="0.25">
      <c r="C199" s="235" t="s">
        <v>389</v>
      </c>
      <c r="D199" s="236">
        <v>103089090</v>
      </c>
      <c r="E199" s="236">
        <v>0</v>
      </c>
      <c r="F199" s="236">
        <v>8892662.0199999996</v>
      </c>
      <c r="G199" s="250">
        <f t="shared" si="5"/>
        <v>8892662.0199999996</v>
      </c>
      <c r="H199" s="251" t="str">
        <f t="shared" si="6"/>
        <v>0.0%</v>
      </c>
    </row>
    <row r="200" spans="3:8" x14ac:dyDescent="0.25">
      <c r="C200" s="235" t="s">
        <v>390</v>
      </c>
      <c r="D200" s="236">
        <v>42817183</v>
      </c>
      <c r="E200" s="236">
        <v>0</v>
      </c>
      <c r="F200" s="236">
        <v>1817715.79</v>
      </c>
      <c r="G200" s="250">
        <f t="shared" si="5"/>
        <v>1817715.79</v>
      </c>
      <c r="H200" s="251" t="str">
        <f t="shared" si="6"/>
        <v>0.0%</v>
      </c>
    </row>
    <row r="201" spans="3:8" x14ac:dyDescent="0.25">
      <c r="C201" s="235" t="s">
        <v>392</v>
      </c>
      <c r="D201" s="236">
        <v>25009724</v>
      </c>
      <c r="E201" s="236">
        <v>0</v>
      </c>
      <c r="F201" s="236">
        <v>0</v>
      </c>
      <c r="G201" s="250">
        <f t="shared" si="5"/>
        <v>0</v>
      </c>
      <c r="H201" s="251" t="str">
        <f t="shared" si="6"/>
        <v>0.0%</v>
      </c>
    </row>
    <row r="202" spans="3:8" x14ac:dyDescent="0.25">
      <c r="C202" s="235" t="s">
        <v>393</v>
      </c>
      <c r="D202" s="236">
        <v>175445949</v>
      </c>
      <c r="E202" s="236">
        <v>1111200.3600000001</v>
      </c>
      <c r="F202" s="236">
        <v>0</v>
      </c>
      <c r="G202" s="250">
        <f t="shared" si="5"/>
        <v>-1111200.3600000001</v>
      </c>
      <c r="H202" s="251">
        <f t="shared" si="6"/>
        <v>-1</v>
      </c>
    </row>
    <row r="203" spans="3:8" x14ac:dyDescent="0.25">
      <c r="C203" s="235" t="s">
        <v>401</v>
      </c>
      <c r="D203" s="236"/>
      <c r="E203" s="236"/>
      <c r="F203" s="236"/>
      <c r="G203" s="250">
        <f t="shared" si="5"/>
        <v>0</v>
      </c>
      <c r="H203" s="251" t="str">
        <f t="shared" si="6"/>
        <v>0.0%</v>
      </c>
    </row>
    <row r="204" spans="3:8" x14ac:dyDescent="0.25">
      <c r="C204" s="240" t="s">
        <v>427</v>
      </c>
      <c r="D204" s="241">
        <v>347739571</v>
      </c>
      <c r="E204" s="241">
        <v>12325286.030000001</v>
      </c>
      <c r="F204" s="241">
        <v>5017958.99</v>
      </c>
      <c r="G204" s="250">
        <f t="shared" si="5"/>
        <v>-7307327.040000001</v>
      </c>
      <c r="H204" s="251">
        <f t="shared" si="6"/>
        <v>-0.59287281627491772</v>
      </c>
    </row>
    <row r="205" spans="3:8" x14ac:dyDescent="0.25">
      <c r="C205" s="235" t="s">
        <v>386</v>
      </c>
      <c r="D205" s="236">
        <v>0</v>
      </c>
      <c r="E205" s="236"/>
      <c r="F205" s="236">
        <v>5017958.99</v>
      </c>
      <c r="G205" s="250">
        <f t="shared" si="5"/>
        <v>5017958.99</v>
      </c>
      <c r="H205" s="251" t="str">
        <f t="shared" si="6"/>
        <v>0.0%</v>
      </c>
    </row>
    <row r="206" spans="3:8" x14ac:dyDescent="0.25">
      <c r="C206" s="235" t="s">
        <v>396</v>
      </c>
      <c r="D206" s="236">
        <v>0</v>
      </c>
      <c r="E206" s="236"/>
      <c r="F206" s="236"/>
      <c r="G206" s="250">
        <f t="shared" ref="G206:G269" si="7">F206-E206</f>
        <v>0</v>
      </c>
      <c r="H206" s="251" t="str">
        <f t="shared" si="6"/>
        <v>0.0%</v>
      </c>
    </row>
    <row r="207" spans="3:8" x14ac:dyDescent="0.25">
      <c r="C207" s="235" t="s">
        <v>388</v>
      </c>
      <c r="D207" s="236">
        <v>236451889</v>
      </c>
      <c r="E207" s="236">
        <v>5000000</v>
      </c>
      <c r="F207" s="236">
        <v>0</v>
      </c>
      <c r="G207" s="250">
        <f t="shared" si="7"/>
        <v>-5000000</v>
      </c>
      <c r="H207" s="251">
        <f t="shared" si="6"/>
        <v>-1</v>
      </c>
    </row>
    <row r="208" spans="3:8" x14ac:dyDescent="0.25">
      <c r="C208" s="235" t="s">
        <v>397</v>
      </c>
      <c r="D208" s="236"/>
      <c r="E208" s="236">
        <v>0</v>
      </c>
      <c r="F208" s="236"/>
      <c r="G208" s="250">
        <f t="shared" si="7"/>
        <v>0</v>
      </c>
      <c r="H208" s="251" t="str">
        <f t="shared" ref="H208:H271" si="8">IFERROR(G208/E208,"0.0%")</f>
        <v>0.0%</v>
      </c>
    </row>
    <row r="209" spans="3:8" x14ac:dyDescent="0.25">
      <c r="C209" s="235" t="s">
        <v>389</v>
      </c>
      <c r="D209" s="236">
        <v>0</v>
      </c>
      <c r="E209" s="236">
        <v>0</v>
      </c>
      <c r="F209" s="236">
        <v>0</v>
      </c>
      <c r="G209" s="250">
        <f t="shared" si="7"/>
        <v>0</v>
      </c>
      <c r="H209" s="251" t="str">
        <f t="shared" si="8"/>
        <v>0.0%</v>
      </c>
    </row>
    <row r="210" spans="3:8" x14ac:dyDescent="0.25">
      <c r="C210" s="235" t="s">
        <v>390</v>
      </c>
      <c r="D210" s="236">
        <v>44525856</v>
      </c>
      <c r="E210" s="236">
        <v>0</v>
      </c>
      <c r="F210" s="236">
        <v>0</v>
      </c>
      <c r="G210" s="250">
        <f t="shared" si="7"/>
        <v>0</v>
      </c>
      <c r="H210" s="251" t="str">
        <f t="shared" si="8"/>
        <v>0.0%</v>
      </c>
    </row>
    <row r="211" spans="3:8" x14ac:dyDescent="0.25">
      <c r="C211" s="235" t="s">
        <v>392</v>
      </c>
      <c r="D211" s="236">
        <v>0</v>
      </c>
      <c r="E211" s="236"/>
      <c r="F211" s="236">
        <v>0</v>
      </c>
      <c r="G211" s="250">
        <f t="shared" si="7"/>
        <v>0</v>
      </c>
      <c r="H211" s="251" t="str">
        <f t="shared" si="8"/>
        <v>0.0%</v>
      </c>
    </row>
    <row r="212" spans="3:8" x14ac:dyDescent="0.25">
      <c r="C212" s="235" t="s">
        <v>393</v>
      </c>
      <c r="D212" s="236">
        <v>66761826</v>
      </c>
      <c r="E212" s="236">
        <v>7325286.0300000012</v>
      </c>
      <c r="F212" s="236">
        <v>0</v>
      </c>
      <c r="G212" s="250">
        <f t="shared" si="7"/>
        <v>-7325286.0300000012</v>
      </c>
      <c r="H212" s="251">
        <f t="shared" si="8"/>
        <v>-1</v>
      </c>
    </row>
    <row r="213" spans="3:8" x14ac:dyDescent="0.25">
      <c r="C213" s="240" t="s">
        <v>428</v>
      </c>
      <c r="D213" s="241">
        <v>1638625337</v>
      </c>
      <c r="E213" s="241">
        <v>1306566157.1500001</v>
      </c>
      <c r="F213" s="241">
        <v>121754061.31</v>
      </c>
      <c r="G213" s="250">
        <f t="shared" si="7"/>
        <v>-1184812095.8400002</v>
      </c>
      <c r="H213" s="251">
        <f t="shared" si="8"/>
        <v>-0.90681370350539248</v>
      </c>
    </row>
    <row r="214" spans="3:8" x14ac:dyDescent="0.25">
      <c r="C214" s="235" t="s">
        <v>395</v>
      </c>
      <c r="D214" s="236">
        <v>2808030</v>
      </c>
      <c r="E214" s="236"/>
      <c r="F214" s="236"/>
      <c r="G214" s="250">
        <f t="shared" si="7"/>
        <v>0</v>
      </c>
      <c r="H214" s="251" t="str">
        <f t="shared" si="8"/>
        <v>0.0%</v>
      </c>
    </row>
    <row r="215" spans="3:8" x14ac:dyDescent="0.25">
      <c r="C215" s="235" t="s">
        <v>386</v>
      </c>
      <c r="D215" s="236">
        <v>0</v>
      </c>
      <c r="E215" s="236"/>
      <c r="F215" s="236">
        <v>1448114.45</v>
      </c>
      <c r="G215" s="250">
        <f t="shared" si="7"/>
        <v>1448114.45</v>
      </c>
      <c r="H215" s="251" t="str">
        <f t="shared" si="8"/>
        <v>0.0%</v>
      </c>
    </row>
    <row r="216" spans="3:8" x14ac:dyDescent="0.25">
      <c r="C216" s="235" t="s">
        <v>396</v>
      </c>
      <c r="D216" s="236">
        <v>0</v>
      </c>
      <c r="E216" s="236"/>
      <c r="F216" s="236">
        <v>0</v>
      </c>
      <c r="G216" s="250">
        <f t="shared" si="7"/>
        <v>0</v>
      </c>
      <c r="H216" s="251" t="str">
        <f t="shared" si="8"/>
        <v>0.0%</v>
      </c>
    </row>
    <row r="217" spans="3:8" x14ac:dyDescent="0.25">
      <c r="C217" s="235" t="s">
        <v>429</v>
      </c>
      <c r="D217" s="236">
        <v>130965347</v>
      </c>
      <c r="E217" s="236">
        <v>8566157.1500000004</v>
      </c>
      <c r="F217" s="236">
        <v>25953324.48</v>
      </c>
      <c r="G217" s="250">
        <f t="shared" si="7"/>
        <v>17387167.329999998</v>
      </c>
      <c r="H217" s="251">
        <f t="shared" si="8"/>
        <v>2.0297511504327233</v>
      </c>
    </row>
    <row r="218" spans="3:8" x14ac:dyDescent="0.25">
      <c r="C218" s="235" t="s">
        <v>388</v>
      </c>
      <c r="D218" s="236">
        <v>1289586906</v>
      </c>
      <c r="E218" s="236">
        <v>1298000000</v>
      </c>
      <c r="F218" s="236">
        <v>94352622.379999995</v>
      </c>
      <c r="G218" s="250">
        <f t="shared" si="7"/>
        <v>-1203647377.6199999</v>
      </c>
      <c r="H218" s="251">
        <f t="shared" si="8"/>
        <v>-0.92730922775038516</v>
      </c>
    </row>
    <row r="219" spans="3:8" x14ac:dyDescent="0.25">
      <c r="C219" s="235" t="s">
        <v>390</v>
      </c>
      <c r="D219" s="236"/>
      <c r="E219" s="236"/>
      <c r="F219" s="236"/>
      <c r="G219" s="250">
        <f t="shared" si="7"/>
        <v>0</v>
      </c>
      <c r="H219" s="251" t="str">
        <f t="shared" si="8"/>
        <v>0.0%</v>
      </c>
    </row>
    <row r="220" spans="3:8" x14ac:dyDescent="0.25">
      <c r="C220" s="235" t="s">
        <v>392</v>
      </c>
      <c r="D220" s="236">
        <v>206514332</v>
      </c>
      <c r="E220" s="236">
        <v>0</v>
      </c>
      <c r="F220" s="236">
        <v>0</v>
      </c>
      <c r="G220" s="250">
        <f t="shared" si="7"/>
        <v>0</v>
      </c>
      <c r="H220" s="251" t="str">
        <f t="shared" si="8"/>
        <v>0.0%</v>
      </c>
    </row>
    <row r="221" spans="3:8" x14ac:dyDescent="0.25">
      <c r="C221" s="235" t="s">
        <v>393</v>
      </c>
      <c r="D221" s="236">
        <v>8750722</v>
      </c>
      <c r="E221" s="236">
        <v>0</v>
      </c>
      <c r="F221" s="236"/>
      <c r="G221" s="250">
        <f t="shared" si="7"/>
        <v>0</v>
      </c>
      <c r="H221" s="251" t="str">
        <f t="shared" si="8"/>
        <v>0.0%</v>
      </c>
    </row>
    <row r="222" spans="3:8" x14ac:dyDescent="0.25">
      <c r="C222" s="383" t="s">
        <v>430</v>
      </c>
      <c r="D222" s="384">
        <v>3933809275</v>
      </c>
      <c r="E222" s="384">
        <v>266081241.66999999</v>
      </c>
      <c r="F222" s="384">
        <v>268124217.69999999</v>
      </c>
      <c r="G222" s="385">
        <f t="shared" si="7"/>
        <v>2042976.0300000012</v>
      </c>
      <c r="H222" s="386">
        <f t="shared" si="8"/>
        <v>7.6780159968350813E-3</v>
      </c>
    </row>
    <row r="223" spans="3:8" x14ac:dyDescent="0.25">
      <c r="C223" s="240" t="s">
        <v>419</v>
      </c>
      <c r="D223" s="241">
        <v>1987272347</v>
      </c>
      <c r="E223" s="241">
        <v>137547451.19999999</v>
      </c>
      <c r="F223" s="241">
        <v>139313519.97999999</v>
      </c>
      <c r="G223" s="250">
        <f t="shared" si="7"/>
        <v>1766068.7800000012</v>
      </c>
      <c r="H223" s="251">
        <f t="shared" si="8"/>
        <v>1.2839705604083207E-2</v>
      </c>
    </row>
    <row r="224" spans="3:8" x14ac:dyDescent="0.25">
      <c r="C224" s="235" t="s">
        <v>396</v>
      </c>
      <c r="D224" s="236">
        <v>0</v>
      </c>
      <c r="E224" s="236"/>
      <c r="F224" s="236"/>
      <c r="G224" s="250">
        <f t="shared" si="7"/>
        <v>0</v>
      </c>
      <c r="H224" s="251" t="str">
        <f t="shared" si="8"/>
        <v>0.0%</v>
      </c>
    </row>
    <row r="225" spans="3:8" x14ac:dyDescent="0.25">
      <c r="C225" s="235" t="s">
        <v>388</v>
      </c>
      <c r="D225" s="236">
        <v>836585590</v>
      </c>
      <c r="E225" s="236">
        <v>62931836.950000003</v>
      </c>
      <c r="F225" s="236">
        <v>30136610.530000001</v>
      </c>
      <c r="G225" s="250">
        <f t="shared" si="7"/>
        <v>-32795226.420000002</v>
      </c>
      <c r="H225" s="251">
        <f t="shared" si="8"/>
        <v>-0.5211229801865811</v>
      </c>
    </row>
    <row r="226" spans="3:8" x14ac:dyDescent="0.25">
      <c r="C226" s="235" t="s">
        <v>397</v>
      </c>
      <c r="D226" s="236">
        <v>0</v>
      </c>
      <c r="E226" s="236"/>
      <c r="F226" s="236">
        <v>56718158.449999988</v>
      </c>
      <c r="G226" s="250">
        <f t="shared" si="7"/>
        <v>56718158.449999988</v>
      </c>
      <c r="H226" s="251" t="str">
        <f t="shared" si="8"/>
        <v>0.0%</v>
      </c>
    </row>
    <row r="227" spans="3:8" x14ac:dyDescent="0.25">
      <c r="C227" s="235" t="s">
        <v>400</v>
      </c>
      <c r="D227" s="236">
        <v>958524574</v>
      </c>
      <c r="E227" s="236">
        <v>65545509.629999988</v>
      </c>
      <c r="F227" s="236">
        <v>52458751</v>
      </c>
      <c r="G227" s="250">
        <f t="shared" si="7"/>
        <v>-13086758.629999988</v>
      </c>
      <c r="H227" s="251">
        <f t="shared" si="8"/>
        <v>-0.19965911782323251</v>
      </c>
    </row>
    <row r="228" spans="3:8" x14ac:dyDescent="0.25">
      <c r="C228" s="235" t="s">
        <v>389</v>
      </c>
      <c r="D228" s="236">
        <v>7800000</v>
      </c>
      <c r="E228" s="236"/>
      <c r="F228" s="236"/>
      <c r="G228" s="250">
        <f t="shared" si="7"/>
        <v>0</v>
      </c>
      <c r="H228" s="251" t="str">
        <f t="shared" si="8"/>
        <v>0.0%</v>
      </c>
    </row>
    <row r="229" spans="3:8" x14ac:dyDescent="0.25">
      <c r="C229" s="235" t="s">
        <v>390</v>
      </c>
      <c r="D229" s="236">
        <v>20000000</v>
      </c>
      <c r="E229" s="236"/>
      <c r="F229" s="236"/>
      <c r="G229" s="250">
        <f t="shared" si="7"/>
        <v>0</v>
      </c>
      <c r="H229" s="251" t="str">
        <f t="shared" si="8"/>
        <v>0.0%</v>
      </c>
    </row>
    <row r="230" spans="3:8" x14ac:dyDescent="0.25">
      <c r="C230" s="235" t="s">
        <v>392</v>
      </c>
      <c r="D230" s="236">
        <v>1128036</v>
      </c>
      <c r="E230" s="236">
        <v>1360000</v>
      </c>
      <c r="F230" s="236">
        <v>0</v>
      </c>
      <c r="G230" s="250">
        <f t="shared" si="7"/>
        <v>-1360000</v>
      </c>
      <c r="H230" s="251">
        <f t="shared" si="8"/>
        <v>-1</v>
      </c>
    </row>
    <row r="231" spans="3:8" x14ac:dyDescent="0.25">
      <c r="C231" s="235" t="s">
        <v>393</v>
      </c>
      <c r="D231" s="236">
        <v>163234147</v>
      </c>
      <c r="E231" s="236">
        <v>7710104.6200000001</v>
      </c>
      <c r="F231" s="236">
        <v>0</v>
      </c>
      <c r="G231" s="250">
        <f t="shared" si="7"/>
        <v>-7710104.6200000001</v>
      </c>
      <c r="H231" s="251">
        <f t="shared" si="8"/>
        <v>-1</v>
      </c>
    </row>
    <row r="232" spans="3:8" x14ac:dyDescent="0.25">
      <c r="C232" s="240" t="s">
        <v>431</v>
      </c>
      <c r="D232" s="241">
        <v>1125980738</v>
      </c>
      <c r="E232" s="241">
        <v>55297859.620000005</v>
      </c>
      <c r="F232" s="241">
        <v>102518328.98</v>
      </c>
      <c r="G232" s="250">
        <f t="shared" si="7"/>
        <v>47220469.359999999</v>
      </c>
      <c r="H232" s="251">
        <f t="shared" si="8"/>
        <v>0.85392942302818187</v>
      </c>
    </row>
    <row r="233" spans="3:8" x14ac:dyDescent="0.25">
      <c r="C233" s="235" t="s">
        <v>386</v>
      </c>
      <c r="D233" s="236">
        <v>0</v>
      </c>
      <c r="E233" s="236"/>
      <c r="F233" s="236">
        <v>4890664.6400000006</v>
      </c>
      <c r="G233" s="250">
        <f t="shared" si="7"/>
        <v>4890664.6400000006</v>
      </c>
      <c r="H233" s="251" t="str">
        <f t="shared" si="8"/>
        <v>0.0%</v>
      </c>
    </row>
    <row r="234" spans="3:8" x14ac:dyDescent="0.25">
      <c r="C234" s="235" t="s">
        <v>396</v>
      </c>
      <c r="D234" s="236">
        <v>0</v>
      </c>
      <c r="E234" s="236"/>
      <c r="F234" s="236"/>
      <c r="G234" s="250">
        <f t="shared" si="7"/>
        <v>0</v>
      </c>
      <c r="H234" s="251" t="str">
        <f t="shared" si="8"/>
        <v>0.0%</v>
      </c>
    </row>
    <row r="235" spans="3:8" x14ac:dyDescent="0.25">
      <c r="C235" s="235" t="s">
        <v>388</v>
      </c>
      <c r="D235" s="236">
        <v>954464930</v>
      </c>
      <c r="E235" s="236">
        <v>43914985.620000005</v>
      </c>
      <c r="F235" s="236">
        <v>97461921.540000007</v>
      </c>
      <c r="G235" s="250">
        <f t="shared" si="7"/>
        <v>53546935.920000002</v>
      </c>
      <c r="H235" s="251">
        <f t="shared" si="8"/>
        <v>1.2193317420924614</v>
      </c>
    </row>
    <row r="236" spans="3:8" x14ac:dyDescent="0.25">
      <c r="C236" s="235" t="s">
        <v>397</v>
      </c>
      <c r="D236" s="236">
        <v>1288795</v>
      </c>
      <c r="E236" s="236">
        <v>0</v>
      </c>
      <c r="F236" s="236"/>
      <c r="G236" s="250">
        <f t="shared" si="7"/>
        <v>0</v>
      </c>
      <c r="H236" s="251" t="str">
        <f t="shared" si="8"/>
        <v>0.0%</v>
      </c>
    </row>
    <row r="237" spans="3:8" x14ac:dyDescent="0.25">
      <c r="C237" s="235" t="s">
        <v>390</v>
      </c>
      <c r="D237" s="236">
        <v>0</v>
      </c>
      <c r="E237" s="236">
        <v>4336474.6399999997</v>
      </c>
      <c r="F237" s="236">
        <v>165742.79999999999</v>
      </c>
      <c r="G237" s="250">
        <f t="shared" si="7"/>
        <v>-4170731.84</v>
      </c>
      <c r="H237" s="251">
        <f t="shared" si="8"/>
        <v>-0.96177936832117628</v>
      </c>
    </row>
    <row r="238" spans="3:8" x14ac:dyDescent="0.25">
      <c r="C238" s="235" t="s">
        <v>392</v>
      </c>
      <c r="D238" s="236">
        <v>0</v>
      </c>
      <c r="E238" s="236"/>
      <c r="F238" s="236">
        <v>0</v>
      </c>
      <c r="G238" s="250">
        <f t="shared" si="7"/>
        <v>0</v>
      </c>
      <c r="H238" s="251" t="str">
        <f t="shared" si="8"/>
        <v>0.0%</v>
      </c>
    </row>
    <row r="239" spans="3:8" x14ac:dyDescent="0.25">
      <c r="C239" s="235" t="s">
        <v>393</v>
      </c>
      <c r="D239" s="236">
        <v>170227013</v>
      </c>
      <c r="E239" s="236">
        <v>7046399.3600000003</v>
      </c>
      <c r="F239" s="236">
        <v>0</v>
      </c>
      <c r="G239" s="250">
        <f t="shared" si="7"/>
        <v>-7046399.3600000003</v>
      </c>
      <c r="H239" s="251">
        <f t="shared" si="8"/>
        <v>-1</v>
      </c>
    </row>
    <row r="240" spans="3:8" x14ac:dyDescent="0.25">
      <c r="C240" s="240" t="s">
        <v>432</v>
      </c>
      <c r="D240" s="241">
        <v>742299370</v>
      </c>
      <c r="E240" s="241">
        <v>73235930.849999994</v>
      </c>
      <c r="F240" s="241">
        <v>26292368.740000002</v>
      </c>
      <c r="G240" s="250">
        <f t="shared" si="7"/>
        <v>-46943562.109999992</v>
      </c>
      <c r="H240" s="251">
        <f t="shared" si="8"/>
        <v>-0.6409908574269183</v>
      </c>
    </row>
    <row r="241" spans="3:8" x14ac:dyDescent="0.25">
      <c r="C241" s="235" t="s">
        <v>386</v>
      </c>
      <c r="D241" s="236">
        <v>0</v>
      </c>
      <c r="E241" s="236"/>
      <c r="F241" s="236">
        <v>1630456.63</v>
      </c>
      <c r="G241" s="250">
        <f t="shared" si="7"/>
        <v>1630456.63</v>
      </c>
      <c r="H241" s="251" t="str">
        <f t="shared" si="8"/>
        <v>0.0%</v>
      </c>
    </row>
    <row r="242" spans="3:8" x14ac:dyDescent="0.25">
      <c r="C242" s="235" t="s">
        <v>396</v>
      </c>
      <c r="D242" s="236">
        <v>13846610</v>
      </c>
      <c r="E242" s="236">
        <v>0</v>
      </c>
      <c r="F242" s="236">
        <v>7247105.7599999998</v>
      </c>
      <c r="G242" s="250">
        <f t="shared" si="7"/>
        <v>7247105.7599999998</v>
      </c>
      <c r="H242" s="251" t="str">
        <f t="shared" si="8"/>
        <v>0.0%</v>
      </c>
    </row>
    <row r="243" spans="3:8" x14ac:dyDescent="0.25">
      <c r="C243" s="235" t="s">
        <v>388</v>
      </c>
      <c r="D243" s="236">
        <v>373315760</v>
      </c>
      <c r="E243" s="236">
        <v>58998284.509999998</v>
      </c>
      <c r="F243" s="236">
        <v>0</v>
      </c>
      <c r="G243" s="250">
        <f t="shared" si="7"/>
        <v>-58998284.509999998</v>
      </c>
      <c r="H243" s="251">
        <f t="shared" si="8"/>
        <v>-1</v>
      </c>
    </row>
    <row r="244" spans="3:8" x14ac:dyDescent="0.25">
      <c r="C244" s="235" t="s">
        <v>390</v>
      </c>
      <c r="D244" s="236">
        <v>216828202</v>
      </c>
      <c r="E244" s="236">
        <v>13291903.800000001</v>
      </c>
      <c r="F244" s="236">
        <v>408608.01</v>
      </c>
      <c r="G244" s="250">
        <f t="shared" si="7"/>
        <v>-12883295.790000001</v>
      </c>
      <c r="H244" s="251">
        <f t="shared" si="8"/>
        <v>-0.96925887998075944</v>
      </c>
    </row>
    <row r="245" spans="3:8" x14ac:dyDescent="0.25">
      <c r="C245" s="235" t="s">
        <v>391</v>
      </c>
      <c r="D245" s="236"/>
      <c r="E245" s="236"/>
      <c r="F245" s="236"/>
      <c r="G245" s="250">
        <f t="shared" si="7"/>
        <v>0</v>
      </c>
      <c r="H245" s="251" t="str">
        <f t="shared" si="8"/>
        <v>0.0%</v>
      </c>
    </row>
    <row r="246" spans="3:8" x14ac:dyDescent="0.25">
      <c r="C246" s="235" t="s">
        <v>392</v>
      </c>
      <c r="D246" s="236">
        <v>2265191</v>
      </c>
      <c r="E246" s="236">
        <v>354769.25</v>
      </c>
      <c r="F246" s="236">
        <v>8335688.290000001</v>
      </c>
      <c r="G246" s="250">
        <f t="shared" si="7"/>
        <v>7980919.040000001</v>
      </c>
      <c r="H246" s="251">
        <f t="shared" si="8"/>
        <v>22.496084539457691</v>
      </c>
    </row>
    <row r="247" spans="3:8" x14ac:dyDescent="0.25">
      <c r="C247" s="235" t="s">
        <v>393</v>
      </c>
      <c r="D247" s="236">
        <v>136043607</v>
      </c>
      <c r="E247" s="236">
        <v>590973.29</v>
      </c>
      <c r="F247" s="236">
        <v>8670510.0500000007</v>
      </c>
      <c r="G247" s="250">
        <f t="shared" si="7"/>
        <v>8079536.7600000007</v>
      </c>
      <c r="H247" s="251">
        <f t="shared" si="8"/>
        <v>13.671576866020459</v>
      </c>
    </row>
    <row r="248" spans="3:8" x14ac:dyDescent="0.25">
      <c r="C248" s="240" t="s">
        <v>402</v>
      </c>
      <c r="D248" s="241">
        <v>78256820</v>
      </c>
      <c r="E248" s="241"/>
      <c r="F248" s="241">
        <v>0</v>
      </c>
      <c r="G248" s="250">
        <f t="shared" si="7"/>
        <v>0</v>
      </c>
      <c r="H248" s="251" t="str">
        <f t="shared" si="8"/>
        <v>0.0%</v>
      </c>
    </row>
    <row r="249" spans="3:8" x14ac:dyDescent="0.25">
      <c r="C249" s="235" t="s">
        <v>396</v>
      </c>
      <c r="D249" s="236">
        <v>876443</v>
      </c>
      <c r="E249" s="236"/>
      <c r="F249" s="236"/>
      <c r="G249" s="250">
        <f t="shared" si="7"/>
        <v>0</v>
      </c>
      <c r="H249" s="251" t="str">
        <f t="shared" si="8"/>
        <v>0.0%</v>
      </c>
    </row>
    <row r="250" spans="3:8" x14ac:dyDescent="0.25">
      <c r="C250" s="235" t="s">
        <v>390</v>
      </c>
      <c r="D250" s="236">
        <v>56362377</v>
      </c>
      <c r="E250" s="236"/>
      <c r="F250" s="236"/>
      <c r="G250" s="250">
        <f t="shared" si="7"/>
        <v>0</v>
      </c>
      <c r="H250" s="251" t="str">
        <f t="shared" si="8"/>
        <v>0.0%</v>
      </c>
    </row>
    <row r="251" spans="3:8" x14ac:dyDescent="0.25">
      <c r="C251" s="235" t="s">
        <v>391</v>
      </c>
      <c r="D251" s="236">
        <v>21018000</v>
      </c>
      <c r="E251" s="236"/>
      <c r="F251" s="236">
        <v>0</v>
      </c>
      <c r="G251" s="250">
        <f t="shared" si="7"/>
        <v>0</v>
      </c>
      <c r="H251" s="251" t="str">
        <f t="shared" si="8"/>
        <v>0.0%</v>
      </c>
    </row>
    <row r="252" spans="3:8" x14ac:dyDescent="0.25">
      <c r="C252" s="383" t="s">
        <v>433</v>
      </c>
      <c r="D252" s="384">
        <v>4661334226</v>
      </c>
      <c r="E252" s="384">
        <v>329327079.66999996</v>
      </c>
      <c r="F252" s="384">
        <v>428258051.69999999</v>
      </c>
      <c r="G252" s="385">
        <f t="shared" si="7"/>
        <v>98930972.030000031</v>
      </c>
      <c r="H252" s="386">
        <f t="shared" si="8"/>
        <v>0.30040339266705052</v>
      </c>
    </row>
    <row r="253" spans="3:8" x14ac:dyDescent="0.25">
      <c r="C253" s="240" t="s">
        <v>434</v>
      </c>
      <c r="D253" s="241">
        <v>1499067987</v>
      </c>
      <c r="E253" s="241">
        <v>78125677.769999996</v>
      </c>
      <c r="F253" s="241">
        <v>86326668.560000002</v>
      </c>
      <c r="G253" s="250">
        <f t="shared" si="7"/>
        <v>8200990.7900000066</v>
      </c>
      <c r="H253" s="251">
        <f t="shared" si="8"/>
        <v>0.10497177143401577</v>
      </c>
    </row>
    <row r="254" spans="3:8" x14ac:dyDescent="0.25">
      <c r="C254" s="235" t="s">
        <v>386</v>
      </c>
      <c r="D254" s="236">
        <v>0</v>
      </c>
      <c r="E254" s="236"/>
      <c r="F254" s="236">
        <v>0</v>
      </c>
      <c r="G254" s="250">
        <f t="shared" si="7"/>
        <v>0</v>
      </c>
      <c r="H254" s="251" t="str">
        <f t="shared" si="8"/>
        <v>0.0%</v>
      </c>
    </row>
    <row r="255" spans="3:8" x14ac:dyDescent="0.25">
      <c r="C255" s="235" t="s">
        <v>396</v>
      </c>
      <c r="D255" s="236">
        <v>0</v>
      </c>
      <c r="E255" s="236"/>
      <c r="F255" s="236"/>
      <c r="G255" s="250">
        <f t="shared" si="7"/>
        <v>0</v>
      </c>
      <c r="H255" s="251" t="str">
        <f t="shared" si="8"/>
        <v>0.0%</v>
      </c>
    </row>
    <row r="256" spans="3:8" x14ac:dyDescent="0.25">
      <c r="C256" s="235" t="s">
        <v>388</v>
      </c>
      <c r="D256" s="236">
        <v>699812660</v>
      </c>
      <c r="E256" s="236">
        <v>58609855.149999999</v>
      </c>
      <c r="F256" s="236">
        <v>0</v>
      </c>
      <c r="G256" s="250">
        <f t="shared" si="7"/>
        <v>-58609855.149999999</v>
      </c>
      <c r="H256" s="251">
        <f t="shared" si="8"/>
        <v>-1</v>
      </c>
    </row>
    <row r="257" spans="3:8" x14ac:dyDescent="0.25">
      <c r="C257" s="235" t="s">
        <v>397</v>
      </c>
      <c r="D257" s="236">
        <v>39715907</v>
      </c>
      <c r="E257" s="236">
        <v>12221441.390000001</v>
      </c>
      <c r="F257" s="236">
        <v>0</v>
      </c>
      <c r="G257" s="250">
        <f t="shared" si="7"/>
        <v>-12221441.390000001</v>
      </c>
      <c r="H257" s="251">
        <f t="shared" si="8"/>
        <v>-1</v>
      </c>
    </row>
    <row r="258" spans="3:8" x14ac:dyDescent="0.25">
      <c r="C258" s="235" t="s">
        <v>389</v>
      </c>
      <c r="D258" s="236">
        <v>522436657</v>
      </c>
      <c r="E258" s="236">
        <v>0</v>
      </c>
      <c r="F258" s="236">
        <v>59385198.620000005</v>
      </c>
      <c r="G258" s="250">
        <f t="shared" si="7"/>
        <v>59385198.620000005</v>
      </c>
      <c r="H258" s="251" t="str">
        <f t="shared" si="8"/>
        <v>0.0%</v>
      </c>
    </row>
    <row r="259" spans="3:8" x14ac:dyDescent="0.25">
      <c r="C259" s="235" t="s">
        <v>390</v>
      </c>
      <c r="D259" s="236">
        <v>43243245</v>
      </c>
      <c r="E259" s="236">
        <v>6187181.2300000004</v>
      </c>
      <c r="F259" s="236">
        <v>0</v>
      </c>
      <c r="G259" s="250">
        <f t="shared" si="7"/>
        <v>-6187181.2300000004</v>
      </c>
      <c r="H259" s="251">
        <f t="shared" si="8"/>
        <v>-1</v>
      </c>
    </row>
    <row r="260" spans="3:8" x14ac:dyDescent="0.25">
      <c r="C260" s="235" t="s">
        <v>391</v>
      </c>
      <c r="D260" s="236">
        <v>50659163</v>
      </c>
      <c r="E260" s="236">
        <v>0</v>
      </c>
      <c r="F260" s="236">
        <v>2226348.46</v>
      </c>
      <c r="G260" s="250">
        <f t="shared" si="7"/>
        <v>2226348.46</v>
      </c>
      <c r="H260" s="251" t="str">
        <f t="shared" si="8"/>
        <v>0.0%</v>
      </c>
    </row>
    <row r="261" spans="3:8" x14ac:dyDescent="0.25">
      <c r="C261" s="235" t="s">
        <v>392</v>
      </c>
      <c r="D261" s="236">
        <v>85658568</v>
      </c>
      <c r="E261" s="236">
        <v>0</v>
      </c>
      <c r="F261" s="236">
        <v>13979893.49</v>
      </c>
      <c r="G261" s="250">
        <f t="shared" si="7"/>
        <v>13979893.49</v>
      </c>
      <c r="H261" s="251" t="str">
        <f t="shared" si="8"/>
        <v>0.0%</v>
      </c>
    </row>
    <row r="262" spans="3:8" x14ac:dyDescent="0.25">
      <c r="C262" s="235" t="s">
        <v>393</v>
      </c>
      <c r="D262" s="236">
        <v>57541787</v>
      </c>
      <c r="E262" s="236">
        <v>1107200</v>
      </c>
      <c r="F262" s="236">
        <v>10735227.99</v>
      </c>
      <c r="G262" s="250">
        <f t="shared" si="7"/>
        <v>9628027.9900000002</v>
      </c>
      <c r="H262" s="251">
        <f t="shared" si="8"/>
        <v>8.6958345285404626</v>
      </c>
    </row>
    <row r="263" spans="3:8" x14ac:dyDescent="0.25">
      <c r="C263" s="240" t="s">
        <v>435</v>
      </c>
      <c r="D263" s="241">
        <v>2658987011</v>
      </c>
      <c r="E263" s="241">
        <v>220698227.53999996</v>
      </c>
      <c r="F263" s="241">
        <v>291012976.95999998</v>
      </c>
      <c r="G263" s="250">
        <f t="shared" si="7"/>
        <v>70314749.420000017</v>
      </c>
      <c r="H263" s="251">
        <f t="shared" si="8"/>
        <v>0.31860133270556501</v>
      </c>
    </row>
    <row r="264" spans="3:8" x14ac:dyDescent="0.25">
      <c r="C264" s="235" t="s">
        <v>395</v>
      </c>
      <c r="D264" s="236">
        <v>31975683</v>
      </c>
      <c r="E264" s="236">
        <v>3993038</v>
      </c>
      <c r="F264" s="236"/>
      <c r="G264" s="250">
        <f t="shared" si="7"/>
        <v>-3993038</v>
      </c>
      <c r="H264" s="251">
        <f t="shared" si="8"/>
        <v>-1</v>
      </c>
    </row>
    <row r="265" spans="3:8" x14ac:dyDescent="0.25">
      <c r="C265" s="235" t="s">
        <v>386</v>
      </c>
      <c r="D265" s="236">
        <v>58496961</v>
      </c>
      <c r="E265" s="236"/>
      <c r="F265" s="236">
        <v>0</v>
      </c>
      <c r="G265" s="250">
        <f t="shared" si="7"/>
        <v>0</v>
      </c>
      <c r="H265" s="251" t="str">
        <f t="shared" si="8"/>
        <v>0.0%</v>
      </c>
    </row>
    <row r="266" spans="3:8" x14ac:dyDescent="0.25">
      <c r="C266" s="235" t="s">
        <v>396</v>
      </c>
      <c r="D266" s="236">
        <v>596092630</v>
      </c>
      <c r="E266" s="236">
        <v>54519031</v>
      </c>
      <c r="F266" s="236">
        <v>48302222.649999999</v>
      </c>
      <c r="G266" s="250">
        <f t="shared" si="7"/>
        <v>-6216808.3500000015</v>
      </c>
      <c r="H266" s="251">
        <f t="shared" si="8"/>
        <v>-0.11403005952178426</v>
      </c>
    </row>
    <row r="267" spans="3:8" x14ac:dyDescent="0.25">
      <c r="C267" s="235" t="s">
        <v>388</v>
      </c>
      <c r="D267" s="236">
        <v>383607176</v>
      </c>
      <c r="E267" s="236">
        <v>34900706.919999994</v>
      </c>
      <c r="F267" s="236">
        <v>15432555.219999999</v>
      </c>
      <c r="G267" s="250">
        <f t="shared" si="7"/>
        <v>-19468151.699999996</v>
      </c>
      <c r="H267" s="251">
        <f t="shared" si="8"/>
        <v>-0.55781539739654074</v>
      </c>
    </row>
    <row r="268" spans="3:8" x14ac:dyDescent="0.25">
      <c r="C268" s="235" t="s">
        <v>397</v>
      </c>
      <c r="D268" s="236">
        <v>62340316</v>
      </c>
      <c r="E268" s="236">
        <v>46809782.189999998</v>
      </c>
      <c r="F268" s="236">
        <v>0</v>
      </c>
      <c r="G268" s="250">
        <f t="shared" si="7"/>
        <v>-46809782.189999998</v>
      </c>
      <c r="H268" s="251">
        <f t="shared" si="8"/>
        <v>-1</v>
      </c>
    </row>
    <row r="269" spans="3:8" x14ac:dyDescent="0.25">
      <c r="C269" s="235" t="s">
        <v>400</v>
      </c>
      <c r="D269" s="236"/>
      <c r="E269" s="236"/>
      <c r="F269" s="236"/>
      <c r="G269" s="250">
        <f t="shared" si="7"/>
        <v>0</v>
      </c>
      <c r="H269" s="251" t="str">
        <f t="shared" si="8"/>
        <v>0.0%</v>
      </c>
    </row>
    <row r="270" spans="3:8" x14ac:dyDescent="0.25">
      <c r="C270" s="235" t="s">
        <v>389</v>
      </c>
      <c r="D270" s="236">
        <v>624187313</v>
      </c>
      <c r="E270" s="236">
        <v>7862259.2800000003</v>
      </c>
      <c r="F270" s="236">
        <v>173076659.68000001</v>
      </c>
      <c r="G270" s="250">
        <f t="shared" ref="G270:G333" si="9">F270-E270</f>
        <v>165214400.40000001</v>
      </c>
      <c r="H270" s="251">
        <f t="shared" si="8"/>
        <v>21.013603662279628</v>
      </c>
    </row>
    <row r="271" spans="3:8" x14ac:dyDescent="0.25">
      <c r="C271" s="235" t="s">
        <v>391</v>
      </c>
      <c r="D271" s="236">
        <v>738427707</v>
      </c>
      <c r="E271" s="236">
        <v>65605029.049999997</v>
      </c>
      <c r="F271" s="236">
        <v>48659354.370000005</v>
      </c>
      <c r="G271" s="250">
        <f t="shared" si="9"/>
        <v>-16945674.679999992</v>
      </c>
      <c r="H271" s="251">
        <f t="shared" si="8"/>
        <v>-0.25829840982289748</v>
      </c>
    </row>
    <row r="272" spans="3:8" x14ac:dyDescent="0.25">
      <c r="C272" s="235" t="s">
        <v>392</v>
      </c>
      <c r="D272" s="236">
        <v>6681025</v>
      </c>
      <c r="E272" s="236"/>
      <c r="F272" s="236">
        <v>0</v>
      </c>
      <c r="G272" s="250">
        <f t="shared" si="9"/>
        <v>0</v>
      </c>
      <c r="H272" s="251" t="str">
        <f t="shared" ref="H272:H335" si="10">IFERROR(G272/E272,"0.0%")</f>
        <v>0.0%</v>
      </c>
    </row>
    <row r="273" spans="3:8" x14ac:dyDescent="0.25">
      <c r="C273" s="235" t="s">
        <v>393</v>
      </c>
      <c r="D273" s="236">
        <v>157178200</v>
      </c>
      <c r="E273" s="236">
        <v>7008381.0999999996</v>
      </c>
      <c r="F273" s="236">
        <v>5542185.04</v>
      </c>
      <c r="G273" s="250">
        <f t="shared" si="9"/>
        <v>-1466196.0599999996</v>
      </c>
      <c r="H273" s="251">
        <f t="shared" si="10"/>
        <v>-0.20920609753941602</v>
      </c>
    </row>
    <row r="274" spans="3:8" x14ac:dyDescent="0.25">
      <c r="C274" s="235" t="s">
        <v>401</v>
      </c>
      <c r="D274" s="236"/>
      <c r="E274" s="236">
        <v>0</v>
      </c>
      <c r="F274" s="236"/>
      <c r="G274" s="250">
        <f t="shared" si="9"/>
        <v>0</v>
      </c>
      <c r="H274" s="251" t="str">
        <f t="shared" si="10"/>
        <v>0.0%</v>
      </c>
    </row>
    <row r="275" spans="3:8" x14ac:dyDescent="0.25">
      <c r="C275" s="240" t="s">
        <v>436</v>
      </c>
      <c r="D275" s="241">
        <v>503279228</v>
      </c>
      <c r="E275" s="241">
        <v>30503174.359999999</v>
      </c>
      <c r="F275" s="241">
        <v>50918406.18</v>
      </c>
      <c r="G275" s="250">
        <f t="shared" si="9"/>
        <v>20415231.82</v>
      </c>
      <c r="H275" s="251">
        <f t="shared" si="10"/>
        <v>0.66928220581433284</v>
      </c>
    </row>
    <row r="276" spans="3:8" x14ac:dyDescent="0.25">
      <c r="C276" s="235" t="s">
        <v>388</v>
      </c>
      <c r="D276" s="236">
        <v>385098309</v>
      </c>
      <c r="E276" s="236">
        <v>16755000</v>
      </c>
      <c r="F276" s="236">
        <v>14469096</v>
      </c>
      <c r="G276" s="250">
        <f t="shared" si="9"/>
        <v>-2285904</v>
      </c>
      <c r="H276" s="251">
        <f t="shared" si="10"/>
        <v>-0.13643115487914056</v>
      </c>
    </row>
    <row r="277" spans="3:8" x14ac:dyDescent="0.25">
      <c r="C277" s="235" t="s">
        <v>397</v>
      </c>
      <c r="D277" s="236">
        <v>0</v>
      </c>
      <c r="E277" s="236">
        <v>5371438.8799999999</v>
      </c>
      <c r="F277" s="236">
        <v>10339144.709999999</v>
      </c>
      <c r="G277" s="250">
        <f t="shared" si="9"/>
        <v>4967705.8299999991</v>
      </c>
      <c r="H277" s="251">
        <f t="shared" si="10"/>
        <v>0.9248370764296957</v>
      </c>
    </row>
    <row r="278" spans="3:8" x14ac:dyDescent="0.25">
      <c r="C278" s="235" t="s">
        <v>389</v>
      </c>
      <c r="D278" s="236">
        <v>8162000</v>
      </c>
      <c r="E278" s="236">
        <v>0</v>
      </c>
      <c r="F278" s="236">
        <v>2809000</v>
      </c>
      <c r="G278" s="250">
        <f t="shared" si="9"/>
        <v>2809000</v>
      </c>
      <c r="H278" s="251" t="str">
        <f t="shared" si="10"/>
        <v>0.0%</v>
      </c>
    </row>
    <row r="279" spans="3:8" x14ac:dyDescent="0.25">
      <c r="C279" s="235" t="s">
        <v>390</v>
      </c>
      <c r="D279" s="236"/>
      <c r="E279" s="236">
        <v>0</v>
      </c>
      <c r="F279" s="236"/>
      <c r="G279" s="250">
        <f t="shared" si="9"/>
        <v>0</v>
      </c>
      <c r="H279" s="251" t="str">
        <f t="shared" si="10"/>
        <v>0.0%</v>
      </c>
    </row>
    <row r="280" spans="3:8" x14ac:dyDescent="0.25">
      <c r="C280" s="235" t="s">
        <v>391</v>
      </c>
      <c r="D280" s="236"/>
      <c r="E280" s="236"/>
      <c r="F280" s="236"/>
      <c r="G280" s="250">
        <f t="shared" si="9"/>
        <v>0</v>
      </c>
      <c r="H280" s="251" t="str">
        <f t="shared" si="10"/>
        <v>0.0%</v>
      </c>
    </row>
    <row r="281" spans="3:8" x14ac:dyDescent="0.25">
      <c r="C281" s="235" t="s">
        <v>392</v>
      </c>
      <c r="D281" s="236">
        <v>37092875</v>
      </c>
      <c r="E281" s="236"/>
      <c r="F281" s="236">
        <v>3248632.67</v>
      </c>
      <c r="G281" s="250">
        <f t="shared" si="9"/>
        <v>3248632.67</v>
      </c>
      <c r="H281" s="251" t="str">
        <f t="shared" si="10"/>
        <v>0.0%</v>
      </c>
    </row>
    <row r="282" spans="3:8" x14ac:dyDescent="0.25">
      <c r="C282" s="235" t="s">
        <v>393</v>
      </c>
      <c r="D282" s="236">
        <v>72926044</v>
      </c>
      <c r="E282" s="236">
        <v>8376735.4800000004</v>
      </c>
      <c r="F282" s="236">
        <v>20052532.800000001</v>
      </c>
      <c r="G282" s="250">
        <f t="shared" si="9"/>
        <v>11675797.32</v>
      </c>
      <c r="H282" s="251">
        <f t="shared" si="10"/>
        <v>1.3938362203124026</v>
      </c>
    </row>
    <row r="283" spans="3:8" x14ac:dyDescent="0.25">
      <c r="C283" s="383" t="s">
        <v>437</v>
      </c>
      <c r="D283" s="384">
        <v>5727163956</v>
      </c>
      <c r="E283" s="384">
        <v>316608004.55999994</v>
      </c>
      <c r="F283" s="384">
        <v>422715235.90999997</v>
      </c>
      <c r="G283" s="385">
        <f t="shared" si="9"/>
        <v>106107231.35000002</v>
      </c>
      <c r="H283" s="386">
        <f t="shared" si="10"/>
        <v>0.33513755123614314</v>
      </c>
    </row>
    <row r="284" spans="3:8" x14ac:dyDescent="0.25">
      <c r="C284" s="240" t="s">
        <v>438</v>
      </c>
      <c r="D284" s="241">
        <v>1734985101</v>
      </c>
      <c r="E284" s="241">
        <v>190732899.83999997</v>
      </c>
      <c r="F284" s="241">
        <v>49777972.839999996</v>
      </c>
      <c r="G284" s="250">
        <f t="shared" si="9"/>
        <v>-140954926.99999997</v>
      </c>
      <c r="H284" s="251">
        <f t="shared" si="10"/>
        <v>-0.73901737517881172</v>
      </c>
    </row>
    <row r="285" spans="3:8" x14ac:dyDescent="0.25">
      <c r="C285" s="235" t="s">
        <v>388</v>
      </c>
      <c r="D285" s="236">
        <v>845409796</v>
      </c>
      <c r="E285" s="236">
        <v>30703399.73</v>
      </c>
      <c r="F285" s="236">
        <v>14851100</v>
      </c>
      <c r="G285" s="250">
        <f t="shared" si="9"/>
        <v>-15852299.73</v>
      </c>
      <c r="H285" s="251">
        <f t="shared" si="10"/>
        <v>-0.51630437897438664</v>
      </c>
    </row>
    <row r="286" spans="3:8" x14ac:dyDescent="0.25">
      <c r="C286" s="235" t="s">
        <v>397</v>
      </c>
      <c r="D286" s="236">
        <v>71197</v>
      </c>
      <c r="E286" s="236">
        <v>0</v>
      </c>
      <c r="F286" s="236">
        <v>0</v>
      </c>
      <c r="G286" s="250">
        <f t="shared" si="9"/>
        <v>0</v>
      </c>
      <c r="H286" s="251" t="str">
        <f t="shared" si="10"/>
        <v>0.0%</v>
      </c>
    </row>
    <row r="287" spans="3:8" x14ac:dyDescent="0.25">
      <c r="C287" s="235" t="s">
        <v>398</v>
      </c>
      <c r="D287" s="236">
        <v>14083521</v>
      </c>
      <c r="E287" s="236">
        <v>0</v>
      </c>
      <c r="F287" s="236"/>
      <c r="G287" s="250">
        <f t="shared" si="9"/>
        <v>0</v>
      </c>
      <c r="H287" s="251" t="str">
        <f t="shared" si="10"/>
        <v>0.0%</v>
      </c>
    </row>
    <row r="288" spans="3:8" x14ac:dyDescent="0.25">
      <c r="C288" s="235" t="s">
        <v>389</v>
      </c>
      <c r="D288" s="236">
        <v>57587127</v>
      </c>
      <c r="E288" s="236">
        <v>0</v>
      </c>
      <c r="F288" s="236"/>
      <c r="G288" s="250">
        <f t="shared" si="9"/>
        <v>0</v>
      </c>
      <c r="H288" s="251" t="str">
        <f t="shared" si="10"/>
        <v>0.0%</v>
      </c>
    </row>
    <row r="289" spans="3:8" x14ac:dyDescent="0.25">
      <c r="C289" s="235" t="s">
        <v>390</v>
      </c>
      <c r="D289" s="236">
        <v>183728547</v>
      </c>
      <c r="E289" s="236"/>
      <c r="F289" s="236">
        <v>0</v>
      </c>
      <c r="G289" s="250">
        <f t="shared" si="9"/>
        <v>0</v>
      </c>
      <c r="H289" s="251" t="str">
        <f t="shared" si="10"/>
        <v>0.0%</v>
      </c>
    </row>
    <row r="290" spans="3:8" x14ac:dyDescent="0.25">
      <c r="C290" s="235" t="s">
        <v>391</v>
      </c>
      <c r="D290" s="236">
        <v>191812602</v>
      </c>
      <c r="E290" s="236">
        <v>142055855.51999998</v>
      </c>
      <c r="F290" s="236">
        <v>0</v>
      </c>
      <c r="G290" s="250">
        <f t="shared" si="9"/>
        <v>-142055855.51999998</v>
      </c>
      <c r="H290" s="251">
        <f t="shared" si="10"/>
        <v>-1</v>
      </c>
    </row>
    <row r="291" spans="3:8" x14ac:dyDescent="0.25">
      <c r="C291" s="235" t="s">
        <v>392</v>
      </c>
      <c r="D291" s="236">
        <v>6751973</v>
      </c>
      <c r="E291" s="236">
        <v>4377958.28</v>
      </c>
      <c r="F291" s="236">
        <v>0</v>
      </c>
      <c r="G291" s="250">
        <f t="shared" si="9"/>
        <v>-4377958.28</v>
      </c>
      <c r="H291" s="251">
        <f t="shared" si="10"/>
        <v>-1</v>
      </c>
    </row>
    <row r="292" spans="3:8" x14ac:dyDescent="0.25">
      <c r="C292" s="235" t="s">
        <v>393</v>
      </c>
      <c r="D292" s="236">
        <v>435540338</v>
      </c>
      <c r="E292" s="236">
        <v>13595686.310000001</v>
      </c>
      <c r="F292" s="236">
        <v>34926872.839999996</v>
      </c>
      <c r="G292" s="250">
        <f t="shared" si="9"/>
        <v>21331186.529999994</v>
      </c>
      <c r="H292" s="251">
        <f t="shared" si="10"/>
        <v>1.5689672476710734</v>
      </c>
    </row>
    <row r="293" spans="3:8" x14ac:dyDescent="0.25">
      <c r="C293" s="240" t="s">
        <v>439</v>
      </c>
      <c r="D293" s="241">
        <v>2825645076</v>
      </c>
      <c r="E293" s="241">
        <v>89377185.159999996</v>
      </c>
      <c r="F293" s="241">
        <v>262933551.92999998</v>
      </c>
      <c r="G293" s="250">
        <f t="shared" si="9"/>
        <v>173556366.76999998</v>
      </c>
      <c r="H293" s="251">
        <f t="shared" si="10"/>
        <v>1.9418419416465766</v>
      </c>
    </row>
    <row r="294" spans="3:8" x14ac:dyDescent="0.25">
      <c r="C294" s="235" t="s">
        <v>396</v>
      </c>
      <c r="D294" s="236">
        <v>0</v>
      </c>
      <c r="E294" s="236"/>
      <c r="F294" s="236">
        <v>0</v>
      </c>
      <c r="G294" s="250">
        <f t="shared" si="9"/>
        <v>0</v>
      </c>
      <c r="H294" s="251" t="str">
        <f t="shared" si="10"/>
        <v>0.0%</v>
      </c>
    </row>
    <row r="295" spans="3:8" x14ac:dyDescent="0.25">
      <c r="C295" s="235" t="s">
        <v>388</v>
      </c>
      <c r="D295" s="236">
        <v>1955741744</v>
      </c>
      <c r="E295" s="236">
        <v>80663913.140000001</v>
      </c>
      <c r="F295" s="236">
        <v>181296965.91999999</v>
      </c>
      <c r="G295" s="250">
        <f t="shared" si="9"/>
        <v>100633052.77999999</v>
      </c>
      <c r="H295" s="251">
        <f t="shared" si="10"/>
        <v>1.2475597682118598</v>
      </c>
    </row>
    <row r="296" spans="3:8" x14ac:dyDescent="0.25">
      <c r="C296" s="235" t="s">
        <v>397</v>
      </c>
      <c r="D296" s="236">
        <v>19250001</v>
      </c>
      <c r="E296" s="236"/>
      <c r="F296" s="236">
        <v>0</v>
      </c>
      <c r="G296" s="250">
        <f t="shared" si="9"/>
        <v>0</v>
      </c>
      <c r="H296" s="251" t="str">
        <f t="shared" si="10"/>
        <v>0.0%</v>
      </c>
    </row>
    <row r="297" spans="3:8" x14ac:dyDescent="0.25">
      <c r="C297" s="235" t="s">
        <v>389</v>
      </c>
      <c r="D297" s="236">
        <v>552105545</v>
      </c>
      <c r="E297" s="236">
        <v>0</v>
      </c>
      <c r="F297" s="236">
        <v>49171734.390000001</v>
      </c>
      <c r="G297" s="250">
        <f t="shared" si="9"/>
        <v>49171734.390000001</v>
      </c>
      <c r="H297" s="251" t="str">
        <f t="shared" si="10"/>
        <v>0.0%</v>
      </c>
    </row>
    <row r="298" spans="3:8" x14ac:dyDescent="0.25">
      <c r="C298" s="235" t="s">
        <v>390</v>
      </c>
      <c r="D298" s="236">
        <v>103056699</v>
      </c>
      <c r="E298" s="236"/>
      <c r="F298" s="236">
        <v>19670033.280000001</v>
      </c>
      <c r="G298" s="250">
        <f t="shared" si="9"/>
        <v>19670033.280000001</v>
      </c>
      <c r="H298" s="251" t="str">
        <f t="shared" si="10"/>
        <v>0.0%</v>
      </c>
    </row>
    <row r="299" spans="3:8" x14ac:dyDescent="0.25">
      <c r="C299" s="235" t="s">
        <v>392</v>
      </c>
      <c r="D299" s="236">
        <v>78405272</v>
      </c>
      <c r="E299" s="236">
        <v>7491672.0300000003</v>
      </c>
      <c r="F299" s="236">
        <v>0</v>
      </c>
      <c r="G299" s="250">
        <f t="shared" si="9"/>
        <v>-7491672.0300000003</v>
      </c>
      <c r="H299" s="251">
        <f t="shared" si="10"/>
        <v>-1</v>
      </c>
    </row>
    <row r="300" spans="3:8" x14ac:dyDescent="0.25">
      <c r="C300" s="235" t="s">
        <v>393</v>
      </c>
      <c r="D300" s="236">
        <v>112052325</v>
      </c>
      <c r="E300" s="236">
        <v>1221599.99</v>
      </c>
      <c r="F300" s="236">
        <v>12794818.34</v>
      </c>
      <c r="G300" s="250">
        <f t="shared" si="9"/>
        <v>11573218.35</v>
      </c>
      <c r="H300" s="251">
        <f t="shared" si="10"/>
        <v>9.4738199449395868</v>
      </c>
    </row>
    <row r="301" spans="3:8" x14ac:dyDescent="0.25">
      <c r="C301" s="235" t="s">
        <v>401</v>
      </c>
      <c r="D301" s="236">
        <v>5033490</v>
      </c>
      <c r="E301" s="236">
        <v>0</v>
      </c>
      <c r="F301" s="236"/>
      <c r="G301" s="250">
        <f t="shared" si="9"/>
        <v>0</v>
      </c>
      <c r="H301" s="251" t="str">
        <f t="shared" si="10"/>
        <v>0.0%</v>
      </c>
    </row>
    <row r="302" spans="3:8" x14ac:dyDescent="0.25">
      <c r="C302" s="240" t="s">
        <v>440</v>
      </c>
      <c r="D302" s="241">
        <v>1166533779</v>
      </c>
      <c r="E302" s="241">
        <v>36497919.560000002</v>
      </c>
      <c r="F302" s="241">
        <v>110003711.14</v>
      </c>
      <c r="G302" s="250">
        <f t="shared" si="9"/>
        <v>73505791.579999998</v>
      </c>
      <c r="H302" s="251">
        <f t="shared" si="10"/>
        <v>2.0139720966605141</v>
      </c>
    </row>
    <row r="303" spans="3:8" x14ac:dyDescent="0.25">
      <c r="C303" s="235" t="s">
        <v>395</v>
      </c>
      <c r="D303" s="236">
        <v>13758530</v>
      </c>
      <c r="E303" s="236"/>
      <c r="F303" s="236"/>
      <c r="G303" s="250">
        <f t="shared" si="9"/>
        <v>0</v>
      </c>
      <c r="H303" s="251" t="str">
        <f t="shared" si="10"/>
        <v>0.0%</v>
      </c>
    </row>
    <row r="304" spans="3:8" x14ac:dyDescent="0.25">
      <c r="C304" s="235" t="s">
        <v>396</v>
      </c>
      <c r="D304" s="236">
        <v>0</v>
      </c>
      <c r="E304" s="236"/>
      <c r="F304" s="236"/>
      <c r="G304" s="250">
        <f t="shared" si="9"/>
        <v>0</v>
      </c>
      <c r="H304" s="251" t="str">
        <f t="shared" si="10"/>
        <v>0.0%</v>
      </c>
    </row>
    <row r="305" spans="3:8" x14ac:dyDescent="0.25">
      <c r="C305" s="235" t="s">
        <v>387</v>
      </c>
      <c r="D305" s="236"/>
      <c r="E305" s="236"/>
      <c r="F305" s="236"/>
      <c r="G305" s="250">
        <f t="shared" si="9"/>
        <v>0</v>
      </c>
      <c r="H305" s="251" t="str">
        <f t="shared" si="10"/>
        <v>0.0%</v>
      </c>
    </row>
    <row r="306" spans="3:8" x14ac:dyDescent="0.25">
      <c r="C306" s="235" t="s">
        <v>388</v>
      </c>
      <c r="D306" s="236">
        <v>949040025</v>
      </c>
      <c r="E306" s="236">
        <v>30906809.640000001</v>
      </c>
      <c r="F306" s="236">
        <v>110003711.14</v>
      </c>
      <c r="G306" s="250">
        <f t="shared" si="9"/>
        <v>79096901.5</v>
      </c>
      <c r="H306" s="251">
        <f t="shared" si="10"/>
        <v>2.5592062856475404</v>
      </c>
    </row>
    <row r="307" spans="3:8" x14ac:dyDescent="0.25">
      <c r="C307" s="235" t="s">
        <v>389</v>
      </c>
      <c r="D307" s="236">
        <v>25303876</v>
      </c>
      <c r="E307" s="236">
        <v>0</v>
      </c>
      <c r="F307" s="236"/>
      <c r="G307" s="250">
        <f t="shared" si="9"/>
        <v>0</v>
      </c>
      <c r="H307" s="251" t="str">
        <f t="shared" si="10"/>
        <v>0.0%</v>
      </c>
    </row>
    <row r="308" spans="3:8" x14ac:dyDescent="0.25">
      <c r="C308" s="235" t="s">
        <v>392</v>
      </c>
      <c r="D308" s="236">
        <v>0</v>
      </c>
      <c r="E308" s="236"/>
      <c r="F308" s="236">
        <v>0</v>
      </c>
      <c r="G308" s="250">
        <f t="shared" si="9"/>
        <v>0</v>
      </c>
      <c r="H308" s="251" t="str">
        <f t="shared" si="10"/>
        <v>0.0%</v>
      </c>
    </row>
    <row r="309" spans="3:8" x14ac:dyDescent="0.25">
      <c r="C309" s="235" t="s">
        <v>393</v>
      </c>
      <c r="D309" s="236">
        <v>178431348</v>
      </c>
      <c r="E309" s="236">
        <v>5591109.9199999999</v>
      </c>
      <c r="F309" s="236">
        <v>0</v>
      </c>
      <c r="G309" s="250">
        <f t="shared" si="9"/>
        <v>-5591109.9199999999</v>
      </c>
      <c r="H309" s="251">
        <f t="shared" si="10"/>
        <v>-1</v>
      </c>
    </row>
    <row r="310" spans="3:8" x14ac:dyDescent="0.25">
      <c r="C310" s="383" t="s">
        <v>441</v>
      </c>
      <c r="D310" s="384">
        <v>32545361079</v>
      </c>
      <c r="E310" s="384">
        <v>2703682629.1200004</v>
      </c>
      <c r="F310" s="384">
        <v>4831542412.4800005</v>
      </c>
      <c r="G310" s="385">
        <f t="shared" si="9"/>
        <v>2127859783.3600001</v>
      </c>
      <c r="H310" s="386">
        <f t="shared" si="10"/>
        <v>0.78702276681511985</v>
      </c>
    </row>
    <row r="311" spans="3:8" x14ac:dyDescent="0.25">
      <c r="C311" s="240" t="s">
        <v>442</v>
      </c>
      <c r="D311" s="241">
        <v>11233558074</v>
      </c>
      <c r="E311" s="241">
        <v>1192831591.9600003</v>
      </c>
      <c r="F311" s="241">
        <v>2048784943.4799998</v>
      </c>
      <c r="G311" s="250">
        <f t="shared" si="9"/>
        <v>855953351.5199995</v>
      </c>
      <c r="H311" s="251">
        <f t="shared" si="10"/>
        <v>0.71758105443329212</v>
      </c>
    </row>
    <row r="312" spans="3:8" x14ac:dyDescent="0.25">
      <c r="C312" s="235" t="s">
        <v>395</v>
      </c>
      <c r="D312" s="236">
        <v>741689178</v>
      </c>
      <c r="E312" s="236">
        <v>2208508.5700000003</v>
      </c>
      <c r="F312" s="236">
        <v>73802528.640000001</v>
      </c>
      <c r="G312" s="250">
        <f t="shared" si="9"/>
        <v>71594020.069999993</v>
      </c>
      <c r="H312" s="251">
        <f t="shared" si="10"/>
        <v>32.417361219476717</v>
      </c>
    </row>
    <row r="313" spans="3:8" x14ac:dyDescent="0.25">
      <c r="C313" s="235" t="s">
        <v>396</v>
      </c>
      <c r="D313" s="236">
        <v>894130114</v>
      </c>
      <c r="E313" s="236">
        <v>0</v>
      </c>
      <c r="F313" s="236">
        <v>223647324.81</v>
      </c>
      <c r="G313" s="250">
        <f t="shared" si="9"/>
        <v>223647324.81</v>
      </c>
      <c r="H313" s="251" t="str">
        <f t="shared" si="10"/>
        <v>0.0%</v>
      </c>
    </row>
    <row r="314" spans="3:8" x14ac:dyDescent="0.25">
      <c r="C314" s="235" t="s">
        <v>388</v>
      </c>
      <c r="D314" s="236">
        <v>4848609895</v>
      </c>
      <c r="E314" s="236">
        <v>133419403</v>
      </c>
      <c r="F314" s="236">
        <v>565671201.16999996</v>
      </c>
      <c r="G314" s="250">
        <f t="shared" si="9"/>
        <v>432251798.16999996</v>
      </c>
      <c r="H314" s="251">
        <f t="shared" si="10"/>
        <v>3.2397971243358055</v>
      </c>
    </row>
    <row r="315" spans="3:8" x14ac:dyDescent="0.25">
      <c r="C315" s="235" t="s">
        <v>397</v>
      </c>
      <c r="D315" s="236">
        <v>894235251</v>
      </c>
      <c r="E315" s="236">
        <v>121992601.73</v>
      </c>
      <c r="F315" s="236">
        <v>0</v>
      </c>
      <c r="G315" s="250">
        <f t="shared" si="9"/>
        <v>-121992601.73</v>
      </c>
      <c r="H315" s="251">
        <f t="shared" si="10"/>
        <v>-1</v>
      </c>
    </row>
    <row r="316" spans="3:8" x14ac:dyDescent="0.25">
      <c r="C316" s="235" t="s">
        <v>389</v>
      </c>
      <c r="D316" s="236">
        <v>752214066</v>
      </c>
      <c r="E316" s="236"/>
      <c r="F316" s="236">
        <v>56318259.289999999</v>
      </c>
      <c r="G316" s="250">
        <f t="shared" si="9"/>
        <v>56318259.289999999</v>
      </c>
      <c r="H316" s="251" t="str">
        <f t="shared" si="10"/>
        <v>0.0%</v>
      </c>
    </row>
    <row r="317" spans="3:8" x14ac:dyDescent="0.25">
      <c r="C317" s="235" t="s">
        <v>390</v>
      </c>
      <c r="D317" s="236">
        <v>86000000</v>
      </c>
      <c r="E317" s="236">
        <v>0</v>
      </c>
      <c r="F317" s="236">
        <v>1350000</v>
      </c>
      <c r="G317" s="250">
        <f t="shared" si="9"/>
        <v>1350000</v>
      </c>
      <c r="H317" s="251" t="str">
        <f t="shared" si="10"/>
        <v>0.0%</v>
      </c>
    </row>
    <row r="318" spans="3:8" x14ac:dyDescent="0.25">
      <c r="C318" s="235" t="s">
        <v>391</v>
      </c>
      <c r="D318" s="236">
        <v>1041262952</v>
      </c>
      <c r="E318" s="236">
        <v>36477709.240000002</v>
      </c>
      <c r="F318" s="236">
        <v>323329913.47000003</v>
      </c>
      <c r="G318" s="250">
        <f t="shared" si="9"/>
        <v>286852204.23000002</v>
      </c>
      <c r="H318" s="251">
        <f t="shared" si="10"/>
        <v>7.8637669471702827</v>
      </c>
    </row>
    <row r="319" spans="3:8" x14ac:dyDescent="0.25">
      <c r="C319" s="235" t="s">
        <v>392</v>
      </c>
      <c r="D319" s="236">
        <v>1706796904</v>
      </c>
      <c r="E319" s="236">
        <v>856802081.47000015</v>
      </c>
      <c r="F319" s="236">
        <v>725387099.37</v>
      </c>
      <c r="G319" s="250">
        <f t="shared" si="9"/>
        <v>-131414982.10000014</v>
      </c>
      <c r="H319" s="251">
        <f t="shared" si="10"/>
        <v>-0.15337845803844663</v>
      </c>
    </row>
    <row r="320" spans="3:8" x14ac:dyDescent="0.25">
      <c r="C320" s="235" t="s">
        <v>393</v>
      </c>
      <c r="D320" s="236">
        <v>264321649</v>
      </c>
      <c r="E320" s="236">
        <v>10998470.440000001</v>
      </c>
      <c r="F320" s="236">
        <v>79278616.729999989</v>
      </c>
      <c r="G320" s="250">
        <f t="shared" si="9"/>
        <v>68280146.289999992</v>
      </c>
      <c r="H320" s="251">
        <f t="shared" si="10"/>
        <v>6.2081492751641187</v>
      </c>
    </row>
    <row r="321" spans="3:8" x14ac:dyDescent="0.25">
      <c r="C321" s="235" t="s">
        <v>401</v>
      </c>
      <c r="D321" s="236">
        <v>4298065</v>
      </c>
      <c r="E321" s="236">
        <v>30932817.509999998</v>
      </c>
      <c r="F321" s="236"/>
      <c r="G321" s="250">
        <f t="shared" si="9"/>
        <v>-30932817.509999998</v>
      </c>
      <c r="H321" s="251">
        <f t="shared" si="10"/>
        <v>-1</v>
      </c>
    </row>
    <row r="322" spans="3:8" x14ac:dyDescent="0.25">
      <c r="C322" s="240" t="s">
        <v>443</v>
      </c>
      <c r="D322" s="241">
        <v>20865880617</v>
      </c>
      <c r="E322" s="241">
        <v>1508255369.0599999</v>
      </c>
      <c r="F322" s="241">
        <v>2776745436.9700003</v>
      </c>
      <c r="G322" s="250">
        <f t="shared" si="9"/>
        <v>1268490067.9100003</v>
      </c>
      <c r="H322" s="251">
        <f t="shared" si="10"/>
        <v>0.8410313624148209</v>
      </c>
    </row>
    <row r="323" spans="3:8" x14ac:dyDescent="0.25">
      <c r="C323" s="235" t="s">
        <v>395</v>
      </c>
      <c r="D323" s="236">
        <v>2620160</v>
      </c>
      <c r="E323" s="236">
        <v>11894218.15</v>
      </c>
      <c r="F323" s="236">
        <v>0</v>
      </c>
      <c r="G323" s="250">
        <f t="shared" si="9"/>
        <v>-11894218.15</v>
      </c>
      <c r="H323" s="251">
        <f t="shared" si="10"/>
        <v>-1</v>
      </c>
    </row>
    <row r="324" spans="3:8" x14ac:dyDescent="0.25">
      <c r="C324" s="235" t="s">
        <v>386</v>
      </c>
      <c r="D324" s="236">
        <v>530139060</v>
      </c>
      <c r="E324" s="236">
        <v>23419012.699999999</v>
      </c>
      <c r="F324" s="236">
        <v>20401369.34</v>
      </c>
      <c r="G324" s="250">
        <f t="shared" si="9"/>
        <v>-3017643.3599999994</v>
      </c>
      <c r="H324" s="251">
        <f t="shared" si="10"/>
        <v>-0.12885442262901201</v>
      </c>
    </row>
    <row r="325" spans="3:8" x14ac:dyDescent="0.25">
      <c r="C325" s="235" t="s">
        <v>396</v>
      </c>
      <c r="D325" s="236">
        <v>779572070</v>
      </c>
      <c r="E325" s="236">
        <v>16844199.850000001</v>
      </c>
      <c r="F325" s="236">
        <v>44571360.289999999</v>
      </c>
      <c r="G325" s="250">
        <f t="shared" si="9"/>
        <v>27727160.439999998</v>
      </c>
      <c r="H325" s="251">
        <f t="shared" si="10"/>
        <v>1.6460954326660993</v>
      </c>
    </row>
    <row r="326" spans="3:8" x14ac:dyDescent="0.25">
      <c r="C326" s="235" t="s">
        <v>429</v>
      </c>
      <c r="D326" s="236">
        <v>1000000</v>
      </c>
      <c r="E326" s="236"/>
      <c r="F326" s="236"/>
      <c r="G326" s="250">
        <f t="shared" si="9"/>
        <v>0</v>
      </c>
      <c r="H326" s="251" t="str">
        <f t="shared" si="10"/>
        <v>0.0%</v>
      </c>
    </row>
    <row r="327" spans="3:8" x14ac:dyDescent="0.25">
      <c r="C327" s="235" t="s">
        <v>388</v>
      </c>
      <c r="D327" s="236">
        <v>11904156143</v>
      </c>
      <c r="E327" s="236">
        <v>857187895.44999981</v>
      </c>
      <c r="F327" s="236">
        <v>1521797059.2400002</v>
      </c>
      <c r="G327" s="250">
        <f t="shared" si="9"/>
        <v>664609163.79000044</v>
      </c>
      <c r="H327" s="251">
        <f t="shared" si="10"/>
        <v>0.77533661793147357</v>
      </c>
    </row>
    <row r="328" spans="3:8" x14ac:dyDescent="0.25">
      <c r="C328" s="235" t="s">
        <v>444</v>
      </c>
      <c r="D328" s="236"/>
      <c r="E328" s="236">
        <v>0</v>
      </c>
      <c r="F328" s="236"/>
      <c r="G328" s="250">
        <f t="shared" si="9"/>
        <v>0</v>
      </c>
      <c r="H328" s="251" t="str">
        <f t="shared" si="10"/>
        <v>0.0%</v>
      </c>
    </row>
    <row r="329" spans="3:8" x14ac:dyDescent="0.25">
      <c r="C329" s="235" t="s">
        <v>397</v>
      </c>
      <c r="D329" s="236">
        <v>117853485</v>
      </c>
      <c r="E329" s="236">
        <v>0</v>
      </c>
      <c r="F329" s="236">
        <v>118533935.76000001</v>
      </c>
      <c r="G329" s="250">
        <f t="shared" si="9"/>
        <v>118533935.76000001</v>
      </c>
      <c r="H329" s="251" t="str">
        <f t="shared" si="10"/>
        <v>0.0%</v>
      </c>
    </row>
    <row r="330" spans="3:8" x14ac:dyDescent="0.25">
      <c r="C330" s="235" t="s">
        <v>400</v>
      </c>
      <c r="D330" s="236">
        <v>1229805145</v>
      </c>
      <c r="E330" s="236"/>
      <c r="F330" s="236">
        <v>0</v>
      </c>
      <c r="G330" s="250">
        <f t="shared" si="9"/>
        <v>0</v>
      </c>
      <c r="H330" s="251" t="str">
        <f t="shared" si="10"/>
        <v>0.0%</v>
      </c>
    </row>
    <row r="331" spans="3:8" x14ac:dyDescent="0.25">
      <c r="C331" s="235" t="s">
        <v>389</v>
      </c>
      <c r="D331" s="236">
        <v>330539300</v>
      </c>
      <c r="E331" s="236">
        <v>8112217.8100000005</v>
      </c>
      <c r="F331" s="236">
        <v>80573551.329999998</v>
      </c>
      <c r="G331" s="250">
        <f t="shared" si="9"/>
        <v>72461333.519999996</v>
      </c>
      <c r="H331" s="251">
        <f t="shared" si="10"/>
        <v>8.9323703107029857</v>
      </c>
    </row>
    <row r="332" spans="3:8" x14ac:dyDescent="0.25">
      <c r="C332" s="235" t="s">
        <v>390</v>
      </c>
      <c r="D332" s="236">
        <v>2458172234</v>
      </c>
      <c r="E332" s="236">
        <v>241697825.40000004</v>
      </c>
      <c r="F332" s="236">
        <v>738962121.60000002</v>
      </c>
      <c r="G332" s="250">
        <f t="shared" si="9"/>
        <v>497264296.19999999</v>
      </c>
      <c r="H332" s="251">
        <f t="shared" si="10"/>
        <v>2.0573801000362657</v>
      </c>
    </row>
    <row r="333" spans="3:8" x14ac:dyDescent="0.25">
      <c r="C333" s="235" t="s">
        <v>391</v>
      </c>
      <c r="D333" s="236">
        <v>74660231</v>
      </c>
      <c r="E333" s="236">
        <v>107603821.52</v>
      </c>
      <c r="F333" s="236">
        <v>4753162.49</v>
      </c>
      <c r="G333" s="250">
        <f t="shared" si="9"/>
        <v>-102850659.03</v>
      </c>
      <c r="H333" s="251">
        <f t="shared" si="10"/>
        <v>-0.95582719625699786</v>
      </c>
    </row>
    <row r="334" spans="3:8" x14ac:dyDescent="0.25">
      <c r="C334" s="235" t="s">
        <v>392</v>
      </c>
      <c r="D334" s="236">
        <v>1455219640</v>
      </c>
      <c r="E334" s="236">
        <v>198190081.00999999</v>
      </c>
      <c r="F334" s="236">
        <v>113437970.69</v>
      </c>
      <c r="G334" s="250">
        <f t="shared" ref="G334:G352" si="11">F334-E334</f>
        <v>-84752110.319999993</v>
      </c>
      <c r="H334" s="251">
        <f t="shared" si="10"/>
        <v>-0.42763043381431232</v>
      </c>
    </row>
    <row r="335" spans="3:8" x14ac:dyDescent="0.25">
      <c r="C335" s="235" t="s">
        <v>393</v>
      </c>
      <c r="D335" s="236">
        <v>1982143149</v>
      </c>
      <c r="E335" s="236">
        <v>43306097.170000002</v>
      </c>
      <c r="F335" s="236">
        <v>133714906.23</v>
      </c>
      <c r="G335" s="250">
        <f t="shared" si="11"/>
        <v>90408809.060000002</v>
      </c>
      <c r="H335" s="251">
        <f t="shared" si="10"/>
        <v>2.0876692883474632</v>
      </c>
    </row>
    <row r="336" spans="3:8" x14ac:dyDescent="0.25">
      <c r="C336" s="235" t="s">
        <v>401</v>
      </c>
      <c r="D336" s="236"/>
      <c r="E336" s="236"/>
      <c r="F336" s="236"/>
      <c r="G336" s="250">
        <f t="shared" si="11"/>
        <v>0</v>
      </c>
      <c r="H336" s="251" t="str">
        <f t="shared" ref="H336:H352" si="12">IFERROR(G336/E336,"0.0%")</f>
        <v>0.0%</v>
      </c>
    </row>
    <row r="337" spans="3:8" x14ac:dyDescent="0.25">
      <c r="C337" s="240" t="s">
        <v>402</v>
      </c>
      <c r="D337" s="241">
        <v>445922388</v>
      </c>
      <c r="E337" s="241">
        <v>2595668.1</v>
      </c>
      <c r="F337" s="241">
        <v>6012032.0300000003</v>
      </c>
      <c r="G337" s="250">
        <f t="shared" si="11"/>
        <v>3416363.93</v>
      </c>
      <c r="H337" s="251">
        <f t="shared" si="12"/>
        <v>1.3161790330589647</v>
      </c>
    </row>
    <row r="338" spans="3:8" x14ac:dyDescent="0.25">
      <c r="C338" s="235" t="s">
        <v>396</v>
      </c>
      <c r="D338" s="236">
        <v>445922388</v>
      </c>
      <c r="E338" s="236">
        <v>2595668.1</v>
      </c>
      <c r="F338" s="236">
        <v>6012032.0300000003</v>
      </c>
      <c r="G338" s="250">
        <f t="shared" si="11"/>
        <v>3416363.93</v>
      </c>
      <c r="H338" s="251">
        <f t="shared" si="12"/>
        <v>1.3161790330589647</v>
      </c>
    </row>
    <row r="339" spans="3:8" x14ac:dyDescent="0.25">
      <c r="C339" s="383" t="s">
        <v>445</v>
      </c>
      <c r="D339" s="384">
        <v>10868607605</v>
      </c>
      <c r="E339" s="384">
        <v>153247191.05000001</v>
      </c>
      <c r="F339" s="384">
        <v>90380718.689999998</v>
      </c>
      <c r="G339" s="385">
        <f t="shared" si="11"/>
        <v>-62866472.360000014</v>
      </c>
      <c r="H339" s="386">
        <f t="shared" si="12"/>
        <v>-0.41022919852076473</v>
      </c>
    </row>
    <row r="340" spans="3:8" x14ac:dyDescent="0.25">
      <c r="C340" s="240" t="s">
        <v>402</v>
      </c>
      <c r="D340" s="241">
        <v>10868607605</v>
      </c>
      <c r="E340" s="241">
        <v>153247191.05000001</v>
      </c>
      <c r="F340" s="241">
        <v>90380718.689999998</v>
      </c>
      <c r="G340" s="250">
        <f t="shared" si="11"/>
        <v>-62866472.360000014</v>
      </c>
      <c r="H340" s="251">
        <f t="shared" si="12"/>
        <v>-0.41022919852076473</v>
      </c>
    </row>
    <row r="341" spans="3:8" x14ac:dyDescent="0.25">
      <c r="C341" s="235" t="s">
        <v>395</v>
      </c>
      <c r="D341" s="236">
        <v>1412952209</v>
      </c>
      <c r="E341" s="236">
        <v>22027235.609999999</v>
      </c>
      <c r="F341" s="236">
        <v>35103702.159999996</v>
      </c>
      <c r="G341" s="250">
        <f t="shared" si="11"/>
        <v>13076466.549999997</v>
      </c>
      <c r="H341" s="251">
        <f t="shared" si="12"/>
        <v>0.59364991511070497</v>
      </c>
    </row>
    <row r="342" spans="3:8" x14ac:dyDescent="0.25">
      <c r="C342" s="235" t="s">
        <v>387</v>
      </c>
      <c r="D342" s="236">
        <v>904387549</v>
      </c>
      <c r="E342" s="236">
        <v>1752743.08</v>
      </c>
      <c r="F342" s="236">
        <v>4718373.6499999994</v>
      </c>
      <c r="G342" s="250">
        <f t="shared" si="11"/>
        <v>2965630.5699999994</v>
      </c>
      <c r="H342" s="251">
        <f t="shared" si="12"/>
        <v>1.6919938830966597</v>
      </c>
    </row>
    <row r="343" spans="3:8" x14ac:dyDescent="0.25">
      <c r="C343" s="235" t="s">
        <v>412</v>
      </c>
      <c r="D343" s="236">
        <v>2903465527</v>
      </c>
      <c r="E343" s="236">
        <v>2708638.9400000004</v>
      </c>
      <c r="F343" s="236">
        <v>9310405.0099999998</v>
      </c>
      <c r="G343" s="250">
        <f t="shared" si="11"/>
        <v>6601766.0699999994</v>
      </c>
      <c r="H343" s="251">
        <f t="shared" si="12"/>
        <v>2.4373001408596742</v>
      </c>
    </row>
    <row r="344" spans="3:8" x14ac:dyDescent="0.25">
      <c r="C344" s="235" t="s">
        <v>388</v>
      </c>
      <c r="D344" s="236">
        <v>930068105</v>
      </c>
      <c r="E344" s="236">
        <v>657825.21</v>
      </c>
      <c r="F344" s="236">
        <v>7380231.0800000001</v>
      </c>
      <c r="G344" s="250">
        <f t="shared" si="11"/>
        <v>6722405.8700000001</v>
      </c>
      <c r="H344" s="251">
        <f t="shared" si="12"/>
        <v>10.219136888961735</v>
      </c>
    </row>
    <row r="345" spans="3:8" x14ac:dyDescent="0.25">
      <c r="C345" s="235" t="s">
        <v>398</v>
      </c>
      <c r="D345" s="236">
        <v>293234111</v>
      </c>
      <c r="E345" s="236"/>
      <c r="F345" s="236">
        <v>8551448.1100000013</v>
      </c>
      <c r="G345" s="250">
        <f t="shared" si="11"/>
        <v>8551448.1100000013</v>
      </c>
      <c r="H345" s="251" t="str">
        <f t="shared" si="12"/>
        <v>0.0%</v>
      </c>
    </row>
    <row r="346" spans="3:8" x14ac:dyDescent="0.25">
      <c r="C346" s="235" t="s">
        <v>400</v>
      </c>
      <c r="D346" s="236">
        <v>300000000</v>
      </c>
      <c r="E346" s="236">
        <v>0</v>
      </c>
      <c r="F346" s="236"/>
      <c r="G346" s="250">
        <f t="shared" si="11"/>
        <v>0</v>
      </c>
      <c r="H346" s="251" t="str">
        <f t="shared" si="12"/>
        <v>0.0%</v>
      </c>
    </row>
    <row r="347" spans="3:8" x14ac:dyDescent="0.25">
      <c r="C347" s="235" t="s">
        <v>389</v>
      </c>
      <c r="D347" s="236">
        <v>647163063</v>
      </c>
      <c r="E347" s="236">
        <v>28707238.600000001</v>
      </c>
      <c r="F347" s="236"/>
      <c r="G347" s="250">
        <f t="shared" si="11"/>
        <v>-28707238.600000001</v>
      </c>
      <c r="H347" s="251">
        <f t="shared" si="12"/>
        <v>-1</v>
      </c>
    </row>
    <row r="348" spans="3:8" x14ac:dyDescent="0.25">
      <c r="C348" s="235" t="s">
        <v>390</v>
      </c>
      <c r="D348" s="236">
        <v>287875428</v>
      </c>
      <c r="E348" s="236">
        <v>61702734.170000002</v>
      </c>
      <c r="F348" s="236">
        <v>0</v>
      </c>
      <c r="G348" s="250">
        <f t="shared" si="11"/>
        <v>-61702734.170000002</v>
      </c>
      <c r="H348" s="251">
        <f t="shared" si="12"/>
        <v>-1</v>
      </c>
    </row>
    <row r="349" spans="3:8" x14ac:dyDescent="0.25">
      <c r="C349" s="235" t="s">
        <v>391</v>
      </c>
      <c r="D349" s="236">
        <v>2495251615</v>
      </c>
      <c r="E349" s="236">
        <v>33643610.149999999</v>
      </c>
      <c r="F349" s="236">
        <v>3359649.83</v>
      </c>
      <c r="G349" s="250">
        <f t="shared" si="11"/>
        <v>-30283960.32</v>
      </c>
      <c r="H349" s="251">
        <f t="shared" si="12"/>
        <v>-0.90014003208867888</v>
      </c>
    </row>
    <row r="350" spans="3:8" x14ac:dyDescent="0.25">
      <c r="C350" s="235" t="s">
        <v>392</v>
      </c>
      <c r="D350" s="236">
        <v>0</v>
      </c>
      <c r="E350" s="236"/>
      <c r="F350" s="236">
        <v>8602567.9100000001</v>
      </c>
      <c r="G350" s="250">
        <f t="shared" si="11"/>
        <v>8602567.9100000001</v>
      </c>
      <c r="H350" s="251" t="str">
        <f t="shared" si="12"/>
        <v>0.0%</v>
      </c>
    </row>
    <row r="351" spans="3:8" x14ac:dyDescent="0.25">
      <c r="C351" s="235" t="s">
        <v>401</v>
      </c>
      <c r="D351" s="236">
        <v>694209998</v>
      </c>
      <c r="E351" s="236">
        <v>2047165.2900000003</v>
      </c>
      <c r="F351" s="236">
        <v>13354340.940000001</v>
      </c>
      <c r="G351" s="250">
        <f t="shared" si="11"/>
        <v>11307175.65</v>
      </c>
      <c r="H351" s="251">
        <f t="shared" si="12"/>
        <v>5.5233330230994682</v>
      </c>
    </row>
    <row r="352" spans="3:8" ht="15.75" thickBot="1" x14ac:dyDescent="0.3">
      <c r="C352" s="252" t="s">
        <v>174</v>
      </c>
      <c r="D352" s="253">
        <v>96543478243</v>
      </c>
      <c r="E352" s="253">
        <v>7849220002.9300013</v>
      </c>
      <c r="F352" s="253">
        <v>10396937836.059998</v>
      </c>
      <c r="G352" s="253">
        <f t="shared" si="11"/>
        <v>2547717833.1299963</v>
      </c>
      <c r="H352" s="254">
        <f t="shared" si="12"/>
        <v>0.32458229380485831</v>
      </c>
    </row>
    <row r="355" spans="3:3" x14ac:dyDescent="0.25">
      <c r="C355" s="244" t="s">
        <v>377</v>
      </c>
    </row>
    <row r="356" spans="3:3" x14ac:dyDescent="0.25">
      <c r="C356" s="245" t="s">
        <v>378</v>
      </c>
    </row>
    <row r="357" spans="3:3" x14ac:dyDescent="0.25">
      <c r="C357" s="244" t="s">
        <v>178</v>
      </c>
    </row>
  </sheetData>
  <mergeCells count="9">
    <mergeCell ref="C11:C12"/>
    <mergeCell ref="D11:D13"/>
    <mergeCell ref="E11:F12"/>
    <mergeCell ref="G11:H12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A93D-ADA3-4372-BAD4-259E7583B1B8}">
  <dimension ref="C1:H861"/>
  <sheetViews>
    <sheetView showGridLines="0" topLeftCell="C1" workbookViewId="0">
      <selection activeCell="L20" sqref="L20"/>
    </sheetView>
  </sheetViews>
  <sheetFormatPr baseColWidth="10" defaultRowHeight="15" x14ac:dyDescent="0.25"/>
  <cols>
    <col min="1" max="2" width="11.42578125" style="103"/>
    <col min="3" max="3" width="98" style="103" customWidth="1"/>
    <col min="4" max="4" width="28.85546875" style="103" customWidth="1"/>
    <col min="5" max="5" width="20" style="103" customWidth="1"/>
    <col min="6" max="6" width="17.85546875" style="103" customWidth="1"/>
    <col min="7" max="7" width="14.28515625" style="103" customWidth="1"/>
    <col min="8" max="16384" width="11.42578125" style="103"/>
  </cols>
  <sheetData>
    <row r="1" spans="3:8" x14ac:dyDescent="0.25">
      <c r="C1" s="233"/>
      <c r="D1" s="233"/>
      <c r="E1" s="233"/>
      <c r="F1" s="233"/>
      <c r="G1" s="233"/>
    </row>
    <row r="2" spans="3:8" x14ac:dyDescent="0.25">
      <c r="C2" s="517" t="s">
        <v>211</v>
      </c>
      <c r="D2" s="517"/>
      <c r="E2" s="517"/>
      <c r="F2" s="517"/>
      <c r="G2" s="517"/>
    </row>
    <row r="3" spans="3:8" x14ac:dyDescent="0.25">
      <c r="C3" s="517" t="s">
        <v>212</v>
      </c>
      <c r="D3" s="517"/>
      <c r="E3" s="517"/>
      <c r="F3" s="517"/>
      <c r="G3" s="517"/>
    </row>
    <row r="4" spans="3:8" x14ac:dyDescent="0.25">
      <c r="C4" s="518" t="s">
        <v>213</v>
      </c>
      <c r="D4" s="518"/>
      <c r="E4" s="518"/>
      <c r="F4" s="518"/>
      <c r="G4" s="518"/>
    </row>
    <row r="5" spans="3:8" x14ac:dyDescent="0.25">
      <c r="C5" s="233"/>
      <c r="D5" s="233"/>
      <c r="E5" s="233"/>
      <c r="F5" s="233"/>
      <c r="G5" s="233"/>
    </row>
    <row r="6" spans="3:8" ht="15.75" x14ac:dyDescent="0.25">
      <c r="C6" s="529" t="s">
        <v>446</v>
      </c>
      <c r="D6" s="529"/>
      <c r="E6" s="529"/>
      <c r="F6" s="529"/>
      <c r="G6" s="529"/>
      <c r="H6" s="529"/>
    </row>
    <row r="7" spans="3:8" ht="15.75" x14ac:dyDescent="0.25">
      <c r="C7" s="520" t="s">
        <v>215</v>
      </c>
      <c r="D7" s="520"/>
      <c r="E7" s="520"/>
      <c r="F7" s="520"/>
      <c r="G7" s="520"/>
    </row>
    <row r="9" spans="3:8" ht="15.75" thickBot="1" x14ac:dyDescent="0.3"/>
    <row r="10" spans="3:8" x14ac:dyDescent="0.25">
      <c r="C10" s="530" t="s">
        <v>135</v>
      </c>
      <c r="D10" s="511" t="s">
        <v>216</v>
      </c>
      <c r="E10" s="532" t="s">
        <v>447</v>
      </c>
      <c r="F10" s="532" t="s">
        <v>380</v>
      </c>
      <c r="G10" s="532" t="s">
        <v>448</v>
      </c>
    </row>
    <row r="11" spans="3:8" x14ac:dyDescent="0.25">
      <c r="C11" s="531"/>
      <c r="D11" s="512"/>
      <c r="E11" s="533"/>
      <c r="F11" s="535"/>
      <c r="G11" s="535"/>
    </row>
    <row r="12" spans="3:8" ht="15.75" thickBot="1" x14ac:dyDescent="0.3">
      <c r="C12" s="255" t="s">
        <v>449</v>
      </c>
      <c r="D12" s="513"/>
      <c r="E12" s="534"/>
      <c r="F12" s="536"/>
      <c r="G12" s="536"/>
    </row>
    <row r="13" spans="3:8" x14ac:dyDescent="0.25">
      <c r="C13" s="387" t="s">
        <v>450</v>
      </c>
      <c r="D13" s="384">
        <v>3010779124</v>
      </c>
      <c r="E13" s="384">
        <v>250898248</v>
      </c>
      <c r="F13" s="384">
        <v>250898248</v>
      </c>
      <c r="G13" s="384">
        <v>250898248</v>
      </c>
    </row>
    <row r="14" spans="3:8" x14ac:dyDescent="0.25">
      <c r="C14" s="240" t="s">
        <v>451</v>
      </c>
      <c r="D14" s="241">
        <v>3010779124</v>
      </c>
      <c r="E14" s="241">
        <v>250898248</v>
      </c>
      <c r="F14" s="241">
        <v>250898248</v>
      </c>
      <c r="G14" s="241">
        <v>250898248</v>
      </c>
    </row>
    <row r="15" spans="3:8" x14ac:dyDescent="0.25">
      <c r="C15" s="235" t="s">
        <v>452</v>
      </c>
      <c r="D15" s="236">
        <v>3010779124</v>
      </c>
      <c r="E15" s="236">
        <v>250898248</v>
      </c>
      <c r="F15" s="236">
        <v>250898248</v>
      </c>
      <c r="G15" s="236">
        <v>250898248</v>
      </c>
    </row>
    <row r="16" spans="3:8" x14ac:dyDescent="0.25">
      <c r="C16" s="256" t="s">
        <v>453</v>
      </c>
      <c r="D16" s="236">
        <v>2589079124</v>
      </c>
      <c r="E16" s="236">
        <v>215756591</v>
      </c>
      <c r="F16" s="236">
        <v>215756591</v>
      </c>
      <c r="G16" s="236">
        <v>215756591</v>
      </c>
    </row>
    <row r="17" spans="3:7" x14ac:dyDescent="0.25">
      <c r="C17" s="256" t="s">
        <v>454</v>
      </c>
      <c r="D17" s="236">
        <v>421700000</v>
      </c>
      <c r="E17" s="236">
        <v>35141657</v>
      </c>
      <c r="F17" s="236">
        <v>35141657</v>
      </c>
      <c r="G17" s="236">
        <v>35141657</v>
      </c>
    </row>
    <row r="18" spans="3:7" x14ac:dyDescent="0.25">
      <c r="C18" s="387" t="s">
        <v>455</v>
      </c>
      <c r="D18" s="384">
        <v>5897016059</v>
      </c>
      <c r="E18" s="384">
        <v>491417991.00000006</v>
      </c>
      <c r="F18" s="384">
        <v>491417991.00000006</v>
      </c>
      <c r="G18" s="384">
        <v>491417991.00000006</v>
      </c>
    </row>
    <row r="19" spans="3:7" x14ac:dyDescent="0.25">
      <c r="C19" s="240" t="s">
        <v>456</v>
      </c>
      <c r="D19" s="241">
        <v>5897016059</v>
      </c>
      <c r="E19" s="241">
        <v>491417991.00000006</v>
      </c>
      <c r="F19" s="241">
        <v>491417991.00000006</v>
      </c>
      <c r="G19" s="241">
        <v>491417991.00000006</v>
      </c>
    </row>
    <row r="20" spans="3:7" x14ac:dyDescent="0.25">
      <c r="C20" s="235" t="s">
        <v>457</v>
      </c>
      <c r="D20" s="236">
        <v>5897016059</v>
      </c>
      <c r="E20" s="236">
        <v>491417991.00000006</v>
      </c>
      <c r="F20" s="236">
        <v>491417991.00000006</v>
      </c>
      <c r="G20" s="236">
        <v>491417991.00000006</v>
      </c>
    </row>
    <row r="21" spans="3:7" x14ac:dyDescent="0.25">
      <c r="C21" s="256" t="s">
        <v>453</v>
      </c>
      <c r="D21" s="236">
        <v>5298715569</v>
      </c>
      <c r="E21" s="236">
        <v>451911259.00000006</v>
      </c>
      <c r="F21" s="236">
        <v>451911259.00000006</v>
      </c>
      <c r="G21" s="236">
        <v>451911259.00000006</v>
      </c>
    </row>
    <row r="22" spans="3:7" x14ac:dyDescent="0.25">
      <c r="C22" s="256" t="s">
        <v>454</v>
      </c>
      <c r="D22" s="236">
        <v>598300490</v>
      </c>
      <c r="E22" s="236">
        <v>39506732</v>
      </c>
      <c r="F22" s="236">
        <v>39506732</v>
      </c>
      <c r="G22" s="236">
        <v>39506732</v>
      </c>
    </row>
    <row r="23" spans="3:7" x14ac:dyDescent="0.25">
      <c r="C23" s="387" t="s">
        <v>458</v>
      </c>
      <c r="D23" s="384">
        <v>130289851958</v>
      </c>
      <c r="E23" s="384">
        <v>13931518958.08</v>
      </c>
      <c r="F23" s="384">
        <v>11042036741.360003</v>
      </c>
      <c r="G23" s="384">
        <v>11769635415.800001</v>
      </c>
    </row>
    <row r="24" spans="3:7" x14ac:dyDescent="0.25">
      <c r="C24" s="240" t="s">
        <v>459</v>
      </c>
      <c r="D24" s="241">
        <v>21640149453</v>
      </c>
      <c r="E24" s="241">
        <v>1773990248.26</v>
      </c>
      <c r="F24" s="241">
        <v>2586824142.1799998</v>
      </c>
      <c r="G24" s="241">
        <v>3117159884.8900003</v>
      </c>
    </row>
    <row r="25" spans="3:7" x14ac:dyDescent="0.25">
      <c r="C25" s="235" t="s">
        <v>460</v>
      </c>
      <c r="D25" s="236">
        <v>10957663965</v>
      </c>
      <c r="E25" s="236">
        <v>737318801.19000006</v>
      </c>
      <c r="F25" s="236">
        <v>804379291.18000007</v>
      </c>
      <c r="G25" s="236">
        <v>815857558.65999997</v>
      </c>
    </row>
    <row r="26" spans="3:7" x14ac:dyDescent="0.25">
      <c r="C26" s="256" t="s">
        <v>461</v>
      </c>
      <c r="D26" s="236">
        <v>2320190388</v>
      </c>
      <c r="E26" s="236">
        <v>268481105.98000002</v>
      </c>
      <c r="F26" s="236">
        <v>335411595.97000003</v>
      </c>
      <c r="G26" s="236">
        <v>192033939.06000003</v>
      </c>
    </row>
    <row r="27" spans="3:7" x14ac:dyDescent="0.25">
      <c r="C27" s="256" t="s">
        <v>462</v>
      </c>
      <c r="D27" s="236">
        <v>6242781293</v>
      </c>
      <c r="E27" s="236">
        <v>282604173.76000005</v>
      </c>
      <c r="F27" s="236">
        <v>282604173.76000005</v>
      </c>
      <c r="G27" s="236">
        <v>432481037.94</v>
      </c>
    </row>
    <row r="28" spans="3:7" x14ac:dyDescent="0.25">
      <c r="C28" s="256" t="s">
        <v>453</v>
      </c>
      <c r="D28" s="236">
        <v>0</v>
      </c>
      <c r="E28" s="236">
        <v>0</v>
      </c>
      <c r="F28" s="236">
        <v>0</v>
      </c>
      <c r="G28" s="236">
        <v>0</v>
      </c>
    </row>
    <row r="29" spans="3:7" x14ac:dyDescent="0.25">
      <c r="C29" s="256" t="s">
        <v>454</v>
      </c>
      <c r="D29" s="236">
        <v>2144177401</v>
      </c>
      <c r="E29" s="236">
        <v>160544646.69</v>
      </c>
      <c r="F29" s="236">
        <v>160674646.69</v>
      </c>
      <c r="G29" s="236">
        <v>165653706.90000001</v>
      </c>
    </row>
    <row r="30" spans="3:7" x14ac:dyDescent="0.25">
      <c r="C30" s="256" t="s">
        <v>463</v>
      </c>
      <c r="D30" s="236">
        <v>250514883</v>
      </c>
      <c r="E30" s="236">
        <v>25688874.760000002</v>
      </c>
      <c r="F30" s="236">
        <v>25688874.760000002</v>
      </c>
      <c r="G30" s="236">
        <v>25688874.760000002</v>
      </c>
    </row>
    <row r="31" spans="3:7" x14ac:dyDescent="0.25">
      <c r="C31" s="235" t="s">
        <v>464</v>
      </c>
      <c r="D31" s="236">
        <v>86746493</v>
      </c>
      <c r="E31" s="236">
        <v>8063489.7199999997</v>
      </c>
      <c r="F31" s="236">
        <v>4793654.32</v>
      </c>
      <c r="G31" s="236">
        <v>4933711.4700000007</v>
      </c>
    </row>
    <row r="32" spans="3:7" x14ac:dyDescent="0.25">
      <c r="C32" s="256" t="s">
        <v>461</v>
      </c>
      <c r="D32" s="236">
        <v>86746493</v>
      </c>
      <c r="E32" s="236">
        <v>8063489.7199999997</v>
      </c>
      <c r="F32" s="236">
        <v>4793654.32</v>
      </c>
      <c r="G32" s="236">
        <v>4933711.4700000007</v>
      </c>
    </row>
    <row r="33" spans="3:7" x14ac:dyDescent="0.25">
      <c r="C33" s="235" t="s">
        <v>465</v>
      </c>
      <c r="D33" s="236">
        <v>2518934940</v>
      </c>
      <c r="E33" s="236">
        <v>355020170.3300001</v>
      </c>
      <c r="F33" s="236">
        <v>249752642.86999997</v>
      </c>
      <c r="G33" s="236">
        <v>229164618.78000003</v>
      </c>
    </row>
    <row r="34" spans="3:7" x14ac:dyDescent="0.25">
      <c r="C34" s="256" t="s">
        <v>466</v>
      </c>
      <c r="D34" s="236">
        <v>2518934940</v>
      </c>
      <c r="E34" s="236">
        <v>355020170.3300001</v>
      </c>
      <c r="F34" s="236">
        <v>249752642.86999997</v>
      </c>
      <c r="G34" s="236">
        <v>229164618.78000003</v>
      </c>
    </row>
    <row r="35" spans="3:7" x14ac:dyDescent="0.25">
      <c r="C35" s="235" t="s">
        <v>467</v>
      </c>
      <c r="D35" s="236">
        <v>130392955</v>
      </c>
      <c r="E35" s="236">
        <v>1215223.3500000001</v>
      </c>
      <c r="F35" s="236">
        <v>9552225.9900000002</v>
      </c>
      <c r="G35" s="236">
        <v>12631874.810000001</v>
      </c>
    </row>
    <row r="36" spans="3:7" x14ac:dyDescent="0.25">
      <c r="C36" s="256" t="s">
        <v>468</v>
      </c>
      <c r="D36" s="236">
        <v>130392955</v>
      </c>
      <c r="E36" s="236">
        <v>1215223.3500000001</v>
      </c>
      <c r="F36" s="236">
        <v>9552225.9900000002</v>
      </c>
      <c r="G36" s="236">
        <v>12631874.810000001</v>
      </c>
    </row>
    <row r="37" spans="3:7" x14ac:dyDescent="0.25">
      <c r="C37" s="235" t="s">
        <v>469</v>
      </c>
      <c r="D37" s="236">
        <v>240382534</v>
      </c>
      <c r="E37" s="236">
        <v>13956087.109999999</v>
      </c>
      <c r="F37" s="236">
        <v>15857622.869999999</v>
      </c>
      <c r="G37" s="236">
        <v>14503356.229999999</v>
      </c>
    </row>
    <row r="38" spans="3:7" x14ac:dyDescent="0.25">
      <c r="C38" s="256" t="s">
        <v>470</v>
      </c>
      <c r="D38" s="236">
        <v>240382534</v>
      </c>
      <c r="E38" s="236">
        <v>13956087.109999999</v>
      </c>
      <c r="F38" s="236">
        <v>15857622.869999999</v>
      </c>
      <c r="G38" s="236">
        <v>14503356.229999999</v>
      </c>
    </row>
    <row r="39" spans="3:7" x14ac:dyDescent="0.25">
      <c r="C39" s="235" t="s">
        <v>471</v>
      </c>
      <c r="D39" s="236">
        <v>75125754</v>
      </c>
      <c r="E39" s="236">
        <v>971137.58</v>
      </c>
      <c r="F39" s="236">
        <v>5667526.5899999999</v>
      </c>
      <c r="G39" s="236">
        <v>2878830.97</v>
      </c>
    </row>
    <row r="40" spans="3:7" x14ac:dyDescent="0.25">
      <c r="C40" s="256" t="s">
        <v>472</v>
      </c>
      <c r="D40" s="236">
        <v>75125754</v>
      </c>
      <c r="E40" s="236">
        <v>971137.58</v>
      </c>
      <c r="F40" s="236">
        <v>5667526.5899999999</v>
      </c>
      <c r="G40" s="236">
        <v>2878830.97</v>
      </c>
    </row>
    <row r="41" spans="3:7" x14ac:dyDescent="0.25">
      <c r="C41" s="235" t="s">
        <v>473</v>
      </c>
      <c r="D41" s="236">
        <v>96423204</v>
      </c>
      <c r="E41" s="236">
        <v>971600.4</v>
      </c>
      <c r="F41" s="236">
        <v>6027602.6500000004</v>
      </c>
      <c r="G41" s="236">
        <v>6608611.3900000006</v>
      </c>
    </row>
    <row r="42" spans="3:7" x14ac:dyDescent="0.25">
      <c r="C42" s="256" t="s">
        <v>474</v>
      </c>
      <c r="D42" s="236">
        <v>96423204</v>
      </c>
      <c r="E42" s="236">
        <v>971600.4</v>
      </c>
      <c r="F42" s="236">
        <v>6027602.6500000004</v>
      </c>
      <c r="G42" s="236">
        <v>6608611.3900000006</v>
      </c>
    </row>
    <row r="43" spans="3:7" x14ac:dyDescent="0.25">
      <c r="C43" s="235" t="s">
        <v>475</v>
      </c>
      <c r="D43" s="236">
        <v>400691008</v>
      </c>
      <c r="E43" s="236">
        <v>2405202.09</v>
      </c>
      <c r="F43" s="236">
        <v>27545798.670000002</v>
      </c>
      <c r="G43" s="236">
        <v>24761155.180000003</v>
      </c>
    </row>
    <row r="44" spans="3:7" x14ac:dyDescent="0.25">
      <c r="C44" s="256" t="s">
        <v>461</v>
      </c>
      <c r="D44" s="236">
        <v>400691008</v>
      </c>
      <c r="E44" s="236">
        <v>2405202.09</v>
      </c>
      <c r="F44" s="236">
        <v>27545798.670000002</v>
      </c>
      <c r="G44" s="236">
        <v>24761155.180000003</v>
      </c>
    </row>
    <row r="45" spans="3:7" x14ac:dyDescent="0.25">
      <c r="C45" s="235" t="s">
        <v>476</v>
      </c>
      <c r="D45" s="236">
        <v>402920806</v>
      </c>
      <c r="E45" s="236">
        <v>1989314.67</v>
      </c>
      <c r="F45" s="236">
        <v>75506349.040000007</v>
      </c>
      <c r="G45" s="236">
        <v>60887321.179999992</v>
      </c>
    </row>
    <row r="46" spans="3:7" x14ac:dyDescent="0.25">
      <c r="C46" s="256" t="s">
        <v>477</v>
      </c>
      <c r="D46" s="236">
        <v>402920806</v>
      </c>
      <c r="E46" s="236">
        <v>1989314.67</v>
      </c>
      <c r="F46" s="236">
        <v>75506349.040000007</v>
      </c>
      <c r="G46" s="236">
        <v>60887321.179999992</v>
      </c>
    </row>
    <row r="47" spans="3:7" x14ac:dyDescent="0.25">
      <c r="C47" s="235" t="s">
        <v>478</v>
      </c>
      <c r="D47" s="236">
        <v>3079454415</v>
      </c>
      <c r="E47" s="236">
        <v>14042238.310000001</v>
      </c>
      <c r="F47" s="236">
        <v>755105442.61000001</v>
      </c>
      <c r="G47" s="236">
        <v>1321983368.03</v>
      </c>
    </row>
    <row r="48" spans="3:7" x14ac:dyDescent="0.25">
      <c r="C48" s="256" t="s">
        <v>477</v>
      </c>
      <c r="D48" s="236">
        <v>3079454415</v>
      </c>
      <c r="E48" s="236">
        <v>14042238.310000001</v>
      </c>
      <c r="F48" s="236">
        <v>755105442.61000001</v>
      </c>
      <c r="G48" s="236">
        <v>1321983368.03</v>
      </c>
    </row>
    <row r="49" spans="3:7" x14ac:dyDescent="0.25">
      <c r="C49" s="235" t="s">
        <v>479</v>
      </c>
      <c r="D49" s="236">
        <v>1010939889</v>
      </c>
      <c r="E49" s="236">
        <v>73602644.24000001</v>
      </c>
      <c r="F49" s="236">
        <v>68201646.120000005</v>
      </c>
      <c r="G49" s="236">
        <v>60942151.560000002</v>
      </c>
    </row>
    <row r="50" spans="3:7" x14ac:dyDescent="0.25">
      <c r="C50" s="256" t="s">
        <v>480</v>
      </c>
      <c r="D50" s="236">
        <v>1010939889</v>
      </c>
      <c r="E50" s="236">
        <v>73602644.24000001</v>
      </c>
      <c r="F50" s="236">
        <v>68201646.120000005</v>
      </c>
      <c r="G50" s="236">
        <v>60942151.560000002</v>
      </c>
    </row>
    <row r="51" spans="3:7" x14ac:dyDescent="0.25">
      <c r="C51" s="235" t="s">
        <v>481</v>
      </c>
      <c r="D51" s="236">
        <v>2640473490</v>
      </c>
      <c r="E51" s="236">
        <v>564434339.26999998</v>
      </c>
      <c r="F51" s="236">
        <v>564434339.26999998</v>
      </c>
      <c r="G51" s="236">
        <v>562007326.63</v>
      </c>
    </row>
    <row r="52" spans="3:7" x14ac:dyDescent="0.25">
      <c r="C52" s="256" t="s">
        <v>461</v>
      </c>
      <c r="D52" s="236">
        <v>2640473490</v>
      </c>
      <c r="E52" s="236">
        <v>564434339.26999998</v>
      </c>
      <c r="F52" s="236">
        <v>564434339.26999998</v>
      </c>
      <c r="G52" s="236">
        <v>562007326.63</v>
      </c>
    </row>
    <row r="53" spans="3:7" x14ac:dyDescent="0.25">
      <c r="C53" s="240" t="s">
        <v>482</v>
      </c>
      <c r="D53" s="241">
        <v>71137457365</v>
      </c>
      <c r="E53" s="241">
        <v>8538220151.8200006</v>
      </c>
      <c r="F53" s="241">
        <v>4636576609.8300009</v>
      </c>
      <c r="G53" s="241">
        <v>4670171311.0600004</v>
      </c>
    </row>
    <row r="54" spans="3:7" x14ac:dyDescent="0.25">
      <c r="C54" s="235" t="s">
        <v>483</v>
      </c>
      <c r="D54" s="236">
        <v>6015941786</v>
      </c>
      <c r="E54" s="236">
        <v>353090741.32000005</v>
      </c>
      <c r="F54" s="236">
        <v>432286319.96000004</v>
      </c>
      <c r="G54" s="236">
        <v>429177574.36000001</v>
      </c>
    </row>
    <row r="55" spans="3:7" x14ac:dyDescent="0.25">
      <c r="C55" s="256" t="s">
        <v>461</v>
      </c>
      <c r="D55" s="236">
        <v>423528956</v>
      </c>
      <c r="E55" s="236">
        <v>17089738.57</v>
      </c>
      <c r="F55" s="236">
        <v>37523180.649999999</v>
      </c>
      <c r="G55" s="236">
        <v>37977010.560000002</v>
      </c>
    </row>
    <row r="56" spans="3:7" x14ac:dyDescent="0.25">
      <c r="C56" s="256" t="s">
        <v>484</v>
      </c>
      <c r="D56" s="236">
        <v>1913302992</v>
      </c>
      <c r="E56" s="236">
        <v>92498905.460000008</v>
      </c>
      <c r="F56" s="236">
        <v>115145288.30000001</v>
      </c>
      <c r="G56" s="236">
        <v>112049773.44000001</v>
      </c>
    </row>
    <row r="57" spans="3:7" x14ac:dyDescent="0.25">
      <c r="C57" s="256" t="s">
        <v>485</v>
      </c>
      <c r="D57" s="236">
        <v>830917381</v>
      </c>
      <c r="E57" s="236">
        <v>34451637.649999999</v>
      </c>
      <c r="F57" s="236">
        <v>62457102.469999999</v>
      </c>
      <c r="G57" s="236">
        <v>61877485.030000001</v>
      </c>
    </row>
    <row r="58" spans="3:7" x14ac:dyDescent="0.25">
      <c r="C58" s="256" t="s">
        <v>486</v>
      </c>
      <c r="D58" s="236">
        <v>257130804</v>
      </c>
      <c r="E58" s="236">
        <v>11385533.709999999</v>
      </c>
      <c r="F58" s="236">
        <v>19495822.609999996</v>
      </c>
      <c r="G58" s="236">
        <v>19608379.399999999</v>
      </c>
    </row>
    <row r="59" spans="3:7" x14ac:dyDescent="0.25">
      <c r="C59" s="256" t="s">
        <v>463</v>
      </c>
      <c r="D59" s="236">
        <v>2591061653</v>
      </c>
      <c r="E59" s="236">
        <v>197664925.93000001</v>
      </c>
      <c r="F59" s="236">
        <v>197664925.93000001</v>
      </c>
      <c r="G59" s="236">
        <v>197664925.93000001</v>
      </c>
    </row>
    <row r="60" spans="3:7" x14ac:dyDescent="0.25">
      <c r="C60" s="235" t="s">
        <v>487</v>
      </c>
      <c r="D60" s="236">
        <v>841452380</v>
      </c>
      <c r="E60" s="236">
        <v>275761415.25999999</v>
      </c>
      <c r="F60" s="236">
        <v>67975474.929999992</v>
      </c>
      <c r="G60" s="236">
        <v>69794775.129999995</v>
      </c>
    </row>
    <row r="61" spans="3:7" x14ac:dyDescent="0.25">
      <c r="C61" s="256" t="s">
        <v>488</v>
      </c>
      <c r="D61" s="236">
        <v>841452380</v>
      </c>
      <c r="E61" s="236">
        <v>275761415.25999999</v>
      </c>
      <c r="F61" s="236">
        <v>67975474.929999992</v>
      </c>
      <c r="G61" s="236">
        <v>69794775.129999995</v>
      </c>
    </row>
    <row r="62" spans="3:7" x14ac:dyDescent="0.25">
      <c r="C62" s="235" t="s">
        <v>489</v>
      </c>
      <c r="D62" s="236">
        <v>2184597781</v>
      </c>
      <c r="E62" s="236">
        <v>115240949.56</v>
      </c>
      <c r="F62" s="236">
        <v>124049744.63000001</v>
      </c>
      <c r="G62" s="236">
        <v>176487598.83999997</v>
      </c>
    </row>
    <row r="63" spans="3:7" x14ac:dyDescent="0.25">
      <c r="C63" s="256" t="s">
        <v>490</v>
      </c>
      <c r="D63" s="236">
        <v>1258908794</v>
      </c>
      <c r="E63" s="236">
        <v>60194069.57</v>
      </c>
      <c r="F63" s="236">
        <v>69254401.060000002</v>
      </c>
      <c r="G63" s="236">
        <v>91570649.109999985</v>
      </c>
    </row>
    <row r="64" spans="3:7" x14ac:dyDescent="0.25">
      <c r="C64" s="256" t="s">
        <v>470</v>
      </c>
      <c r="D64" s="236">
        <v>925688987</v>
      </c>
      <c r="E64" s="236">
        <v>55046879.990000002</v>
      </c>
      <c r="F64" s="236">
        <v>54795343.570000008</v>
      </c>
      <c r="G64" s="236">
        <v>84916949.730000004</v>
      </c>
    </row>
    <row r="65" spans="3:7" x14ac:dyDescent="0.25">
      <c r="C65" s="235" t="s">
        <v>491</v>
      </c>
      <c r="D65" s="236">
        <v>264306960</v>
      </c>
      <c r="E65" s="236">
        <v>8583995.1400000006</v>
      </c>
      <c r="F65" s="236">
        <v>45467081.799999997</v>
      </c>
      <c r="G65" s="236">
        <v>42954915.280000001</v>
      </c>
    </row>
    <row r="66" spans="3:7" x14ac:dyDescent="0.25">
      <c r="C66" s="256" t="s">
        <v>488</v>
      </c>
      <c r="D66" s="236">
        <v>264306960</v>
      </c>
      <c r="E66" s="236">
        <v>8583995.1400000006</v>
      </c>
      <c r="F66" s="236">
        <v>45467081.799999997</v>
      </c>
      <c r="G66" s="236">
        <v>42954915.280000001</v>
      </c>
    </row>
    <row r="67" spans="3:7" x14ac:dyDescent="0.25">
      <c r="C67" s="235" t="s">
        <v>492</v>
      </c>
      <c r="D67" s="236">
        <v>232828981</v>
      </c>
      <c r="E67" s="236">
        <v>22720599.68</v>
      </c>
      <c r="F67" s="236">
        <v>24604191.02</v>
      </c>
      <c r="G67" s="236">
        <v>53880538.810000002</v>
      </c>
    </row>
    <row r="68" spans="3:7" x14ac:dyDescent="0.25">
      <c r="C68" s="256" t="s">
        <v>488</v>
      </c>
      <c r="D68" s="236">
        <v>232828981</v>
      </c>
      <c r="E68" s="236">
        <v>22720599.68</v>
      </c>
      <c r="F68" s="236">
        <v>24604191.02</v>
      </c>
      <c r="G68" s="236">
        <v>53880538.810000002</v>
      </c>
    </row>
    <row r="69" spans="3:7" x14ac:dyDescent="0.25">
      <c r="C69" s="235" t="s">
        <v>493</v>
      </c>
      <c r="D69" s="236">
        <v>51400860919</v>
      </c>
      <c r="E69" s="236">
        <v>3357461414.2200003</v>
      </c>
      <c r="F69" s="236">
        <v>3453741297.5900006</v>
      </c>
      <c r="G69" s="236">
        <v>3443908167.5500002</v>
      </c>
    </row>
    <row r="70" spans="3:7" x14ac:dyDescent="0.25">
      <c r="C70" s="256" t="s">
        <v>484</v>
      </c>
      <c r="D70" s="236">
        <v>51279757959</v>
      </c>
      <c r="E70" s="236">
        <v>3352353482.3299999</v>
      </c>
      <c r="F70" s="236">
        <v>3444974008.5000005</v>
      </c>
      <c r="G70" s="236">
        <v>3437193613.5500002</v>
      </c>
    </row>
    <row r="71" spans="3:7" x14ac:dyDescent="0.25">
      <c r="C71" s="256" t="s">
        <v>494</v>
      </c>
      <c r="D71" s="236">
        <v>81102960</v>
      </c>
      <c r="E71" s="236">
        <v>2052735.09</v>
      </c>
      <c r="F71" s="236">
        <v>8767289.0899999999</v>
      </c>
      <c r="G71" s="236">
        <v>6714554</v>
      </c>
    </row>
    <row r="72" spans="3:7" x14ac:dyDescent="0.25">
      <c r="C72" s="256" t="s">
        <v>495</v>
      </c>
      <c r="D72" s="236">
        <v>40000000</v>
      </c>
      <c r="E72" s="236">
        <v>3055196.8</v>
      </c>
      <c r="F72" s="236">
        <v>0</v>
      </c>
      <c r="G72" s="236">
        <v>0</v>
      </c>
    </row>
    <row r="73" spans="3:7" x14ac:dyDescent="0.25">
      <c r="C73" s="235" t="s">
        <v>496</v>
      </c>
      <c r="D73" s="236">
        <v>10197468558</v>
      </c>
      <c r="E73" s="236">
        <v>4405361036.6400003</v>
      </c>
      <c r="F73" s="236">
        <v>488452499.89999998</v>
      </c>
      <c r="G73" s="236">
        <v>453967741.08999997</v>
      </c>
    </row>
    <row r="74" spans="3:7" x14ac:dyDescent="0.25">
      <c r="C74" s="256" t="s">
        <v>497</v>
      </c>
      <c r="D74" s="236">
        <v>10197468558</v>
      </c>
      <c r="E74" s="236">
        <v>4405361036.6400003</v>
      </c>
      <c r="F74" s="236">
        <v>488452499.89999998</v>
      </c>
      <c r="G74" s="236">
        <v>453967741.08999997</v>
      </c>
    </row>
    <row r="75" spans="3:7" x14ac:dyDescent="0.25">
      <c r="C75" s="240" t="s">
        <v>498</v>
      </c>
      <c r="D75" s="241">
        <v>3284648149</v>
      </c>
      <c r="E75" s="241">
        <v>16079630.59</v>
      </c>
      <c r="F75" s="241">
        <v>191600414.02999997</v>
      </c>
      <c r="G75" s="241">
        <v>177752011.72000003</v>
      </c>
    </row>
    <row r="76" spans="3:7" x14ac:dyDescent="0.25">
      <c r="C76" s="235" t="s">
        <v>499</v>
      </c>
      <c r="D76" s="236">
        <v>3284648149</v>
      </c>
      <c r="E76" s="236">
        <v>16079630.59</v>
      </c>
      <c r="F76" s="236">
        <v>191600414.02999997</v>
      </c>
      <c r="G76" s="236">
        <v>177752011.72000003</v>
      </c>
    </row>
    <row r="77" spans="3:7" x14ac:dyDescent="0.25">
      <c r="C77" s="256" t="s">
        <v>500</v>
      </c>
      <c r="D77" s="236">
        <v>202439029</v>
      </c>
      <c r="E77" s="236">
        <v>268000</v>
      </c>
      <c r="F77" s="236">
        <v>101783.85</v>
      </c>
      <c r="G77" s="236">
        <v>101783.85</v>
      </c>
    </row>
    <row r="78" spans="3:7" x14ac:dyDescent="0.25">
      <c r="C78" s="256" t="s">
        <v>453</v>
      </c>
      <c r="D78" s="236">
        <v>3081709120</v>
      </c>
      <c r="E78" s="236">
        <v>15811630.59</v>
      </c>
      <c r="F78" s="236">
        <v>191498630.17999998</v>
      </c>
      <c r="G78" s="236">
        <v>177650227.87000003</v>
      </c>
    </row>
    <row r="79" spans="3:7" x14ac:dyDescent="0.25">
      <c r="C79" s="256" t="s">
        <v>454</v>
      </c>
      <c r="D79" s="236">
        <v>500000</v>
      </c>
      <c r="E79" s="236">
        <v>0</v>
      </c>
      <c r="F79" s="236">
        <v>0</v>
      </c>
      <c r="G79" s="236">
        <v>0</v>
      </c>
    </row>
    <row r="80" spans="3:7" x14ac:dyDescent="0.25">
      <c r="C80" s="240" t="s">
        <v>501</v>
      </c>
      <c r="D80" s="241">
        <v>34227596991</v>
      </c>
      <c r="E80" s="241">
        <v>3603228927.4099998</v>
      </c>
      <c r="F80" s="241">
        <v>3627035575.3199997</v>
      </c>
      <c r="G80" s="241">
        <v>3804552208.1300011</v>
      </c>
    </row>
    <row r="81" spans="3:7" x14ac:dyDescent="0.25">
      <c r="C81" s="235" t="s">
        <v>502</v>
      </c>
      <c r="D81" s="236">
        <v>26337147226</v>
      </c>
      <c r="E81" s="236">
        <v>3181376706.3999996</v>
      </c>
      <c r="F81" s="236">
        <v>3164941518.21</v>
      </c>
      <c r="G81" s="236">
        <v>3164428921.54</v>
      </c>
    </row>
    <row r="82" spans="3:7" x14ac:dyDescent="0.25">
      <c r="C82" s="256" t="s">
        <v>461</v>
      </c>
      <c r="D82" s="236">
        <v>1653009626</v>
      </c>
      <c r="E82" s="236">
        <v>91661814.659999996</v>
      </c>
      <c r="F82" s="236">
        <v>73858897.950000003</v>
      </c>
      <c r="G82" s="236">
        <v>69995432.570000008</v>
      </c>
    </row>
    <row r="83" spans="3:7" x14ac:dyDescent="0.25">
      <c r="C83" s="256" t="s">
        <v>488</v>
      </c>
      <c r="D83" s="236">
        <v>16000000</v>
      </c>
      <c r="E83" s="236">
        <v>2122654</v>
      </c>
      <c r="F83" s="236">
        <v>1172654</v>
      </c>
      <c r="G83" s="236">
        <v>1372654</v>
      </c>
    </row>
    <row r="84" spans="3:7" x14ac:dyDescent="0.25">
      <c r="C84" s="256" t="s">
        <v>503</v>
      </c>
      <c r="D84" s="236">
        <v>304237805</v>
      </c>
      <c r="E84" s="236">
        <v>7355483.8499999996</v>
      </c>
      <c r="F84" s="236">
        <v>9058466.9700000007</v>
      </c>
      <c r="G84" s="236">
        <v>9134935.6799999997</v>
      </c>
    </row>
    <row r="85" spans="3:7" x14ac:dyDescent="0.25">
      <c r="C85" s="256" t="s">
        <v>504</v>
      </c>
      <c r="D85" s="236">
        <v>582491045</v>
      </c>
      <c r="E85" s="236">
        <v>7472533.5</v>
      </c>
      <c r="F85" s="236">
        <v>8087278.8999999994</v>
      </c>
      <c r="G85" s="236">
        <v>8087278.8999999994</v>
      </c>
    </row>
    <row r="86" spans="3:7" x14ac:dyDescent="0.25">
      <c r="C86" s="256" t="s">
        <v>454</v>
      </c>
      <c r="D86" s="236">
        <v>90000000</v>
      </c>
      <c r="E86" s="236">
        <v>8831494</v>
      </c>
      <c r="F86" s="236">
        <v>8831494</v>
      </c>
      <c r="G86" s="236">
        <v>11905894</v>
      </c>
    </row>
    <row r="87" spans="3:7" x14ac:dyDescent="0.25">
      <c r="C87" s="256" t="s">
        <v>463</v>
      </c>
      <c r="D87" s="236">
        <v>23691408750</v>
      </c>
      <c r="E87" s="236">
        <v>3063932726.3899999</v>
      </c>
      <c r="F87" s="236">
        <v>3063932726.3899999</v>
      </c>
      <c r="G87" s="236">
        <v>3063932726.3899999</v>
      </c>
    </row>
    <row r="88" spans="3:7" x14ac:dyDescent="0.25">
      <c r="C88" s="235" t="s">
        <v>505</v>
      </c>
      <c r="D88" s="236">
        <v>3838533234</v>
      </c>
      <c r="E88" s="236">
        <v>225690732.32999998</v>
      </c>
      <c r="F88" s="236">
        <v>167368190.77999997</v>
      </c>
      <c r="G88" s="236">
        <v>201958898.90999997</v>
      </c>
    </row>
    <row r="89" spans="3:7" x14ac:dyDescent="0.25">
      <c r="C89" s="256" t="s">
        <v>484</v>
      </c>
      <c r="D89" s="236">
        <v>2483821417</v>
      </c>
      <c r="E89" s="236">
        <v>55708720.720000006</v>
      </c>
      <c r="F89" s="236">
        <v>113683118.15999998</v>
      </c>
      <c r="G89" s="236">
        <v>139290413.60999998</v>
      </c>
    </row>
    <row r="90" spans="3:7" x14ac:dyDescent="0.25">
      <c r="C90" s="256" t="s">
        <v>506</v>
      </c>
      <c r="D90" s="236">
        <v>1354711817</v>
      </c>
      <c r="E90" s="236">
        <v>169982011.60999998</v>
      </c>
      <c r="F90" s="236">
        <v>53685072.619999997</v>
      </c>
      <c r="G90" s="236">
        <v>62668485.299999997</v>
      </c>
    </row>
    <row r="91" spans="3:7" x14ac:dyDescent="0.25">
      <c r="C91" s="235" t="s">
        <v>507</v>
      </c>
      <c r="D91" s="236">
        <v>893927510</v>
      </c>
      <c r="E91" s="236">
        <v>23753910.829999998</v>
      </c>
      <c r="F91" s="236">
        <v>24017375.419999998</v>
      </c>
      <c r="G91" s="236">
        <v>171707344.68000001</v>
      </c>
    </row>
    <row r="92" spans="3:7" x14ac:dyDescent="0.25">
      <c r="C92" s="256" t="s">
        <v>472</v>
      </c>
      <c r="D92" s="236">
        <v>241717510</v>
      </c>
      <c r="E92" s="236">
        <v>13633130.720000001</v>
      </c>
      <c r="F92" s="236">
        <v>13282251.229999999</v>
      </c>
      <c r="G92" s="236">
        <v>18791946.650000002</v>
      </c>
    </row>
    <row r="93" spans="3:7" x14ac:dyDescent="0.25">
      <c r="C93" s="256" t="s">
        <v>508</v>
      </c>
      <c r="D93" s="236">
        <v>652210000</v>
      </c>
      <c r="E93" s="236">
        <v>10120780.109999999</v>
      </c>
      <c r="F93" s="236">
        <v>10735124.189999999</v>
      </c>
      <c r="G93" s="236">
        <v>152915398.03</v>
      </c>
    </row>
    <row r="94" spans="3:7" x14ac:dyDescent="0.25">
      <c r="C94" s="235" t="s">
        <v>509</v>
      </c>
      <c r="D94" s="236">
        <v>117183641</v>
      </c>
      <c r="E94" s="236">
        <v>9658474.0299999993</v>
      </c>
      <c r="F94" s="236">
        <v>12101380.860000001</v>
      </c>
      <c r="G94" s="236">
        <v>10520807.48</v>
      </c>
    </row>
    <row r="95" spans="3:7" x14ac:dyDescent="0.25">
      <c r="C95" s="256" t="s">
        <v>488</v>
      </c>
      <c r="D95" s="236">
        <v>117183641</v>
      </c>
      <c r="E95" s="236">
        <v>9658474.0299999993</v>
      </c>
      <c r="F95" s="236">
        <v>12101380.860000001</v>
      </c>
      <c r="G95" s="236">
        <v>10520807.48</v>
      </c>
    </row>
    <row r="96" spans="3:7" x14ac:dyDescent="0.25">
      <c r="C96" s="235" t="s">
        <v>510</v>
      </c>
      <c r="D96" s="236">
        <v>401497594</v>
      </c>
      <c r="E96" s="236">
        <v>9480872.1600000001</v>
      </c>
      <c r="F96" s="236">
        <v>24048703.620000001</v>
      </c>
      <c r="G96" s="236">
        <v>32382885.670000002</v>
      </c>
    </row>
    <row r="97" spans="3:7" x14ac:dyDescent="0.25">
      <c r="C97" s="256" t="s">
        <v>485</v>
      </c>
      <c r="D97" s="236">
        <v>400529094</v>
      </c>
      <c r="E97" s="236">
        <v>8872589.4900000002</v>
      </c>
      <c r="F97" s="236">
        <v>23440420.949999999</v>
      </c>
      <c r="G97" s="236">
        <v>31916219</v>
      </c>
    </row>
    <row r="98" spans="3:7" x14ac:dyDescent="0.25">
      <c r="C98" s="256" t="s">
        <v>511</v>
      </c>
      <c r="D98" s="236">
        <v>968500</v>
      </c>
      <c r="E98" s="236">
        <v>608282.67000000004</v>
      </c>
      <c r="F98" s="236">
        <v>608282.67000000004</v>
      </c>
      <c r="G98" s="236">
        <v>466666.67</v>
      </c>
    </row>
    <row r="99" spans="3:7" x14ac:dyDescent="0.25">
      <c r="C99" s="235" t="s">
        <v>512</v>
      </c>
      <c r="D99" s="236">
        <v>1860021635</v>
      </c>
      <c r="E99" s="236">
        <v>143460641.31999999</v>
      </c>
      <c r="F99" s="236">
        <v>170813116.93000001</v>
      </c>
      <c r="G99" s="236">
        <v>167255641.74000004</v>
      </c>
    </row>
    <row r="100" spans="3:7" x14ac:dyDescent="0.25">
      <c r="C100" s="256" t="s">
        <v>513</v>
      </c>
      <c r="D100" s="236">
        <v>1860021635</v>
      </c>
      <c r="E100" s="236">
        <v>143460641.31999999</v>
      </c>
      <c r="F100" s="236">
        <v>170813116.93000001</v>
      </c>
      <c r="G100" s="236">
        <v>167255641.74000004</v>
      </c>
    </row>
    <row r="101" spans="3:7" x14ac:dyDescent="0.25">
      <c r="C101" s="235" t="s">
        <v>514</v>
      </c>
      <c r="D101" s="236">
        <v>719551010</v>
      </c>
      <c r="E101" s="236">
        <v>6139443.0600000005</v>
      </c>
      <c r="F101" s="236">
        <v>58914292.329999998</v>
      </c>
      <c r="G101" s="236">
        <v>51636961.339999996</v>
      </c>
    </row>
    <row r="102" spans="3:7" x14ac:dyDescent="0.25">
      <c r="C102" s="256" t="s">
        <v>497</v>
      </c>
      <c r="D102" s="236">
        <v>697129010</v>
      </c>
      <c r="E102" s="236">
        <v>6139443.0600000005</v>
      </c>
      <c r="F102" s="236">
        <v>58074414.329999998</v>
      </c>
      <c r="G102" s="236">
        <v>51636961.339999996</v>
      </c>
    </row>
    <row r="103" spans="3:7" x14ac:dyDescent="0.25">
      <c r="C103" s="256" t="s">
        <v>515</v>
      </c>
      <c r="D103" s="236">
        <v>22422000</v>
      </c>
      <c r="E103" s="236">
        <v>0</v>
      </c>
      <c r="F103" s="236">
        <v>839878</v>
      </c>
      <c r="G103" s="236">
        <v>0</v>
      </c>
    </row>
    <row r="104" spans="3:7" x14ac:dyDescent="0.25">
      <c r="C104" s="235" t="s">
        <v>516</v>
      </c>
      <c r="D104" s="236">
        <v>59735141</v>
      </c>
      <c r="E104" s="236">
        <v>3668147.28</v>
      </c>
      <c r="F104" s="236">
        <v>4830997.17</v>
      </c>
      <c r="G104" s="236">
        <v>4660746.7699999996</v>
      </c>
    </row>
    <row r="105" spans="3:7" x14ac:dyDescent="0.25">
      <c r="C105" s="256" t="s">
        <v>461</v>
      </c>
      <c r="D105" s="236">
        <v>59735141</v>
      </c>
      <c r="E105" s="236">
        <v>3668147.28</v>
      </c>
      <c r="F105" s="236">
        <v>4830997.17</v>
      </c>
      <c r="G105" s="236">
        <v>4660746.7699999996</v>
      </c>
    </row>
    <row r="106" spans="3:7" x14ac:dyDescent="0.25">
      <c r="C106" s="387" t="s">
        <v>517</v>
      </c>
      <c r="D106" s="384">
        <v>81924855519</v>
      </c>
      <c r="E106" s="384">
        <v>5903809955.8399992</v>
      </c>
      <c r="F106" s="384">
        <v>6789435265.21</v>
      </c>
      <c r="G106" s="384">
        <v>7279536426.0800018</v>
      </c>
    </row>
    <row r="107" spans="3:7" x14ac:dyDescent="0.25">
      <c r="C107" s="240" t="s">
        <v>518</v>
      </c>
      <c r="D107" s="241">
        <v>41077615453</v>
      </c>
      <c r="E107" s="241">
        <v>3009836074.8200002</v>
      </c>
      <c r="F107" s="241">
        <v>3174631231.1500006</v>
      </c>
      <c r="G107" s="241">
        <v>3580604877.8200016</v>
      </c>
    </row>
    <row r="108" spans="3:7" x14ac:dyDescent="0.25">
      <c r="C108" s="235" t="s">
        <v>519</v>
      </c>
      <c r="D108" s="236">
        <v>35137157475</v>
      </c>
      <c r="E108" s="236">
        <v>2734732429.7799997</v>
      </c>
      <c r="F108" s="236">
        <v>2739990866.9700003</v>
      </c>
      <c r="G108" s="236">
        <v>2888092383.1200013</v>
      </c>
    </row>
    <row r="109" spans="3:7" x14ac:dyDescent="0.25">
      <c r="C109" s="256" t="s">
        <v>461</v>
      </c>
      <c r="D109" s="236">
        <v>2023971895</v>
      </c>
      <c r="E109" s="236">
        <v>139350279.51000002</v>
      </c>
      <c r="F109" s="236">
        <v>163729809.95000002</v>
      </c>
      <c r="G109" s="236">
        <v>143824886.65999997</v>
      </c>
    </row>
    <row r="110" spans="3:7" x14ac:dyDescent="0.25">
      <c r="C110" s="256" t="s">
        <v>453</v>
      </c>
      <c r="D110" s="236">
        <v>684218396</v>
      </c>
      <c r="E110" s="236">
        <v>47881406.249999993</v>
      </c>
      <c r="F110" s="236">
        <v>40694962.910000004</v>
      </c>
      <c r="G110" s="236">
        <v>43785151.07</v>
      </c>
    </row>
    <row r="111" spans="3:7" x14ac:dyDescent="0.25">
      <c r="C111" s="256" t="s">
        <v>484</v>
      </c>
      <c r="D111" s="236">
        <v>82848983</v>
      </c>
      <c r="E111" s="236">
        <v>2931113.5</v>
      </c>
      <c r="F111" s="236">
        <v>2918613.5</v>
      </c>
      <c r="G111" s="236">
        <v>2992178.5</v>
      </c>
    </row>
    <row r="112" spans="3:7" x14ac:dyDescent="0.25">
      <c r="C112" s="256" t="s">
        <v>506</v>
      </c>
      <c r="D112" s="236">
        <v>0</v>
      </c>
      <c r="E112" s="236">
        <v>6100000</v>
      </c>
      <c r="F112" s="236">
        <v>0</v>
      </c>
      <c r="G112" s="236">
        <v>0</v>
      </c>
    </row>
    <row r="113" spans="3:7" x14ac:dyDescent="0.25">
      <c r="C113" s="256" t="s">
        <v>520</v>
      </c>
      <c r="D113" s="236">
        <v>0</v>
      </c>
      <c r="E113" s="236">
        <v>0</v>
      </c>
      <c r="F113" s="236">
        <v>0</v>
      </c>
      <c r="G113" s="236">
        <v>0</v>
      </c>
    </row>
    <row r="114" spans="3:7" x14ac:dyDescent="0.25">
      <c r="C114" s="256" t="s">
        <v>490</v>
      </c>
      <c r="D114" s="236">
        <v>304548201</v>
      </c>
      <c r="E114" s="236">
        <v>18635256.220000006</v>
      </c>
      <c r="F114" s="236">
        <v>18767804.650000006</v>
      </c>
      <c r="G114" s="236">
        <v>20178747.479999997</v>
      </c>
    </row>
    <row r="115" spans="3:7" x14ac:dyDescent="0.25">
      <c r="C115" s="256" t="s">
        <v>521</v>
      </c>
      <c r="D115" s="236">
        <v>376450817</v>
      </c>
      <c r="E115" s="236">
        <v>23538297.280000001</v>
      </c>
      <c r="F115" s="236">
        <v>23509449.780000001</v>
      </c>
      <c r="G115" s="236">
        <v>24398492.469999999</v>
      </c>
    </row>
    <row r="116" spans="3:7" x14ac:dyDescent="0.25">
      <c r="C116" s="256" t="s">
        <v>522</v>
      </c>
      <c r="D116" s="236">
        <v>1158000000</v>
      </c>
      <c r="E116" s="236">
        <v>55681710.870000005</v>
      </c>
      <c r="F116" s="236">
        <v>49712464.690000005</v>
      </c>
      <c r="G116" s="236">
        <v>59630255.299999997</v>
      </c>
    </row>
    <row r="117" spans="3:7" x14ac:dyDescent="0.25">
      <c r="C117" s="256" t="s">
        <v>454</v>
      </c>
      <c r="D117" s="236">
        <v>1050258718</v>
      </c>
      <c r="E117" s="236">
        <v>55193804.149999999</v>
      </c>
      <c r="F117" s="236">
        <v>55237199.490000002</v>
      </c>
      <c r="G117" s="236">
        <v>17266097.359999999</v>
      </c>
    </row>
    <row r="118" spans="3:7" x14ac:dyDescent="0.25">
      <c r="C118" s="256" t="s">
        <v>463</v>
      </c>
      <c r="D118" s="236">
        <v>29456860465</v>
      </c>
      <c r="E118" s="236">
        <v>2385420562</v>
      </c>
      <c r="F118" s="236">
        <v>2385420562</v>
      </c>
      <c r="G118" s="236">
        <v>2576016574.2800012</v>
      </c>
    </row>
    <row r="119" spans="3:7" x14ac:dyDescent="0.25">
      <c r="C119" s="235" t="s">
        <v>523</v>
      </c>
      <c r="D119" s="236">
        <v>5365686341</v>
      </c>
      <c r="E119" s="236">
        <v>249749350.84999999</v>
      </c>
      <c r="F119" s="236">
        <v>398616128.01999992</v>
      </c>
      <c r="G119" s="236">
        <v>656438218.77999985</v>
      </c>
    </row>
    <row r="120" spans="3:7" x14ac:dyDescent="0.25">
      <c r="C120" s="256" t="s">
        <v>484</v>
      </c>
      <c r="D120" s="236">
        <v>5365686341</v>
      </c>
      <c r="E120" s="236">
        <v>212202920.59</v>
      </c>
      <c r="F120" s="236">
        <v>393181489.08999991</v>
      </c>
      <c r="G120" s="236">
        <v>645246075.31999993</v>
      </c>
    </row>
    <row r="121" spans="3:7" x14ac:dyDescent="0.25">
      <c r="C121" s="256" t="s">
        <v>506</v>
      </c>
      <c r="D121" s="236">
        <v>0</v>
      </c>
      <c r="E121" s="236">
        <v>37546430.259999998</v>
      </c>
      <c r="F121" s="236">
        <v>0</v>
      </c>
      <c r="G121" s="236">
        <v>5757504.5300000003</v>
      </c>
    </row>
    <row r="122" spans="3:7" x14ac:dyDescent="0.25">
      <c r="C122" s="256" t="s">
        <v>520</v>
      </c>
      <c r="D122" s="236">
        <v>0</v>
      </c>
      <c r="E122" s="236">
        <v>0</v>
      </c>
      <c r="F122" s="236">
        <v>5434638.9299999997</v>
      </c>
      <c r="G122" s="236">
        <v>5434638.9299999997</v>
      </c>
    </row>
    <row r="123" spans="3:7" x14ac:dyDescent="0.25">
      <c r="C123" s="235" t="s">
        <v>524</v>
      </c>
      <c r="D123" s="236">
        <v>226045630</v>
      </c>
      <c r="E123" s="236">
        <v>6697359.6900000004</v>
      </c>
      <c r="F123" s="236">
        <v>10016613.43</v>
      </c>
      <c r="G123" s="236">
        <v>8653002.0299999993</v>
      </c>
    </row>
    <row r="124" spans="3:7" x14ac:dyDescent="0.25">
      <c r="C124" s="256" t="s">
        <v>497</v>
      </c>
      <c r="D124" s="236">
        <v>226045630</v>
      </c>
      <c r="E124" s="236">
        <v>6697359.6900000004</v>
      </c>
      <c r="F124" s="236">
        <v>10016613.43</v>
      </c>
      <c r="G124" s="236">
        <v>8653002.0299999993</v>
      </c>
    </row>
    <row r="125" spans="3:7" x14ac:dyDescent="0.25">
      <c r="C125" s="235" t="s">
        <v>525</v>
      </c>
      <c r="D125" s="236">
        <v>163532642</v>
      </c>
      <c r="E125" s="236">
        <v>10327583.789999999</v>
      </c>
      <c r="F125" s="236">
        <v>13502799.189999999</v>
      </c>
      <c r="G125" s="236">
        <v>11749889.220000001</v>
      </c>
    </row>
    <row r="126" spans="3:7" x14ac:dyDescent="0.25">
      <c r="C126" s="256" t="s">
        <v>526</v>
      </c>
      <c r="D126" s="236">
        <v>163532642</v>
      </c>
      <c r="E126" s="236">
        <v>10327583.789999999</v>
      </c>
      <c r="F126" s="236">
        <v>13502799.189999999</v>
      </c>
      <c r="G126" s="236">
        <v>11749889.220000001</v>
      </c>
    </row>
    <row r="127" spans="3:7" x14ac:dyDescent="0.25">
      <c r="C127" s="235" t="s">
        <v>527</v>
      </c>
      <c r="D127" s="236">
        <v>31825038</v>
      </c>
      <c r="E127" s="236">
        <v>2044711.4100000001</v>
      </c>
      <c r="F127" s="236">
        <v>2285799.31</v>
      </c>
      <c r="G127" s="236">
        <v>2213296.54</v>
      </c>
    </row>
    <row r="128" spans="3:7" x14ac:dyDescent="0.25">
      <c r="C128" s="256" t="s">
        <v>526</v>
      </c>
      <c r="D128" s="236">
        <v>31825038</v>
      </c>
      <c r="E128" s="236">
        <v>2044711.4100000001</v>
      </c>
      <c r="F128" s="236">
        <v>2285799.31</v>
      </c>
      <c r="G128" s="236">
        <v>2213296.54</v>
      </c>
    </row>
    <row r="129" spans="3:7" x14ac:dyDescent="0.25">
      <c r="C129" s="235" t="s">
        <v>528</v>
      </c>
      <c r="D129" s="236">
        <v>58554150</v>
      </c>
      <c r="E129" s="236">
        <v>4186644.9</v>
      </c>
      <c r="F129" s="236">
        <v>4402466.05</v>
      </c>
      <c r="G129" s="236">
        <v>6129594.4800000004</v>
      </c>
    </row>
    <row r="130" spans="3:7" x14ac:dyDescent="0.25">
      <c r="C130" s="256" t="s">
        <v>526</v>
      </c>
      <c r="D130" s="236">
        <v>58554150</v>
      </c>
      <c r="E130" s="236">
        <v>4186644.9</v>
      </c>
      <c r="F130" s="236">
        <v>4402466.05</v>
      </c>
      <c r="G130" s="236">
        <v>6129594.4800000004</v>
      </c>
    </row>
    <row r="131" spans="3:7" x14ac:dyDescent="0.25">
      <c r="C131" s="235" t="s">
        <v>529</v>
      </c>
      <c r="D131" s="236">
        <v>23787674</v>
      </c>
      <c r="E131" s="236">
        <v>229908.23</v>
      </c>
      <c r="F131" s="236">
        <v>1667534.63</v>
      </c>
      <c r="G131" s="236">
        <v>2169384.5700000003</v>
      </c>
    </row>
    <row r="132" spans="3:7" x14ac:dyDescent="0.25">
      <c r="C132" s="256" t="s">
        <v>526</v>
      </c>
      <c r="D132" s="236">
        <v>23787674</v>
      </c>
      <c r="E132" s="236">
        <v>229908.23</v>
      </c>
      <c r="F132" s="236">
        <v>1667534.63</v>
      </c>
      <c r="G132" s="236">
        <v>2169384.5700000003</v>
      </c>
    </row>
    <row r="133" spans="3:7" x14ac:dyDescent="0.25">
      <c r="C133" s="235" t="s">
        <v>530</v>
      </c>
      <c r="D133" s="236">
        <v>20576433</v>
      </c>
      <c r="E133" s="236">
        <v>147571.89000000001</v>
      </c>
      <c r="F133" s="236">
        <v>1353352.83</v>
      </c>
      <c r="G133" s="236">
        <v>1290218.49</v>
      </c>
    </row>
    <row r="134" spans="3:7" x14ac:dyDescent="0.25">
      <c r="C134" s="256" t="s">
        <v>526</v>
      </c>
      <c r="D134" s="236">
        <v>20576433</v>
      </c>
      <c r="E134" s="236">
        <v>147571.89000000001</v>
      </c>
      <c r="F134" s="236">
        <v>1353352.83</v>
      </c>
      <c r="G134" s="236">
        <v>1290218.49</v>
      </c>
    </row>
    <row r="135" spans="3:7" x14ac:dyDescent="0.25">
      <c r="C135" s="235" t="s">
        <v>531</v>
      </c>
      <c r="D135" s="236">
        <v>20821558</v>
      </c>
      <c r="E135" s="236">
        <v>1132936.0899999999</v>
      </c>
      <c r="F135" s="236">
        <v>1132936.0899999999</v>
      </c>
      <c r="G135" s="236">
        <v>2154217.56</v>
      </c>
    </row>
    <row r="136" spans="3:7" x14ac:dyDescent="0.25">
      <c r="C136" s="256" t="s">
        <v>526</v>
      </c>
      <c r="D136" s="236">
        <v>20821558</v>
      </c>
      <c r="E136" s="236">
        <v>1132936.0899999999</v>
      </c>
      <c r="F136" s="236">
        <v>1132936.0899999999</v>
      </c>
      <c r="G136" s="236">
        <v>2154217.56</v>
      </c>
    </row>
    <row r="137" spans="3:7" x14ac:dyDescent="0.25">
      <c r="C137" s="235" t="s">
        <v>532</v>
      </c>
      <c r="D137" s="236">
        <v>29628512</v>
      </c>
      <c r="E137" s="236">
        <v>587578.18999999994</v>
      </c>
      <c r="F137" s="236">
        <v>1662734.6300000001</v>
      </c>
      <c r="G137" s="236">
        <v>1714673.03</v>
      </c>
    </row>
    <row r="138" spans="3:7" x14ac:dyDescent="0.25">
      <c r="C138" s="256" t="s">
        <v>526</v>
      </c>
      <c r="D138" s="236">
        <v>29628512</v>
      </c>
      <c r="E138" s="236">
        <v>587578.18999999994</v>
      </c>
      <c r="F138" s="236">
        <v>1662734.6300000001</v>
      </c>
      <c r="G138" s="236">
        <v>1714673.03</v>
      </c>
    </row>
    <row r="139" spans="3:7" x14ac:dyDescent="0.25">
      <c r="C139" s="240" t="s">
        <v>533</v>
      </c>
      <c r="D139" s="241">
        <v>40847240066</v>
      </c>
      <c r="E139" s="241">
        <v>2893973881.0200005</v>
      </c>
      <c r="F139" s="241">
        <v>3614804034.0599999</v>
      </c>
      <c r="G139" s="241">
        <v>3698931548.2599998</v>
      </c>
    </row>
    <row r="140" spans="3:7" x14ac:dyDescent="0.25">
      <c r="C140" s="235" t="s">
        <v>534</v>
      </c>
      <c r="D140" s="236">
        <v>36245458188</v>
      </c>
      <c r="E140" s="236">
        <v>2751066196.9200001</v>
      </c>
      <c r="F140" s="236">
        <v>3271405730.1100001</v>
      </c>
      <c r="G140" s="236">
        <v>3368367419.2399998</v>
      </c>
    </row>
    <row r="141" spans="3:7" x14ac:dyDescent="0.25">
      <c r="C141" s="256" t="s">
        <v>500</v>
      </c>
      <c r="D141" s="236">
        <v>0</v>
      </c>
      <c r="E141" s="236">
        <v>76998041.599999994</v>
      </c>
      <c r="F141" s="236">
        <v>386960441.60000002</v>
      </c>
      <c r="G141" s="236">
        <v>340178744</v>
      </c>
    </row>
    <row r="142" spans="3:7" x14ac:dyDescent="0.25">
      <c r="C142" s="256" t="s">
        <v>453</v>
      </c>
      <c r="D142" s="236">
        <v>35587958188</v>
      </c>
      <c r="E142" s="236">
        <v>2647999047.8200002</v>
      </c>
      <c r="F142" s="236">
        <v>2858376181.0100002</v>
      </c>
      <c r="G142" s="236">
        <v>3002119567.7399998</v>
      </c>
    </row>
    <row r="143" spans="3:7" x14ac:dyDescent="0.25">
      <c r="C143" s="256" t="s">
        <v>535</v>
      </c>
      <c r="D143" s="236">
        <v>107500000</v>
      </c>
      <c r="E143" s="236">
        <v>0</v>
      </c>
      <c r="F143" s="236">
        <v>0</v>
      </c>
      <c r="G143" s="236">
        <v>0</v>
      </c>
    </row>
    <row r="144" spans="3:7" x14ac:dyDescent="0.25">
      <c r="C144" s="256" t="s">
        <v>522</v>
      </c>
      <c r="D144" s="236">
        <v>550000000</v>
      </c>
      <c r="E144" s="236">
        <v>26069107.5</v>
      </c>
      <c r="F144" s="236">
        <v>26069107.5</v>
      </c>
      <c r="G144" s="236">
        <v>26069107.5</v>
      </c>
    </row>
    <row r="145" spans="3:7" x14ac:dyDescent="0.25">
      <c r="C145" s="235" t="s">
        <v>536</v>
      </c>
      <c r="D145" s="236">
        <v>574865879</v>
      </c>
      <c r="E145" s="236">
        <v>25682131.439999998</v>
      </c>
      <c r="F145" s="236">
        <v>35424481.920000002</v>
      </c>
      <c r="G145" s="236">
        <v>31820665.049999997</v>
      </c>
    </row>
    <row r="146" spans="3:7" x14ac:dyDescent="0.25">
      <c r="C146" s="256" t="s">
        <v>488</v>
      </c>
      <c r="D146" s="236">
        <v>574865879</v>
      </c>
      <c r="E146" s="236">
        <v>25682131.439999998</v>
      </c>
      <c r="F146" s="236">
        <v>35424481.920000002</v>
      </c>
      <c r="G146" s="236">
        <v>31820665.049999997</v>
      </c>
    </row>
    <row r="147" spans="3:7" x14ac:dyDescent="0.25">
      <c r="C147" s="235" t="s">
        <v>537</v>
      </c>
      <c r="D147" s="236">
        <v>700460790</v>
      </c>
      <c r="E147" s="236">
        <v>11054339.280000001</v>
      </c>
      <c r="F147" s="236">
        <v>46881296.100000001</v>
      </c>
      <c r="G147" s="236">
        <v>47982724.480000004</v>
      </c>
    </row>
    <row r="148" spans="3:7" x14ac:dyDescent="0.25">
      <c r="C148" s="256" t="s">
        <v>453</v>
      </c>
      <c r="D148" s="236">
        <v>700460790</v>
      </c>
      <c r="E148" s="236">
        <v>11054339.280000001</v>
      </c>
      <c r="F148" s="236">
        <v>46881296.100000001</v>
      </c>
      <c r="G148" s="236">
        <v>47982724.480000004</v>
      </c>
    </row>
    <row r="149" spans="3:7" x14ac:dyDescent="0.25">
      <c r="C149" s="235" t="s">
        <v>538</v>
      </c>
      <c r="D149" s="236">
        <v>1553457981</v>
      </c>
      <c r="E149" s="236">
        <v>37515890.849999994</v>
      </c>
      <c r="F149" s="236">
        <v>139010088.46000001</v>
      </c>
      <c r="G149" s="236">
        <v>141504404.30000001</v>
      </c>
    </row>
    <row r="150" spans="3:7" x14ac:dyDescent="0.25">
      <c r="C150" s="256" t="s">
        <v>484</v>
      </c>
      <c r="D150" s="236">
        <v>1553457981</v>
      </c>
      <c r="E150" s="236">
        <v>37515890.849999994</v>
      </c>
      <c r="F150" s="236">
        <v>139010088.46000001</v>
      </c>
      <c r="G150" s="236">
        <v>141504404.30000001</v>
      </c>
    </row>
    <row r="151" spans="3:7" x14ac:dyDescent="0.25">
      <c r="C151" s="256" t="s">
        <v>506</v>
      </c>
      <c r="D151" s="236">
        <v>0</v>
      </c>
      <c r="E151" s="236">
        <v>0</v>
      </c>
      <c r="F151" s="236">
        <v>0</v>
      </c>
      <c r="G151" s="236">
        <v>0</v>
      </c>
    </row>
    <row r="152" spans="3:7" x14ac:dyDescent="0.25">
      <c r="C152" s="256" t="s">
        <v>520</v>
      </c>
      <c r="D152" s="236">
        <v>0</v>
      </c>
      <c r="E152" s="236">
        <v>0</v>
      </c>
      <c r="F152" s="236">
        <v>0</v>
      </c>
      <c r="G152" s="236">
        <v>0</v>
      </c>
    </row>
    <row r="153" spans="3:7" x14ac:dyDescent="0.25">
      <c r="C153" s="235" t="s">
        <v>539</v>
      </c>
      <c r="D153" s="236">
        <v>100459158</v>
      </c>
      <c r="E153" s="236">
        <v>1165347.07</v>
      </c>
      <c r="F153" s="236">
        <v>11725974.449999999</v>
      </c>
      <c r="G153" s="236">
        <v>5393955.5800000001</v>
      </c>
    </row>
    <row r="154" spans="3:7" x14ac:dyDescent="0.25">
      <c r="C154" s="256" t="s">
        <v>497</v>
      </c>
      <c r="D154" s="236">
        <v>100429158</v>
      </c>
      <c r="E154" s="236">
        <v>1165347.07</v>
      </c>
      <c r="F154" s="236">
        <v>11725974.449999999</v>
      </c>
      <c r="G154" s="236">
        <v>5393955.5800000001</v>
      </c>
    </row>
    <row r="155" spans="3:7" x14ac:dyDescent="0.25">
      <c r="C155" s="256" t="s">
        <v>515</v>
      </c>
      <c r="D155" s="236">
        <v>30000</v>
      </c>
      <c r="E155" s="236">
        <v>0</v>
      </c>
      <c r="F155" s="236">
        <v>0</v>
      </c>
      <c r="G155" s="236">
        <v>0</v>
      </c>
    </row>
    <row r="156" spans="3:7" x14ac:dyDescent="0.25">
      <c r="C156" s="235" t="s">
        <v>540</v>
      </c>
      <c r="D156" s="236">
        <v>1184007704</v>
      </c>
      <c r="E156" s="236">
        <v>34799286.949999996</v>
      </c>
      <c r="F156" s="236">
        <v>85399548.429999977</v>
      </c>
      <c r="G156" s="236">
        <v>79219621.179999992</v>
      </c>
    </row>
    <row r="157" spans="3:7" x14ac:dyDescent="0.25">
      <c r="C157" s="256" t="s">
        <v>497</v>
      </c>
      <c r="D157" s="236">
        <v>1184007704</v>
      </c>
      <c r="E157" s="236">
        <v>34799286.949999996</v>
      </c>
      <c r="F157" s="236">
        <v>84886449.029999971</v>
      </c>
      <c r="G157" s="236">
        <v>77243805.579999998</v>
      </c>
    </row>
    <row r="158" spans="3:7" x14ac:dyDescent="0.25">
      <c r="C158" s="256" t="s">
        <v>515</v>
      </c>
      <c r="D158" s="236">
        <v>0</v>
      </c>
      <c r="E158" s="236">
        <v>0</v>
      </c>
      <c r="F158" s="236">
        <v>0</v>
      </c>
      <c r="G158" s="236">
        <v>0</v>
      </c>
    </row>
    <row r="159" spans="3:7" x14ac:dyDescent="0.25">
      <c r="C159" s="256" t="s">
        <v>541</v>
      </c>
      <c r="D159" s="236">
        <v>0</v>
      </c>
      <c r="E159" s="236">
        <v>0</v>
      </c>
      <c r="F159" s="236">
        <v>513099.4</v>
      </c>
      <c r="G159" s="236">
        <v>1975815.6</v>
      </c>
    </row>
    <row r="160" spans="3:7" x14ac:dyDescent="0.25">
      <c r="C160" s="235" t="s">
        <v>542</v>
      </c>
      <c r="D160" s="236">
        <v>488530366</v>
      </c>
      <c r="E160" s="236">
        <v>32690688.510000002</v>
      </c>
      <c r="F160" s="236">
        <v>24956914.59</v>
      </c>
      <c r="G160" s="236">
        <v>24642758.43</v>
      </c>
    </row>
    <row r="161" spans="3:7" x14ac:dyDescent="0.25">
      <c r="C161" s="256" t="s">
        <v>497</v>
      </c>
      <c r="D161" s="236">
        <v>487430366</v>
      </c>
      <c r="E161" s="236">
        <v>32690688.510000002</v>
      </c>
      <c r="F161" s="236">
        <v>24956914.59</v>
      </c>
      <c r="G161" s="236">
        <v>24642758.43</v>
      </c>
    </row>
    <row r="162" spans="3:7" x14ac:dyDescent="0.25">
      <c r="C162" s="256" t="s">
        <v>541</v>
      </c>
      <c r="D162" s="236">
        <v>1100000</v>
      </c>
      <c r="E162" s="236">
        <v>0</v>
      </c>
      <c r="F162" s="236">
        <v>0</v>
      </c>
      <c r="G162" s="236">
        <v>0</v>
      </c>
    </row>
    <row r="163" spans="3:7" x14ac:dyDescent="0.25">
      <c r="C163" s="387" t="s">
        <v>543</v>
      </c>
      <c r="D163" s="384">
        <v>68686619634</v>
      </c>
      <c r="E163" s="384">
        <v>2177781160.5499997</v>
      </c>
      <c r="F163" s="384">
        <v>5145641175.4299994</v>
      </c>
      <c r="G163" s="384">
        <v>5459912966.4900007</v>
      </c>
    </row>
    <row r="164" spans="3:7" x14ac:dyDescent="0.25">
      <c r="C164" s="240" t="s">
        <v>544</v>
      </c>
      <c r="D164" s="241">
        <v>25424930406</v>
      </c>
      <c r="E164" s="241">
        <v>1321180142.1799998</v>
      </c>
      <c r="F164" s="241">
        <v>1880981601.6099999</v>
      </c>
      <c r="G164" s="241">
        <v>2008983168.4300001</v>
      </c>
    </row>
    <row r="165" spans="3:7" x14ac:dyDescent="0.25">
      <c r="C165" s="235" t="s">
        <v>545</v>
      </c>
      <c r="D165" s="236">
        <v>18169076858</v>
      </c>
      <c r="E165" s="236">
        <v>1151090504.99</v>
      </c>
      <c r="F165" s="236">
        <v>1293527801.8800001</v>
      </c>
      <c r="G165" s="236">
        <v>1433368193.1800003</v>
      </c>
    </row>
    <row r="166" spans="3:7" x14ac:dyDescent="0.25">
      <c r="C166" s="256" t="s">
        <v>461</v>
      </c>
      <c r="D166" s="236">
        <v>6037409274</v>
      </c>
      <c r="E166" s="236">
        <v>1174086536.02</v>
      </c>
      <c r="F166" s="236">
        <v>477910871.49000007</v>
      </c>
      <c r="G166" s="236">
        <v>617751262.7900002</v>
      </c>
    </row>
    <row r="167" spans="3:7" x14ac:dyDescent="0.25">
      <c r="C167" s="256" t="s">
        <v>453</v>
      </c>
      <c r="D167" s="236">
        <v>38410000</v>
      </c>
      <c r="E167" s="236">
        <v>0</v>
      </c>
      <c r="F167" s="236">
        <v>3249450</v>
      </c>
      <c r="G167" s="236">
        <v>3249450</v>
      </c>
    </row>
    <row r="168" spans="3:7" x14ac:dyDescent="0.25">
      <c r="C168" s="256" t="s">
        <v>454</v>
      </c>
      <c r="D168" s="236">
        <v>11775741468</v>
      </c>
      <c r="E168" s="236">
        <v>10443121.970000001</v>
      </c>
      <c r="F168" s="236">
        <v>787714143.38999999</v>
      </c>
      <c r="G168" s="236">
        <v>787714143.38999999</v>
      </c>
    </row>
    <row r="169" spans="3:7" x14ac:dyDescent="0.25">
      <c r="C169" s="256" t="s">
        <v>463</v>
      </c>
      <c r="D169" s="236">
        <v>317516116</v>
      </c>
      <c r="E169" s="236">
        <v>-33439153</v>
      </c>
      <c r="F169" s="236">
        <v>24653337</v>
      </c>
      <c r="G169" s="236">
        <v>24653337</v>
      </c>
    </row>
    <row r="170" spans="3:7" x14ac:dyDescent="0.25">
      <c r="C170" s="235" t="s">
        <v>546</v>
      </c>
      <c r="D170" s="236">
        <v>785465106</v>
      </c>
      <c r="E170" s="236">
        <v>11352704.249999998</v>
      </c>
      <c r="F170" s="236">
        <v>64160901.99000001</v>
      </c>
      <c r="G170" s="236">
        <v>61450887.620000005</v>
      </c>
    </row>
    <row r="171" spans="3:7" x14ac:dyDescent="0.25">
      <c r="C171" s="256" t="s">
        <v>488</v>
      </c>
      <c r="D171" s="236">
        <v>785465106</v>
      </c>
      <c r="E171" s="236">
        <v>11352704.249999998</v>
      </c>
      <c r="F171" s="236">
        <v>64160901.99000001</v>
      </c>
      <c r="G171" s="236">
        <v>61450887.620000005</v>
      </c>
    </row>
    <row r="172" spans="3:7" x14ac:dyDescent="0.25">
      <c r="C172" s="256" t="s">
        <v>547</v>
      </c>
      <c r="D172" s="236">
        <v>0</v>
      </c>
      <c r="E172" s="236">
        <v>0</v>
      </c>
      <c r="F172" s="236">
        <v>0</v>
      </c>
      <c r="G172" s="236">
        <v>0</v>
      </c>
    </row>
    <row r="173" spans="3:7" x14ac:dyDescent="0.25">
      <c r="C173" s="235" t="s">
        <v>548</v>
      </c>
      <c r="D173" s="236">
        <v>39523546</v>
      </c>
      <c r="E173" s="236">
        <v>816262.44</v>
      </c>
      <c r="F173" s="236">
        <v>4793429.6099999994</v>
      </c>
      <c r="G173" s="236">
        <v>4067387.6</v>
      </c>
    </row>
    <row r="174" spans="3:7" x14ac:dyDescent="0.25">
      <c r="C174" s="256" t="s">
        <v>484</v>
      </c>
      <c r="D174" s="236">
        <v>39273546</v>
      </c>
      <c r="E174" s="236">
        <v>816262.44</v>
      </c>
      <c r="F174" s="236">
        <v>4793429.6099999994</v>
      </c>
      <c r="G174" s="236">
        <v>4067387.6</v>
      </c>
    </row>
    <row r="175" spans="3:7" x14ac:dyDescent="0.25">
      <c r="C175" s="256" t="s">
        <v>549</v>
      </c>
      <c r="D175" s="236">
        <v>250000</v>
      </c>
      <c r="E175" s="236">
        <v>0</v>
      </c>
      <c r="F175" s="236">
        <v>0</v>
      </c>
      <c r="G175" s="236">
        <v>0</v>
      </c>
    </row>
    <row r="176" spans="3:7" x14ac:dyDescent="0.25">
      <c r="C176" s="235" t="s">
        <v>550</v>
      </c>
      <c r="D176" s="236">
        <v>129365366</v>
      </c>
      <c r="E176" s="236">
        <v>2500641.7199999997</v>
      </c>
      <c r="F176" s="236">
        <v>10534699.870000001</v>
      </c>
      <c r="G176" s="236">
        <v>8968328.1500000004</v>
      </c>
    </row>
    <row r="177" spans="3:7" x14ac:dyDescent="0.25">
      <c r="C177" s="256" t="s">
        <v>484</v>
      </c>
      <c r="D177" s="236">
        <v>129365366</v>
      </c>
      <c r="E177" s="236">
        <v>638981.72</v>
      </c>
      <c r="F177" s="236">
        <v>8673039.870000001</v>
      </c>
      <c r="G177" s="236">
        <v>8156668.1500000004</v>
      </c>
    </row>
    <row r="178" spans="3:7" x14ac:dyDescent="0.25">
      <c r="C178" s="256" t="s">
        <v>506</v>
      </c>
      <c r="D178" s="236">
        <v>0</v>
      </c>
      <c r="E178" s="236">
        <v>0</v>
      </c>
      <c r="F178" s="236">
        <v>0</v>
      </c>
      <c r="G178" s="236">
        <v>0</v>
      </c>
    </row>
    <row r="179" spans="3:7" x14ac:dyDescent="0.25">
      <c r="C179" s="256" t="s">
        <v>549</v>
      </c>
      <c r="D179" s="236">
        <v>0</v>
      </c>
      <c r="E179" s="236">
        <v>1861660</v>
      </c>
      <c r="F179" s="236">
        <v>1861660</v>
      </c>
      <c r="G179" s="236">
        <v>811660</v>
      </c>
    </row>
    <row r="180" spans="3:7" x14ac:dyDescent="0.25">
      <c r="C180" s="235" t="s">
        <v>551</v>
      </c>
      <c r="D180" s="236">
        <v>1220733716</v>
      </c>
      <c r="E180" s="236">
        <v>12245158.07</v>
      </c>
      <c r="F180" s="236">
        <v>79313189.480000004</v>
      </c>
      <c r="G180" s="236">
        <v>79114992.170000002</v>
      </c>
    </row>
    <row r="181" spans="3:7" x14ac:dyDescent="0.25">
      <c r="C181" s="256" t="s">
        <v>484</v>
      </c>
      <c r="D181" s="236">
        <v>1220733716</v>
      </c>
      <c r="E181" s="236">
        <v>12245158.07</v>
      </c>
      <c r="F181" s="236">
        <v>73293662.840000004</v>
      </c>
      <c r="G181" s="236">
        <v>73095465.530000001</v>
      </c>
    </row>
    <row r="182" spans="3:7" x14ac:dyDescent="0.25">
      <c r="C182" s="256" t="s">
        <v>506</v>
      </c>
      <c r="D182" s="236">
        <v>0</v>
      </c>
      <c r="E182" s="236">
        <v>0</v>
      </c>
      <c r="F182" s="236">
        <v>0</v>
      </c>
      <c r="G182" s="236">
        <v>0</v>
      </c>
    </row>
    <row r="183" spans="3:7" x14ac:dyDescent="0.25">
      <c r="C183" s="256" t="s">
        <v>520</v>
      </c>
      <c r="D183" s="236">
        <v>0</v>
      </c>
      <c r="E183" s="236">
        <v>0</v>
      </c>
      <c r="F183" s="236">
        <v>6019526.6399999997</v>
      </c>
      <c r="G183" s="236">
        <v>6019526.6399999997</v>
      </c>
    </row>
    <row r="184" spans="3:7" x14ac:dyDescent="0.25">
      <c r="C184" s="256" t="s">
        <v>549</v>
      </c>
      <c r="D184" s="236">
        <v>0</v>
      </c>
      <c r="E184" s="236">
        <v>0</v>
      </c>
      <c r="F184" s="236">
        <v>0</v>
      </c>
      <c r="G184" s="236">
        <v>0</v>
      </c>
    </row>
    <row r="185" spans="3:7" x14ac:dyDescent="0.25">
      <c r="C185" s="235" t="s">
        <v>552</v>
      </c>
      <c r="D185" s="236">
        <v>51375105</v>
      </c>
      <c r="E185" s="236">
        <v>49622.080000000002</v>
      </c>
      <c r="F185" s="236">
        <v>3426236.95</v>
      </c>
      <c r="G185" s="236">
        <v>3243236.95</v>
      </c>
    </row>
    <row r="186" spans="3:7" x14ac:dyDescent="0.25">
      <c r="C186" s="256" t="s">
        <v>553</v>
      </c>
      <c r="D186" s="236">
        <v>51375105</v>
      </c>
      <c r="E186" s="236">
        <v>49622.080000000002</v>
      </c>
      <c r="F186" s="236">
        <v>3426236.95</v>
      </c>
      <c r="G186" s="236">
        <v>3243236.95</v>
      </c>
    </row>
    <row r="187" spans="3:7" x14ac:dyDescent="0.25">
      <c r="C187" s="235" t="s">
        <v>554</v>
      </c>
      <c r="D187" s="236">
        <v>59434054</v>
      </c>
      <c r="E187" s="236">
        <v>1571447</v>
      </c>
      <c r="F187" s="236">
        <v>5286442.05</v>
      </c>
      <c r="G187" s="236">
        <v>4501667.8500000006</v>
      </c>
    </row>
    <row r="188" spans="3:7" x14ac:dyDescent="0.25">
      <c r="C188" s="256" t="s">
        <v>488</v>
      </c>
      <c r="D188" s="236">
        <v>59084054</v>
      </c>
      <c r="E188" s="236">
        <v>1571447</v>
      </c>
      <c r="F188" s="236">
        <v>5286442.05</v>
      </c>
      <c r="G188" s="236">
        <v>4501667.8500000006</v>
      </c>
    </row>
    <row r="189" spans="3:7" x14ac:dyDescent="0.25">
      <c r="C189" s="256" t="s">
        <v>547</v>
      </c>
      <c r="D189" s="236">
        <v>350000</v>
      </c>
      <c r="E189" s="236">
        <v>0</v>
      </c>
      <c r="F189" s="236">
        <v>0</v>
      </c>
      <c r="G189" s="236">
        <v>0</v>
      </c>
    </row>
    <row r="190" spans="3:7" x14ac:dyDescent="0.25">
      <c r="C190" s="235" t="s">
        <v>555</v>
      </c>
      <c r="D190" s="236">
        <v>27666487</v>
      </c>
      <c r="E190" s="236">
        <v>2343623.9700000002</v>
      </c>
      <c r="F190" s="236">
        <v>3625838.3200000003</v>
      </c>
      <c r="G190" s="236">
        <v>2429899.0700000003</v>
      </c>
    </row>
    <row r="191" spans="3:7" x14ac:dyDescent="0.25">
      <c r="C191" s="256" t="s">
        <v>526</v>
      </c>
      <c r="D191" s="236">
        <v>26866487</v>
      </c>
      <c r="E191" s="236">
        <v>1585190.85</v>
      </c>
      <c r="F191" s="236">
        <v>2867405.2</v>
      </c>
      <c r="G191" s="236">
        <v>1671465.9500000002</v>
      </c>
    </row>
    <row r="192" spans="3:7" x14ac:dyDescent="0.25">
      <c r="C192" s="256" t="s">
        <v>547</v>
      </c>
      <c r="D192" s="236">
        <v>800000</v>
      </c>
      <c r="E192" s="236">
        <v>758433.12</v>
      </c>
      <c r="F192" s="236">
        <v>758433.12</v>
      </c>
      <c r="G192" s="236">
        <v>758433.12</v>
      </c>
    </row>
    <row r="193" spans="3:7" x14ac:dyDescent="0.25">
      <c r="C193" s="235" t="s">
        <v>556</v>
      </c>
      <c r="D193" s="236">
        <v>63190262</v>
      </c>
      <c r="E193" s="236">
        <v>548660.93999999994</v>
      </c>
      <c r="F193" s="236">
        <v>3873280.4800000004</v>
      </c>
      <c r="G193" s="236">
        <v>4086880.4800000004</v>
      </c>
    </row>
    <row r="194" spans="3:7" x14ac:dyDescent="0.25">
      <c r="C194" s="256" t="s">
        <v>488</v>
      </c>
      <c r="D194" s="236">
        <v>63190262</v>
      </c>
      <c r="E194" s="236">
        <v>548660.93999999994</v>
      </c>
      <c r="F194" s="236">
        <v>3873280.4800000004</v>
      </c>
      <c r="G194" s="236">
        <v>4086880.4800000004</v>
      </c>
    </row>
    <row r="195" spans="3:7" x14ac:dyDescent="0.25">
      <c r="C195" s="235" t="s">
        <v>557</v>
      </c>
      <c r="D195" s="236">
        <v>48660506</v>
      </c>
      <c r="E195" s="236">
        <v>1125015</v>
      </c>
      <c r="F195" s="236">
        <v>3343085.92</v>
      </c>
      <c r="G195" s="236">
        <v>4363152.12</v>
      </c>
    </row>
    <row r="196" spans="3:7" x14ac:dyDescent="0.25">
      <c r="C196" s="256" t="s">
        <v>488</v>
      </c>
      <c r="D196" s="236">
        <v>48660506</v>
      </c>
      <c r="E196" s="236">
        <v>1125015</v>
      </c>
      <c r="F196" s="236">
        <v>3343085.92</v>
      </c>
      <c r="G196" s="236">
        <v>4363152.12</v>
      </c>
    </row>
    <row r="197" spans="3:7" x14ac:dyDescent="0.25">
      <c r="C197" s="235" t="s">
        <v>558</v>
      </c>
      <c r="D197" s="236">
        <v>29733815</v>
      </c>
      <c r="E197" s="236">
        <v>1506030</v>
      </c>
      <c r="F197" s="236">
        <v>1903016.6</v>
      </c>
      <c r="G197" s="236">
        <v>2027976.24</v>
      </c>
    </row>
    <row r="198" spans="3:7" x14ac:dyDescent="0.25">
      <c r="C198" s="256" t="s">
        <v>461</v>
      </c>
      <c r="D198" s="236">
        <v>29733815</v>
      </c>
      <c r="E198" s="236">
        <v>1506030</v>
      </c>
      <c r="F198" s="236">
        <v>1903016.6</v>
      </c>
      <c r="G198" s="236">
        <v>2027976.24</v>
      </c>
    </row>
    <row r="199" spans="3:7" x14ac:dyDescent="0.25">
      <c r="C199" s="235" t="s">
        <v>559</v>
      </c>
      <c r="D199" s="236">
        <v>502479191</v>
      </c>
      <c r="E199" s="236">
        <v>17771612.439999998</v>
      </c>
      <c r="F199" s="236">
        <v>45994411.280000001</v>
      </c>
      <c r="G199" s="236">
        <v>36175773.400000006</v>
      </c>
    </row>
    <row r="200" spans="3:7" x14ac:dyDescent="0.25">
      <c r="C200" s="256" t="s">
        <v>553</v>
      </c>
      <c r="D200" s="236">
        <v>600000</v>
      </c>
      <c r="E200" s="236">
        <v>0</v>
      </c>
      <c r="F200" s="236">
        <v>0</v>
      </c>
      <c r="G200" s="236">
        <v>0</v>
      </c>
    </row>
    <row r="201" spans="3:7" x14ac:dyDescent="0.25">
      <c r="C201" s="256" t="s">
        <v>453</v>
      </c>
      <c r="D201" s="236">
        <v>501879191</v>
      </c>
      <c r="E201" s="236">
        <v>17771612.439999998</v>
      </c>
      <c r="F201" s="236">
        <v>45994411.280000001</v>
      </c>
      <c r="G201" s="236">
        <v>36175773.400000006</v>
      </c>
    </row>
    <row r="202" spans="3:7" x14ac:dyDescent="0.25">
      <c r="C202" s="235" t="s">
        <v>560</v>
      </c>
      <c r="D202" s="236">
        <v>69916530</v>
      </c>
      <c r="E202" s="236">
        <v>3790872.04</v>
      </c>
      <c r="F202" s="236">
        <v>4099172.04</v>
      </c>
      <c r="G202" s="236">
        <v>4093119.12</v>
      </c>
    </row>
    <row r="203" spans="3:7" x14ac:dyDescent="0.25">
      <c r="C203" s="256" t="s">
        <v>453</v>
      </c>
      <c r="D203" s="236">
        <v>69916530</v>
      </c>
      <c r="E203" s="236">
        <v>3790872.04</v>
      </c>
      <c r="F203" s="236">
        <v>4099172.04</v>
      </c>
      <c r="G203" s="236">
        <v>4093119.12</v>
      </c>
    </row>
    <row r="204" spans="3:7" x14ac:dyDescent="0.25">
      <c r="C204" s="235" t="s">
        <v>561</v>
      </c>
      <c r="D204" s="236">
        <v>150135298</v>
      </c>
      <c r="E204" s="236">
        <v>2778753.03</v>
      </c>
      <c r="F204" s="236">
        <v>12443132.77</v>
      </c>
      <c r="G204" s="236">
        <v>11644190.98</v>
      </c>
    </row>
    <row r="205" spans="3:7" x14ac:dyDescent="0.25">
      <c r="C205" s="256" t="s">
        <v>453</v>
      </c>
      <c r="D205" s="236">
        <v>150135298</v>
      </c>
      <c r="E205" s="236">
        <v>2778753.03</v>
      </c>
      <c r="F205" s="236">
        <v>12443132.77</v>
      </c>
      <c r="G205" s="236">
        <v>11644190.98</v>
      </c>
    </row>
    <row r="206" spans="3:7" x14ac:dyDescent="0.25">
      <c r="C206" s="235" t="s">
        <v>562</v>
      </c>
      <c r="D206" s="236">
        <v>59091509</v>
      </c>
      <c r="E206" s="236">
        <v>-13844</v>
      </c>
      <c r="F206" s="236">
        <v>3485310.24</v>
      </c>
      <c r="G206" s="236">
        <v>5011378.66</v>
      </c>
    </row>
    <row r="207" spans="3:7" x14ac:dyDescent="0.25">
      <c r="C207" s="256" t="s">
        <v>488</v>
      </c>
      <c r="D207" s="236">
        <v>59091509</v>
      </c>
      <c r="E207" s="236">
        <v>-13844</v>
      </c>
      <c r="F207" s="236">
        <v>3485310.24</v>
      </c>
      <c r="G207" s="236">
        <v>5011378.66</v>
      </c>
    </row>
    <row r="208" spans="3:7" x14ac:dyDescent="0.25">
      <c r="C208" s="256" t="s">
        <v>547</v>
      </c>
      <c r="D208" s="236">
        <v>0</v>
      </c>
      <c r="E208" s="236">
        <v>0</v>
      </c>
      <c r="F208" s="236">
        <v>0</v>
      </c>
      <c r="G208" s="236">
        <v>0</v>
      </c>
    </row>
    <row r="209" spans="3:7" x14ac:dyDescent="0.25">
      <c r="C209" s="235" t="s">
        <v>563</v>
      </c>
      <c r="D209" s="236">
        <v>78226259</v>
      </c>
      <c r="E209" s="236">
        <v>204551.01</v>
      </c>
      <c r="F209" s="236">
        <v>5037915.3899999997</v>
      </c>
      <c r="G209" s="236">
        <v>6825215.0799999991</v>
      </c>
    </row>
    <row r="210" spans="3:7" x14ac:dyDescent="0.25">
      <c r="C210" s="256" t="s">
        <v>453</v>
      </c>
      <c r="D210" s="236">
        <v>78226259</v>
      </c>
      <c r="E210" s="236">
        <v>204551.01</v>
      </c>
      <c r="F210" s="236">
        <v>5037915.3899999997</v>
      </c>
      <c r="G210" s="236">
        <v>6825215.0799999991</v>
      </c>
    </row>
    <row r="211" spans="3:7" x14ac:dyDescent="0.25">
      <c r="C211" s="235" t="s">
        <v>564</v>
      </c>
      <c r="D211" s="236">
        <v>421203694</v>
      </c>
      <c r="E211" s="236">
        <v>39344578.119999997</v>
      </c>
      <c r="F211" s="236">
        <v>33502750.530000001</v>
      </c>
      <c r="G211" s="236">
        <v>33296272.849999998</v>
      </c>
    </row>
    <row r="212" spans="3:7" x14ac:dyDescent="0.25">
      <c r="C212" s="256" t="s">
        <v>553</v>
      </c>
      <c r="D212" s="236">
        <v>300000</v>
      </c>
      <c r="E212" s="236">
        <v>0</v>
      </c>
      <c r="F212" s="236">
        <v>0</v>
      </c>
      <c r="G212" s="236">
        <v>0</v>
      </c>
    </row>
    <row r="213" spans="3:7" x14ac:dyDescent="0.25">
      <c r="C213" s="256" t="s">
        <v>462</v>
      </c>
      <c r="D213" s="236">
        <v>0</v>
      </c>
      <c r="E213" s="236">
        <v>0</v>
      </c>
      <c r="F213" s="236">
        <v>0</v>
      </c>
      <c r="G213" s="236">
        <v>0</v>
      </c>
    </row>
    <row r="214" spans="3:7" x14ac:dyDescent="0.25">
      <c r="C214" s="256" t="s">
        <v>453</v>
      </c>
      <c r="D214" s="236">
        <v>420903694</v>
      </c>
      <c r="E214" s="236">
        <v>39344578.119999997</v>
      </c>
      <c r="F214" s="236">
        <v>33502750.530000001</v>
      </c>
      <c r="G214" s="236">
        <v>33296272.849999998</v>
      </c>
    </row>
    <row r="215" spans="3:7" x14ac:dyDescent="0.25">
      <c r="C215" s="235" t="s">
        <v>565</v>
      </c>
      <c r="D215" s="236">
        <v>2047102869</v>
      </c>
      <c r="E215" s="236">
        <v>60570539.269999996</v>
      </c>
      <c r="F215" s="236">
        <v>169723674.81</v>
      </c>
      <c r="G215" s="236">
        <v>135019508.59</v>
      </c>
    </row>
    <row r="216" spans="3:7" x14ac:dyDescent="0.25">
      <c r="C216" s="256" t="s">
        <v>553</v>
      </c>
      <c r="D216" s="236">
        <v>400000</v>
      </c>
      <c r="E216" s="236">
        <v>0</v>
      </c>
      <c r="F216" s="236">
        <v>241200</v>
      </c>
      <c r="G216" s="236">
        <v>221200</v>
      </c>
    </row>
    <row r="217" spans="3:7" x14ac:dyDescent="0.25">
      <c r="C217" s="256" t="s">
        <v>462</v>
      </c>
      <c r="D217" s="236">
        <v>7200000</v>
      </c>
      <c r="E217" s="236">
        <v>0</v>
      </c>
      <c r="F217" s="236">
        <v>300000</v>
      </c>
      <c r="G217" s="236">
        <v>300000</v>
      </c>
    </row>
    <row r="218" spans="3:7" x14ac:dyDescent="0.25">
      <c r="C218" s="256" t="s">
        <v>453</v>
      </c>
      <c r="D218" s="236">
        <v>2039502869</v>
      </c>
      <c r="E218" s="236">
        <v>60570539.269999996</v>
      </c>
      <c r="F218" s="236">
        <v>169182474.81</v>
      </c>
      <c r="G218" s="236">
        <v>134498308.59</v>
      </c>
    </row>
    <row r="219" spans="3:7" x14ac:dyDescent="0.25">
      <c r="C219" s="235" t="s">
        <v>566</v>
      </c>
      <c r="D219" s="236">
        <v>48158069</v>
      </c>
      <c r="E219" s="236">
        <v>1800000</v>
      </c>
      <c r="F219" s="236">
        <v>3676264</v>
      </c>
      <c r="G219" s="236">
        <v>4073086.6</v>
      </c>
    </row>
    <row r="220" spans="3:7" x14ac:dyDescent="0.25">
      <c r="C220" s="256" t="s">
        <v>461</v>
      </c>
      <c r="D220" s="236">
        <v>48158069</v>
      </c>
      <c r="E220" s="236">
        <v>1800000</v>
      </c>
      <c r="F220" s="236">
        <v>3676264</v>
      </c>
      <c r="G220" s="236">
        <v>4073086.6</v>
      </c>
    </row>
    <row r="221" spans="3:7" x14ac:dyDescent="0.25">
      <c r="C221" s="235" t="s">
        <v>567</v>
      </c>
      <c r="D221" s="236">
        <v>174023086</v>
      </c>
      <c r="E221" s="236">
        <v>1207688.7</v>
      </c>
      <c r="F221" s="236">
        <v>9609999.8000000007</v>
      </c>
      <c r="G221" s="236">
        <v>9597075.6699999981</v>
      </c>
    </row>
    <row r="222" spans="3:7" x14ac:dyDescent="0.25">
      <c r="C222" s="256" t="s">
        <v>488</v>
      </c>
      <c r="D222" s="236">
        <v>173923086</v>
      </c>
      <c r="E222" s="236">
        <v>1207688.7</v>
      </c>
      <c r="F222" s="236">
        <v>9609999.8000000007</v>
      </c>
      <c r="G222" s="236">
        <v>9572075.6699999981</v>
      </c>
    </row>
    <row r="223" spans="3:7" x14ac:dyDescent="0.25">
      <c r="C223" s="256" t="s">
        <v>547</v>
      </c>
      <c r="D223" s="236">
        <v>100000</v>
      </c>
      <c r="E223" s="236">
        <v>0</v>
      </c>
      <c r="F223" s="236">
        <v>0</v>
      </c>
      <c r="G223" s="236">
        <v>25000</v>
      </c>
    </row>
    <row r="224" spans="3:7" x14ac:dyDescent="0.25">
      <c r="C224" s="235" t="s">
        <v>568</v>
      </c>
      <c r="D224" s="236">
        <v>178684921</v>
      </c>
      <c r="E224" s="236">
        <v>1449654.16</v>
      </c>
      <c r="F224" s="236">
        <v>12019215.16</v>
      </c>
      <c r="G224" s="236">
        <v>13971477.24</v>
      </c>
    </row>
    <row r="225" spans="3:7" x14ac:dyDescent="0.25">
      <c r="C225" s="256" t="s">
        <v>553</v>
      </c>
      <c r="D225" s="236">
        <v>616329</v>
      </c>
      <c r="E225" s="236">
        <v>0</v>
      </c>
      <c r="F225" s="236">
        <v>0</v>
      </c>
      <c r="G225" s="236">
        <v>0</v>
      </c>
    </row>
    <row r="226" spans="3:7" x14ac:dyDescent="0.25">
      <c r="C226" s="256" t="s">
        <v>453</v>
      </c>
      <c r="D226" s="236">
        <v>178068592</v>
      </c>
      <c r="E226" s="236">
        <v>1449654.16</v>
      </c>
      <c r="F226" s="236">
        <v>12019215.16</v>
      </c>
      <c r="G226" s="236">
        <v>13971477.24</v>
      </c>
    </row>
    <row r="227" spans="3:7" x14ac:dyDescent="0.25">
      <c r="C227" s="235" t="s">
        <v>569</v>
      </c>
      <c r="D227" s="236">
        <v>1071684159</v>
      </c>
      <c r="E227" s="236">
        <v>7126066.9500000002</v>
      </c>
      <c r="F227" s="236">
        <v>107601832.44000001</v>
      </c>
      <c r="G227" s="236">
        <v>141653468.81</v>
      </c>
    </row>
    <row r="228" spans="3:7" x14ac:dyDescent="0.25">
      <c r="C228" s="256" t="s">
        <v>500</v>
      </c>
      <c r="D228" s="236">
        <v>0</v>
      </c>
      <c r="E228" s="236">
        <v>0</v>
      </c>
      <c r="F228" s="236">
        <v>1346129.67</v>
      </c>
      <c r="G228" s="236">
        <v>28996617.149999999</v>
      </c>
    </row>
    <row r="229" spans="3:7" x14ac:dyDescent="0.25">
      <c r="C229" s="256" t="s">
        <v>462</v>
      </c>
      <c r="D229" s="236">
        <v>550000</v>
      </c>
      <c r="E229" s="236">
        <v>0</v>
      </c>
      <c r="F229" s="236">
        <v>15000</v>
      </c>
      <c r="G229" s="236">
        <v>60000</v>
      </c>
    </row>
    <row r="230" spans="3:7" x14ac:dyDescent="0.25">
      <c r="C230" s="256" t="s">
        <v>453</v>
      </c>
      <c r="D230" s="236">
        <v>1071134159</v>
      </c>
      <c r="E230" s="236">
        <v>7126066.9500000002</v>
      </c>
      <c r="F230" s="236">
        <v>106240702.77000001</v>
      </c>
      <c r="G230" s="236">
        <v>112596851.66</v>
      </c>
    </row>
    <row r="231" spans="3:7" x14ac:dyDescent="0.25">
      <c r="C231" s="240" t="s">
        <v>570</v>
      </c>
      <c r="D231" s="241">
        <v>20396251947</v>
      </c>
      <c r="E231" s="241">
        <v>104934118.98</v>
      </c>
      <c r="F231" s="241">
        <v>1614843725.9000001</v>
      </c>
      <c r="G231" s="241">
        <v>1585369540.2600002</v>
      </c>
    </row>
    <row r="232" spans="3:7" x14ac:dyDescent="0.25">
      <c r="C232" s="235" t="s">
        <v>571</v>
      </c>
      <c r="D232" s="236">
        <v>19863994797</v>
      </c>
      <c r="E232" s="236">
        <v>80743917.329999998</v>
      </c>
      <c r="F232" s="236">
        <v>1570778372.7</v>
      </c>
      <c r="G232" s="236">
        <v>1543550280.0900002</v>
      </c>
    </row>
    <row r="233" spans="3:7" x14ac:dyDescent="0.25">
      <c r="C233" s="256" t="s">
        <v>500</v>
      </c>
      <c r="D233" s="236">
        <v>0</v>
      </c>
      <c r="E233" s="236">
        <v>72000.100000000006</v>
      </c>
      <c r="F233" s="236">
        <v>992400.1</v>
      </c>
      <c r="G233" s="236">
        <v>0</v>
      </c>
    </row>
    <row r="234" spans="3:7" x14ac:dyDescent="0.25">
      <c r="C234" s="256" t="s">
        <v>553</v>
      </c>
      <c r="D234" s="236">
        <v>6814639322</v>
      </c>
      <c r="E234" s="236">
        <v>-2161004.67</v>
      </c>
      <c r="F234" s="236">
        <v>480432953.58000004</v>
      </c>
      <c r="G234" s="236">
        <v>460295901.87</v>
      </c>
    </row>
    <row r="235" spans="3:7" x14ac:dyDescent="0.25">
      <c r="C235" s="256" t="s">
        <v>572</v>
      </c>
      <c r="D235" s="236">
        <v>0</v>
      </c>
      <c r="E235" s="236">
        <v>6698764.3499999996</v>
      </c>
      <c r="F235" s="236">
        <v>2009629.31</v>
      </c>
      <c r="G235" s="236">
        <v>0</v>
      </c>
    </row>
    <row r="236" spans="3:7" x14ac:dyDescent="0.25">
      <c r="C236" s="256" t="s">
        <v>573</v>
      </c>
      <c r="D236" s="236">
        <v>464014371</v>
      </c>
      <c r="E236" s="236">
        <v>59096638.279999994</v>
      </c>
      <c r="F236" s="236">
        <v>46282533.359999985</v>
      </c>
      <c r="G236" s="236">
        <v>46904724.060000002</v>
      </c>
    </row>
    <row r="237" spans="3:7" x14ac:dyDescent="0.25">
      <c r="C237" s="256" t="s">
        <v>574</v>
      </c>
      <c r="D237" s="236">
        <v>0</v>
      </c>
      <c r="E237" s="236">
        <v>0</v>
      </c>
      <c r="F237" s="236">
        <v>0</v>
      </c>
      <c r="G237" s="236">
        <v>0</v>
      </c>
    </row>
    <row r="238" spans="3:7" x14ac:dyDescent="0.25">
      <c r="C238" s="256" t="s">
        <v>575</v>
      </c>
      <c r="D238" s="236">
        <v>101194357</v>
      </c>
      <c r="E238" s="236">
        <v>0</v>
      </c>
      <c r="F238" s="236">
        <v>0</v>
      </c>
      <c r="G238" s="236">
        <v>0</v>
      </c>
    </row>
    <row r="239" spans="3:7" x14ac:dyDescent="0.25">
      <c r="C239" s="256" t="s">
        <v>453</v>
      </c>
      <c r="D239" s="236">
        <v>12484146747</v>
      </c>
      <c r="E239" s="236">
        <v>17037519.27</v>
      </c>
      <c r="F239" s="236">
        <v>1041060856.35</v>
      </c>
      <c r="G239" s="236">
        <v>1036349654.1600001</v>
      </c>
    </row>
    <row r="240" spans="3:7" x14ac:dyDescent="0.25">
      <c r="C240" s="256" t="s">
        <v>535</v>
      </c>
      <c r="D240" s="236">
        <v>0</v>
      </c>
      <c r="E240" s="236">
        <v>0</v>
      </c>
      <c r="F240" s="236">
        <v>0</v>
      </c>
      <c r="G240" s="236">
        <v>0</v>
      </c>
    </row>
    <row r="241" spans="3:7" x14ac:dyDescent="0.25">
      <c r="C241" s="235" t="s">
        <v>576</v>
      </c>
      <c r="D241" s="236">
        <v>75029806</v>
      </c>
      <c r="E241" s="236">
        <v>7895473.5399999991</v>
      </c>
      <c r="F241" s="236">
        <v>7250149.8999999994</v>
      </c>
      <c r="G241" s="236">
        <v>9530577.5499999989</v>
      </c>
    </row>
    <row r="242" spans="3:7" x14ac:dyDescent="0.25">
      <c r="C242" s="256" t="s">
        <v>577</v>
      </c>
      <c r="D242" s="236">
        <v>75029806</v>
      </c>
      <c r="E242" s="236">
        <v>7895473.5399999991</v>
      </c>
      <c r="F242" s="236">
        <v>7250149.8999999994</v>
      </c>
      <c r="G242" s="236">
        <v>9530577.5499999989</v>
      </c>
    </row>
    <row r="243" spans="3:7" x14ac:dyDescent="0.25">
      <c r="C243" s="235" t="s">
        <v>578</v>
      </c>
      <c r="D243" s="236">
        <v>55531698</v>
      </c>
      <c r="E243" s="236">
        <v>2667449.6</v>
      </c>
      <c r="F243" s="236">
        <v>2842937.6</v>
      </c>
      <c r="G243" s="236">
        <v>3471226.7</v>
      </c>
    </row>
    <row r="244" spans="3:7" x14ac:dyDescent="0.25">
      <c r="C244" s="256" t="s">
        <v>577</v>
      </c>
      <c r="D244" s="236">
        <v>55531698</v>
      </c>
      <c r="E244" s="236">
        <v>2667449.6</v>
      </c>
      <c r="F244" s="236">
        <v>2842937.6</v>
      </c>
      <c r="G244" s="236">
        <v>3471226.7</v>
      </c>
    </row>
    <row r="245" spans="3:7" x14ac:dyDescent="0.25">
      <c r="C245" s="235" t="s">
        <v>579</v>
      </c>
      <c r="D245" s="236">
        <v>401695646</v>
      </c>
      <c r="E245" s="236">
        <v>13627278.51</v>
      </c>
      <c r="F245" s="236">
        <v>33972265.700000003</v>
      </c>
      <c r="G245" s="236">
        <v>28817455.920000002</v>
      </c>
    </row>
    <row r="246" spans="3:7" x14ac:dyDescent="0.25">
      <c r="C246" s="256" t="s">
        <v>553</v>
      </c>
      <c r="D246" s="236">
        <v>401695646</v>
      </c>
      <c r="E246" s="236">
        <v>13627278.51</v>
      </c>
      <c r="F246" s="236">
        <v>29335165.700000003</v>
      </c>
      <c r="G246" s="236">
        <v>28817455.920000002</v>
      </c>
    </row>
    <row r="247" spans="3:7" x14ac:dyDescent="0.25">
      <c r="C247" s="256" t="s">
        <v>573</v>
      </c>
      <c r="D247" s="236">
        <v>0</v>
      </c>
      <c r="E247" s="236">
        <v>0</v>
      </c>
      <c r="F247" s="236">
        <v>4637100</v>
      </c>
      <c r="G247" s="236">
        <v>0</v>
      </c>
    </row>
    <row r="248" spans="3:7" x14ac:dyDescent="0.25">
      <c r="C248" s="240" t="s">
        <v>580</v>
      </c>
      <c r="D248" s="241">
        <v>9277876586</v>
      </c>
      <c r="E248" s="241">
        <v>620418245.72000003</v>
      </c>
      <c r="F248" s="241">
        <v>652823597.74000001</v>
      </c>
      <c r="G248" s="241">
        <v>792289538.60000002</v>
      </c>
    </row>
    <row r="249" spans="3:7" x14ac:dyDescent="0.25">
      <c r="C249" s="235" t="s">
        <v>581</v>
      </c>
      <c r="D249" s="236">
        <v>9154640665</v>
      </c>
      <c r="E249" s="236">
        <v>610617132.63</v>
      </c>
      <c r="F249" s="236">
        <v>643340557.09000003</v>
      </c>
      <c r="G249" s="236">
        <v>782333313.98000002</v>
      </c>
    </row>
    <row r="250" spans="3:7" x14ac:dyDescent="0.25">
      <c r="C250" s="256" t="s">
        <v>500</v>
      </c>
      <c r="D250" s="236">
        <v>300000</v>
      </c>
      <c r="E250" s="236">
        <v>0</v>
      </c>
      <c r="F250" s="236">
        <v>0</v>
      </c>
      <c r="G250" s="236">
        <v>0</v>
      </c>
    </row>
    <row r="251" spans="3:7" x14ac:dyDescent="0.25">
      <c r="C251" s="256" t="s">
        <v>572</v>
      </c>
      <c r="D251" s="236">
        <v>135035782</v>
      </c>
      <c r="E251" s="236">
        <v>0</v>
      </c>
      <c r="F251" s="236">
        <v>0</v>
      </c>
      <c r="G251" s="236">
        <v>40813202.129999995</v>
      </c>
    </row>
    <row r="252" spans="3:7" x14ac:dyDescent="0.25">
      <c r="C252" s="256" t="s">
        <v>462</v>
      </c>
      <c r="D252" s="236">
        <v>15700000</v>
      </c>
      <c r="E252" s="236">
        <v>691600</v>
      </c>
      <c r="F252" s="236">
        <v>691600</v>
      </c>
      <c r="G252" s="236">
        <v>1383200</v>
      </c>
    </row>
    <row r="253" spans="3:7" x14ac:dyDescent="0.25">
      <c r="C253" s="256" t="s">
        <v>453</v>
      </c>
      <c r="D253" s="236">
        <v>8285494005</v>
      </c>
      <c r="E253" s="236">
        <v>554921969.20999992</v>
      </c>
      <c r="F253" s="236">
        <v>583193426.51999998</v>
      </c>
      <c r="G253" s="236">
        <v>676183618.27999997</v>
      </c>
    </row>
    <row r="254" spans="3:7" x14ac:dyDescent="0.25">
      <c r="C254" s="256" t="s">
        <v>535</v>
      </c>
      <c r="D254" s="236">
        <v>0</v>
      </c>
      <c r="E254" s="236">
        <v>0</v>
      </c>
      <c r="F254" s="236">
        <v>0</v>
      </c>
      <c r="G254" s="236">
        <v>0</v>
      </c>
    </row>
    <row r="255" spans="3:7" x14ac:dyDescent="0.25">
      <c r="C255" s="256" t="s">
        <v>484</v>
      </c>
      <c r="D255" s="236">
        <v>356016403</v>
      </c>
      <c r="E255" s="236">
        <v>27923375.190000001</v>
      </c>
      <c r="F255" s="236">
        <v>29245025.34</v>
      </c>
      <c r="G255" s="236">
        <v>29245025.34</v>
      </c>
    </row>
    <row r="256" spans="3:7" x14ac:dyDescent="0.25">
      <c r="C256" s="256" t="s">
        <v>549</v>
      </c>
      <c r="D256" s="236">
        <v>0</v>
      </c>
      <c r="E256" s="236">
        <v>0</v>
      </c>
      <c r="F256" s="236">
        <v>2457201</v>
      </c>
      <c r="G256" s="236">
        <v>2457201</v>
      </c>
    </row>
    <row r="257" spans="3:7" x14ac:dyDescent="0.25">
      <c r="C257" s="256" t="s">
        <v>488</v>
      </c>
      <c r="D257" s="236">
        <v>362094475</v>
      </c>
      <c r="E257" s="236">
        <v>27080188.23</v>
      </c>
      <c r="F257" s="236">
        <v>27753304.23</v>
      </c>
      <c r="G257" s="236">
        <v>32251067.23</v>
      </c>
    </row>
    <row r="258" spans="3:7" x14ac:dyDescent="0.25">
      <c r="C258" s="235" t="s">
        <v>582</v>
      </c>
      <c r="D258" s="236">
        <v>81972691</v>
      </c>
      <c r="E258" s="236">
        <v>3979135.13</v>
      </c>
      <c r="F258" s="236">
        <v>5876408.3099999996</v>
      </c>
      <c r="G258" s="236">
        <v>7119202.6699999999</v>
      </c>
    </row>
    <row r="259" spans="3:7" x14ac:dyDescent="0.25">
      <c r="C259" s="256" t="s">
        <v>500</v>
      </c>
      <c r="D259" s="236">
        <v>0</v>
      </c>
      <c r="E259" s="236">
        <v>0</v>
      </c>
      <c r="F259" s="236">
        <v>0</v>
      </c>
      <c r="G259" s="236">
        <v>0</v>
      </c>
    </row>
    <row r="260" spans="3:7" x14ac:dyDescent="0.25">
      <c r="C260" s="256" t="s">
        <v>453</v>
      </c>
      <c r="D260" s="236">
        <v>81972691</v>
      </c>
      <c r="E260" s="236">
        <v>3979135.13</v>
      </c>
      <c r="F260" s="236">
        <v>5876408.3099999996</v>
      </c>
      <c r="G260" s="236">
        <v>7119202.6699999999</v>
      </c>
    </row>
    <row r="261" spans="3:7" x14ac:dyDescent="0.25">
      <c r="C261" s="256" t="s">
        <v>535</v>
      </c>
      <c r="D261" s="236">
        <v>0</v>
      </c>
      <c r="E261" s="236">
        <v>0</v>
      </c>
      <c r="F261" s="236">
        <v>0</v>
      </c>
      <c r="G261" s="236">
        <v>0</v>
      </c>
    </row>
    <row r="262" spans="3:7" x14ac:dyDescent="0.25">
      <c r="C262" s="235" t="s">
        <v>583</v>
      </c>
      <c r="D262" s="236">
        <v>41263230</v>
      </c>
      <c r="E262" s="236">
        <v>5821977.96</v>
      </c>
      <c r="F262" s="236">
        <v>3606632.34</v>
      </c>
      <c r="G262" s="236">
        <v>2837021.95</v>
      </c>
    </row>
    <row r="263" spans="3:7" x14ac:dyDescent="0.25">
      <c r="C263" s="256" t="s">
        <v>453</v>
      </c>
      <c r="D263" s="236">
        <v>41263230</v>
      </c>
      <c r="E263" s="236">
        <v>5821977.96</v>
      </c>
      <c r="F263" s="236">
        <v>3606632.34</v>
      </c>
      <c r="G263" s="236">
        <v>2837021.95</v>
      </c>
    </row>
    <row r="264" spans="3:7" x14ac:dyDescent="0.25">
      <c r="C264" s="240" t="s">
        <v>584</v>
      </c>
      <c r="D264" s="241">
        <v>13587560695</v>
      </c>
      <c r="E264" s="241">
        <v>131248653.66999999</v>
      </c>
      <c r="F264" s="241">
        <v>996992250.18000007</v>
      </c>
      <c r="G264" s="241">
        <v>1073270719.2</v>
      </c>
    </row>
    <row r="265" spans="3:7" x14ac:dyDescent="0.25">
      <c r="C265" s="235" t="s">
        <v>585</v>
      </c>
      <c r="D265" s="236">
        <v>12043183054</v>
      </c>
      <c r="E265" s="236">
        <v>90279728.429999992</v>
      </c>
      <c r="F265" s="236">
        <v>863712726.08000004</v>
      </c>
      <c r="G265" s="236">
        <v>937370213.18000007</v>
      </c>
    </row>
    <row r="266" spans="3:7" x14ac:dyDescent="0.25">
      <c r="C266" s="256" t="s">
        <v>500</v>
      </c>
      <c r="D266" s="236">
        <v>0</v>
      </c>
      <c r="E266" s="236">
        <v>-193520</v>
      </c>
      <c r="F266" s="236">
        <v>0</v>
      </c>
      <c r="G266" s="236">
        <v>2756000</v>
      </c>
    </row>
    <row r="267" spans="3:7" x14ac:dyDescent="0.25">
      <c r="C267" s="256" t="s">
        <v>586</v>
      </c>
      <c r="D267" s="236">
        <v>0</v>
      </c>
      <c r="E267" s="236">
        <v>0</v>
      </c>
      <c r="F267" s="236">
        <v>0</v>
      </c>
      <c r="G267" s="236">
        <v>0</v>
      </c>
    </row>
    <row r="268" spans="3:7" x14ac:dyDescent="0.25">
      <c r="C268" s="256" t="s">
        <v>553</v>
      </c>
      <c r="D268" s="236">
        <v>0</v>
      </c>
      <c r="E268" s="236">
        <v>0</v>
      </c>
      <c r="F268" s="236">
        <v>3846720</v>
      </c>
      <c r="G268" s="236">
        <v>3846720</v>
      </c>
    </row>
    <row r="269" spans="3:7" x14ac:dyDescent="0.25">
      <c r="C269" s="256" t="s">
        <v>462</v>
      </c>
      <c r="D269" s="236">
        <v>57600000</v>
      </c>
      <c r="E269" s="236">
        <v>0</v>
      </c>
      <c r="F269" s="236">
        <v>230000</v>
      </c>
      <c r="G269" s="236">
        <v>230000</v>
      </c>
    </row>
    <row r="270" spans="3:7" x14ac:dyDescent="0.25">
      <c r="C270" s="256" t="s">
        <v>453</v>
      </c>
      <c r="D270" s="236">
        <v>11985583054</v>
      </c>
      <c r="E270" s="236">
        <v>90473248.429999992</v>
      </c>
      <c r="F270" s="236">
        <v>859636006.08000004</v>
      </c>
      <c r="G270" s="236">
        <v>930537493.18000007</v>
      </c>
    </row>
    <row r="271" spans="3:7" x14ac:dyDescent="0.25">
      <c r="C271" s="256" t="s">
        <v>535</v>
      </c>
      <c r="D271" s="236">
        <v>0</v>
      </c>
      <c r="E271" s="236">
        <v>0</v>
      </c>
      <c r="F271" s="236">
        <v>0</v>
      </c>
      <c r="G271" s="236">
        <v>0</v>
      </c>
    </row>
    <row r="272" spans="3:7" x14ac:dyDescent="0.25">
      <c r="C272" s="235" t="s">
        <v>587</v>
      </c>
      <c r="D272" s="236">
        <v>1392073274</v>
      </c>
      <c r="E272" s="236">
        <v>39623725.239999995</v>
      </c>
      <c r="F272" s="236">
        <v>120169767.41000003</v>
      </c>
      <c r="G272" s="236">
        <v>123807879.73000002</v>
      </c>
    </row>
    <row r="273" spans="3:7" x14ac:dyDescent="0.25">
      <c r="C273" s="256" t="s">
        <v>488</v>
      </c>
      <c r="D273" s="236">
        <v>1392073274</v>
      </c>
      <c r="E273" s="236">
        <v>39444447.839999996</v>
      </c>
      <c r="F273" s="236">
        <v>120169767.41000003</v>
      </c>
      <c r="G273" s="236">
        <v>123807879.73000002</v>
      </c>
    </row>
    <row r="274" spans="3:7" x14ac:dyDescent="0.25">
      <c r="C274" s="256" t="s">
        <v>547</v>
      </c>
      <c r="D274" s="236">
        <v>0</v>
      </c>
      <c r="E274" s="236">
        <v>158592</v>
      </c>
      <c r="F274" s="236">
        <v>0</v>
      </c>
      <c r="G274" s="236">
        <v>0</v>
      </c>
    </row>
    <row r="275" spans="3:7" x14ac:dyDescent="0.25">
      <c r="C275" s="256" t="s">
        <v>588</v>
      </c>
      <c r="D275" s="236">
        <v>0</v>
      </c>
      <c r="E275" s="236">
        <v>20685.400000000001</v>
      </c>
      <c r="F275" s="236">
        <v>0</v>
      </c>
      <c r="G275" s="236">
        <v>0</v>
      </c>
    </row>
    <row r="276" spans="3:7" x14ac:dyDescent="0.25">
      <c r="C276" s="235" t="s">
        <v>589</v>
      </c>
      <c r="D276" s="236">
        <v>152304367</v>
      </c>
      <c r="E276" s="236">
        <v>1345200</v>
      </c>
      <c r="F276" s="236">
        <v>13109756.689999999</v>
      </c>
      <c r="G276" s="236">
        <v>12092626.289999999</v>
      </c>
    </row>
    <row r="277" spans="3:7" x14ac:dyDescent="0.25">
      <c r="C277" s="256" t="s">
        <v>484</v>
      </c>
      <c r="D277" s="236">
        <v>152304367</v>
      </c>
      <c r="E277" s="236">
        <v>1345200</v>
      </c>
      <c r="F277" s="236">
        <v>13109756.689999999</v>
      </c>
      <c r="G277" s="236">
        <v>12092626.289999999</v>
      </c>
    </row>
    <row r="278" spans="3:7" x14ac:dyDescent="0.25">
      <c r="C278" s="256" t="s">
        <v>520</v>
      </c>
      <c r="D278" s="236">
        <v>0</v>
      </c>
      <c r="E278" s="236">
        <v>0</v>
      </c>
      <c r="F278" s="236">
        <v>0</v>
      </c>
      <c r="G278" s="236">
        <v>0</v>
      </c>
    </row>
    <row r="279" spans="3:7" x14ac:dyDescent="0.25">
      <c r="C279" s="387" t="s">
        <v>590</v>
      </c>
      <c r="D279" s="384">
        <v>15186213375</v>
      </c>
      <c r="E279" s="384">
        <v>412594506.30000001</v>
      </c>
      <c r="F279" s="384">
        <v>945542784.44000006</v>
      </c>
      <c r="G279" s="384">
        <v>921535717.26000011</v>
      </c>
    </row>
    <row r="280" spans="3:7" x14ac:dyDescent="0.25">
      <c r="C280" s="240" t="s">
        <v>591</v>
      </c>
      <c r="D280" s="241">
        <v>15186213375</v>
      </c>
      <c r="E280" s="241">
        <v>412594506.30000001</v>
      </c>
      <c r="F280" s="241">
        <v>945542784.44000006</v>
      </c>
      <c r="G280" s="241">
        <v>921535717.26000011</v>
      </c>
    </row>
    <row r="281" spans="3:7" x14ac:dyDescent="0.25">
      <c r="C281" s="235" t="s">
        <v>592</v>
      </c>
      <c r="D281" s="236">
        <v>12463756316</v>
      </c>
      <c r="E281" s="236">
        <v>329626591.70000005</v>
      </c>
      <c r="F281" s="236">
        <v>808577169.01999998</v>
      </c>
      <c r="G281" s="236">
        <v>796568134.3900001</v>
      </c>
    </row>
    <row r="282" spans="3:7" x14ac:dyDescent="0.25">
      <c r="C282" s="256" t="s">
        <v>461</v>
      </c>
      <c r="D282" s="236">
        <v>2543556447</v>
      </c>
      <c r="E282" s="236">
        <v>84512488.689999998</v>
      </c>
      <c r="F282" s="236">
        <v>122370518.14000002</v>
      </c>
      <c r="G282" s="236">
        <v>109689072.2</v>
      </c>
    </row>
    <row r="283" spans="3:7" x14ac:dyDescent="0.25">
      <c r="C283" s="256" t="s">
        <v>453</v>
      </c>
      <c r="D283" s="236">
        <v>9493015608</v>
      </c>
      <c r="E283" s="236">
        <v>244291399.53000003</v>
      </c>
      <c r="F283" s="236">
        <v>685383947.39999998</v>
      </c>
      <c r="G283" s="236">
        <v>685576465.24000001</v>
      </c>
    </row>
    <row r="284" spans="3:7" x14ac:dyDescent="0.25">
      <c r="C284" s="256" t="s">
        <v>454</v>
      </c>
      <c r="D284" s="236">
        <v>427184261</v>
      </c>
      <c r="E284" s="236">
        <v>822703.48</v>
      </c>
      <c r="F284" s="236">
        <v>822703.48</v>
      </c>
      <c r="G284" s="236">
        <v>1302596.95</v>
      </c>
    </row>
    <row r="285" spans="3:7" x14ac:dyDescent="0.25">
      <c r="C285" s="235" t="s">
        <v>593</v>
      </c>
      <c r="D285" s="236">
        <v>2447113502</v>
      </c>
      <c r="E285" s="236">
        <v>74473489.74000001</v>
      </c>
      <c r="F285" s="236">
        <v>116340774.84</v>
      </c>
      <c r="G285" s="236">
        <v>100360432.98</v>
      </c>
    </row>
    <row r="286" spans="3:7" x14ac:dyDescent="0.25">
      <c r="C286" s="256" t="s">
        <v>594</v>
      </c>
      <c r="D286" s="236">
        <v>0</v>
      </c>
      <c r="E286" s="236">
        <v>0</v>
      </c>
      <c r="F286" s="236">
        <v>0</v>
      </c>
      <c r="G286" s="236">
        <v>0</v>
      </c>
    </row>
    <row r="287" spans="3:7" x14ac:dyDescent="0.25">
      <c r="C287" s="256" t="s">
        <v>484</v>
      </c>
      <c r="D287" s="236">
        <v>2447113502</v>
      </c>
      <c r="E287" s="236">
        <v>74390897.74000001</v>
      </c>
      <c r="F287" s="236">
        <v>113114775.84</v>
      </c>
      <c r="G287" s="236">
        <v>100150347.68000001</v>
      </c>
    </row>
    <row r="288" spans="3:7" x14ac:dyDescent="0.25">
      <c r="C288" s="256" t="s">
        <v>506</v>
      </c>
      <c r="D288" s="236">
        <v>0</v>
      </c>
      <c r="E288" s="236">
        <v>0</v>
      </c>
      <c r="F288" s="236">
        <v>0</v>
      </c>
      <c r="G288" s="236">
        <v>0</v>
      </c>
    </row>
    <row r="289" spans="3:7" x14ac:dyDescent="0.25">
      <c r="C289" s="256" t="s">
        <v>520</v>
      </c>
      <c r="D289" s="236">
        <v>0</v>
      </c>
      <c r="E289" s="236">
        <v>0</v>
      </c>
      <c r="F289" s="236">
        <v>3143407</v>
      </c>
      <c r="G289" s="236">
        <v>0</v>
      </c>
    </row>
    <row r="290" spans="3:7" x14ac:dyDescent="0.25">
      <c r="C290" s="256" t="s">
        <v>549</v>
      </c>
      <c r="D290" s="236">
        <v>0</v>
      </c>
      <c r="E290" s="236">
        <v>82592</v>
      </c>
      <c r="F290" s="236">
        <v>82592</v>
      </c>
      <c r="G290" s="236">
        <v>210085.3</v>
      </c>
    </row>
    <row r="291" spans="3:7" x14ac:dyDescent="0.25">
      <c r="C291" s="235" t="s">
        <v>595</v>
      </c>
      <c r="D291" s="236">
        <v>177246110</v>
      </c>
      <c r="E291" s="236">
        <v>5280736.4000000004</v>
      </c>
      <c r="F291" s="236">
        <v>13000933.699999999</v>
      </c>
      <c r="G291" s="236">
        <v>13420423.879999999</v>
      </c>
    </row>
    <row r="292" spans="3:7" x14ac:dyDescent="0.25">
      <c r="C292" s="256" t="s">
        <v>526</v>
      </c>
      <c r="D292" s="236">
        <v>174445110</v>
      </c>
      <c r="E292" s="236">
        <v>5168627.0600000005</v>
      </c>
      <c r="F292" s="236">
        <v>12888824.359999999</v>
      </c>
      <c r="G292" s="236">
        <v>13205292.309999999</v>
      </c>
    </row>
    <row r="293" spans="3:7" x14ac:dyDescent="0.25">
      <c r="C293" s="256" t="s">
        <v>596</v>
      </c>
      <c r="D293" s="236">
        <v>2501000</v>
      </c>
      <c r="E293" s="236">
        <v>4109.34</v>
      </c>
      <c r="F293" s="236">
        <v>4109.34</v>
      </c>
      <c r="G293" s="236">
        <v>107131.56999999999</v>
      </c>
    </row>
    <row r="294" spans="3:7" x14ac:dyDescent="0.25">
      <c r="C294" s="256" t="s">
        <v>547</v>
      </c>
      <c r="D294" s="236">
        <v>300000</v>
      </c>
      <c r="E294" s="236">
        <v>108000</v>
      </c>
      <c r="F294" s="236">
        <v>108000</v>
      </c>
      <c r="G294" s="236">
        <v>108000</v>
      </c>
    </row>
    <row r="295" spans="3:7" x14ac:dyDescent="0.25">
      <c r="C295" s="235" t="s">
        <v>597</v>
      </c>
      <c r="D295" s="236">
        <v>53537459</v>
      </c>
      <c r="E295" s="236">
        <v>3213688.46</v>
      </c>
      <c r="F295" s="236">
        <v>5560286.6299999999</v>
      </c>
      <c r="G295" s="236">
        <v>9135617.2100000009</v>
      </c>
    </row>
    <row r="296" spans="3:7" x14ac:dyDescent="0.25">
      <c r="C296" s="256" t="s">
        <v>598</v>
      </c>
      <c r="D296" s="236">
        <v>53537459</v>
      </c>
      <c r="E296" s="236">
        <v>3213688.46</v>
      </c>
      <c r="F296" s="236">
        <v>5560286.6299999999</v>
      </c>
      <c r="G296" s="236">
        <v>9135617.2100000009</v>
      </c>
    </row>
    <row r="297" spans="3:7" x14ac:dyDescent="0.25">
      <c r="C297" s="235" t="s">
        <v>599</v>
      </c>
      <c r="D297" s="236">
        <v>44559988</v>
      </c>
      <c r="E297" s="236">
        <v>0</v>
      </c>
      <c r="F297" s="236">
        <v>2063620.25</v>
      </c>
      <c r="G297" s="236">
        <v>2051108.7999999998</v>
      </c>
    </row>
    <row r="298" spans="3:7" x14ac:dyDescent="0.25">
      <c r="C298" s="256" t="s">
        <v>553</v>
      </c>
      <c r="D298" s="236">
        <v>44559988</v>
      </c>
      <c r="E298" s="236">
        <v>0</v>
      </c>
      <c r="F298" s="236">
        <v>2063620.25</v>
      </c>
      <c r="G298" s="236">
        <v>2051108.7999999998</v>
      </c>
    </row>
    <row r="299" spans="3:7" x14ac:dyDescent="0.25">
      <c r="C299" s="387" t="s">
        <v>600</v>
      </c>
      <c r="D299" s="384">
        <v>26273533371</v>
      </c>
      <c r="E299" s="384">
        <v>1628933858.9799995</v>
      </c>
      <c r="F299" s="384">
        <v>1687351994.7399998</v>
      </c>
      <c r="G299" s="384">
        <v>1675016724.3299999</v>
      </c>
    </row>
    <row r="300" spans="3:7" x14ac:dyDescent="0.25">
      <c r="C300" s="240" t="s">
        <v>601</v>
      </c>
      <c r="D300" s="241">
        <v>26273533371</v>
      </c>
      <c r="E300" s="241">
        <v>1628933858.9799995</v>
      </c>
      <c r="F300" s="241">
        <v>1687351994.7399998</v>
      </c>
      <c r="G300" s="241">
        <v>1675016724.3299999</v>
      </c>
    </row>
    <row r="301" spans="3:7" x14ac:dyDescent="0.25">
      <c r="C301" s="235" t="s">
        <v>602</v>
      </c>
      <c r="D301" s="236">
        <v>19477364709</v>
      </c>
      <c r="E301" s="236">
        <v>1410218413.9099998</v>
      </c>
      <c r="F301" s="236">
        <v>1301632776.4099998</v>
      </c>
      <c r="G301" s="236">
        <v>1302816900.1599998</v>
      </c>
    </row>
    <row r="302" spans="3:7" x14ac:dyDescent="0.25">
      <c r="C302" s="256" t="s">
        <v>461</v>
      </c>
      <c r="D302" s="236">
        <v>5269734574</v>
      </c>
      <c r="E302" s="236">
        <v>332366183.16000003</v>
      </c>
      <c r="F302" s="236">
        <v>206981609.21000001</v>
      </c>
      <c r="G302" s="236">
        <v>209968073.84999996</v>
      </c>
    </row>
    <row r="303" spans="3:7" x14ac:dyDescent="0.25">
      <c r="C303" s="256" t="s">
        <v>490</v>
      </c>
      <c r="D303" s="236">
        <v>0</v>
      </c>
      <c r="E303" s="236">
        <v>0</v>
      </c>
      <c r="F303" s="236">
        <v>0</v>
      </c>
      <c r="G303" s="236">
        <v>0</v>
      </c>
    </row>
    <row r="304" spans="3:7" x14ac:dyDescent="0.25">
      <c r="C304" s="256" t="s">
        <v>603</v>
      </c>
      <c r="D304" s="236">
        <v>0</v>
      </c>
      <c r="E304" s="236">
        <v>485415.98</v>
      </c>
      <c r="F304" s="236">
        <v>485415.98</v>
      </c>
      <c r="G304" s="236">
        <v>113369.28</v>
      </c>
    </row>
    <row r="305" spans="3:7" x14ac:dyDescent="0.25">
      <c r="C305" s="256" t="s">
        <v>470</v>
      </c>
      <c r="D305" s="236">
        <v>143643315</v>
      </c>
      <c r="E305" s="236">
        <v>600708.93999999994</v>
      </c>
      <c r="F305" s="236">
        <v>7911887.6999999993</v>
      </c>
      <c r="G305" s="236">
        <v>7950674.4900000002</v>
      </c>
    </row>
    <row r="306" spans="3:7" x14ac:dyDescent="0.25">
      <c r="C306" s="256" t="s">
        <v>485</v>
      </c>
      <c r="D306" s="236">
        <v>0</v>
      </c>
      <c r="E306" s="236">
        <v>4000150</v>
      </c>
      <c r="F306" s="236">
        <v>4000150</v>
      </c>
      <c r="G306" s="236">
        <v>1569950</v>
      </c>
    </row>
    <row r="307" spans="3:7" x14ac:dyDescent="0.25">
      <c r="C307" s="256" t="s">
        <v>466</v>
      </c>
      <c r="D307" s="236">
        <v>34100000</v>
      </c>
      <c r="E307" s="236">
        <v>11659583</v>
      </c>
      <c r="F307" s="236">
        <v>21147340.689999998</v>
      </c>
      <c r="G307" s="236">
        <v>21795446.93</v>
      </c>
    </row>
    <row r="308" spans="3:7" x14ac:dyDescent="0.25">
      <c r="C308" s="256" t="s">
        <v>604</v>
      </c>
      <c r="D308" s="236">
        <v>293234111</v>
      </c>
      <c r="E308" s="236">
        <v>8551448.1099999994</v>
      </c>
      <c r="F308" s="236">
        <v>8551448.1099999994</v>
      </c>
      <c r="G308" s="236">
        <v>8551448.1099999994</v>
      </c>
    </row>
    <row r="309" spans="3:7" x14ac:dyDescent="0.25">
      <c r="C309" s="256" t="s">
        <v>474</v>
      </c>
      <c r="D309" s="236">
        <v>0</v>
      </c>
      <c r="E309" s="236">
        <v>0</v>
      </c>
      <c r="F309" s="236">
        <v>0</v>
      </c>
      <c r="G309" s="236">
        <v>0</v>
      </c>
    </row>
    <row r="310" spans="3:7" x14ac:dyDescent="0.25">
      <c r="C310" s="256" t="s">
        <v>454</v>
      </c>
      <c r="D310" s="236">
        <v>630000000</v>
      </c>
      <c r="E310" s="236">
        <v>1113175.23</v>
      </c>
      <c r="F310" s="236">
        <v>1113175.23</v>
      </c>
      <c r="G310" s="236">
        <v>1426188.01</v>
      </c>
    </row>
    <row r="311" spans="3:7" x14ac:dyDescent="0.25">
      <c r="C311" s="256" t="s">
        <v>463</v>
      </c>
      <c r="D311" s="236">
        <v>13106652709</v>
      </c>
      <c r="E311" s="236">
        <v>1051441749.4899999</v>
      </c>
      <c r="F311" s="236">
        <v>1051441749.4899999</v>
      </c>
      <c r="G311" s="236">
        <v>1051441749.4899999</v>
      </c>
    </row>
    <row r="312" spans="3:7" x14ac:dyDescent="0.25">
      <c r="C312" s="235" t="s">
        <v>605</v>
      </c>
      <c r="D312" s="236">
        <v>329734335</v>
      </c>
      <c r="E312" s="236">
        <v>20321256.560000002</v>
      </c>
      <c r="F312" s="236">
        <v>21217876.779999997</v>
      </c>
      <c r="G312" s="236">
        <v>19870856.98</v>
      </c>
    </row>
    <row r="313" spans="3:7" x14ac:dyDescent="0.25">
      <c r="C313" s="256" t="s">
        <v>484</v>
      </c>
      <c r="D313" s="236">
        <v>329734335</v>
      </c>
      <c r="E313" s="236">
        <v>20321256.560000002</v>
      </c>
      <c r="F313" s="236">
        <v>21217876.779999997</v>
      </c>
      <c r="G313" s="236">
        <v>19870856.98</v>
      </c>
    </row>
    <row r="314" spans="3:7" x14ac:dyDescent="0.25">
      <c r="C314" s="235" t="s">
        <v>606</v>
      </c>
      <c r="D314" s="236">
        <v>2178290552</v>
      </c>
      <c r="E314" s="236">
        <v>72768206.020000011</v>
      </c>
      <c r="F314" s="236">
        <v>59825243.82</v>
      </c>
      <c r="G314" s="236">
        <v>66010500.180000007</v>
      </c>
    </row>
    <row r="315" spans="3:7" x14ac:dyDescent="0.25">
      <c r="C315" s="256" t="s">
        <v>607</v>
      </c>
      <c r="D315" s="236">
        <v>1005058005</v>
      </c>
      <c r="E315" s="236">
        <v>0</v>
      </c>
      <c r="F315" s="236">
        <v>0</v>
      </c>
      <c r="G315" s="236">
        <v>162097.34</v>
      </c>
    </row>
    <row r="316" spans="3:7" x14ac:dyDescent="0.25">
      <c r="C316" s="256" t="s">
        <v>488</v>
      </c>
      <c r="D316" s="236">
        <v>1173232547</v>
      </c>
      <c r="E316" s="236">
        <v>72768206.020000011</v>
      </c>
      <c r="F316" s="236">
        <v>59825243.82</v>
      </c>
      <c r="G316" s="236">
        <v>65848402.840000004</v>
      </c>
    </row>
    <row r="317" spans="3:7" x14ac:dyDescent="0.25">
      <c r="C317" s="256" t="s">
        <v>547</v>
      </c>
      <c r="D317" s="236">
        <v>0</v>
      </c>
      <c r="E317" s="236">
        <v>0</v>
      </c>
      <c r="F317" s="236">
        <v>0</v>
      </c>
      <c r="G317" s="236">
        <v>0</v>
      </c>
    </row>
    <row r="318" spans="3:7" x14ac:dyDescent="0.25">
      <c r="C318" s="235" t="s">
        <v>608</v>
      </c>
      <c r="D318" s="236">
        <v>628002891</v>
      </c>
      <c r="E318" s="236">
        <v>7987810.2600000007</v>
      </c>
      <c r="F318" s="236">
        <v>34160844.129999995</v>
      </c>
      <c r="G318" s="236">
        <v>32975525.140000001</v>
      </c>
    </row>
    <row r="319" spans="3:7" x14ac:dyDescent="0.25">
      <c r="C319" s="256" t="s">
        <v>497</v>
      </c>
      <c r="D319" s="236">
        <v>627146379</v>
      </c>
      <c r="E319" s="236">
        <v>7846047.2600000007</v>
      </c>
      <c r="F319" s="236">
        <v>34019081.129999995</v>
      </c>
      <c r="G319" s="236">
        <v>32962429.390000001</v>
      </c>
    </row>
    <row r="320" spans="3:7" x14ac:dyDescent="0.25">
      <c r="C320" s="256" t="s">
        <v>515</v>
      </c>
      <c r="D320" s="236">
        <v>373000</v>
      </c>
      <c r="E320" s="236">
        <v>0</v>
      </c>
      <c r="F320" s="236">
        <v>0</v>
      </c>
      <c r="G320" s="236">
        <v>0</v>
      </c>
    </row>
    <row r="321" spans="3:7" x14ac:dyDescent="0.25">
      <c r="C321" s="256" t="s">
        <v>609</v>
      </c>
      <c r="D321" s="236">
        <v>483512</v>
      </c>
      <c r="E321" s="236">
        <v>141763</v>
      </c>
      <c r="F321" s="236">
        <v>141763</v>
      </c>
      <c r="G321" s="236">
        <v>13095.75</v>
      </c>
    </row>
    <row r="322" spans="3:7" x14ac:dyDescent="0.25">
      <c r="C322" s="235" t="s">
        <v>610</v>
      </c>
      <c r="D322" s="236">
        <v>491555244</v>
      </c>
      <c r="E322" s="236">
        <v>10029199</v>
      </c>
      <c r="F322" s="236">
        <v>30958647.689999998</v>
      </c>
      <c r="G322" s="236">
        <v>27708992.18</v>
      </c>
    </row>
    <row r="323" spans="3:7" x14ac:dyDescent="0.25">
      <c r="C323" s="256" t="s">
        <v>462</v>
      </c>
      <c r="D323" s="236">
        <v>0</v>
      </c>
      <c r="E323" s="236">
        <v>0</v>
      </c>
      <c r="F323" s="236">
        <v>0</v>
      </c>
      <c r="G323" s="236">
        <v>0</v>
      </c>
    </row>
    <row r="324" spans="3:7" x14ac:dyDescent="0.25">
      <c r="C324" s="256" t="s">
        <v>453</v>
      </c>
      <c r="D324" s="236">
        <v>491555244</v>
      </c>
      <c r="E324" s="236">
        <v>10029199</v>
      </c>
      <c r="F324" s="236">
        <v>30958647.689999998</v>
      </c>
      <c r="G324" s="236">
        <v>27708992.18</v>
      </c>
    </row>
    <row r="325" spans="3:7" x14ac:dyDescent="0.25">
      <c r="C325" s="235" t="s">
        <v>611</v>
      </c>
      <c r="D325" s="236">
        <v>578243406</v>
      </c>
      <c r="E325" s="236">
        <v>32919169.029999997</v>
      </c>
      <c r="F325" s="236">
        <v>35946367.259999998</v>
      </c>
      <c r="G325" s="236">
        <v>36252378.850000001</v>
      </c>
    </row>
    <row r="326" spans="3:7" x14ac:dyDescent="0.25">
      <c r="C326" s="256" t="s">
        <v>486</v>
      </c>
      <c r="D326" s="236">
        <v>577047582</v>
      </c>
      <c r="E326" s="236">
        <v>32919169.029999997</v>
      </c>
      <c r="F326" s="236">
        <v>35946367.259999998</v>
      </c>
      <c r="G326" s="236">
        <v>36239177.009999998</v>
      </c>
    </row>
    <row r="327" spans="3:7" x14ac:dyDescent="0.25">
      <c r="C327" s="256" t="s">
        <v>612</v>
      </c>
      <c r="D327" s="236">
        <v>1195824</v>
      </c>
      <c r="E327" s="236">
        <v>0</v>
      </c>
      <c r="F327" s="236">
        <v>0</v>
      </c>
      <c r="G327" s="236">
        <v>13201.84</v>
      </c>
    </row>
    <row r="328" spans="3:7" x14ac:dyDescent="0.25">
      <c r="C328" s="235" t="s">
        <v>613</v>
      </c>
      <c r="D328" s="236">
        <v>757343596</v>
      </c>
      <c r="E328" s="236">
        <v>1870607.32</v>
      </c>
      <c r="F328" s="236">
        <v>39737673.060000002</v>
      </c>
      <c r="G328" s="236">
        <v>39207384.659999996</v>
      </c>
    </row>
    <row r="329" spans="3:7" x14ac:dyDescent="0.25">
      <c r="C329" s="256" t="s">
        <v>614</v>
      </c>
      <c r="D329" s="236">
        <v>757343596</v>
      </c>
      <c r="E329" s="236">
        <v>73806.459999999992</v>
      </c>
      <c r="F329" s="236">
        <v>236376.95999999999</v>
      </c>
      <c r="G329" s="236">
        <v>39194.76</v>
      </c>
    </row>
    <row r="330" spans="3:7" x14ac:dyDescent="0.25">
      <c r="C330" s="256" t="s">
        <v>503</v>
      </c>
      <c r="D330" s="236">
        <v>0</v>
      </c>
      <c r="E330" s="236">
        <v>1796800.86</v>
      </c>
      <c r="F330" s="236">
        <v>39501296.100000001</v>
      </c>
      <c r="G330" s="236">
        <v>39168189.899999999</v>
      </c>
    </row>
    <row r="331" spans="3:7" x14ac:dyDescent="0.25">
      <c r="C331" s="235" t="s">
        <v>615</v>
      </c>
      <c r="D331" s="236">
        <v>139973611</v>
      </c>
      <c r="E331" s="236">
        <v>863094</v>
      </c>
      <c r="F331" s="236">
        <v>6617043.9900000002</v>
      </c>
      <c r="G331" s="236">
        <v>6767746.1999999993</v>
      </c>
    </row>
    <row r="332" spans="3:7" x14ac:dyDescent="0.25">
      <c r="C332" s="256" t="s">
        <v>472</v>
      </c>
      <c r="D332" s="236">
        <v>139973611</v>
      </c>
      <c r="E332" s="236">
        <v>863094</v>
      </c>
      <c r="F332" s="236">
        <v>6617043.9900000002</v>
      </c>
      <c r="G332" s="236">
        <v>6767746.1999999993</v>
      </c>
    </row>
    <row r="333" spans="3:7" x14ac:dyDescent="0.25">
      <c r="C333" s="235" t="s">
        <v>616</v>
      </c>
      <c r="D333" s="236">
        <v>694971870</v>
      </c>
      <c r="E333" s="236">
        <v>4605418.4799999995</v>
      </c>
      <c r="F333" s="236">
        <v>51007214.600000001</v>
      </c>
      <c r="G333" s="236">
        <v>45140645.409999996</v>
      </c>
    </row>
    <row r="334" spans="3:7" x14ac:dyDescent="0.25">
      <c r="C334" s="256" t="s">
        <v>617</v>
      </c>
      <c r="D334" s="236">
        <v>694971870</v>
      </c>
      <c r="E334" s="236">
        <v>0</v>
      </c>
      <c r="F334" s="236">
        <v>1932064.74</v>
      </c>
      <c r="G334" s="236">
        <v>0</v>
      </c>
    </row>
    <row r="335" spans="3:7" x14ac:dyDescent="0.25">
      <c r="C335" s="256" t="s">
        <v>504</v>
      </c>
      <c r="D335" s="236">
        <v>0</v>
      </c>
      <c r="E335" s="236">
        <v>4605418.4799999995</v>
      </c>
      <c r="F335" s="236">
        <v>49075149.859999999</v>
      </c>
      <c r="G335" s="236">
        <v>45140645.409999996</v>
      </c>
    </row>
    <row r="336" spans="3:7" x14ac:dyDescent="0.25">
      <c r="C336" s="235" t="s">
        <v>618</v>
      </c>
      <c r="D336" s="236">
        <v>668966452</v>
      </c>
      <c r="E336" s="236">
        <v>45822827.119999997</v>
      </c>
      <c r="F336" s="236">
        <v>76628013.659999996</v>
      </c>
      <c r="G336" s="236">
        <v>74534876.629999995</v>
      </c>
    </row>
    <row r="337" spans="3:7" x14ac:dyDescent="0.25">
      <c r="C337" s="256" t="s">
        <v>468</v>
      </c>
      <c r="D337" s="236">
        <v>662799114</v>
      </c>
      <c r="E337" s="236">
        <v>45576055.759999998</v>
      </c>
      <c r="F337" s="236">
        <v>76178447.25</v>
      </c>
      <c r="G337" s="236">
        <v>74269876.629999995</v>
      </c>
    </row>
    <row r="338" spans="3:7" x14ac:dyDescent="0.25">
      <c r="C338" s="256" t="s">
        <v>619</v>
      </c>
      <c r="D338" s="236">
        <v>6167338</v>
      </c>
      <c r="E338" s="236">
        <v>246771.36</v>
      </c>
      <c r="F338" s="236">
        <v>449566.41</v>
      </c>
      <c r="G338" s="236">
        <v>265000</v>
      </c>
    </row>
    <row r="339" spans="3:7" x14ac:dyDescent="0.25">
      <c r="C339" s="235" t="s">
        <v>620</v>
      </c>
      <c r="D339" s="236">
        <v>329086705</v>
      </c>
      <c r="E339" s="236">
        <v>21527857.280000001</v>
      </c>
      <c r="F339" s="236">
        <v>29620293.340000004</v>
      </c>
      <c r="G339" s="236">
        <v>23730917.940000001</v>
      </c>
    </row>
    <row r="340" spans="3:7" x14ac:dyDescent="0.25">
      <c r="C340" s="256" t="s">
        <v>621</v>
      </c>
      <c r="D340" s="236">
        <v>40000</v>
      </c>
      <c r="E340" s="236">
        <v>383874.79</v>
      </c>
      <c r="F340" s="236">
        <v>0</v>
      </c>
      <c r="G340" s="236">
        <v>50032</v>
      </c>
    </row>
    <row r="341" spans="3:7" x14ac:dyDescent="0.25">
      <c r="C341" s="256" t="s">
        <v>474</v>
      </c>
      <c r="D341" s="236">
        <v>329046705</v>
      </c>
      <c r="E341" s="236">
        <v>21143982.490000002</v>
      </c>
      <c r="F341" s="236">
        <v>29620293.340000004</v>
      </c>
      <c r="G341" s="236">
        <v>23680885.940000001</v>
      </c>
    </row>
    <row r="342" spans="3:7" x14ac:dyDescent="0.25">
      <c r="C342" s="387" t="s">
        <v>622</v>
      </c>
      <c r="D342" s="384">
        <v>332030596342</v>
      </c>
      <c r="E342" s="384">
        <v>9191203379.6599998</v>
      </c>
      <c r="F342" s="384">
        <v>24223610829.580009</v>
      </c>
      <c r="G342" s="384">
        <v>25882891972.000004</v>
      </c>
    </row>
    <row r="343" spans="3:7" x14ac:dyDescent="0.25">
      <c r="C343" s="240" t="s">
        <v>623</v>
      </c>
      <c r="D343" s="241">
        <v>332030596342</v>
      </c>
      <c r="E343" s="241">
        <v>9191203379.6599998</v>
      </c>
      <c r="F343" s="241">
        <v>24223610829.580009</v>
      </c>
      <c r="G343" s="241">
        <v>25882891972.000004</v>
      </c>
    </row>
    <row r="344" spans="3:7" x14ac:dyDescent="0.25">
      <c r="C344" s="235" t="s">
        <v>624</v>
      </c>
      <c r="D344" s="236">
        <v>245537901065</v>
      </c>
      <c r="E344" s="236">
        <v>4053351520.0100002</v>
      </c>
      <c r="F344" s="236">
        <v>17443998358.730003</v>
      </c>
      <c r="G344" s="236">
        <v>19045048769.920006</v>
      </c>
    </row>
    <row r="345" spans="3:7" x14ac:dyDescent="0.25">
      <c r="C345" s="256" t="s">
        <v>461</v>
      </c>
      <c r="D345" s="236">
        <v>35432690800</v>
      </c>
      <c r="E345" s="236">
        <v>867748919.90999997</v>
      </c>
      <c r="F345" s="236">
        <v>1509493665.0599999</v>
      </c>
      <c r="G345" s="236">
        <v>1621572947.2399998</v>
      </c>
    </row>
    <row r="346" spans="3:7" x14ac:dyDescent="0.25">
      <c r="C346" s="256" t="s">
        <v>625</v>
      </c>
      <c r="D346" s="236">
        <v>2000000055</v>
      </c>
      <c r="E346" s="236">
        <v>19129825.43</v>
      </c>
      <c r="F346" s="236">
        <v>345880298</v>
      </c>
      <c r="G346" s="236">
        <v>460311093.51999998</v>
      </c>
    </row>
    <row r="347" spans="3:7" x14ac:dyDescent="0.25">
      <c r="C347" s="256" t="s">
        <v>500</v>
      </c>
      <c r="D347" s="236">
        <v>0</v>
      </c>
      <c r="E347" s="236">
        <v>0</v>
      </c>
      <c r="F347" s="236">
        <v>0</v>
      </c>
      <c r="G347" s="236">
        <v>0</v>
      </c>
    </row>
    <row r="348" spans="3:7" x14ac:dyDescent="0.25">
      <c r="C348" s="256" t="s">
        <v>553</v>
      </c>
      <c r="D348" s="236">
        <v>0</v>
      </c>
      <c r="E348" s="236">
        <v>4290000</v>
      </c>
      <c r="F348" s="236">
        <v>4290000</v>
      </c>
      <c r="G348" s="236">
        <v>3690000</v>
      </c>
    </row>
    <row r="349" spans="3:7" x14ac:dyDescent="0.25">
      <c r="C349" s="256" t="s">
        <v>462</v>
      </c>
      <c r="D349" s="236">
        <v>35174484</v>
      </c>
      <c r="E349" s="236">
        <v>17056558.899999999</v>
      </c>
      <c r="F349" s="236">
        <v>17056558.899999999</v>
      </c>
      <c r="G349" s="236">
        <v>17785137.600000001</v>
      </c>
    </row>
    <row r="350" spans="3:7" x14ac:dyDescent="0.25">
      <c r="C350" s="256" t="s">
        <v>453</v>
      </c>
      <c r="D350" s="236">
        <v>25823552635</v>
      </c>
      <c r="E350" s="236">
        <v>91260997.170000002</v>
      </c>
      <c r="F350" s="236">
        <v>1150545755.6599998</v>
      </c>
      <c r="G350" s="236">
        <v>1116560779.8799999</v>
      </c>
    </row>
    <row r="351" spans="3:7" x14ac:dyDescent="0.25">
      <c r="C351" s="256" t="s">
        <v>626</v>
      </c>
      <c r="D351" s="236">
        <v>1544256035</v>
      </c>
      <c r="E351" s="236">
        <v>10391720</v>
      </c>
      <c r="F351" s="236">
        <v>10391720</v>
      </c>
      <c r="G351" s="236">
        <v>664000</v>
      </c>
    </row>
    <row r="352" spans="3:7" x14ac:dyDescent="0.25">
      <c r="C352" s="256" t="s">
        <v>607</v>
      </c>
      <c r="D352" s="236">
        <v>0</v>
      </c>
      <c r="E352" s="236">
        <v>0</v>
      </c>
      <c r="F352" s="236">
        <v>0</v>
      </c>
      <c r="G352" s="236">
        <v>0</v>
      </c>
    </row>
    <row r="353" spans="3:7" x14ac:dyDescent="0.25">
      <c r="C353" s="256" t="s">
        <v>488</v>
      </c>
      <c r="D353" s="236">
        <v>105312231678</v>
      </c>
      <c r="E353" s="236">
        <v>-204003951.21000001</v>
      </c>
      <c r="F353" s="236">
        <v>8660367213.8500004</v>
      </c>
      <c r="G353" s="236">
        <v>8626676888.2200012</v>
      </c>
    </row>
    <row r="354" spans="3:7" x14ac:dyDescent="0.25">
      <c r="C354" s="256" t="s">
        <v>547</v>
      </c>
      <c r="D354" s="236">
        <v>40650000</v>
      </c>
      <c r="E354" s="236">
        <v>0</v>
      </c>
      <c r="F354" s="236">
        <v>0</v>
      </c>
      <c r="G354" s="236">
        <v>0</v>
      </c>
    </row>
    <row r="355" spans="3:7" x14ac:dyDescent="0.25">
      <c r="C355" s="256" t="s">
        <v>627</v>
      </c>
      <c r="D355" s="236">
        <v>4276885435</v>
      </c>
      <c r="E355" s="236">
        <v>67027175.57</v>
      </c>
      <c r="F355" s="236">
        <v>70168576.210000008</v>
      </c>
      <c r="G355" s="236">
        <v>669960695.10000002</v>
      </c>
    </row>
    <row r="356" spans="3:7" x14ac:dyDescent="0.25">
      <c r="C356" s="256" t="s">
        <v>497</v>
      </c>
      <c r="D356" s="236">
        <v>39904297173</v>
      </c>
      <c r="E356" s="236">
        <v>785165315.73000002</v>
      </c>
      <c r="F356" s="236">
        <v>3233817567.98</v>
      </c>
      <c r="G356" s="236">
        <v>3118906637.4699998</v>
      </c>
    </row>
    <row r="357" spans="3:7" x14ac:dyDescent="0.25">
      <c r="C357" s="256" t="s">
        <v>515</v>
      </c>
      <c r="D357" s="236">
        <v>313038627</v>
      </c>
      <c r="E357" s="236">
        <v>0</v>
      </c>
      <c r="F357" s="236">
        <v>0</v>
      </c>
      <c r="G357" s="236">
        <v>0</v>
      </c>
    </row>
    <row r="358" spans="3:7" x14ac:dyDescent="0.25">
      <c r="C358" s="256" t="s">
        <v>609</v>
      </c>
      <c r="D358" s="236">
        <v>5246630</v>
      </c>
      <c r="E358" s="236">
        <v>0</v>
      </c>
      <c r="F358" s="236">
        <v>0</v>
      </c>
      <c r="G358" s="236">
        <v>0</v>
      </c>
    </row>
    <row r="359" spans="3:7" x14ac:dyDescent="0.25">
      <c r="C359" s="256" t="s">
        <v>628</v>
      </c>
      <c r="D359" s="236">
        <v>4007057668</v>
      </c>
      <c r="E359" s="236">
        <v>88990687.219999999</v>
      </c>
      <c r="F359" s="236">
        <v>253282062.82999998</v>
      </c>
      <c r="G359" s="236">
        <v>461277777.17000002</v>
      </c>
    </row>
    <row r="360" spans="3:7" x14ac:dyDescent="0.25">
      <c r="C360" s="256" t="s">
        <v>541</v>
      </c>
      <c r="D360" s="236">
        <v>910000000</v>
      </c>
      <c r="E360" s="236">
        <v>0</v>
      </c>
      <c r="F360" s="236">
        <v>0</v>
      </c>
      <c r="G360" s="236">
        <v>0</v>
      </c>
    </row>
    <row r="361" spans="3:7" x14ac:dyDescent="0.25">
      <c r="C361" s="256" t="s">
        <v>490</v>
      </c>
      <c r="D361" s="236">
        <v>87171060</v>
      </c>
      <c r="E361" s="236">
        <v>0</v>
      </c>
      <c r="F361" s="236">
        <v>0</v>
      </c>
      <c r="G361" s="236">
        <v>0</v>
      </c>
    </row>
    <row r="362" spans="3:7" x14ac:dyDescent="0.25">
      <c r="C362" s="256" t="s">
        <v>470</v>
      </c>
      <c r="D362" s="236">
        <v>3625251771</v>
      </c>
      <c r="E362" s="236">
        <v>193067.13</v>
      </c>
      <c r="F362" s="236">
        <v>307358742.42000002</v>
      </c>
      <c r="G362" s="236">
        <v>314601580.03000003</v>
      </c>
    </row>
    <row r="363" spans="3:7" x14ac:dyDescent="0.25">
      <c r="C363" s="256" t="s">
        <v>629</v>
      </c>
      <c r="D363" s="236">
        <v>389709574</v>
      </c>
      <c r="E363" s="236">
        <v>54448342</v>
      </c>
      <c r="F363" s="236">
        <v>54448342</v>
      </c>
      <c r="G363" s="236">
        <v>46037589</v>
      </c>
    </row>
    <row r="364" spans="3:7" x14ac:dyDescent="0.25">
      <c r="C364" s="256" t="s">
        <v>486</v>
      </c>
      <c r="D364" s="236">
        <v>54701700</v>
      </c>
      <c r="E364" s="236">
        <v>11585</v>
      </c>
      <c r="F364" s="236">
        <v>11585</v>
      </c>
      <c r="G364" s="236">
        <v>141394.53</v>
      </c>
    </row>
    <row r="365" spans="3:7" x14ac:dyDescent="0.25">
      <c r="C365" s="256" t="s">
        <v>472</v>
      </c>
      <c r="D365" s="236">
        <v>802058376</v>
      </c>
      <c r="E365" s="236">
        <v>169222792.46000001</v>
      </c>
      <c r="F365" s="236">
        <v>174630397.84999999</v>
      </c>
      <c r="G365" s="236">
        <v>177776582.35999998</v>
      </c>
    </row>
    <row r="366" spans="3:7" x14ac:dyDescent="0.25">
      <c r="C366" s="256" t="s">
        <v>508</v>
      </c>
      <c r="D366" s="236">
        <v>0</v>
      </c>
      <c r="E366" s="236">
        <v>0</v>
      </c>
      <c r="F366" s="236">
        <v>0</v>
      </c>
      <c r="G366" s="236">
        <v>0</v>
      </c>
    </row>
    <row r="367" spans="3:7" x14ac:dyDescent="0.25">
      <c r="C367" s="256" t="s">
        <v>630</v>
      </c>
      <c r="D367" s="236">
        <v>26420279</v>
      </c>
      <c r="E367" s="236">
        <v>0</v>
      </c>
      <c r="F367" s="236">
        <v>0</v>
      </c>
      <c r="G367" s="236">
        <v>0</v>
      </c>
    </row>
    <row r="368" spans="3:7" x14ac:dyDescent="0.25">
      <c r="C368" s="256" t="s">
        <v>513</v>
      </c>
      <c r="D368" s="236">
        <v>1166742875</v>
      </c>
      <c r="E368" s="236">
        <v>1321570.43</v>
      </c>
      <c r="F368" s="236">
        <v>84571481.670000002</v>
      </c>
      <c r="G368" s="236">
        <v>77493436.370000005</v>
      </c>
    </row>
    <row r="369" spans="3:7" x14ac:dyDescent="0.25">
      <c r="C369" s="256" t="s">
        <v>631</v>
      </c>
      <c r="D369" s="236">
        <v>50000000</v>
      </c>
      <c r="E369" s="236">
        <v>3241307.25</v>
      </c>
      <c r="F369" s="236">
        <v>3241307.25</v>
      </c>
      <c r="G369" s="236">
        <v>1091307.25</v>
      </c>
    </row>
    <row r="370" spans="3:7" x14ac:dyDescent="0.25">
      <c r="C370" s="256" t="s">
        <v>621</v>
      </c>
      <c r="D370" s="236">
        <v>0</v>
      </c>
      <c r="E370" s="236">
        <v>726790819.46000004</v>
      </c>
      <c r="F370" s="236">
        <v>4060497.94</v>
      </c>
      <c r="G370" s="236">
        <v>0</v>
      </c>
    </row>
    <row r="371" spans="3:7" x14ac:dyDescent="0.25">
      <c r="C371" s="256" t="s">
        <v>474</v>
      </c>
      <c r="D371" s="236">
        <v>1935737946</v>
      </c>
      <c r="E371" s="236">
        <v>59348367.200000003</v>
      </c>
      <c r="F371" s="236">
        <v>100766503.54000001</v>
      </c>
      <c r="G371" s="236">
        <v>133725412.59999999</v>
      </c>
    </row>
    <row r="372" spans="3:7" x14ac:dyDescent="0.25">
      <c r="C372" s="256" t="s">
        <v>632</v>
      </c>
      <c r="D372" s="236">
        <v>1110972062</v>
      </c>
      <c r="E372" s="236">
        <v>170544410.53999999</v>
      </c>
      <c r="F372" s="236">
        <v>338212550.24000001</v>
      </c>
      <c r="G372" s="236">
        <v>341399150.57999998</v>
      </c>
    </row>
    <row r="373" spans="3:7" x14ac:dyDescent="0.25">
      <c r="C373" s="256" t="s">
        <v>633</v>
      </c>
      <c r="D373" s="236">
        <v>36400000</v>
      </c>
      <c r="E373" s="236">
        <v>23240000</v>
      </c>
      <c r="F373" s="236">
        <v>23240000</v>
      </c>
      <c r="G373" s="236">
        <v>30598440</v>
      </c>
    </row>
    <row r="374" spans="3:7" x14ac:dyDescent="0.25">
      <c r="C374" s="256" t="s">
        <v>468</v>
      </c>
      <c r="D374" s="236">
        <v>1257467886</v>
      </c>
      <c r="E374" s="236">
        <v>0</v>
      </c>
      <c r="F374" s="236">
        <v>2843328</v>
      </c>
      <c r="G374" s="236">
        <v>3270000</v>
      </c>
    </row>
    <row r="375" spans="3:7" x14ac:dyDescent="0.25">
      <c r="C375" s="256" t="s">
        <v>619</v>
      </c>
      <c r="D375" s="236">
        <v>0</v>
      </c>
      <c r="E375" s="236">
        <v>0</v>
      </c>
      <c r="F375" s="236">
        <v>5194804.33</v>
      </c>
      <c r="G375" s="236">
        <v>0</v>
      </c>
    </row>
    <row r="376" spans="3:7" x14ac:dyDescent="0.25">
      <c r="C376" s="256" t="s">
        <v>634</v>
      </c>
      <c r="D376" s="236">
        <v>102753050</v>
      </c>
      <c r="E376" s="236">
        <v>0.02</v>
      </c>
      <c r="F376" s="236">
        <v>193390.2</v>
      </c>
      <c r="G376" s="236">
        <v>0</v>
      </c>
    </row>
    <row r="377" spans="3:7" x14ac:dyDescent="0.25">
      <c r="C377" s="256" t="s">
        <v>454</v>
      </c>
      <c r="D377" s="236">
        <v>3259717610</v>
      </c>
      <c r="E377" s="236">
        <v>258245535.75999999</v>
      </c>
      <c r="F377" s="236">
        <v>250245535.75999999</v>
      </c>
      <c r="G377" s="236">
        <v>142134972.92000002</v>
      </c>
    </row>
    <row r="378" spans="3:7" x14ac:dyDescent="0.25">
      <c r="C378" s="256" t="s">
        <v>463</v>
      </c>
      <c r="D378" s="236">
        <v>12027715656</v>
      </c>
      <c r="E378" s="236">
        <v>839686474.03999996</v>
      </c>
      <c r="F378" s="236">
        <v>839686474.03999996</v>
      </c>
      <c r="G378" s="236">
        <v>1679372948.0799999</v>
      </c>
    </row>
    <row r="379" spans="3:7" x14ac:dyDescent="0.25">
      <c r="C379" s="235" t="s">
        <v>635</v>
      </c>
      <c r="D379" s="236">
        <v>950800681</v>
      </c>
      <c r="E379" s="236">
        <v>147632878.87</v>
      </c>
      <c r="F379" s="236">
        <v>85739210.540000007</v>
      </c>
      <c r="G379" s="236">
        <v>59183279.07</v>
      </c>
    </row>
    <row r="380" spans="3:7" x14ac:dyDescent="0.25">
      <c r="C380" s="256" t="s">
        <v>462</v>
      </c>
      <c r="D380" s="236">
        <v>0</v>
      </c>
      <c r="E380" s="236">
        <v>661000</v>
      </c>
      <c r="F380" s="236">
        <v>661000</v>
      </c>
      <c r="G380" s="236">
        <v>450000</v>
      </c>
    </row>
    <row r="381" spans="3:7" x14ac:dyDescent="0.25">
      <c r="C381" s="256" t="s">
        <v>453</v>
      </c>
      <c r="D381" s="236">
        <v>914371081</v>
      </c>
      <c r="E381" s="236">
        <v>146971878.87</v>
      </c>
      <c r="F381" s="236">
        <v>85078210.540000007</v>
      </c>
      <c r="G381" s="236">
        <v>58733279.07</v>
      </c>
    </row>
    <row r="382" spans="3:7" x14ac:dyDescent="0.25">
      <c r="C382" s="256" t="s">
        <v>626</v>
      </c>
      <c r="D382" s="236">
        <v>36429600</v>
      </c>
      <c r="E382" s="236">
        <v>0</v>
      </c>
      <c r="F382" s="236">
        <v>0</v>
      </c>
      <c r="G382" s="236">
        <v>0</v>
      </c>
    </row>
    <row r="383" spans="3:7" x14ac:dyDescent="0.25">
      <c r="C383" s="235" t="s">
        <v>636</v>
      </c>
      <c r="D383" s="236">
        <v>28776320474</v>
      </c>
      <c r="E383" s="236">
        <v>123439805.10000001</v>
      </c>
      <c r="F383" s="236">
        <v>2221216351.46</v>
      </c>
      <c r="G383" s="236">
        <v>2212509632.8499999</v>
      </c>
    </row>
    <row r="384" spans="3:7" x14ac:dyDescent="0.25">
      <c r="C384" s="256" t="s">
        <v>614</v>
      </c>
      <c r="D384" s="236">
        <v>1395474774</v>
      </c>
      <c r="E384" s="236">
        <v>1582375.12</v>
      </c>
      <c r="F384" s="236">
        <v>0</v>
      </c>
      <c r="G384" s="236">
        <v>0</v>
      </c>
    </row>
    <row r="385" spans="3:7" x14ac:dyDescent="0.25">
      <c r="C385" s="256" t="s">
        <v>503</v>
      </c>
      <c r="D385" s="236">
        <v>0</v>
      </c>
      <c r="E385" s="236">
        <v>121857429.98</v>
      </c>
      <c r="F385" s="236">
        <v>148998157.38</v>
      </c>
      <c r="G385" s="236">
        <v>139586543.55000001</v>
      </c>
    </row>
    <row r="386" spans="3:7" x14ac:dyDescent="0.25">
      <c r="C386" s="256" t="s">
        <v>637</v>
      </c>
      <c r="D386" s="236">
        <v>27380845700</v>
      </c>
      <c r="E386" s="236">
        <v>0</v>
      </c>
      <c r="F386" s="236">
        <v>2072218194.0799999</v>
      </c>
      <c r="G386" s="236">
        <v>2072923089.3</v>
      </c>
    </row>
    <row r="387" spans="3:7" x14ac:dyDescent="0.25">
      <c r="C387" s="235" t="s">
        <v>638</v>
      </c>
      <c r="D387" s="236">
        <v>480000000</v>
      </c>
      <c r="E387" s="236">
        <v>25416495.600000001</v>
      </c>
      <c r="F387" s="236">
        <v>52692823.679999992</v>
      </c>
      <c r="G387" s="236">
        <v>36056218.700000003</v>
      </c>
    </row>
    <row r="388" spans="3:7" x14ac:dyDescent="0.25">
      <c r="C388" s="256" t="s">
        <v>500</v>
      </c>
      <c r="D388" s="236">
        <v>0</v>
      </c>
      <c r="E388" s="236">
        <v>0</v>
      </c>
      <c r="F388" s="236">
        <v>0</v>
      </c>
      <c r="G388" s="236">
        <v>0</v>
      </c>
    </row>
    <row r="389" spans="3:7" x14ac:dyDescent="0.25">
      <c r="C389" s="256" t="s">
        <v>462</v>
      </c>
      <c r="D389" s="236">
        <v>1800000</v>
      </c>
      <c r="E389" s="236">
        <v>10252321.050000001</v>
      </c>
      <c r="F389" s="236">
        <v>10252321.050000001</v>
      </c>
      <c r="G389" s="236">
        <v>10252321.050000001</v>
      </c>
    </row>
    <row r="390" spans="3:7" x14ac:dyDescent="0.25">
      <c r="C390" s="256" t="s">
        <v>453</v>
      </c>
      <c r="D390" s="236">
        <v>445662500</v>
      </c>
      <c r="E390" s="236">
        <v>15164174.550000001</v>
      </c>
      <c r="F390" s="236">
        <v>42440502.629999995</v>
      </c>
      <c r="G390" s="236">
        <v>25803897.650000002</v>
      </c>
    </row>
    <row r="391" spans="3:7" x14ac:dyDescent="0.25">
      <c r="C391" s="256" t="s">
        <v>535</v>
      </c>
      <c r="D391" s="236">
        <v>7500000</v>
      </c>
      <c r="E391" s="236">
        <v>0</v>
      </c>
      <c r="F391" s="236">
        <v>0</v>
      </c>
      <c r="G391" s="236">
        <v>0</v>
      </c>
    </row>
    <row r="392" spans="3:7" x14ac:dyDescent="0.25">
      <c r="C392" s="256" t="s">
        <v>626</v>
      </c>
      <c r="D392" s="236">
        <v>25037500</v>
      </c>
      <c r="E392" s="236">
        <v>0</v>
      </c>
      <c r="F392" s="236">
        <v>0</v>
      </c>
      <c r="G392" s="236">
        <v>0</v>
      </c>
    </row>
    <row r="393" spans="3:7" x14ac:dyDescent="0.25">
      <c r="C393" s="235" t="s">
        <v>639</v>
      </c>
      <c r="D393" s="236">
        <v>3421434579</v>
      </c>
      <c r="E393" s="236">
        <v>243099892.47999999</v>
      </c>
      <c r="F393" s="236">
        <v>256256899.24000001</v>
      </c>
      <c r="G393" s="236">
        <v>182314177.23999998</v>
      </c>
    </row>
    <row r="394" spans="3:7" x14ac:dyDescent="0.25">
      <c r="C394" s="256" t="s">
        <v>472</v>
      </c>
      <c r="D394" s="236">
        <v>2920805307</v>
      </c>
      <c r="E394" s="236">
        <v>179784402.62</v>
      </c>
      <c r="F394" s="236">
        <v>181828848.81</v>
      </c>
      <c r="G394" s="236">
        <v>102963189.80999999</v>
      </c>
    </row>
    <row r="395" spans="3:7" x14ac:dyDescent="0.25">
      <c r="C395" s="256" t="s">
        <v>508</v>
      </c>
      <c r="D395" s="236">
        <v>0</v>
      </c>
      <c r="E395" s="236">
        <v>1313119.3899999999</v>
      </c>
      <c r="F395" s="236">
        <v>89680</v>
      </c>
      <c r="G395" s="236">
        <v>0</v>
      </c>
    </row>
    <row r="396" spans="3:7" x14ac:dyDescent="0.25">
      <c r="C396" s="256" t="s">
        <v>630</v>
      </c>
      <c r="D396" s="236">
        <v>50676000</v>
      </c>
      <c r="E396" s="236">
        <v>0</v>
      </c>
      <c r="F396" s="236">
        <v>12335999.960000001</v>
      </c>
      <c r="G396" s="236">
        <v>11416347.960000001</v>
      </c>
    </row>
    <row r="397" spans="3:7" x14ac:dyDescent="0.25">
      <c r="C397" s="256" t="s">
        <v>468</v>
      </c>
      <c r="D397" s="236">
        <v>449953272</v>
      </c>
      <c r="E397" s="236">
        <v>62002370.469999999</v>
      </c>
      <c r="F397" s="236">
        <v>62002370.469999999</v>
      </c>
      <c r="G397" s="236">
        <v>67934639.469999999</v>
      </c>
    </row>
    <row r="398" spans="3:7" x14ac:dyDescent="0.25">
      <c r="C398" s="235" t="s">
        <v>640</v>
      </c>
      <c r="D398" s="236">
        <v>3060338919</v>
      </c>
      <c r="E398" s="236">
        <v>342060476.92000002</v>
      </c>
      <c r="F398" s="236">
        <v>314843319.16000003</v>
      </c>
      <c r="G398" s="236">
        <v>256125436.08999997</v>
      </c>
    </row>
    <row r="399" spans="3:7" x14ac:dyDescent="0.25">
      <c r="C399" s="256" t="s">
        <v>472</v>
      </c>
      <c r="D399" s="236">
        <v>2987079489</v>
      </c>
      <c r="E399" s="236">
        <v>327713973.06999999</v>
      </c>
      <c r="F399" s="236">
        <v>298869971.16000003</v>
      </c>
      <c r="G399" s="236">
        <v>229717435.37999997</v>
      </c>
    </row>
    <row r="400" spans="3:7" x14ac:dyDescent="0.25">
      <c r="C400" s="256" t="s">
        <v>508</v>
      </c>
      <c r="D400" s="236">
        <v>70000</v>
      </c>
      <c r="E400" s="236">
        <v>52340.25</v>
      </c>
      <c r="F400" s="236">
        <v>0</v>
      </c>
      <c r="G400" s="236">
        <v>1966270.29</v>
      </c>
    </row>
    <row r="401" spans="3:7" x14ac:dyDescent="0.25">
      <c r="C401" s="256" t="s">
        <v>630</v>
      </c>
      <c r="D401" s="236">
        <v>73189430</v>
      </c>
      <c r="E401" s="236">
        <v>14294163.6</v>
      </c>
      <c r="F401" s="236">
        <v>15973348</v>
      </c>
      <c r="G401" s="236">
        <v>24441730.420000002</v>
      </c>
    </row>
    <row r="402" spans="3:7" x14ac:dyDescent="0.25">
      <c r="C402" s="235" t="s">
        <v>641</v>
      </c>
      <c r="D402" s="236">
        <v>34918760000</v>
      </c>
      <c r="E402" s="236">
        <v>2563395534.7999997</v>
      </c>
      <c r="F402" s="236">
        <v>2722715162.0099998</v>
      </c>
      <c r="G402" s="236">
        <v>2759405872.0500002</v>
      </c>
    </row>
    <row r="403" spans="3:7" x14ac:dyDescent="0.25">
      <c r="C403" s="256" t="s">
        <v>485</v>
      </c>
      <c r="D403" s="236">
        <v>34400791650</v>
      </c>
      <c r="E403" s="236">
        <v>2491438713.4499998</v>
      </c>
      <c r="F403" s="236">
        <v>2643118216.1100001</v>
      </c>
      <c r="G403" s="236">
        <v>2692341165.4000001</v>
      </c>
    </row>
    <row r="404" spans="3:7" x14ac:dyDescent="0.25">
      <c r="C404" s="256" t="s">
        <v>511</v>
      </c>
      <c r="D404" s="236">
        <v>2500000</v>
      </c>
      <c r="E404" s="236">
        <v>198537</v>
      </c>
      <c r="F404" s="236">
        <v>198537</v>
      </c>
      <c r="G404" s="236">
        <v>0</v>
      </c>
    </row>
    <row r="405" spans="3:7" x14ac:dyDescent="0.25">
      <c r="C405" s="256" t="s">
        <v>642</v>
      </c>
      <c r="D405" s="236">
        <v>7065000</v>
      </c>
      <c r="E405" s="236">
        <v>71076188.950000003</v>
      </c>
      <c r="F405" s="236">
        <v>71076188.950000003</v>
      </c>
      <c r="G405" s="236">
        <v>59534694.049999997</v>
      </c>
    </row>
    <row r="406" spans="3:7" x14ac:dyDescent="0.25">
      <c r="C406" s="256" t="s">
        <v>634</v>
      </c>
      <c r="D406" s="236">
        <v>508403350</v>
      </c>
      <c r="E406" s="236">
        <v>682095.4</v>
      </c>
      <c r="F406" s="236">
        <v>8322219.9499999993</v>
      </c>
      <c r="G406" s="236">
        <v>7530012.5999999996</v>
      </c>
    </row>
    <row r="407" spans="3:7" x14ac:dyDescent="0.25">
      <c r="C407" s="235" t="s">
        <v>643</v>
      </c>
      <c r="D407" s="236">
        <v>1210395454</v>
      </c>
      <c r="E407" s="236">
        <v>68444442.00999999</v>
      </c>
      <c r="F407" s="236">
        <v>82801276.079999998</v>
      </c>
      <c r="G407" s="236">
        <v>85226636.359999985</v>
      </c>
    </row>
    <row r="408" spans="3:7" x14ac:dyDescent="0.25">
      <c r="C408" s="256" t="s">
        <v>513</v>
      </c>
      <c r="D408" s="236">
        <v>1210395454</v>
      </c>
      <c r="E408" s="236">
        <v>68444441.989999995</v>
      </c>
      <c r="F408" s="236">
        <v>82801276.079999998</v>
      </c>
      <c r="G408" s="236">
        <v>85226636.359999985</v>
      </c>
    </row>
    <row r="409" spans="3:7" x14ac:dyDescent="0.25">
      <c r="C409" s="256" t="s">
        <v>631</v>
      </c>
      <c r="D409" s="236">
        <v>0</v>
      </c>
      <c r="E409" s="236">
        <v>0.02</v>
      </c>
      <c r="F409" s="236">
        <v>0</v>
      </c>
      <c r="G409" s="236">
        <v>0</v>
      </c>
    </row>
    <row r="410" spans="3:7" x14ac:dyDescent="0.25">
      <c r="C410" s="235" t="s">
        <v>644</v>
      </c>
      <c r="D410" s="236">
        <v>13674645170</v>
      </c>
      <c r="E410" s="236">
        <v>1624362333.8700001</v>
      </c>
      <c r="F410" s="236">
        <v>1043347428.6800004</v>
      </c>
      <c r="G410" s="236">
        <v>1247021949.7199998</v>
      </c>
    </row>
    <row r="411" spans="3:7" x14ac:dyDescent="0.25">
      <c r="C411" s="256" t="s">
        <v>645</v>
      </c>
      <c r="D411" s="236">
        <v>29543063</v>
      </c>
      <c r="E411" s="236">
        <v>0</v>
      </c>
      <c r="F411" s="236">
        <v>0</v>
      </c>
      <c r="G411" s="236">
        <v>0</v>
      </c>
    </row>
    <row r="412" spans="3:7" x14ac:dyDescent="0.25">
      <c r="C412" s="256" t="s">
        <v>646</v>
      </c>
      <c r="D412" s="236">
        <v>11320874306</v>
      </c>
      <c r="E412" s="236">
        <v>1646664626.3900001</v>
      </c>
      <c r="F412" s="236">
        <v>932918133.31000042</v>
      </c>
      <c r="G412" s="236">
        <v>1136544659.7599998</v>
      </c>
    </row>
    <row r="413" spans="3:7" x14ac:dyDescent="0.25">
      <c r="C413" s="256" t="s">
        <v>486</v>
      </c>
      <c r="D413" s="236">
        <v>2251680226</v>
      </c>
      <c r="E413" s="236">
        <v>-22302292.52</v>
      </c>
      <c r="F413" s="236">
        <v>110429295.37</v>
      </c>
      <c r="G413" s="236">
        <v>110477289.95999999</v>
      </c>
    </row>
    <row r="414" spans="3:7" x14ac:dyDescent="0.25">
      <c r="C414" s="256" t="s">
        <v>612</v>
      </c>
      <c r="D414" s="236">
        <v>72547575</v>
      </c>
      <c r="E414" s="236">
        <v>0</v>
      </c>
      <c r="F414" s="236">
        <v>0</v>
      </c>
      <c r="G414" s="236">
        <v>0</v>
      </c>
    </row>
    <row r="415" spans="3:7" x14ac:dyDescent="0.25">
      <c r="C415" s="387" t="s">
        <v>647</v>
      </c>
      <c r="D415" s="384">
        <v>180686724982</v>
      </c>
      <c r="E415" s="384">
        <v>14802433912.450001</v>
      </c>
      <c r="F415" s="384">
        <v>15104917887.84</v>
      </c>
      <c r="G415" s="384">
        <v>13618767559.909998</v>
      </c>
    </row>
    <row r="416" spans="3:7" x14ac:dyDescent="0.25">
      <c r="C416" s="240" t="s">
        <v>648</v>
      </c>
      <c r="D416" s="241">
        <v>180686724982</v>
      </c>
      <c r="E416" s="241">
        <v>14802433912.450001</v>
      </c>
      <c r="F416" s="241">
        <v>15104917887.84</v>
      </c>
      <c r="G416" s="241">
        <v>13618767559.909998</v>
      </c>
    </row>
    <row r="417" spans="3:7" x14ac:dyDescent="0.25">
      <c r="C417" s="235" t="s">
        <v>649</v>
      </c>
      <c r="D417" s="236">
        <v>162353318307</v>
      </c>
      <c r="E417" s="236">
        <v>12398161798.019999</v>
      </c>
      <c r="F417" s="236">
        <v>12170345328.24</v>
      </c>
      <c r="G417" s="236">
        <v>12859310748.929998</v>
      </c>
    </row>
    <row r="418" spans="3:7" x14ac:dyDescent="0.25">
      <c r="C418" s="256" t="s">
        <v>461</v>
      </c>
      <c r="D418" s="236">
        <v>7768703063</v>
      </c>
      <c r="E418" s="236">
        <v>534180704.55999994</v>
      </c>
      <c r="F418" s="236">
        <v>528434019.29999995</v>
      </c>
      <c r="G418" s="236">
        <v>512122884.56000006</v>
      </c>
    </row>
    <row r="419" spans="3:7" x14ac:dyDescent="0.25">
      <c r="C419" s="256" t="s">
        <v>621</v>
      </c>
      <c r="D419" s="236">
        <v>150000</v>
      </c>
      <c r="E419" s="236">
        <v>187585.37</v>
      </c>
      <c r="F419" s="236">
        <v>187585.37</v>
      </c>
      <c r="G419" s="236">
        <v>187585.37</v>
      </c>
    </row>
    <row r="420" spans="3:7" x14ac:dyDescent="0.25">
      <c r="C420" s="256" t="s">
        <v>650</v>
      </c>
      <c r="D420" s="236">
        <v>316550000</v>
      </c>
      <c r="E420" s="236">
        <v>1496641.8299999998</v>
      </c>
      <c r="F420" s="236">
        <v>1496641.8299999998</v>
      </c>
      <c r="G420" s="236">
        <v>1496641.8299999998</v>
      </c>
    </row>
    <row r="421" spans="3:7" x14ac:dyDescent="0.25">
      <c r="C421" s="256" t="s">
        <v>474</v>
      </c>
      <c r="D421" s="236">
        <v>319798137</v>
      </c>
      <c r="E421" s="236">
        <v>31729597.559999999</v>
      </c>
      <c r="F421" s="236">
        <v>31416663.41</v>
      </c>
      <c r="G421" s="236">
        <v>30980688.41</v>
      </c>
    </row>
    <row r="422" spans="3:7" x14ac:dyDescent="0.25">
      <c r="C422" s="256" t="s">
        <v>468</v>
      </c>
      <c r="D422" s="236">
        <v>14228000</v>
      </c>
      <c r="E422" s="236">
        <v>2190528</v>
      </c>
      <c r="F422" s="236">
        <v>498898.01</v>
      </c>
      <c r="G422" s="236">
        <v>180324.02</v>
      </c>
    </row>
    <row r="423" spans="3:7" x14ac:dyDescent="0.25">
      <c r="C423" s="256" t="s">
        <v>651</v>
      </c>
      <c r="D423" s="236">
        <v>520000</v>
      </c>
      <c r="E423" s="236">
        <v>0</v>
      </c>
      <c r="F423" s="236">
        <v>0</v>
      </c>
      <c r="G423" s="236">
        <v>0</v>
      </c>
    </row>
    <row r="424" spans="3:7" x14ac:dyDescent="0.25">
      <c r="C424" s="256" t="s">
        <v>477</v>
      </c>
      <c r="D424" s="236">
        <v>2474012779</v>
      </c>
      <c r="E424" s="236">
        <v>266995570.01999998</v>
      </c>
      <c r="F424" s="236">
        <v>14330775.879999999</v>
      </c>
      <c r="G424" s="236">
        <v>88447986.570000008</v>
      </c>
    </row>
    <row r="425" spans="3:7" x14ac:dyDescent="0.25">
      <c r="C425" s="256" t="s">
        <v>652</v>
      </c>
      <c r="D425" s="236">
        <v>126742540</v>
      </c>
      <c r="E425" s="236">
        <v>9954892.5500000007</v>
      </c>
      <c r="F425" s="236">
        <v>9687928</v>
      </c>
      <c r="G425" s="236">
        <v>1108728</v>
      </c>
    </row>
    <row r="426" spans="3:7" x14ac:dyDescent="0.25">
      <c r="C426" s="256" t="s">
        <v>494</v>
      </c>
      <c r="D426" s="236">
        <v>135536158</v>
      </c>
      <c r="E426" s="236">
        <v>17213523.940000001</v>
      </c>
      <c r="F426" s="236">
        <v>13462758.939999999</v>
      </c>
      <c r="G426" s="236">
        <v>20998033.810000002</v>
      </c>
    </row>
    <row r="427" spans="3:7" x14ac:dyDescent="0.25">
      <c r="C427" s="256" t="s">
        <v>653</v>
      </c>
      <c r="D427" s="236">
        <v>982675175</v>
      </c>
      <c r="E427" s="236">
        <v>22458999.989999998</v>
      </c>
      <c r="F427" s="236">
        <v>0</v>
      </c>
      <c r="G427" s="236">
        <v>199679960.15000001</v>
      </c>
    </row>
    <row r="428" spans="3:7" x14ac:dyDescent="0.25">
      <c r="C428" s="256" t="s">
        <v>654</v>
      </c>
      <c r="D428" s="236">
        <v>26900000</v>
      </c>
      <c r="E428" s="236">
        <v>1882500</v>
      </c>
      <c r="F428" s="236">
        <v>700000</v>
      </c>
      <c r="G428" s="236">
        <v>0</v>
      </c>
    </row>
    <row r="429" spans="3:7" x14ac:dyDescent="0.25">
      <c r="C429" s="256" t="s">
        <v>495</v>
      </c>
      <c r="D429" s="236">
        <v>30000000</v>
      </c>
      <c r="E429" s="236">
        <v>798776.76</v>
      </c>
      <c r="F429" s="236">
        <v>920515.89</v>
      </c>
      <c r="G429" s="236">
        <v>121739.13</v>
      </c>
    </row>
    <row r="430" spans="3:7" x14ac:dyDescent="0.25">
      <c r="C430" s="256" t="s">
        <v>634</v>
      </c>
      <c r="D430" s="236">
        <v>22370579</v>
      </c>
      <c r="E430" s="236">
        <v>270000</v>
      </c>
      <c r="F430" s="236">
        <v>12897.5</v>
      </c>
      <c r="G430" s="236">
        <v>869612.5</v>
      </c>
    </row>
    <row r="431" spans="3:7" x14ac:dyDescent="0.25">
      <c r="C431" s="256" t="s">
        <v>454</v>
      </c>
      <c r="D431" s="236">
        <v>1296751388</v>
      </c>
      <c r="E431" s="236">
        <v>38223457.310000002</v>
      </c>
      <c r="F431" s="236">
        <v>98617623.980000004</v>
      </c>
      <c r="G431" s="236">
        <v>100367623.98</v>
      </c>
    </row>
    <row r="432" spans="3:7" x14ac:dyDescent="0.25">
      <c r="C432" s="256" t="s">
        <v>463</v>
      </c>
      <c r="D432" s="236">
        <v>148838380488</v>
      </c>
      <c r="E432" s="236">
        <v>11470579020.129999</v>
      </c>
      <c r="F432" s="236">
        <v>11470579020.129999</v>
      </c>
      <c r="G432" s="236">
        <v>11902748940.599998</v>
      </c>
    </row>
    <row r="433" spans="3:7" x14ac:dyDescent="0.25">
      <c r="C433" s="235" t="s">
        <v>655</v>
      </c>
      <c r="D433" s="236">
        <v>852336022</v>
      </c>
      <c r="E433" s="236">
        <v>22272605.540000003</v>
      </c>
      <c r="F433" s="236">
        <v>11425425.17</v>
      </c>
      <c r="G433" s="236">
        <v>14161606.719999999</v>
      </c>
    </row>
    <row r="434" spans="3:7" x14ac:dyDescent="0.25">
      <c r="C434" s="256" t="s">
        <v>653</v>
      </c>
      <c r="D434" s="236">
        <v>852336022</v>
      </c>
      <c r="E434" s="236">
        <v>22272605.540000003</v>
      </c>
      <c r="F434" s="236">
        <v>11425425.17</v>
      </c>
      <c r="G434" s="236">
        <v>14161606.719999999</v>
      </c>
    </row>
    <row r="435" spans="3:7" x14ac:dyDescent="0.25">
      <c r="C435" s="235" t="s">
        <v>656</v>
      </c>
      <c r="D435" s="236">
        <v>16685115851</v>
      </c>
      <c r="E435" s="236">
        <v>2356937106.2399998</v>
      </c>
      <c r="F435" s="236">
        <v>2880128986.6900005</v>
      </c>
      <c r="G435" s="236">
        <v>720236497.76999998</v>
      </c>
    </row>
    <row r="436" spans="3:7" x14ac:dyDescent="0.25">
      <c r="C436" s="256" t="s">
        <v>472</v>
      </c>
      <c r="D436" s="236">
        <v>9021549255</v>
      </c>
      <c r="E436" s="236">
        <v>712227211.25999999</v>
      </c>
      <c r="F436" s="236">
        <v>595769548.74000001</v>
      </c>
      <c r="G436" s="236">
        <v>665069600.76999998</v>
      </c>
    </row>
    <row r="437" spans="3:7" x14ac:dyDescent="0.25">
      <c r="C437" s="256" t="s">
        <v>508</v>
      </c>
      <c r="D437" s="236">
        <v>0</v>
      </c>
      <c r="E437" s="236">
        <v>0</v>
      </c>
      <c r="F437" s="236">
        <v>0</v>
      </c>
      <c r="G437" s="236">
        <v>176292</v>
      </c>
    </row>
    <row r="438" spans="3:7" x14ac:dyDescent="0.25">
      <c r="C438" s="256" t="s">
        <v>630</v>
      </c>
      <c r="D438" s="236">
        <v>31945000</v>
      </c>
      <c r="E438" s="236">
        <v>61171.199999999997</v>
      </c>
      <c r="F438" s="236">
        <v>0</v>
      </c>
      <c r="G438" s="236">
        <v>0</v>
      </c>
    </row>
    <row r="439" spans="3:7" x14ac:dyDescent="0.25">
      <c r="C439" s="256" t="s">
        <v>657</v>
      </c>
      <c r="D439" s="236">
        <v>850000</v>
      </c>
      <c r="E439" s="236">
        <v>0</v>
      </c>
      <c r="F439" s="236">
        <v>0</v>
      </c>
      <c r="G439" s="236">
        <v>0</v>
      </c>
    </row>
    <row r="440" spans="3:7" x14ac:dyDescent="0.25">
      <c r="C440" s="256" t="s">
        <v>477</v>
      </c>
      <c r="D440" s="236">
        <v>7484390005</v>
      </c>
      <c r="E440" s="236">
        <v>1644648723.78</v>
      </c>
      <c r="F440" s="236">
        <v>2254358557.1900001</v>
      </c>
      <c r="G440" s="236">
        <v>54990605</v>
      </c>
    </row>
    <row r="441" spans="3:7" x14ac:dyDescent="0.25">
      <c r="C441" s="256" t="s">
        <v>653</v>
      </c>
      <c r="D441" s="236">
        <v>146381591</v>
      </c>
      <c r="E441" s="236">
        <v>0</v>
      </c>
      <c r="F441" s="236">
        <v>30000880.760000002</v>
      </c>
      <c r="G441" s="236">
        <v>0</v>
      </c>
    </row>
    <row r="442" spans="3:7" x14ac:dyDescent="0.25">
      <c r="C442" s="235" t="s">
        <v>658</v>
      </c>
      <c r="D442" s="236">
        <v>795954802</v>
      </c>
      <c r="E442" s="236">
        <v>25062402.650000002</v>
      </c>
      <c r="F442" s="236">
        <v>43018147.740000002</v>
      </c>
      <c r="G442" s="236">
        <v>25058706.489999998</v>
      </c>
    </row>
    <row r="443" spans="3:7" x14ac:dyDescent="0.25">
      <c r="C443" s="256" t="s">
        <v>468</v>
      </c>
      <c r="D443" s="236">
        <v>727746688</v>
      </c>
      <c r="E443" s="236">
        <v>27566639.940000001</v>
      </c>
      <c r="F443" s="236">
        <v>42967203.600000001</v>
      </c>
      <c r="G443" s="236">
        <v>25058706.489999998</v>
      </c>
    </row>
    <row r="444" spans="3:7" x14ac:dyDescent="0.25">
      <c r="C444" s="256" t="s">
        <v>619</v>
      </c>
      <c r="D444" s="236">
        <v>34104000</v>
      </c>
      <c r="E444" s="236">
        <v>-2504237.29</v>
      </c>
      <c r="F444" s="236">
        <v>50944.14</v>
      </c>
      <c r="G444" s="236">
        <v>0</v>
      </c>
    </row>
    <row r="445" spans="3:7" x14ac:dyDescent="0.25">
      <c r="C445" s="256" t="s">
        <v>651</v>
      </c>
      <c r="D445" s="236">
        <v>34104114</v>
      </c>
      <c r="E445" s="236">
        <v>0</v>
      </c>
      <c r="F445" s="236">
        <v>0</v>
      </c>
      <c r="G445" s="236">
        <v>0</v>
      </c>
    </row>
    <row r="446" spans="3:7" x14ac:dyDescent="0.25">
      <c r="C446" s="387" t="s">
        <v>659</v>
      </c>
      <c r="D446" s="384">
        <v>8634933410</v>
      </c>
      <c r="E446" s="384">
        <v>846687319.33999991</v>
      </c>
      <c r="F446" s="384">
        <v>543280502.46999991</v>
      </c>
      <c r="G446" s="384">
        <v>452121587.08999991</v>
      </c>
    </row>
    <row r="447" spans="3:7" x14ac:dyDescent="0.25">
      <c r="C447" s="240" t="s">
        <v>660</v>
      </c>
      <c r="D447" s="241">
        <v>8634933410</v>
      </c>
      <c r="E447" s="241">
        <v>846687319.33999991</v>
      </c>
      <c r="F447" s="241">
        <v>543280502.46999991</v>
      </c>
      <c r="G447" s="241">
        <v>452121587.08999991</v>
      </c>
    </row>
    <row r="448" spans="3:7" x14ac:dyDescent="0.25">
      <c r="C448" s="235" t="s">
        <v>661</v>
      </c>
      <c r="D448" s="236">
        <v>8390673303</v>
      </c>
      <c r="E448" s="236">
        <v>833334144.24999988</v>
      </c>
      <c r="F448" s="236">
        <v>528927972.39999986</v>
      </c>
      <c r="G448" s="236">
        <v>436908148.0999999</v>
      </c>
    </row>
    <row r="449" spans="3:7" x14ac:dyDescent="0.25">
      <c r="C449" s="256" t="s">
        <v>461</v>
      </c>
      <c r="D449" s="236">
        <v>1547934493</v>
      </c>
      <c r="E449" s="236">
        <v>58976684.129999995</v>
      </c>
      <c r="F449" s="236">
        <v>108932301.34999999</v>
      </c>
      <c r="G449" s="236">
        <v>119527006.12999998</v>
      </c>
    </row>
    <row r="450" spans="3:7" x14ac:dyDescent="0.25">
      <c r="C450" s="256" t="s">
        <v>662</v>
      </c>
      <c r="D450" s="236">
        <v>520244297</v>
      </c>
      <c r="E450" s="236">
        <v>511590656.72999996</v>
      </c>
      <c r="F450" s="236">
        <v>230269104.45999998</v>
      </c>
      <c r="G450" s="236">
        <v>171491423.06999999</v>
      </c>
    </row>
    <row r="451" spans="3:7" x14ac:dyDescent="0.25">
      <c r="C451" s="256" t="s">
        <v>553</v>
      </c>
      <c r="D451" s="236">
        <v>467200000</v>
      </c>
      <c r="E451" s="236">
        <v>0</v>
      </c>
      <c r="F451" s="236">
        <v>0</v>
      </c>
      <c r="G451" s="236">
        <v>0</v>
      </c>
    </row>
    <row r="452" spans="3:7" x14ac:dyDescent="0.25">
      <c r="C452" s="256" t="s">
        <v>663</v>
      </c>
      <c r="D452" s="236">
        <v>0</v>
      </c>
      <c r="E452" s="236">
        <v>15297598</v>
      </c>
      <c r="F452" s="236">
        <v>11151215.02</v>
      </c>
      <c r="G452" s="236">
        <v>0</v>
      </c>
    </row>
    <row r="453" spans="3:7" x14ac:dyDescent="0.25">
      <c r="C453" s="256" t="s">
        <v>664</v>
      </c>
      <c r="D453" s="236">
        <v>98386205</v>
      </c>
      <c r="E453" s="236">
        <v>47594849.519999996</v>
      </c>
      <c r="F453" s="236">
        <v>18393165.280000001</v>
      </c>
      <c r="G453" s="236">
        <v>6850933.4000000004</v>
      </c>
    </row>
    <row r="454" spans="3:7" x14ac:dyDescent="0.25">
      <c r="C454" s="256" t="s">
        <v>574</v>
      </c>
      <c r="D454" s="236">
        <v>0</v>
      </c>
      <c r="E454" s="236">
        <v>16018538</v>
      </c>
      <c r="F454" s="236">
        <v>7151859.3300000001</v>
      </c>
      <c r="G454" s="236">
        <v>0</v>
      </c>
    </row>
    <row r="455" spans="3:7" x14ac:dyDescent="0.25">
      <c r="C455" s="256" t="s">
        <v>665</v>
      </c>
      <c r="D455" s="236">
        <v>81369498</v>
      </c>
      <c r="E455" s="236">
        <v>0</v>
      </c>
      <c r="F455" s="236">
        <v>0</v>
      </c>
      <c r="G455" s="236">
        <v>0</v>
      </c>
    </row>
    <row r="456" spans="3:7" x14ac:dyDescent="0.25">
      <c r="C456" s="256" t="s">
        <v>453</v>
      </c>
      <c r="D456" s="236">
        <v>303558144</v>
      </c>
      <c r="E456" s="236">
        <v>31250080.719999999</v>
      </c>
      <c r="F456" s="236">
        <v>33440319.43</v>
      </c>
      <c r="G456" s="236">
        <v>48768399.469999999</v>
      </c>
    </row>
    <row r="457" spans="3:7" x14ac:dyDescent="0.25">
      <c r="C457" s="256" t="s">
        <v>666</v>
      </c>
      <c r="D457" s="236">
        <v>4398600000</v>
      </c>
      <c r="E457" s="236">
        <v>69377316.109999999</v>
      </c>
      <c r="F457" s="236">
        <v>69377316.109999999</v>
      </c>
      <c r="G457" s="236">
        <v>37875000</v>
      </c>
    </row>
    <row r="458" spans="3:7" x14ac:dyDescent="0.25">
      <c r="C458" s="256" t="s">
        <v>484</v>
      </c>
      <c r="D458" s="236">
        <v>291639407</v>
      </c>
      <c r="E458" s="236">
        <v>66592216.369999997</v>
      </c>
      <c r="F458" s="236">
        <v>28044827.07</v>
      </c>
      <c r="G458" s="236">
        <v>30813480.84</v>
      </c>
    </row>
    <row r="459" spans="3:7" x14ac:dyDescent="0.25">
      <c r="C459" s="256" t="s">
        <v>488</v>
      </c>
      <c r="D459" s="236">
        <v>83200000</v>
      </c>
      <c r="E459" s="236">
        <v>459252.5</v>
      </c>
      <c r="F459" s="236">
        <v>4294890.6400000006</v>
      </c>
      <c r="G459" s="236">
        <v>4542690.6400000006</v>
      </c>
    </row>
    <row r="460" spans="3:7" x14ac:dyDescent="0.25">
      <c r="C460" s="256" t="s">
        <v>497</v>
      </c>
      <c r="D460" s="236">
        <v>41100000</v>
      </c>
      <c r="E460" s="236">
        <v>980841.56</v>
      </c>
      <c r="F460" s="236">
        <v>1452149.6400000001</v>
      </c>
      <c r="G460" s="236">
        <v>579593</v>
      </c>
    </row>
    <row r="461" spans="3:7" x14ac:dyDescent="0.25">
      <c r="C461" s="256" t="s">
        <v>490</v>
      </c>
      <c r="D461" s="236">
        <v>0</v>
      </c>
      <c r="E461" s="236">
        <v>0</v>
      </c>
      <c r="F461" s="236">
        <v>0</v>
      </c>
      <c r="G461" s="236">
        <v>0</v>
      </c>
    </row>
    <row r="462" spans="3:7" x14ac:dyDescent="0.25">
      <c r="C462" s="256" t="s">
        <v>470</v>
      </c>
      <c r="D462" s="236">
        <v>260123259</v>
      </c>
      <c r="E462" s="236">
        <v>9252943.9399999995</v>
      </c>
      <c r="F462" s="236">
        <v>10477657.4</v>
      </c>
      <c r="G462" s="236">
        <v>10516454.879999999</v>
      </c>
    </row>
    <row r="463" spans="3:7" x14ac:dyDescent="0.25">
      <c r="C463" s="256" t="s">
        <v>629</v>
      </c>
      <c r="D463" s="236">
        <v>0</v>
      </c>
      <c r="E463" s="236">
        <v>0</v>
      </c>
      <c r="F463" s="236">
        <v>0</v>
      </c>
      <c r="G463" s="236">
        <v>0</v>
      </c>
    </row>
    <row r="464" spans="3:7" x14ac:dyDescent="0.25">
      <c r="C464" s="256" t="s">
        <v>454</v>
      </c>
      <c r="D464" s="236">
        <v>297318000</v>
      </c>
      <c r="E464" s="236">
        <v>5943166.6699999999</v>
      </c>
      <c r="F464" s="236">
        <v>5943166.6699999999</v>
      </c>
      <c r="G464" s="236">
        <v>5943166.6699999999</v>
      </c>
    </row>
    <row r="465" spans="3:7" x14ac:dyDescent="0.25">
      <c r="C465" s="235" t="s">
        <v>667</v>
      </c>
      <c r="D465" s="236">
        <v>140327649</v>
      </c>
      <c r="E465" s="236">
        <v>6824615.8799999999</v>
      </c>
      <c r="F465" s="236">
        <v>6824615.8799999999</v>
      </c>
      <c r="G465" s="236">
        <v>7581159.1600000001</v>
      </c>
    </row>
    <row r="466" spans="3:7" x14ac:dyDescent="0.25">
      <c r="C466" s="256" t="s">
        <v>490</v>
      </c>
      <c r="D466" s="236">
        <v>1000000</v>
      </c>
      <c r="E466" s="236">
        <v>0</v>
      </c>
      <c r="F466" s="236">
        <v>0</v>
      </c>
      <c r="G466" s="236">
        <v>0</v>
      </c>
    </row>
    <row r="467" spans="3:7" x14ac:dyDescent="0.25">
      <c r="C467" s="256" t="s">
        <v>668</v>
      </c>
      <c r="D467" s="236">
        <v>7897366</v>
      </c>
      <c r="E467" s="236">
        <v>0</v>
      </c>
      <c r="F467" s="236">
        <v>0</v>
      </c>
      <c r="G467" s="236">
        <v>0</v>
      </c>
    </row>
    <row r="468" spans="3:7" x14ac:dyDescent="0.25">
      <c r="C468" s="256" t="s">
        <v>470</v>
      </c>
      <c r="D468" s="236">
        <v>122430283</v>
      </c>
      <c r="E468" s="236">
        <v>6824615.8799999999</v>
      </c>
      <c r="F468" s="236">
        <v>6824615.8799999999</v>
      </c>
      <c r="G468" s="236">
        <v>7581159.1600000001</v>
      </c>
    </row>
    <row r="469" spans="3:7" x14ac:dyDescent="0.25">
      <c r="C469" s="256" t="s">
        <v>629</v>
      </c>
      <c r="D469" s="236">
        <v>9000000</v>
      </c>
      <c r="E469" s="236">
        <v>0</v>
      </c>
      <c r="F469" s="236">
        <v>0</v>
      </c>
      <c r="G469" s="236">
        <v>0</v>
      </c>
    </row>
    <row r="470" spans="3:7" x14ac:dyDescent="0.25">
      <c r="C470" s="235" t="s">
        <v>669</v>
      </c>
      <c r="D470" s="236">
        <v>103932458</v>
      </c>
      <c r="E470" s="236">
        <v>6528559.2100000009</v>
      </c>
      <c r="F470" s="236">
        <v>7527914.1900000004</v>
      </c>
      <c r="G470" s="236">
        <v>7632279.8300000001</v>
      </c>
    </row>
    <row r="471" spans="3:7" x14ac:dyDescent="0.25">
      <c r="C471" s="256" t="s">
        <v>670</v>
      </c>
      <c r="D471" s="236">
        <v>0</v>
      </c>
      <c r="E471" s="236">
        <v>0</v>
      </c>
      <c r="F471" s="236">
        <v>0</v>
      </c>
      <c r="G471" s="236">
        <v>0</v>
      </c>
    </row>
    <row r="472" spans="3:7" x14ac:dyDescent="0.25">
      <c r="C472" s="256" t="s">
        <v>614</v>
      </c>
      <c r="D472" s="236">
        <v>103932458</v>
      </c>
      <c r="E472" s="236">
        <v>0</v>
      </c>
      <c r="F472" s="236">
        <v>0</v>
      </c>
      <c r="G472" s="236">
        <v>0</v>
      </c>
    </row>
    <row r="473" spans="3:7" x14ac:dyDescent="0.25">
      <c r="C473" s="256" t="s">
        <v>503</v>
      </c>
      <c r="D473" s="236">
        <v>0</v>
      </c>
      <c r="E473" s="236">
        <v>6528559.2100000009</v>
      </c>
      <c r="F473" s="236">
        <v>7527914.1900000004</v>
      </c>
      <c r="G473" s="236">
        <v>7632279.8300000001</v>
      </c>
    </row>
    <row r="474" spans="3:7" x14ac:dyDescent="0.25">
      <c r="C474" s="387" t="s">
        <v>671</v>
      </c>
      <c r="D474" s="384">
        <v>2899510003</v>
      </c>
      <c r="E474" s="384">
        <v>239089315.55000001</v>
      </c>
      <c r="F474" s="384">
        <v>227707064.93000001</v>
      </c>
      <c r="G474" s="384">
        <v>252143551.66</v>
      </c>
    </row>
    <row r="475" spans="3:7" x14ac:dyDescent="0.25">
      <c r="C475" s="240" t="s">
        <v>672</v>
      </c>
      <c r="D475" s="241">
        <v>2899510003</v>
      </c>
      <c r="E475" s="241">
        <v>239089315.55000001</v>
      </c>
      <c r="F475" s="241">
        <v>227707064.93000001</v>
      </c>
      <c r="G475" s="241">
        <v>252143551.66</v>
      </c>
    </row>
    <row r="476" spans="3:7" x14ac:dyDescent="0.25">
      <c r="C476" s="235" t="s">
        <v>673</v>
      </c>
      <c r="D476" s="236">
        <v>2899510003</v>
      </c>
      <c r="E476" s="236">
        <v>239089315.55000001</v>
      </c>
      <c r="F476" s="236">
        <v>227707064.93000001</v>
      </c>
      <c r="G476" s="236">
        <v>252143551.66</v>
      </c>
    </row>
    <row r="477" spans="3:7" x14ac:dyDescent="0.25">
      <c r="C477" s="256" t="s">
        <v>461</v>
      </c>
      <c r="D477" s="236">
        <v>861180167</v>
      </c>
      <c r="E477" s="236">
        <v>117694558.40000001</v>
      </c>
      <c r="F477" s="236">
        <v>100784909.22000001</v>
      </c>
      <c r="G477" s="236">
        <v>114546255.25000001</v>
      </c>
    </row>
    <row r="478" spans="3:7" x14ac:dyDescent="0.25">
      <c r="C478" s="256" t="s">
        <v>484</v>
      </c>
      <c r="D478" s="236">
        <v>423697108</v>
      </c>
      <c r="E478" s="236">
        <v>27041487.34</v>
      </c>
      <c r="F478" s="236">
        <v>29786680.779999997</v>
      </c>
      <c r="G478" s="236">
        <v>29650834.210000001</v>
      </c>
    </row>
    <row r="479" spans="3:7" x14ac:dyDescent="0.25">
      <c r="C479" s="256" t="s">
        <v>488</v>
      </c>
      <c r="D479" s="236">
        <v>17119807</v>
      </c>
      <c r="E479" s="236">
        <v>2144501.58</v>
      </c>
      <c r="F479" s="236">
        <v>2139725.58</v>
      </c>
      <c r="G479" s="236">
        <v>2554353.04</v>
      </c>
    </row>
    <row r="480" spans="3:7" x14ac:dyDescent="0.25">
      <c r="C480" s="256" t="s">
        <v>617</v>
      </c>
      <c r="D480" s="236">
        <v>226795942</v>
      </c>
      <c r="E480" s="236">
        <v>0</v>
      </c>
      <c r="F480" s="236">
        <v>1757551</v>
      </c>
      <c r="G480" s="236">
        <v>13381774.68</v>
      </c>
    </row>
    <row r="481" spans="3:7" x14ac:dyDescent="0.25">
      <c r="C481" s="256" t="s">
        <v>674</v>
      </c>
      <c r="D481" s="236">
        <v>330357220</v>
      </c>
      <c r="E481" s="236">
        <v>0</v>
      </c>
      <c r="F481" s="236">
        <v>0</v>
      </c>
      <c r="G481" s="236">
        <v>0</v>
      </c>
    </row>
    <row r="482" spans="3:7" x14ac:dyDescent="0.25">
      <c r="C482" s="256" t="s">
        <v>504</v>
      </c>
      <c r="D482" s="236">
        <v>0</v>
      </c>
      <c r="E482" s="236">
        <v>19025933.07</v>
      </c>
      <c r="F482" s="236">
        <v>20046725.189999998</v>
      </c>
      <c r="G482" s="236">
        <v>19181752.32</v>
      </c>
    </row>
    <row r="483" spans="3:7" x14ac:dyDescent="0.25">
      <c r="C483" s="256" t="s">
        <v>454</v>
      </c>
      <c r="D483" s="236">
        <v>46142987</v>
      </c>
      <c r="E483" s="236">
        <v>840954</v>
      </c>
      <c r="F483" s="236">
        <v>849592</v>
      </c>
      <c r="G483" s="236">
        <v>486701</v>
      </c>
    </row>
    <row r="484" spans="3:7" x14ac:dyDescent="0.25">
      <c r="C484" s="256" t="s">
        <v>463</v>
      </c>
      <c r="D484" s="236">
        <v>994216772</v>
      </c>
      <c r="E484" s="236">
        <v>72341881.159999996</v>
      </c>
      <c r="F484" s="236">
        <v>72341881.159999996</v>
      </c>
      <c r="G484" s="236">
        <v>72341881.159999996</v>
      </c>
    </row>
    <row r="485" spans="3:7" x14ac:dyDescent="0.25">
      <c r="C485" s="387" t="s">
        <v>675</v>
      </c>
      <c r="D485" s="384">
        <v>18697509949</v>
      </c>
      <c r="E485" s="384">
        <v>1711281243.8800001</v>
      </c>
      <c r="F485" s="384">
        <v>1784513809.3000002</v>
      </c>
      <c r="G485" s="384">
        <v>2200326987.6800008</v>
      </c>
    </row>
    <row r="486" spans="3:7" x14ac:dyDescent="0.25">
      <c r="C486" s="240" t="s">
        <v>676</v>
      </c>
      <c r="D486" s="241">
        <v>18697509949</v>
      </c>
      <c r="E486" s="241">
        <v>1711281243.8800001</v>
      </c>
      <c r="F486" s="241">
        <v>1784513809.3000002</v>
      </c>
      <c r="G486" s="241">
        <v>2200326987.6800008</v>
      </c>
    </row>
    <row r="487" spans="3:7" x14ac:dyDescent="0.25">
      <c r="C487" s="235" t="s">
        <v>677</v>
      </c>
      <c r="D487" s="236">
        <v>17217678483</v>
      </c>
      <c r="E487" s="236">
        <v>1640304119.04</v>
      </c>
      <c r="F487" s="236">
        <v>1649705289.2199998</v>
      </c>
      <c r="G487" s="236">
        <v>2066763728.1799998</v>
      </c>
    </row>
    <row r="488" spans="3:7" x14ac:dyDescent="0.25">
      <c r="C488" s="256" t="s">
        <v>461</v>
      </c>
      <c r="D488" s="236">
        <v>5939305072</v>
      </c>
      <c r="E488" s="236">
        <v>528523990.73000002</v>
      </c>
      <c r="F488" s="236">
        <v>551845919.91999996</v>
      </c>
      <c r="G488" s="236">
        <v>548394176.42999995</v>
      </c>
    </row>
    <row r="489" spans="3:7" x14ac:dyDescent="0.25">
      <c r="C489" s="256" t="s">
        <v>662</v>
      </c>
      <c r="D489" s="236">
        <v>0</v>
      </c>
      <c r="E489" s="236">
        <v>0</v>
      </c>
      <c r="F489" s="236">
        <v>0</v>
      </c>
      <c r="G489" s="236">
        <v>0</v>
      </c>
    </row>
    <row r="490" spans="3:7" x14ac:dyDescent="0.25">
      <c r="C490" s="256" t="s">
        <v>500</v>
      </c>
      <c r="D490" s="236">
        <v>20643000</v>
      </c>
      <c r="E490" s="236">
        <v>0</v>
      </c>
      <c r="F490" s="236">
        <v>0</v>
      </c>
      <c r="G490" s="236">
        <v>0</v>
      </c>
    </row>
    <row r="491" spans="3:7" x14ac:dyDescent="0.25">
      <c r="C491" s="256" t="s">
        <v>553</v>
      </c>
      <c r="D491" s="236">
        <v>4400000</v>
      </c>
      <c r="E491" s="236">
        <v>0</v>
      </c>
      <c r="F491" s="236">
        <v>0</v>
      </c>
      <c r="G491" s="236">
        <v>0</v>
      </c>
    </row>
    <row r="492" spans="3:7" x14ac:dyDescent="0.25">
      <c r="C492" s="256" t="s">
        <v>572</v>
      </c>
      <c r="D492" s="236">
        <v>15000000</v>
      </c>
      <c r="E492" s="236">
        <v>0</v>
      </c>
      <c r="F492" s="236">
        <v>0</v>
      </c>
      <c r="G492" s="236">
        <v>0</v>
      </c>
    </row>
    <row r="493" spans="3:7" x14ac:dyDescent="0.25">
      <c r="C493" s="256" t="s">
        <v>574</v>
      </c>
      <c r="D493" s="236">
        <v>1077460569</v>
      </c>
      <c r="E493" s="236">
        <v>117084438.56</v>
      </c>
      <c r="F493" s="236">
        <v>99524567.450000003</v>
      </c>
      <c r="G493" s="236">
        <v>146681578.00999999</v>
      </c>
    </row>
    <row r="494" spans="3:7" x14ac:dyDescent="0.25">
      <c r="C494" s="256" t="s">
        <v>453</v>
      </c>
      <c r="D494" s="236">
        <v>2544143889</v>
      </c>
      <c r="E494" s="236">
        <v>228717483.47</v>
      </c>
      <c r="F494" s="236">
        <v>236335023.62</v>
      </c>
      <c r="G494" s="236">
        <v>209905079.56</v>
      </c>
    </row>
    <row r="495" spans="3:7" x14ac:dyDescent="0.25">
      <c r="C495" s="256" t="s">
        <v>484</v>
      </c>
      <c r="D495" s="236">
        <v>77955835</v>
      </c>
      <c r="E495" s="236">
        <v>6495793.9900000002</v>
      </c>
      <c r="F495" s="236">
        <v>3526302.83</v>
      </c>
      <c r="G495" s="236">
        <v>2345842.52</v>
      </c>
    </row>
    <row r="496" spans="3:7" x14ac:dyDescent="0.25">
      <c r="C496" s="256" t="s">
        <v>506</v>
      </c>
      <c r="D496" s="236">
        <v>0</v>
      </c>
      <c r="E496" s="236">
        <v>0</v>
      </c>
      <c r="F496" s="236">
        <v>0</v>
      </c>
      <c r="G496" s="236">
        <v>0</v>
      </c>
    </row>
    <row r="497" spans="3:7" x14ac:dyDescent="0.25">
      <c r="C497" s="256" t="s">
        <v>549</v>
      </c>
      <c r="D497" s="236">
        <v>1455124</v>
      </c>
      <c r="E497" s="236">
        <v>0</v>
      </c>
      <c r="F497" s="236">
        <v>0</v>
      </c>
      <c r="G497" s="236">
        <v>0</v>
      </c>
    </row>
    <row r="498" spans="3:7" x14ac:dyDescent="0.25">
      <c r="C498" s="256" t="s">
        <v>678</v>
      </c>
      <c r="D498" s="236">
        <v>900000</v>
      </c>
      <c r="E498" s="236">
        <v>0</v>
      </c>
      <c r="F498" s="236">
        <v>0</v>
      </c>
      <c r="G498" s="236">
        <v>0</v>
      </c>
    </row>
    <row r="499" spans="3:7" x14ac:dyDescent="0.25">
      <c r="C499" s="256" t="s">
        <v>497</v>
      </c>
      <c r="D499" s="236">
        <v>53880000</v>
      </c>
      <c r="E499" s="236">
        <v>3691599.6399999997</v>
      </c>
      <c r="F499" s="236">
        <v>2682662.75</v>
      </c>
      <c r="G499" s="236">
        <v>2811604.52</v>
      </c>
    </row>
    <row r="500" spans="3:7" x14ac:dyDescent="0.25">
      <c r="C500" s="256" t="s">
        <v>515</v>
      </c>
      <c r="D500" s="236">
        <v>250000</v>
      </c>
      <c r="E500" s="236">
        <v>0</v>
      </c>
      <c r="F500" s="236">
        <v>0</v>
      </c>
      <c r="G500" s="236">
        <v>0</v>
      </c>
    </row>
    <row r="501" spans="3:7" x14ac:dyDescent="0.25">
      <c r="C501" s="256" t="s">
        <v>679</v>
      </c>
      <c r="D501" s="236">
        <v>758320000</v>
      </c>
      <c r="E501" s="236">
        <v>0</v>
      </c>
      <c r="F501" s="236">
        <v>0</v>
      </c>
      <c r="G501" s="236">
        <v>0</v>
      </c>
    </row>
    <row r="502" spans="3:7" x14ac:dyDescent="0.25">
      <c r="C502" s="256" t="s">
        <v>454</v>
      </c>
      <c r="D502" s="236">
        <v>263731000</v>
      </c>
      <c r="E502" s="236">
        <v>113834967.05</v>
      </c>
      <c r="F502" s="236">
        <v>113834967.05</v>
      </c>
      <c r="G502" s="236">
        <v>515369601.54000002</v>
      </c>
    </row>
    <row r="503" spans="3:7" x14ac:dyDescent="0.25">
      <c r="C503" s="256" t="s">
        <v>463</v>
      </c>
      <c r="D503" s="236">
        <v>6460233994</v>
      </c>
      <c r="E503" s="236">
        <v>641955845.5999999</v>
      </c>
      <c r="F503" s="236">
        <v>641955845.5999999</v>
      </c>
      <c r="G503" s="236">
        <v>641255845.5999999</v>
      </c>
    </row>
    <row r="504" spans="3:7" x14ac:dyDescent="0.25">
      <c r="C504" s="235" t="s">
        <v>680</v>
      </c>
      <c r="D504" s="236">
        <v>854921461</v>
      </c>
      <c r="E504" s="236">
        <v>65173380.670000002</v>
      </c>
      <c r="F504" s="236">
        <v>107547035.66</v>
      </c>
      <c r="G504" s="236">
        <v>106428883.94000001</v>
      </c>
    </row>
    <row r="505" spans="3:7" x14ac:dyDescent="0.25">
      <c r="C505" s="256" t="s">
        <v>488</v>
      </c>
      <c r="D505" s="236">
        <v>777793662</v>
      </c>
      <c r="E505" s="236">
        <v>51197673.670000002</v>
      </c>
      <c r="F505" s="236">
        <v>92738764.729999989</v>
      </c>
      <c r="G505" s="236">
        <v>92780698.010000005</v>
      </c>
    </row>
    <row r="506" spans="3:7" x14ac:dyDescent="0.25">
      <c r="C506" s="256" t="s">
        <v>681</v>
      </c>
      <c r="D506" s="236">
        <v>5843767</v>
      </c>
      <c r="E506" s="236">
        <v>9739000</v>
      </c>
      <c r="F506" s="236">
        <v>9534820.9000000004</v>
      </c>
      <c r="G506" s="236">
        <v>9829036.9000000004</v>
      </c>
    </row>
    <row r="507" spans="3:7" x14ac:dyDescent="0.25">
      <c r="C507" s="256" t="s">
        <v>682</v>
      </c>
      <c r="D507" s="236">
        <v>48859279</v>
      </c>
      <c r="E507" s="236">
        <v>1693507</v>
      </c>
      <c r="F507" s="236">
        <v>2293576.19</v>
      </c>
      <c r="G507" s="236">
        <v>2666288.84</v>
      </c>
    </row>
    <row r="508" spans="3:7" x14ac:dyDescent="0.25">
      <c r="C508" s="256" t="s">
        <v>513</v>
      </c>
      <c r="D508" s="236">
        <v>6985186</v>
      </c>
      <c r="E508" s="236">
        <v>910000</v>
      </c>
      <c r="F508" s="236">
        <v>517248.94</v>
      </c>
      <c r="G508" s="236">
        <v>417248.94</v>
      </c>
    </row>
    <row r="509" spans="3:7" x14ac:dyDescent="0.25">
      <c r="C509" s="256" t="s">
        <v>683</v>
      </c>
      <c r="D509" s="236">
        <v>15439567</v>
      </c>
      <c r="E509" s="236">
        <v>1633200</v>
      </c>
      <c r="F509" s="236">
        <v>2462624.9</v>
      </c>
      <c r="G509" s="236">
        <v>735611.25</v>
      </c>
    </row>
    <row r="510" spans="3:7" x14ac:dyDescent="0.25">
      <c r="C510" s="235" t="s">
        <v>684</v>
      </c>
      <c r="D510" s="236">
        <v>28022531</v>
      </c>
      <c r="E510" s="236">
        <v>2040784.1500000001</v>
      </c>
      <c r="F510" s="236">
        <v>2920237.4299999997</v>
      </c>
      <c r="G510" s="236">
        <v>3678061.55</v>
      </c>
    </row>
    <row r="511" spans="3:7" x14ac:dyDescent="0.25">
      <c r="C511" s="256" t="s">
        <v>461</v>
      </c>
      <c r="D511" s="236">
        <v>28022531</v>
      </c>
      <c r="E511" s="236">
        <v>2040784.1500000001</v>
      </c>
      <c r="F511" s="236">
        <v>2920237.4299999997</v>
      </c>
      <c r="G511" s="236">
        <v>3678061.55</v>
      </c>
    </row>
    <row r="512" spans="3:7" x14ac:dyDescent="0.25">
      <c r="C512" s="235" t="s">
        <v>685</v>
      </c>
      <c r="D512" s="236">
        <v>288421797</v>
      </c>
      <c r="E512" s="236">
        <v>-3007758.5300000003</v>
      </c>
      <c r="F512" s="236">
        <v>13197961.320000002</v>
      </c>
      <c r="G512" s="236">
        <v>13134386.770000003</v>
      </c>
    </row>
    <row r="513" spans="3:7" x14ac:dyDescent="0.25">
      <c r="C513" s="256" t="s">
        <v>490</v>
      </c>
      <c r="D513" s="236">
        <v>562000</v>
      </c>
      <c r="E513" s="236">
        <v>0</v>
      </c>
      <c r="F513" s="236">
        <v>0</v>
      </c>
      <c r="G513" s="236">
        <v>74994.960000000006</v>
      </c>
    </row>
    <row r="514" spans="3:7" x14ac:dyDescent="0.25">
      <c r="C514" s="256" t="s">
        <v>686</v>
      </c>
      <c r="D514" s="236">
        <v>100000000</v>
      </c>
      <c r="E514" s="236">
        <v>0</v>
      </c>
      <c r="F514" s="236">
        <v>0</v>
      </c>
      <c r="G514" s="236">
        <v>0</v>
      </c>
    </row>
    <row r="515" spans="3:7" x14ac:dyDescent="0.25">
      <c r="C515" s="256" t="s">
        <v>603</v>
      </c>
      <c r="D515" s="236">
        <v>0</v>
      </c>
      <c r="E515" s="236">
        <v>0</v>
      </c>
      <c r="F515" s="236">
        <v>0</v>
      </c>
      <c r="G515" s="236">
        <v>416000</v>
      </c>
    </row>
    <row r="516" spans="3:7" x14ac:dyDescent="0.25">
      <c r="C516" s="256" t="s">
        <v>470</v>
      </c>
      <c r="D516" s="236">
        <v>186528597</v>
      </c>
      <c r="E516" s="236">
        <v>-3007758.5300000003</v>
      </c>
      <c r="F516" s="236">
        <v>13197961.320000002</v>
      </c>
      <c r="G516" s="236">
        <v>12643391.810000002</v>
      </c>
    </row>
    <row r="517" spans="3:7" x14ac:dyDescent="0.25">
      <c r="C517" s="256" t="s">
        <v>629</v>
      </c>
      <c r="D517" s="236">
        <v>1331200</v>
      </c>
      <c r="E517" s="236">
        <v>0</v>
      </c>
      <c r="F517" s="236">
        <v>0</v>
      </c>
      <c r="G517" s="236">
        <v>0</v>
      </c>
    </row>
    <row r="518" spans="3:7" x14ac:dyDescent="0.25">
      <c r="C518" s="235" t="s">
        <v>687</v>
      </c>
      <c r="D518" s="236">
        <v>49100294</v>
      </c>
      <c r="E518" s="236">
        <v>3657267</v>
      </c>
      <c r="F518" s="236">
        <v>3657267</v>
      </c>
      <c r="G518" s="236">
        <v>3781977.92</v>
      </c>
    </row>
    <row r="519" spans="3:7" x14ac:dyDescent="0.25">
      <c r="C519" s="256" t="s">
        <v>461</v>
      </c>
      <c r="D519" s="236">
        <v>49100294</v>
      </c>
      <c r="E519" s="236">
        <v>3657267</v>
      </c>
      <c r="F519" s="236">
        <v>3657267</v>
      </c>
      <c r="G519" s="236">
        <v>3781977.92</v>
      </c>
    </row>
    <row r="520" spans="3:7" x14ac:dyDescent="0.25">
      <c r="C520" s="235" t="s">
        <v>688</v>
      </c>
      <c r="D520" s="236">
        <v>259365383</v>
      </c>
      <c r="E520" s="236">
        <v>3113451.55</v>
      </c>
      <c r="F520" s="236">
        <v>7486018.6700000009</v>
      </c>
      <c r="G520" s="236">
        <v>6539949.3200000003</v>
      </c>
    </row>
    <row r="521" spans="3:7" x14ac:dyDescent="0.25">
      <c r="C521" s="256" t="s">
        <v>461</v>
      </c>
      <c r="D521" s="236">
        <v>259365383</v>
      </c>
      <c r="E521" s="236">
        <v>3113451.55</v>
      </c>
      <c r="F521" s="236">
        <v>7486018.6700000009</v>
      </c>
      <c r="G521" s="236">
        <v>6539949.3200000003</v>
      </c>
    </row>
    <row r="522" spans="3:7" x14ac:dyDescent="0.25">
      <c r="C522" s="387" t="s">
        <v>689</v>
      </c>
      <c r="D522" s="384">
        <v>73881683104</v>
      </c>
      <c r="E522" s="384">
        <v>8724641711.9699974</v>
      </c>
      <c r="F522" s="384">
        <v>7809280341.8000002</v>
      </c>
      <c r="G522" s="384">
        <v>7105091521.4399986</v>
      </c>
    </row>
    <row r="523" spans="3:7" x14ac:dyDescent="0.25">
      <c r="C523" s="240" t="s">
        <v>690</v>
      </c>
      <c r="D523" s="241">
        <v>73881683104</v>
      </c>
      <c r="E523" s="241">
        <v>8724641711.9699974</v>
      </c>
      <c r="F523" s="241">
        <v>7809280341.8000002</v>
      </c>
      <c r="G523" s="241">
        <v>7105091521.4399986</v>
      </c>
    </row>
    <row r="524" spans="3:7" x14ac:dyDescent="0.25">
      <c r="C524" s="235" t="s">
        <v>691</v>
      </c>
      <c r="D524" s="236">
        <v>59668405415</v>
      </c>
      <c r="E524" s="236">
        <v>7356617077.8999987</v>
      </c>
      <c r="F524" s="236">
        <v>6476624040.4200001</v>
      </c>
      <c r="G524" s="236">
        <v>5846990884.1699991</v>
      </c>
    </row>
    <row r="525" spans="3:7" x14ac:dyDescent="0.25">
      <c r="C525" s="256" t="s">
        <v>461</v>
      </c>
      <c r="D525" s="236">
        <v>3249262044</v>
      </c>
      <c r="E525" s="236">
        <v>105350568.34</v>
      </c>
      <c r="F525" s="236">
        <v>226359476.07999998</v>
      </c>
      <c r="G525" s="236">
        <v>190492355.55999997</v>
      </c>
    </row>
    <row r="526" spans="3:7" x14ac:dyDescent="0.25">
      <c r="C526" s="256" t="s">
        <v>662</v>
      </c>
      <c r="D526" s="236">
        <v>1000000</v>
      </c>
      <c r="E526" s="236">
        <v>447715253.36000001</v>
      </c>
      <c r="F526" s="236">
        <v>391499417.26999998</v>
      </c>
      <c r="G526" s="236">
        <v>385332479.16000003</v>
      </c>
    </row>
    <row r="527" spans="3:7" x14ac:dyDescent="0.25">
      <c r="C527" s="256" t="s">
        <v>500</v>
      </c>
      <c r="D527" s="236">
        <v>0</v>
      </c>
      <c r="E527" s="236">
        <v>0</v>
      </c>
      <c r="F527" s="236">
        <v>0</v>
      </c>
      <c r="G527" s="236">
        <v>0</v>
      </c>
    </row>
    <row r="528" spans="3:7" x14ac:dyDescent="0.25">
      <c r="C528" s="256" t="s">
        <v>553</v>
      </c>
      <c r="D528" s="236">
        <v>14845487</v>
      </c>
      <c r="E528" s="236">
        <v>0</v>
      </c>
      <c r="F528" s="236">
        <v>0</v>
      </c>
      <c r="G528" s="236">
        <v>0</v>
      </c>
    </row>
    <row r="529" spans="3:7" x14ac:dyDescent="0.25">
      <c r="C529" s="256" t="s">
        <v>663</v>
      </c>
      <c r="D529" s="236">
        <v>1380366810</v>
      </c>
      <c r="E529" s="236">
        <v>319117092</v>
      </c>
      <c r="F529" s="236">
        <v>164923334.66</v>
      </c>
      <c r="G529" s="236">
        <v>114859552.09</v>
      </c>
    </row>
    <row r="530" spans="3:7" x14ac:dyDescent="0.25">
      <c r="C530" s="256" t="s">
        <v>664</v>
      </c>
      <c r="D530" s="236">
        <v>2642911513</v>
      </c>
      <c r="E530" s="236">
        <v>717289353.83000004</v>
      </c>
      <c r="F530" s="236">
        <v>717289353.83000004</v>
      </c>
      <c r="G530" s="236">
        <v>1236599932.76</v>
      </c>
    </row>
    <row r="531" spans="3:7" x14ac:dyDescent="0.25">
      <c r="C531" s="256" t="s">
        <v>665</v>
      </c>
      <c r="D531" s="236">
        <v>2700857349</v>
      </c>
      <c r="E531" s="236">
        <v>0</v>
      </c>
      <c r="F531" s="236">
        <v>0</v>
      </c>
      <c r="G531" s="236">
        <v>0</v>
      </c>
    </row>
    <row r="532" spans="3:7" x14ac:dyDescent="0.25">
      <c r="C532" s="256" t="s">
        <v>453</v>
      </c>
      <c r="D532" s="236">
        <v>2496220993</v>
      </c>
      <c r="E532" s="236">
        <v>235272535.79000002</v>
      </c>
      <c r="F532" s="236">
        <v>310560412.47000003</v>
      </c>
      <c r="G532" s="236">
        <v>186035609.21000001</v>
      </c>
    </row>
    <row r="533" spans="3:7" x14ac:dyDescent="0.25">
      <c r="C533" s="256" t="s">
        <v>692</v>
      </c>
      <c r="D533" s="236">
        <v>1627292835</v>
      </c>
      <c r="E533" s="236">
        <v>65274377.049999997</v>
      </c>
      <c r="F533" s="236">
        <v>65274377.049999997</v>
      </c>
      <c r="G533" s="236">
        <v>128618786.33</v>
      </c>
    </row>
    <row r="534" spans="3:7" x14ac:dyDescent="0.25">
      <c r="C534" s="256" t="s">
        <v>693</v>
      </c>
      <c r="D534" s="236">
        <v>10145813995</v>
      </c>
      <c r="E534" s="236">
        <v>2557980516.3699994</v>
      </c>
      <c r="F534" s="236">
        <v>2459379352.1699996</v>
      </c>
      <c r="G534" s="236">
        <v>1608300973.2499998</v>
      </c>
    </row>
    <row r="535" spans="3:7" x14ac:dyDescent="0.25">
      <c r="C535" s="256" t="s">
        <v>484</v>
      </c>
      <c r="D535" s="236">
        <v>1069500028</v>
      </c>
      <c r="E535" s="236">
        <v>0</v>
      </c>
      <c r="F535" s="236">
        <v>90681909.140000001</v>
      </c>
      <c r="G535" s="236">
        <v>100833017.34999999</v>
      </c>
    </row>
    <row r="536" spans="3:7" x14ac:dyDescent="0.25">
      <c r="C536" s="256" t="s">
        <v>506</v>
      </c>
      <c r="D536" s="236">
        <v>40509660</v>
      </c>
      <c r="E536" s="236">
        <v>0</v>
      </c>
      <c r="F536" s="236">
        <v>0</v>
      </c>
      <c r="G536" s="236">
        <v>10477737.6</v>
      </c>
    </row>
    <row r="537" spans="3:7" x14ac:dyDescent="0.25">
      <c r="C537" s="256" t="s">
        <v>694</v>
      </c>
      <c r="D537" s="236">
        <v>7594723860</v>
      </c>
      <c r="E537" s="236">
        <v>1483785658.5500004</v>
      </c>
      <c r="F537" s="236">
        <v>562919227.25999999</v>
      </c>
      <c r="G537" s="236">
        <v>484921013.65999997</v>
      </c>
    </row>
    <row r="538" spans="3:7" x14ac:dyDescent="0.25">
      <c r="C538" s="256" t="s">
        <v>695</v>
      </c>
      <c r="D538" s="236">
        <v>1122676368</v>
      </c>
      <c r="E538" s="236">
        <v>0</v>
      </c>
      <c r="F538" s="236">
        <v>0</v>
      </c>
      <c r="G538" s="236">
        <v>0</v>
      </c>
    </row>
    <row r="539" spans="3:7" x14ac:dyDescent="0.25">
      <c r="C539" s="256" t="s">
        <v>696</v>
      </c>
      <c r="D539" s="236">
        <v>4744723412</v>
      </c>
      <c r="E539" s="236">
        <v>227418462.86000001</v>
      </c>
      <c r="F539" s="236">
        <v>167418462.86000001</v>
      </c>
      <c r="G539" s="236">
        <v>185531781.77999997</v>
      </c>
    </row>
    <row r="540" spans="3:7" x14ac:dyDescent="0.25">
      <c r="C540" s="256" t="s">
        <v>697</v>
      </c>
      <c r="D540" s="236">
        <v>5301349835</v>
      </c>
      <c r="E540" s="236">
        <v>288183118.80999994</v>
      </c>
      <c r="F540" s="236">
        <v>298383478.80999994</v>
      </c>
      <c r="G540" s="236">
        <v>347356302.07999998</v>
      </c>
    </row>
    <row r="541" spans="3:7" x14ac:dyDescent="0.25">
      <c r="C541" s="256" t="s">
        <v>698</v>
      </c>
      <c r="D541" s="236">
        <v>2300288248</v>
      </c>
      <c r="E541" s="236">
        <v>0</v>
      </c>
      <c r="F541" s="236">
        <v>0</v>
      </c>
      <c r="G541" s="236">
        <v>0</v>
      </c>
    </row>
    <row r="542" spans="3:7" x14ac:dyDescent="0.25">
      <c r="C542" s="256" t="s">
        <v>699</v>
      </c>
      <c r="D542" s="236">
        <v>355338842</v>
      </c>
      <c r="E542" s="236">
        <v>99541310.730000004</v>
      </c>
      <c r="F542" s="236">
        <v>99541310.730000004</v>
      </c>
      <c r="G542" s="236">
        <v>91613007.829999998</v>
      </c>
    </row>
    <row r="543" spans="3:7" x14ac:dyDescent="0.25">
      <c r="C543" s="256" t="s">
        <v>645</v>
      </c>
      <c r="D543" s="236">
        <v>2167614506</v>
      </c>
      <c r="E543" s="236">
        <v>102352696</v>
      </c>
      <c r="F543" s="236">
        <v>62352696</v>
      </c>
      <c r="G543" s="236">
        <v>62352696</v>
      </c>
    </row>
    <row r="544" spans="3:7" x14ac:dyDescent="0.25">
      <c r="C544" s="256" t="s">
        <v>646</v>
      </c>
      <c r="D544" s="236">
        <v>1345955415</v>
      </c>
      <c r="E544" s="236">
        <v>218870798.00000003</v>
      </c>
      <c r="F544" s="236">
        <v>289996571.70000005</v>
      </c>
      <c r="G544" s="236">
        <v>193620979.11999997</v>
      </c>
    </row>
    <row r="545" spans="3:7" x14ac:dyDescent="0.25">
      <c r="C545" s="256" t="s">
        <v>486</v>
      </c>
      <c r="D545" s="236">
        <v>151500000</v>
      </c>
      <c r="E545" s="236">
        <v>0</v>
      </c>
      <c r="F545" s="236">
        <v>9255090.879999999</v>
      </c>
      <c r="G545" s="236">
        <v>9255090.879999999</v>
      </c>
    </row>
    <row r="546" spans="3:7" x14ac:dyDescent="0.25">
      <c r="C546" s="256" t="s">
        <v>700</v>
      </c>
      <c r="D546" s="236">
        <v>1412577323</v>
      </c>
      <c r="E546" s="236">
        <v>19153210.190000001</v>
      </c>
      <c r="F546" s="236">
        <v>19153210.190000001</v>
      </c>
      <c r="G546" s="236">
        <v>19153210.190000001</v>
      </c>
    </row>
    <row r="547" spans="3:7" x14ac:dyDescent="0.25">
      <c r="C547" s="256" t="s">
        <v>513</v>
      </c>
      <c r="D547" s="236">
        <v>963600000</v>
      </c>
      <c r="E547" s="236">
        <v>0</v>
      </c>
      <c r="F547" s="236">
        <v>72324233.299999997</v>
      </c>
      <c r="G547" s="236">
        <v>72324233.299999997</v>
      </c>
    </row>
    <row r="548" spans="3:7" x14ac:dyDescent="0.25">
      <c r="C548" s="256" t="s">
        <v>701</v>
      </c>
      <c r="D548" s="236">
        <v>37215001</v>
      </c>
      <c r="E548" s="236">
        <v>0</v>
      </c>
      <c r="F548" s="236">
        <v>0</v>
      </c>
      <c r="G548" s="236">
        <v>0</v>
      </c>
    </row>
    <row r="549" spans="3:7" x14ac:dyDescent="0.25">
      <c r="C549" s="256" t="s">
        <v>454</v>
      </c>
      <c r="D549" s="236">
        <v>3000000</v>
      </c>
      <c r="E549" s="236">
        <v>1958044.59</v>
      </c>
      <c r="F549" s="236">
        <v>1958044.59</v>
      </c>
      <c r="G549" s="236">
        <v>1958044.59</v>
      </c>
    </row>
    <row r="550" spans="3:7" x14ac:dyDescent="0.25">
      <c r="C550" s="256" t="s">
        <v>463</v>
      </c>
      <c r="D550" s="236">
        <v>6799261891</v>
      </c>
      <c r="E550" s="236">
        <v>467354081.43000001</v>
      </c>
      <c r="F550" s="236">
        <v>467354081.43000001</v>
      </c>
      <c r="G550" s="236">
        <v>417354081.43000001</v>
      </c>
    </row>
    <row r="551" spans="3:7" x14ac:dyDescent="0.25">
      <c r="C551" s="235" t="s">
        <v>702</v>
      </c>
      <c r="D551" s="236">
        <v>404088825</v>
      </c>
      <c r="E551" s="236">
        <v>19415852.690000001</v>
      </c>
      <c r="F551" s="236">
        <v>46449531.380000003</v>
      </c>
      <c r="G551" s="236">
        <v>40809886.520000003</v>
      </c>
    </row>
    <row r="552" spans="3:7" x14ac:dyDescent="0.25">
      <c r="C552" s="256" t="s">
        <v>466</v>
      </c>
      <c r="D552" s="236">
        <v>404068825</v>
      </c>
      <c r="E552" s="236">
        <v>19408752.690000001</v>
      </c>
      <c r="F552" s="236">
        <v>46436472.380000003</v>
      </c>
      <c r="G552" s="236">
        <v>40803927.520000003</v>
      </c>
    </row>
    <row r="553" spans="3:7" x14ac:dyDescent="0.25">
      <c r="C553" s="256" t="s">
        <v>703</v>
      </c>
      <c r="D553" s="236">
        <v>20000</v>
      </c>
      <c r="E553" s="236">
        <v>7100</v>
      </c>
      <c r="F553" s="236">
        <v>13059</v>
      </c>
      <c r="G553" s="236">
        <v>5959</v>
      </c>
    </row>
    <row r="554" spans="3:7" x14ac:dyDescent="0.25">
      <c r="C554" s="235" t="s">
        <v>704</v>
      </c>
      <c r="D554" s="236">
        <v>12673247706</v>
      </c>
      <c r="E554" s="236">
        <v>1291659992.4099998</v>
      </c>
      <c r="F554" s="236">
        <v>1208150887.6199999</v>
      </c>
      <c r="G554" s="236">
        <v>1143665765.0599999</v>
      </c>
    </row>
    <row r="555" spans="3:7" x14ac:dyDescent="0.25">
      <c r="C555" s="256" t="s">
        <v>705</v>
      </c>
      <c r="D555" s="236">
        <v>6666500000</v>
      </c>
      <c r="E555" s="236">
        <v>767130712.80999994</v>
      </c>
      <c r="F555" s="236">
        <v>621517004.70999992</v>
      </c>
      <c r="G555" s="236">
        <v>444972641.32000005</v>
      </c>
    </row>
    <row r="556" spans="3:7" x14ac:dyDescent="0.25">
      <c r="C556" s="256" t="s">
        <v>621</v>
      </c>
      <c r="D556" s="236">
        <v>22028929</v>
      </c>
      <c r="E556" s="236">
        <v>3269174.1799999997</v>
      </c>
      <c r="F556" s="236">
        <v>6194796</v>
      </c>
      <c r="G556" s="236">
        <v>5717472.8700000001</v>
      </c>
    </row>
    <row r="557" spans="3:7" x14ac:dyDescent="0.25">
      <c r="C557" s="256" t="s">
        <v>474</v>
      </c>
      <c r="D557" s="236">
        <v>5984718777</v>
      </c>
      <c r="E557" s="236">
        <v>520969505.42000008</v>
      </c>
      <c r="F557" s="236">
        <v>580439086.90999997</v>
      </c>
      <c r="G557" s="236">
        <v>692975650.87</v>
      </c>
    </row>
    <row r="558" spans="3:7" x14ac:dyDescent="0.25">
      <c r="C558" s="256" t="s">
        <v>632</v>
      </c>
      <c r="D558" s="236">
        <v>0</v>
      </c>
      <c r="E558" s="236">
        <v>290600</v>
      </c>
      <c r="F558" s="236">
        <v>0</v>
      </c>
      <c r="G558" s="236">
        <v>0</v>
      </c>
    </row>
    <row r="559" spans="3:7" x14ac:dyDescent="0.25">
      <c r="C559" s="235" t="s">
        <v>706</v>
      </c>
      <c r="D559" s="236">
        <v>295941158</v>
      </c>
      <c r="E559" s="236">
        <v>1296262.2999999998</v>
      </c>
      <c r="F559" s="236">
        <v>22403355.710000001</v>
      </c>
      <c r="G559" s="236">
        <v>20322705.859999999</v>
      </c>
    </row>
    <row r="560" spans="3:7" x14ac:dyDescent="0.25">
      <c r="C560" s="256" t="s">
        <v>645</v>
      </c>
      <c r="D560" s="236">
        <v>0</v>
      </c>
      <c r="E560" s="236">
        <v>0</v>
      </c>
      <c r="F560" s="236">
        <v>0</v>
      </c>
      <c r="G560" s="236">
        <v>0</v>
      </c>
    </row>
    <row r="561" spans="3:7" x14ac:dyDescent="0.25">
      <c r="C561" s="256" t="s">
        <v>486</v>
      </c>
      <c r="D561" s="236">
        <v>295941158</v>
      </c>
      <c r="E561" s="236">
        <v>1296262.2999999998</v>
      </c>
      <c r="F561" s="236">
        <v>22403355.710000001</v>
      </c>
      <c r="G561" s="236">
        <v>20322705.859999999</v>
      </c>
    </row>
    <row r="562" spans="3:7" x14ac:dyDescent="0.25">
      <c r="C562" s="256" t="s">
        <v>612</v>
      </c>
      <c r="D562" s="236">
        <v>0</v>
      </c>
      <c r="E562" s="236">
        <v>0</v>
      </c>
      <c r="F562" s="236">
        <v>0</v>
      </c>
      <c r="G562" s="236">
        <v>0</v>
      </c>
    </row>
    <row r="563" spans="3:7" x14ac:dyDescent="0.25">
      <c r="C563" s="235" t="s">
        <v>707</v>
      </c>
      <c r="D563" s="236">
        <v>840000000</v>
      </c>
      <c r="E563" s="236">
        <v>55652526.670000002</v>
      </c>
      <c r="F563" s="236">
        <v>55652526.670000002</v>
      </c>
      <c r="G563" s="236">
        <v>53302279.829999998</v>
      </c>
    </row>
    <row r="564" spans="3:7" x14ac:dyDescent="0.25">
      <c r="C564" s="256" t="s">
        <v>480</v>
      </c>
      <c r="D564" s="236">
        <v>829450000</v>
      </c>
      <c r="E564" s="236">
        <v>54821401.670000002</v>
      </c>
      <c r="F564" s="236">
        <v>54821401.670000002</v>
      </c>
      <c r="G564" s="236">
        <v>52471154.829999998</v>
      </c>
    </row>
    <row r="565" spans="3:7" x14ac:dyDescent="0.25">
      <c r="C565" s="256" t="s">
        <v>708</v>
      </c>
      <c r="D565" s="236">
        <v>10550000</v>
      </c>
      <c r="E565" s="236">
        <v>831125</v>
      </c>
      <c r="F565" s="236">
        <v>831125</v>
      </c>
      <c r="G565" s="236">
        <v>831125</v>
      </c>
    </row>
    <row r="566" spans="3:7" x14ac:dyDescent="0.25">
      <c r="C566" s="387" t="s">
        <v>709</v>
      </c>
      <c r="D566" s="384">
        <v>21390709235</v>
      </c>
      <c r="E566" s="384">
        <v>780092731.3299998</v>
      </c>
      <c r="F566" s="384">
        <v>830857465.77999985</v>
      </c>
      <c r="G566" s="384">
        <v>1102291163.4200001</v>
      </c>
    </row>
    <row r="567" spans="3:7" x14ac:dyDescent="0.25">
      <c r="C567" s="240" t="s">
        <v>710</v>
      </c>
      <c r="D567" s="241">
        <v>21390709235</v>
      </c>
      <c r="E567" s="241">
        <v>780092731.3299998</v>
      </c>
      <c r="F567" s="241">
        <v>830857465.77999985</v>
      </c>
      <c r="G567" s="241">
        <v>1102291163.4200001</v>
      </c>
    </row>
    <row r="568" spans="3:7" x14ac:dyDescent="0.25">
      <c r="C568" s="235" t="s">
        <v>711</v>
      </c>
      <c r="D568" s="236">
        <v>20902618809</v>
      </c>
      <c r="E568" s="236">
        <v>760622427.56999993</v>
      </c>
      <c r="F568" s="236">
        <v>783348093.5</v>
      </c>
      <c r="G568" s="236">
        <v>1057728982.22</v>
      </c>
    </row>
    <row r="569" spans="3:7" x14ac:dyDescent="0.25">
      <c r="C569" s="256" t="s">
        <v>461</v>
      </c>
      <c r="D569" s="236">
        <v>3058971945</v>
      </c>
      <c r="E569" s="236">
        <v>132879682.04000001</v>
      </c>
      <c r="F569" s="236">
        <v>151541669.31000003</v>
      </c>
      <c r="G569" s="236">
        <v>141255110.35000002</v>
      </c>
    </row>
    <row r="570" spans="3:7" x14ac:dyDescent="0.25">
      <c r="C570" s="256" t="s">
        <v>453</v>
      </c>
      <c r="D570" s="236">
        <v>138681114</v>
      </c>
      <c r="E570" s="236">
        <v>7018449.6399999997</v>
      </c>
      <c r="F570" s="236">
        <v>7245162.46</v>
      </c>
      <c r="G570" s="236">
        <v>6951162.46</v>
      </c>
    </row>
    <row r="571" spans="3:7" x14ac:dyDescent="0.25">
      <c r="C571" s="256" t="s">
        <v>486</v>
      </c>
      <c r="D571" s="236">
        <v>1207363960</v>
      </c>
      <c r="E571" s="236">
        <v>61641125.270000003</v>
      </c>
      <c r="F571" s="236">
        <v>68880676.530000001</v>
      </c>
      <c r="G571" s="236">
        <v>82209434.939999983</v>
      </c>
    </row>
    <row r="572" spans="3:7" x14ac:dyDescent="0.25">
      <c r="C572" s="256" t="s">
        <v>612</v>
      </c>
      <c r="D572" s="236">
        <v>760000</v>
      </c>
      <c r="E572" s="236">
        <v>0</v>
      </c>
      <c r="F572" s="236">
        <v>0</v>
      </c>
      <c r="G572" s="236">
        <v>0</v>
      </c>
    </row>
    <row r="573" spans="3:7" x14ac:dyDescent="0.25">
      <c r="C573" s="256" t="s">
        <v>712</v>
      </c>
      <c r="D573" s="236">
        <v>42000000</v>
      </c>
      <c r="E573" s="236">
        <v>383166.02</v>
      </c>
      <c r="F573" s="236">
        <v>383166.02</v>
      </c>
      <c r="G573" s="236">
        <v>383166.02</v>
      </c>
    </row>
    <row r="574" spans="3:7" x14ac:dyDescent="0.25">
      <c r="C574" s="256" t="s">
        <v>472</v>
      </c>
      <c r="D574" s="236">
        <v>266901947</v>
      </c>
      <c r="E574" s="236">
        <v>14134578.76</v>
      </c>
      <c r="F574" s="236">
        <v>8379778.9300000006</v>
      </c>
      <c r="G574" s="236">
        <v>8472313.2300000004</v>
      </c>
    </row>
    <row r="575" spans="3:7" x14ac:dyDescent="0.25">
      <c r="C575" s="256" t="s">
        <v>713</v>
      </c>
      <c r="D575" s="236">
        <v>8672306</v>
      </c>
      <c r="E575" s="236">
        <v>0</v>
      </c>
      <c r="F575" s="236">
        <v>0</v>
      </c>
      <c r="G575" s="236">
        <v>0</v>
      </c>
    </row>
    <row r="576" spans="3:7" x14ac:dyDescent="0.25">
      <c r="C576" s="256" t="s">
        <v>630</v>
      </c>
      <c r="D576" s="236">
        <v>0</v>
      </c>
      <c r="E576" s="236">
        <v>0</v>
      </c>
      <c r="F576" s="236">
        <v>0</v>
      </c>
      <c r="G576" s="236">
        <v>0</v>
      </c>
    </row>
    <row r="577" spans="3:7" x14ac:dyDescent="0.25">
      <c r="C577" s="256" t="s">
        <v>513</v>
      </c>
      <c r="D577" s="236">
        <v>40559011</v>
      </c>
      <c r="E577" s="236">
        <v>1657286.8599999999</v>
      </c>
      <c r="F577" s="236">
        <v>3009501.2699999996</v>
      </c>
      <c r="G577" s="236">
        <v>2529501.5999999996</v>
      </c>
    </row>
    <row r="578" spans="3:7" x14ac:dyDescent="0.25">
      <c r="C578" s="256" t="s">
        <v>454</v>
      </c>
      <c r="D578" s="236">
        <v>13692928621</v>
      </c>
      <c r="E578" s="236">
        <v>401834388.71999997</v>
      </c>
      <c r="F578" s="236">
        <v>402834388.71999997</v>
      </c>
      <c r="G578" s="236">
        <v>671207793.36000001</v>
      </c>
    </row>
    <row r="579" spans="3:7" x14ac:dyDescent="0.25">
      <c r="C579" s="256" t="s">
        <v>463</v>
      </c>
      <c r="D579" s="236">
        <v>2445779905</v>
      </c>
      <c r="E579" s="236">
        <v>141073750.25999999</v>
      </c>
      <c r="F579" s="236">
        <v>141073750.25999999</v>
      </c>
      <c r="G579" s="236">
        <v>144720500.25999999</v>
      </c>
    </row>
    <row r="580" spans="3:7" x14ac:dyDescent="0.25">
      <c r="C580" s="235" t="s">
        <v>714</v>
      </c>
      <c r="D580" s="236">
        <v>231970555</v>
      </c>
      <c r="E580" s="236">
        <v>3414547.27</v>
      </c>
      <c r="F580" s="236">
        <v>21644969.429999996</v>
      </c>
      <c r="G580" s="236">
        <v>23928474.050000001</v>
      </c>
    </row>
    <row r="581" spans="3:7" x14ac:dyDescent="0.25">
      <c r="C581" s="256" t="s">
        <v>485</v>
      </c>
      <c r="D581" s="236">
        <v>231970555</v>
      </c>
      <c r="E581" s="236">
        <v>3414547.27</v>
      </c>
      <c r="F581" s="236">
        <v>21644969.429999996</v>
      </c>
      <c r="G581" s="236">
        <v>23928474.050000001</v>
      </c>
    </row>
    <row r="582" spans="3:7" x14ac:dyDescent="0.25">
      <c r="C582" s="256" t="s">
        <v>715</v>
      </c>
      <c r="D582" s="236">
        <v>0</v>
      </c>
      <c r="E582" s="236">
        <v>0</v>
      </c>
      <c r="F582" s="236">
        <v>0</v>
      </c>
      <c r="G582" s="236">
        <v>0</v>
      </c>
    </row>
    <row r="583" spans="3:7" x14ac:dyDescent="0.25">
      <c r="C583" s="256" t="s">
        <v>511</v>
      </c>
      <c r="D583" s="236">
        <v>0</v>
      </c>
      <c r="E583" s="236">
        <v>0</v>
      </c>
      <c r="F583" s="236">
        <v>0</v>
      </c>
      <c r="G583" s="236">
        <v>0</v>
      </c>
    </row>
    <row r="584" spans="3:7" x14ac:dyDescent="0.25">
      <c r="C584" s="256" t="s">
        <v>642</v>
      </c>
      <c r="D584" s="236">
        <v>0</v>
      </c>
      <c r="E584" s="236">
        <v>0</v>
      </c>
      <c r="F584" s="236">
        <v>0</v>
      </c>
      <c r="G584" s="236">
        <v>0</v>
      </c>
    </row>
    <row r="585" spans="3:7" x14ac:dyDescent="0.25">
      <c r="C585" s="235" t="s">
        <v>716</v>
      </c>
      <c r="D585" s="236">
        <v>166970671</v>
      </c>
      <c r="E585" s="236">
        <v>10458423.73</v>
      </c>
      <c r="F585" s="236">
        <v>16335286.18</v>
      </c>
      <c r="G585" s="236">
        <v>11009363.24</v>
      </c>
    </row>
    <row r="586" spans="3:7" x14ac:dyDescent="0.25">
      <c r="C586" s="256" t="s">
        <v>646</v>
      </c>
      <c r="D586" s="236">
        <v>517000</v>
      </c>
      <c r="E586" s="236">
        <v>0</v>
      </c>
      <c r="F586" s="236">
        <v>0</v>
      </c>
      <c r="G586" s="236">
        <v>0</v>
      </c>
    </row>
    <row r="587" spans="3:7" x14ac:dyDescent="0.25">
      <c r="C587" s="256" t="s">
        <v>486</v>
      </c>
      <c r="D587" s="236">
        <v>166453671</v>
      </c>
      <c r="E587" s="236">
        <v>9538423.9299999997</v>
      </c>
      <c r="F587" s="236">
        <v>15415286.379999999</v>
      </c>
      <c r="G587" s="236">
        <v>10089363.439999999</v>
      </c>
    </row>
    <row r="588" spans="3:7" x14ac:dyDescent="0.25">
      <c r="C588" s="256" t="s">
        <v>612</v>
      </c>
      <c r="D588" s="236">
        <v>0</v>
      </c>
      <c r="E588" s="236">
        <v>919999.8</v>
      </c>
      <c r="F588" s="236">
        <v>919999.8</v>
      </c>
      <c r="G588" s="236">
        <v>919999.8</v>
      </c>
    </row>
    <row r="589" spans="3:7" x14ac:dyDescent="0.25">
      <c r="C589" s="256" t="s">
        <v>712</v>
      </c>
      <c r="D589" s="236">
        <v>0</v>
      </c>
      <c r="E589" s="236">
        <v>0</v>
      </c>
      <c r="F589" s="236">
        <v>0</v>
      </c>
      <c r="G589" s="236">
        <v>0</v>
      </c>
    </row>
    <row r="590" spans="3:7" x14ac:dyDescent="0.25">
      <c r="C590" s="235" t="s">
        <v>717</v>
      </c>
      <c r="D590" s="236">
        <v>89149200</v>
      </c>
      <c r="E590" s="236">
        <v>5597332.7599999998</v>
      </c>
      <c r="F590" s="236">
        <v>9529116.6699999999</v>
      </c>
      <c r="G590" s="236">
        <v>9624343.9100000001</v>
      </c>
    </row>
    <row r="591" spans="3:7" x14ac:dyDescent="0.25">
      <c r="C591" s="256" t="s">
        <v>500</v>
      </c>
      <c r="D591" s="236">
        <v>0</v>
      </c>
      <c r="E591" s="236">
        <v>0</v>
      </c>
      <c r="F591" s="236">
        <v>0</v>
      </c>
      <c r="G591" s="236">
        <v>0</v>
      </c>
    </row>
    <row r="592" spans="3:7" x14ac:dyDescent="0.25">
      <c r="C592" s="256" t="s">
        <v>453</v>
      </c>
      <c r="D592" s="236">
        <v>89149200</v>
      </c>
      <c r="E592" s="236">
        <v>5597332.7599999998</v>
      </c>
      <c r="F592" s="236">
        <v>9529116.6699999999</v>
      </c>
      <c r="G592" s="236">
        <v>9624343.9100000001</v>
      </c>
    </row>
    <row r="593" spans="3:7" x14ac:dyDescent="0.25">
      <c r="C593" s="387" t="s">
        <v>718</v>
      </c>
      <c r="D593" s="384">
        <v>10990734117</v>
      </c>
      <c r="E593" s="384">
        <v>504164622.76999998</v>
      </c>
      <c r="F593" s="384">
        <v>577620496.37999988</v>
      </c>
      <c r="G593" s="384">
        <v>360569341.44</v>
      </c>
    </row>
    <row r="594" spans="3:7" x14ac:dyDescent="0.25">
      <c r="C594" s="240" t="s">
        <v>719</v>
      </c>
      <c r="D594" s="241">
        <v>10990734117</v>
      </c>
      <c r="E594" s="241">
        <v>504164622.76999998</v>
      </c>
      <c r="F594" s="241">
        <v>577620496.37999988</v>
      </c>
      <c r="G594" s="241">
        <v>360569341.44</v>
      </c>
    </row>
    <row r="595" spans="3:7" x14ac:dyDescent="0.25">
      <c r="C595" s="235" t="s">
        <v>720</v>
      </c>
      <c r="D595" s="236">
        <v>6887488517</v>
      </c>
      <c r="E595" s="236">
        <v>182124085.51999998</v>
      </c>
      <c r="F595" s="236">
        <v>316410852.25999999</v>
      </c>
      <c r="G595" s="236">
        <v>213263871.87</v>
      </c>
    </row>
    <row r="596" spans="3:7" x14ac:dyDescent="0.25">
      <c r="C596" s="256" t="s">
        <v>461</v>
      </c>
      <c r="D596" s="236">
        <v>921460343</v>
      </c>
      <c r="E596" s="236">
        <v>21149521.41</v>
      </c>
      <c r="F596" s="236">
        <v>48137644.009999998</v>
      </c>
      <c r="G596" s="236">
        <v>42320707.920000002</v>
      </c>
    </row>
    <row r="597" spans="3:7" x14ac:dyDescent="0.25">
      <c r="C597" s="256" t="s">
        <v>665</v>
      </c>
      <c r="D597" s="236">
        <v>1145699815</v>
      </c>
      <c r="E597" s="236">
        <v>0</v>
      </c>
      <c r="F597" s="236">
        <v>0</v>
      </c>
      <c r="G597" s="236">
        <v>0</v>
      </c>
    </row>
    <row r="598" spans="3:7" x14ac:dyDescent="0.25">
      <c r="C598" s="256" t="s">
        <v>453</v>
      </c>
      <c r="D598" s="236">
        <v>3993171406</v>
      </c>
      <c r="E598" s="236">
        <v>153153837.39999998</v>
      </c>
      <c r="F598" s="236">
        <v>253425523.31999999</v>
      </c>
      <c r="G598" s="236">
        <v>156095479.01999998</v>
      </c>
    </row>
    <row r="599" spans="3:7" x14ac:dyDescent="0.25">
      <c r="C599" s="256" t="s">
        <v>484</v>
      </c>
      <c r="D599" s="236">
        <v>556456953</v>
      </c>
      <c r="E599" s="236">
        <v>0</v>
      </c>
      <c r="F599" s="236">
        <v>14839144.93</v>
      </c>
      <c r="G599" s="236">
        <v>14839144.93</v>
      </c>
    </row>
    <row r="600" spans="3:7" x14ac:dyDescent="0.25">
      <c r="C600" s="256" t="s">
        <v>454</v>
      </c>
      <c r="D600" s="236">
        <v>270700000</v>
      </c>
      <c r="E600" s="236">
        <v>7820726.71</v>
      </c>
      <c r="F600" s="236">
        <v>8540</v>
      </c>
      <c r="G600" s="236">
        <v>8540</v>
      </c>
    </row>
    <row r="601" spans="3:7" x14ac:dyDescent="0.25">
      <c r="C601" s="235" t="s">
        <v>721</v>
      </c>
      <c r="D601" s="236">
        <v>4103245600</v>
      </c>
      <c r="E601" s="236">
        <v>322040537.25</v>
      </c>
      <c r="F601" s="236">
        <v>261209644.12</v>
      </c>
      <c r="G601" s="236">
        <v>147305469.56999999</v>
      </c>
    </row>
    <row r="602" spans="3:7" x14ac:dyDescent="0.25">
      <c r="C602" s="256" t="s">
        <v>607</v>
      </c>
      <c r="D602" s="236">
        <v>23300000</v>
      </c>
      <c r="E602" s="236">
        <v>0</v>
      </c>
      <c r="F602" s="236">
        <v>0</v>
      </c>
      <c r="G602" s="236">
        <v>0</v>
      </c>
    </row>
    <row r="603" spans="3:7" x14ac:dyDescent="0.25">
      <c r="C603" s="256" t="s">
        <v>694</v>
      </c>
      <c r="D603" s="236">
        <v>1245261224</v>
      </c>
      <c r="E603" s="236">
        <v>14725330.509999998</v>
      </c>
      <c r="F603" s="236">
        <v>14725330.509999998</v>
      </c>
      <c r="G603" s="236">
        <v>26602972.440000005</v>
      </c>
    </row>
    <row r="604" spans="3:7" x14ac:dyDescent="0.25">
      <c r="C604" s="256" t="s">
        <v>488</v>
      </c>
      <c r="D604" s="236">
        <v>1561298429</v>
      </c>
      <c r="E604" s="236">
        <v>27697794.130000006</v>
      </c>
      <c r="F604" s="236">
        <v>53632668.589999996</v>
      </c>
      <c r="G604" s="236">
        <v>61049776.839999996</v>
      </c>
    </row>
    <row r="605" spans="3:7" x14ac:dyDescent="0.25">
      <c r="C605" s="256" t="s">
        <v>547</v>
      </c>
      <c r="D605" s="236">
        <v>0</v>
      </c>
      <c r="E605" s="236">
        <v>18054</v>
      </c>
      <c r="F605" s="236">
        <v>0</v>
      </c>
      <c r="G605" s="236">
        <v>0</v>
      </c>
    </row>
    <row r="606" spans="3:7" x14ac:dyDescent="0.25">
      <c r="C606" s="256" t="s">
        <v>695</v>
      </c>
      <c r="D606" s="236">
        <v>1273385947</v>
      </c>
      <c r="E606" s="236">
        <v>265040836.81</v>
      </c>
      <c r="F606" s="236">
        <v>191323123.22</v>
      </c>
      <c r="G606" s="236">
        <v>59652720.289999999</v>
      </c>
    </row>
    <row r="607" spans="3:7" x14ac:dyDescent="0.25">
      <c r="C607" s="256" t="s">
        <v>722</v>
      </c>
      <c r="D607" s="236">
        <v>0</v>
      </c>
      <c r="E607" s="236">
        <v>1528521.8</v>
      </c>
      <c r="F607" s="236">
        <v>1528521.8</v>
      </c>
      <c r="G607" s="236">
        <v>0</v>
      </c>
    </row>
    <row r="608" spans="3:7" x14ac:dyDescent="0.25">
      <c r="C608" s="256" t="s">
        <v>588</v>
      </c>
      <c r="D608" s="236">
        <v>0</v>
      </c>
      <c r="E608" s="236">
        <v>13030000</v>
      </c>
      <c r="F608" s="236">
        <v>0</v>
      </c>
      <c r="G608" s="236">
        <v>0</v>
      </c>
    </row>
    <row r="609" spans="3:7" x14ac:dyDescent="0.25">
      <c r="C609" s="256" t="s">
        <v>627</v>
      </c>
      <c r="D609" s="236">
        <v>0</v>
      </c>
      <c r="E609" s="236">
        <v>0</v>
      </c>
      <c r="F609" s="236">
        <v>0</v>
      </c>
      <c r="G609" s="236">
        <v>0</v>
      </c>
    </row>
    <row r="610" spans="3:7" x14ac:dyDescent="0.25">
      <c r="C610" s="387" t="s">
        <v>723</v>
      </c>
      <c r="D610" s="384">
        <v>9308306981</v>
      </c>
      <c r="E610" s="384">
        <v>723995322.54999995</v>
      </c>
      <c r="F610" s="384">
        <v>723995322.54999995</v>
      </c>
      <c r="G610" s="384">
        <v>723995322.54999995</v>
      </c>
    </row>
    <row r="611" spans="3:7" x14ac:dyDescent="0.25">
      <c r="C611" s="240" t="s">
        <v>724</v>
      </c>
      <c r="D611" s="241">
        <v>9308306981</v>
      </c>
      <c r="E611" s="241">
        <v>723995322.54999995</v>
      </c>
      <c r="F611" s="241">
        <v>723995322.54999995</v>
      </c>
      <c r="G611" s="241">
        <v>723995322.54999995</v>
      </c>
    </row>
    <row r="612" spans="3:7" x14ac:dyDescent="0.25">
      <c r="C612" s="235" t="s">
        <v>725</v>
      </c>
      <c r="D612" s="236">
        <v>9308306981</v>
      </c>
      <c r="E612" s="236">
        <v>723995322.54999995</v>
      </c>
      <c r="F612" s="236">
        <v>723995322.54999995</v>
      </c>
      <c r="G612" s="236">
        <v>723995322.54999995</v>
      </c>
    </row>
    <row r="613" spans="3:7" x14ac:dyDescent="0.25">
      <c r="C613" s="256" t="s">
        <v>461</v>
      </c>
      <c r="D613" s="236">
        <v>1365649502</v>
      </c>
      <c r="E613" s="236">
        <v>120925417</v>
      </c>
      <c r="F613" s="236">
        <v>120925417</v>
      </c>
      <c r="G613" s="236">
        <v>120925417</v>
      </c>
    </row>
    <row r="614" spans="3:7" x14ac:dyDescent="0.25">
      <c r="C614" s="256" t="s">
        <v>586</v>
      </c>
      <c r="D614" s="236">
        <v>0</v>
      </c>
      <c r="E614" s="236">
        <v>0</v>
      </c>
      <c r="F614" s="236">
        <v>0</v>
      </c>
      <c r="G614" s="236">
        <v>0</v>
      </c>
    </row>
    <row r="615" spans="3:7" x14ac:dyDescent="0.25">
      <c r="C615" s="256" t="s">
        <v>553</v>
      </c>
      <c r="D615" s="236">
        <v>0</v>
      </c>
      <c r="E615" s="236">
        <v>166667</v>
      </c>
      <c r="F615" s="236">
        <v>166667</v>
      </c>
      <c r="G615" s="236">
        <v>166667</v>
      </c>
    </row>
    <row r="616" spans="3:7" x14ac:dyDescent="0.25">
      <c r="C616" s="256" t="s">
        <v>462</v>
      </c>
      <c r="D616" s="236">
        <v>6000000</v>
      </c>
      <c r="E616" s="236">
        <v>12469489</v>
      </c>
      <c r="F616" s="236">
        <v>12469489</v>
      </c>
      <c r="G616" s="236">
        <v>12469489</v>
      </c>
    </row>
    <row r="617" spans="3:7" x14ac:dyDescent="0.25">
      <c r="C617" s="256" t="s">
        <v>726</v>
      </c>
      <c r="D617" s="236">
        <v>876443</v>
      </c>
      <c r="E617" s="236">
        <v>0</v>
      </c>
      <c r="F617" s="236">
        <v>0</v>
      </c>
      <c r="G617" s="236">
        <v>0</v>
      </c>
    </row>
    <row r="618" spans="3:7" x14ac:dyDescent="0.25">
      <c r="C618" s="256" t="s">
        <v>453</v>
      </c>
      <c r="D618" s="236">
        <v>7536224772</v>
      </c>
      <c r="E618" s="236">
        <v>568606884.54999995</v>
      </c>
      <c r="F618" s="236">
        <v>568606884.54999995</v>
      </c>
      <c r="G618" s="236">
        <v>568606884.54999995</v>
      </c>
    </row>
    <row r="619" spans="3:7" x14ac:dyDescent="0.25">
      <c r="C619" s="256" t="s">
        <v>626</v>
      </c>
      <c r="D619" s="236">
        <v>137633874</v>
      </c>
      <c r="E619" s="236">
        <v>0</v>
      </c>
      <c r="F619" s="236">
        <v>0</v>
      </c>
      <c r="G619" s="236">
        <v>0</v>
      </c>
    </row>
    <row r="620" spans="3:7" x14ac:dyDescent="0.25">
      <c r="C620" s="256" t="s">
        <v>488</v>
      </c>
      <c r="D620" s="236">
        <v>261922390</v>
      </c>
      <c r="E620" s="236">
        <v>21826865</v>
      </c>
      <c r="F620" s="236">
        <v>21826865</v>
      </c>
      <c r="G620" s="236">
        <v>21826865</v>
      </c>
    </row>
    <row r="621" spans="3:7" x14ac:dyDescent="0.25">
      <c r="C621" s="387" t="s">
        <v>727</v>
      </c>
      <c r="D621" s="384">
        <v>1258285151</v>
      </c>
      <c r="E621" s="384">
        <v>177662147.41000003</v>
      </c>
      <c r="F621" s="384">
        <v>122507530.85999998</v>
      </c>
      <c r="G621" s="384">
        <v>108538848.86999999</v>
      </c>
    </row>
    <row r="622" spans="3:7" x14ac:dyDescent="0.25">
      <c r="C622" s="240" t="s">
        <v>728</v>
      </c>
      <c r="D622" s="241">
        <v>1258285151</v>
      </c>
      <c r="E622" s="241">
        <v>177662147.41000003</v>
      </c>
      <c r="F622" s="241">
        <v>122507530.85999998</v>
      </c>
      <c r="G622" s="241">
        <v>108538848.86999999</v>
      </c>
    </row>
    <row r="623" spans="3:7" x14ac:dyDescent="0.25">
      <c r="C623" s="235" t="s">
        <v>729</v>
      </c>
      <c r="D623" s="236">
        <v>1258285151</v>
      </c>
      <c r="E623" s="236">
        <v>177662147.41000003</v>
      </c>
      <c r="F623" s="236">
        <v>122507530.85999998</v>
      </c>
      <c r="G623" s="236">
        <v>108538848.86999999</v>
      </c>
    </row>
    <row r="624" spans="3:7" x14ac:dyDescent="0.25">
      <c r="C624" s="256" t="s">
        <v>461</v>
      </c>
      <c r="D624" s="236">
        <v>588492876</v>
      </c>
      <c r="E624" s="236">
        <v>52029569.869999997</v>
      </c>
      <c r="F624" s="236">
        <v>43165865.419999994</v>
      </c>
      <c r="G624" s="236">
        <v>43310128.479999997</v>
      </c>
    </row>
    <row r="625" spans="3:7" x14ac:dyDescent="0.25">
      <c r="C625" s="256" t="s">
        <v>453</v>
      </c>
      <c r="D625" s="236">
        <v>9978855</v>
      </c>
      <c r="E625" s="236">
        <v>1128000</v>
      </c>
      <c r="F625" s="236">
        <v>385071.2</v>
      </c>
      <c r="G625" s="236">
        <v>385071.2</v>
      </c>
    </row>
    <row r="626" spans="3:7" x14ac:dyDescent="0.25">
      <c r="C626" s="256" t="s">
        <v>484</v>
      </c>
      <c r="D626" s="236">
        <v>46020826</v>
      </c>
      <c r="E626" s="236">
        <v>3104976.99</v>
      </c>
      <c r="F626" s="236">
        <v>3048145.2199999997</v>
      </c>
      <c r="G626" s="236">
        <v>4502831.7799999993</v>
      </c>
    </row>
    <row r="627" spans="3:7" x14ac:dyDescent="0.25">
      <c r="C627" s="256" t="s">
        <v>506</v>
      </c>
      <c r="D627" s="236">
        <v>0</v>
      </c>
      <c r="E627" s="236">
        <v>0</v>
      </c>
      <c r="F627" s="236">
        <v>0</v>
      </c>
      <c r="G627" s="236">
        <v>0</v>
      </c>
    </row>
    <row r="628" spans="3:7" x14ac:dyDescent="0.25">
      <c r="C628" s="256" t="s">
        <v>488</v>
      </c>
      <c r="D628" s="236">
        <v>147077409</v>
      </c>
      <c r="E628" s="236">
        <v>13441985.890000001</v>
      </c>
      <c r="F628" s="236">
        <v>7911958.8200000003</v>
      </c>
      <c r="G628" s="236">
        <v>12904977.059999999</v>
      </c>
    </row>
    <row r="629" spans="3:7" x14ac:dyDescent="0.25">
      <c r="C629" s="256" t="s">
        <v>627</v>
      </c>
      <c r="D629" s="236">
        <v>301908391</v>
      </c>
      <c r="E629" s="236">
        <v>57169944</v>
      </c>
      <c r="F629" s="236">
        <v>57169944</v>
      </c>
      <c r="G629" s="236">
        <v>37748093</v>
      </c>
    </row>
    <row r="630" spans="3:7" x14ac:dyDescent="0.25">
      <c r="C630" s="256" t="s">
        <v>470</v>
      </c>
      <c r="D630" s="236">
        <v>22179906</v>
      </c>
      <c r="E630" s="236">
        <v>6799648.3600000003</v>
      </c>
      <c r="F630" s="236">
        <v>1787989.6</v>
      </c>
      <c r="G630" s="236">
        <v>1924189.6</v>
      </c>
    </row>
    <row r="631" spans="3:7" x14ac:dyDescent="0.25">
      <c r="C631" s="256" t="s">
        <v>730</v>
      </c>
      <c r="D631" s="236">
        <v>26000000</v>
      </c>
      <c r="E631" s="236">
        <v>26000000</v>
      </c>
      <c r="F631" s="236">
        <v>0</v>
      </c>
      <c r="G631" s="236">
        <v>0</v>
      </c>
    </row>
    <row r="632" spans="3:7" x14ac:dyDescent="0.25">
      <c r="C632" s="256" t="s">
        <v>495</v>
      </c>
      <c r="D632" s="236">
        <v>24820000</v>
      </c>
      <c r="E632" s="236">
        <v>9804115</v>
      </c>
      <c r="F632" s="236">
        <v>854649.3</v>
      </c>
      <c r="G632" s="236">
        <v>462983.8</v>
      </c>
    </row>
    <row r="633" spans="3:7" x14ac:dyDescent="0.25">
      <c r="C633" s="256" t="s">
        <v>454</v>
      </c>
      <c r="D633" s="236">
        <v>91806888</v>
      </c>
      <c r="E633" s="236">
        <v>8183907.2999999998</v>
      </c>
      <c r="F633" s="236">
        <v>8183907.2999999998</v>
      </c>
      <c r="G633" s="236">
        <v>7300573.9500000002</v>
      </c>
    </row>
    <row r="634" spans="3:7" x14ac:dyDescent="0.25">
      <c r="C634" s="387" t="s">
        <v>731</v>
      </c>
      <c r="D634" s="384">
        <v>4419749461</v>
      </c>
      <c r="E634" s="384">
        <v>312216988.25</v>
      </c>
      <c r="F634" s="384">
        <v>335800291.45999998</v>
      </c>
      <c r="G634" s="384">
        <v>366614649.01999998</v>
      </c>
    </row>
    <row r="635" spans="3:7" x14ac:dyDescent="0.25">
      <c r="C635" s="240" t="s">
        <v>732</v>
      </c>
      <c r="D635" s="241">
        <v>4419749461</v>
      </c>
      <c r="E635" s="241">
        <v>312216988.25</v>
      </c>
      <c r="F635" s="241">
        <v>335800291.45999998</v>
      </c>
      <c r="G635" s="241">
        <v>366614649.01999998</v>
      </c>
    </row>
    <row r="636" spans="3:7" x14ac:dyDescent="0.25">
      <c r="C636" s="235" t="s">
        <v>733</v>
      </c>
      <c r="D636" s="236">
        <v>2867197919</v>
      </c>
      <c r="E636" s="236">
        <v>196582270.73000002</v>
      </c>
      <c r="F636" s="236">
        <v>208975604.90000001</v>
      </c>
      <c r="G636" s="236">
        <v>240188870.17000002</v>
      </c>
    </row>
    <row r="637" spans="3:7" x14ac:dyDescent="0.25">
      <c r="C637" s="256" t="s">
        <v>461</v>
      </c>
      <c r="D637" s="236">
        <v>1190215949</v>
      </c>
      <c r="E637" s="236">
        <v>76751339.070000008</v>
      </c>
      <c r="F637" s="236">
        <v>90329247.850000009</v>
      </c>
      <c r="G637" s="236">
        <v>84641535.040000007</v>
      </c>
    </row>
    <row r="638" spans="3:7" x14ac:dyDescent="0.25">
      <c r="C638" s="256" t="s">
        <v>662</v>
      </c>
      <c r="D638" s="236">
        <v>0</v>
      </c>
      <c r="E638" s="236">
        <v>0</v>
      </c>
      <c r="F638" s="236">
        <v>0</v>
      </c>
      <c r="G638" s="236">
        <v>0</v>
      </c>
    </row>
    <row r="639" spans="3:7" x14ac:dyDescent="0.25">
      <c r="C639" s="256" t="s">
        <v>500</v>
      </c>
      <c r="D639" s="236">
        <v>0</v>
      </c>
      <c r="E639" s="236">
        <v>0</v>
      </c>
      <c r="F639" s="236">
        <v>0</v>
      </c>
      <c r="G639" s="236">
        <v>0</v>
      </c>
    </row>
    <row r="640" spans="3:7" x14ac:dyDescent="0.25">
      <c r="C640" s="256" t="s">
        <v>553</v>
      </c>
      <c r="D640" s="236">
        <v>10000</v>
      </c>
      <c r="E640" s="236">
        <v>0</v>
      </c>
      <c r="F640" s="236">
        <v>0</v>
      </c>
      <c r="G640" s="236">
        <v>0</v>
      </c>
    </row>
    <row r="641" spans="3:7" x14ac:dyDescent="0.25">
      <c r="C641" s="256" t="s">
        <v>453</v>
      </c>
      <c r="D641" s="236">
        <v>97942516</v>
      </c>
      <c r="E641" s="236">
        <v>6431162.6700000009</v>
      </c>
      <c r="F641" s="236">
        <v>6004075.6400000006</v>
      </c>
      <c r="G641" s="236">
        <v>5605559.3200000003</v>
      </c>
    </row>
    <row r="642" spans="3:7" x14ac:dyDescent="0.25">
      <c r="C642" s="256" t="s">
        <v>488</v>
      </c>
      <c r="D642" s="236">
        <v>393855433</v>
      </c>
      <c r="E642" s="236">
        <v>17405008.920000002</v>
      </c>
      <c r="F642" s="236">
        <v>17647521.34</v>
      </c>
      <c r="G642" s="236">
        <v>50847015.74000001</v>
      </c>
    </row>
    <row r="643" spans="3:7" x14ac:dyDescent="0.25">
      <c r="C643" s="256" t="s">
        <v>547</v>
      </c>
      <c r="D643" s="236">
        <v>0</v>
      </c>
      <c r="E643" s="236">
        <v>0</v>
      </c>
      <c r="F643" s="236">
        <v>0</v>
      </c>
      <c r="G643" s="236">
        <v>0</v>
      </c>
    </row>
    <row r="644" spans="3:7" x14ac:dyDescent="0.25">
      <c r="C644" s="256" t="s">
        <v>695</v>
      </c>
      <c r="D644" s="236">
        <v>0</v>
      </c>
      <c r="E644" s="236">
        <v>0</v>
      </c>
      <c r="F644" s="236">
        <v>0</v>
      </c>
      <c r="G644" s="236">
        <v>0</v>
      </c>
    </row>
    <row r="645" spans="3:7" x14ac:dyDescent="0.25">
      <c r="C645" s="256" t="s">
        <v>734</v>
      </c>
      <c r="D645" s="236">
        <v>0</v>
      </c>
      <c r="E645" s="236">
        <v>0</v>
      </c>
      <c r="F645" s="236">
        <v>0</v>
      </c>
      <c r="G645" s="236">
        <v>0</v>
      </c>
    </row>
    <row r="646" spans="3:7" x14ac:dyDescent="0.25">
      <c r="C646" s="256" t="s">
        <v>627</v>
      </c>
      <c r="D646" s="236">
        <v>87562379</v>
      </c>
      <c r="E646" s="236">
        <v>16540614</v>
      </c>
      <c r="F646" s="236">
        <v>16540614</v>
      </c>
      <c r="G646" s="236">
        <v>16540614</v>
      </c>
    </row>
    <row r="647" spans="3:7" x14ac:dyDescent="0.25">
      <c r="C647" s="256" t="s">
        <v>454</v>
      </c>
      <c r="D647" s="236">
        <v>323597532</v>
      </c>
      <c r="E647" s="236">
        <v>7970340.75</v>
      </c>
      <c r="F647" s="236">
        <v>6970340.75</v>
      </c>
      <c r="G647" s="236">
        <v>11070340.75</v>
      </c>
    </row>
    <row r="648" spans="3:7" x14ac:dyDescent="0.25">
      <c r="C648" s="256" t="s">
        <v>463</v>
      </c>
      <c r="D648" s="236">
        <v>774014110</v>
      </c>
      <c r="E648" s="236">
        <v>71483805.319999993</v>
      </c>
      <c r="F648" s="236">
        <v>71483805.319999993</v>
      </c>
      <c r="G648" s="236">
        <v>71483805.319999993</v>
      </c>
    </row>
    <row r="649" spans="3:7" x14ac:dyDescent="0.25">
      <c r="C649" s="235" t="s">
        <v>735</v>
      </c>
      <c r="D649" s="236">
        <v>122896746</v>
      </c>
      <c r="E649" s="236">
        <v>7629900.4099999992</v>
      </c>
      <c r="F649" s="236">
        <v>7638384.4499999993</v>
      </c>
      <c r="G649" s="236">
        <v>7523284.4699999997</v>
      </c>
    </row>
    <row r="650" spans="3:7" x14ac:dyDescent="0.25">
      <c r="C650" s="256" t="s">
        <v>488</v>
      </c>
      <c r="D650" s="236">
        <v>122896746</v>
      </c>
      <c r="E650" s="236">
        <v>7629900.4099999992</v>
      </c>
      <c r="F650" s="236">
        <v>7638384.4499999993</v>
      </c>
      <c r="G650" s="236">
        <v>7523284.4699999997</v>
      </c>
    </row>
    <row r="651" spans="3:7" x14ac:dyDescent="0.25">
      <c r="C651" s="235" t="s">
        <v>736</v>
      </c>
      <c r="D651" s="236">
        <v>256323501</v>
      </c>
      <c r="E651" s="236">
        <v>17615671.890000001</v>
      </c>
      <c r="F651" s="236">
        <v>14036693.010000002</v>
      </c>
      <c r="G651" s="236">
        <v>13454251.700000001</v>
      </c>
    </row>
    <row r="652" spans="3:7" x14ac:dyDescent="0.25">
      <c r="C652" s="256" t="s">
        <v>666</v>
      </c>
      <c r="D652" s="236">
        <v>0</v>
      </c>
      <c r="E652" s="236">
        <v>0</v>
      </c>
      <c r="F652" s="236">
        <v>0</v>
      </c>
      <c r="G652" s="236">
        <v>0</v>
      </c>
    </row>
    <row r="653" spans="3:7" x14ac:dyDescent="0.25">
      <c r="C653" s="256" t="s">
        <v>737</v>
      </c>
      <c r="D653" s="236">
        <v>344000</v>
      </c>
      <c r="E653" s="236">
        <v>0</v>
      </c>
      <c r="F653" s="236">
        <v>0</v>
      </c>
      <c r="G653" s="236">
        <v>0</v>
      </c>
    </row>
    <row r="654" spans="3:7" x14ac:dyDescent="0.25">
      <c r="C654" s="256" t="s">
        <v>594</v>
      </c>
      <c r="D654" s="236">
        <v>0</v>
      </c>
      <c r="E654" s="236">
        <v>0</v>
      </c>
      <c r="F654" s="236">
        <v>0</v>
      </c>
      <c r="G654" s="236">
        <v>0</v>
      </c>
    </row>
    <row r="655" spans="3:7" x14ac:dyDescent="0.25">
      <c r="C655" s="256" t="s">
        <v>484</v>
      </c>
      <c r="D655" s="236">
        <v>255979501</v>
      </c>
      <c r="E655" s="236">
        <v>17273182.789999999</v>
      </c>
      <c r="F655" s="236">
        <v>13006693.010000002</v>
      </c>
      <c r="G655" s="236">
        <v>12424251.700000001</v>
      </c>
    </row>
    <row r="656" spans="3:7" x14ac:dyDescent="0.25">
      <c r="C656" s="256" t="s">
        <v>506</v>
      </c>
      <c r="D656" s="236">
        <v>0</v>
      </c>
      <c r="E656" s="236">
        <v>342489.1</v>
      </c>
      <c r="F656" s="236">
        <v>0</v>
      </c>
      <c r="G656" s="236">
        <v>0</v>
      </c>
    </row>
    <row r="657" spans="3:7" x14ac:dyDescent="0.25">
      <c r="C657" s="256" t="s">
        <v>520</v>
      </c>
      <c r="D657" s="236">
        <v>0</v>
      </c>
      <c r="E657" s="236">
        <v>0</v>
      </c>
      <c r="F657" s="236">
        <v>0</v>
      </c>
      <c r="G657" s="236">
        <v>0</v>
      </c>
    </row>
    <row r="658" spans="3:7" x14ac:dyDescent="0.25">
      <c r="C658" s="256" t="s">
        <v>549</v>
      </c>
      <c r="D658" s="236">
        <v>0</v>
      </c>
      <c r="E658" s="236">
        <v>0</v>
      </c>
      <c r="F658" s="236">
        <v>1030000</v>
      </c>
      <c r="G658" s="236">
        <v>1030000</v>
      </c>
    </row>
    <row r="659" spans="3:7" x14ac:dyDescent="0.25">
      <c r="C659" s="235" t="s">
        <v>738</v>
      </c>
      <c r="D659" s="236">
        <v>784531304</v>
      </c>
      <c r="E659" s="236">
        <v>56018255.43</v>
      </c>
      <c r="F659" s="236">
        <v>76034336.550000012</v>
      </c>
      <c r="G659" s="236">
        <v>77661608.75</v>
      </c>
    </row>
    <row r="660" spans="3:7" x14ac:dyDescent="0.25">
      <c r="C660" s="256" t="s">
        <v>607</v>
      </c>
      <c r="D660" s="236">
        <v>0</v>
      </c>
      <c r="E660" s="236">
        <v>130685.42</v>
      </c>
      <c r="F660" s="236">
        <v>130685.42</v>
      </c>
      <c r="G660" s="236">
        <v>130685.42</v>
      </c>
    </row>
    <row r="661" spans="3:7" x14ac:dyDescent="0.25">
      <c r="C661" s="256" t="s">
        <v>488</v>
      </c>
      <c r="D661" s="236">
        <v>784531304</v>
      </c>
      <c r="E661" s="236">
        <v>55887570.009999998</v>
      </c>
      <c r="F661" s="236">
        <v>75903651.13000001</v>
      </c>
      <c r="G661" s="236">
        <v>77530923.329999998</v>
      </c>
    </row>
    <row r="662" spans="3:7" x14ac:dyDescent="0.25">
      <c r="C662" s="256" t="s">
        <v>547</v>
      </c>
      <c r="D662" s="236">
        <v>0</v>
      </c>
      <c r="E662" s="236">
        <v>0</v>
      </c>
      <c r="F662" s="236">
        <v>0</v>
      </c>
      <c r="G662" s="236">
        <v>0</v>
      </c>
    </row>
    <row r="663" spans="3:7" x14ac:dyDescent="0.25">
      <c r="C663" s="256" t="s">
        <v>695</v>
      </c>
      <c r="D663" s="236">
        <v>0</v>
      </c>
      <c r="E663" s="236">
        <v>0</v>
      </c>
      <c r="F663" s="236">
        <v>0</v>
      </c>
      <c r="G663" s="236">
        <v>0</v>
      </c>
    </row>
    <row r="664" spans="3:7" x14ac:dyDescent="0.25">
      <c r="C664" s="235" t="s">
        <v>739</v>
      </c>
      <c r="D664" s="236">
        <v>388799991</v>
      </c>
      <c r="E664" s="236">
        <v>34370889.789999999</v>
      </c>
      <c r="F664" s="236">
        <v>29115272.550000001</v>
      </c>
      <c r="G664" s="236">
        <v>27786633.93</v>
      </c>
    </row>
    <row r="665" spans="3:7" x14ac:dyDescent="0.25">
      <c r="C665" s="256" t="s">
        <v>737</v>
      </c>
      <c r="D665" s="236">
        <v>0</v>
      </c>
      <c r="E665" s="236">
        <v>0</v>
      </c>
      <c r="F665" s="236">
        <v>0</v>
      </c>
      <c r="G665" s="236">
        <v>0</v>
      </c>
    </row>
    <row r="666" spans="3:7" x14ac:dyDescent="0.25">
      <c r="C666" s="256" t="s">
        <v>594</v>
      </c>
      <c r="D666" s="236">
        <v>0</v>
      </c>
      <c r="E666" s="236">
        <v>0</v>
      </c>
      <c r="F666" s="236">
        <v>0</v>
      </c>
      <c r="G666" s="236">
        <v>0</v>
      </c>
    </row>
    <row r="667" spans="3:7" x14ac:dyDescent="0.25">
      <c r="C667" s="256" t="s">
        <v>484</v>
      </c>
      <c r="D667" s="236">
        <v>388799991</v>
      </c>
      <c r="E667" s="236">
        <v>34370889.789999999</v>
      </c>
      <c r="F667" s="236">
        <v>29115272.550000001</v>
      </c>
      <c r="G667" s="236">
        <v>27786633.93</v>
      </c>
    </row>
    <row r="668" spans="3:7" x14ac:dyDescent="0.25">
      <c r="C668" s="256" t="s">
        <v>520</v>
      </c>
      <c r="D668" s="236">
        <v>0</v>
      </c>
      <c r="E668" s="236">
        <v>0</v>
      </c>
      <c r="F668" s="236">
        <v>0</v>
      </c>
      <c r="G668" s="236">
        <v>0</v>
      </c>
    </row>
    <row r="669" spans="3:7" x14ac:dyDescent="0.25">
      <c r="C669" s="387" t="s">
        <v>740</v>
      </c>
      <c r="D669" s="384">
        <v>758355375</v>
      </c>
      <c r="E669" s="384">
        <v>39369588.709999993</v>
      </c>
      <c r="F669" s="384">
        <v>56049119.099999994</v>
      </c>
      <c r="G669" s="384">
        <v>37833716.469999999</v>
      </c>
    </row>
    <row r="670" spans="3:7" x14ac:dyDescent="0.25">
      <c r="C670" s="240" t="s">
        <v>741</v>
      </c>
      <c r="D670" s="241">
        <v>758355375</v>
      </c>
      <c r="E670" s="241">
        <v>39369588.709999993</v>
      </c>
      <c r="F670" s="241">
        <v>56049119.099999994</v>
      </c>
      <c r="G670" s="241">
        <v>37833716.469999999</v>
      </c>
    </row>
    <row r="671" spans="3:7" x14ac:dyDescent="0.25">
      <c r="C671" s="235" t="s">
        <v>742</v>
      </c>
      <c r="D671" s="236">
        <v>758355375</v>
      </c>
      <c r="E671" s="236">
        <v>39369588.709999993</v>
      </c>
      <c r="F671" s="236">
        <v>56049119.099999994</v>
      </c>
      <c r="G671" s="236">
        <v>37833716.469999999</v>
      </c>
    </row>
    <row r="672" spans="3:7" x14ac:dyDescent="0.25">
      <c r="C672" s="256" t="s">
        <v>586</v>
      </c>
      <c r="D672" s="236">
        <v>0</v>
      </c>
      <c r="E672" s="236">
        <v>0</v>
      </c>
      <c r="F672" s="236">
        <v>0</v>
      </c>
      <c r="G672" s="236">
        <v>0</v>
      </c>
    </row>
    <row r="673" spans="3:7" x14ac:dyDescent="0.25">
      <c r="C673" s="256" t="s">
        <v>553</v>
      </c>
      <c r="D673" s="236">
        <v>100000</v>
      </c>
      <c r="E673" s="236">
        <v>11550583.380000001</v>
      </c>
      <c r="F673" s="236">
        <v>14967816.689999999</v>
      </c>
      <c r="G673" s="236">
        <v>4803968.3099999996</v>
      </c>
    </row>
    <row r="674" spans="3:7" x14ac:dyDescent="0.25">
      <c r="C674" s="256" t="s">
        <v>743</v>
      </c>
      <c r="D674" s="236">
        <v>0</v>
      </c>
      <c r="E674" s="236">
        <v>0</v>
      </c>
      <c r="F674" s="236">
        <v>0</v>
      </c>
      <c r="G674" s="236">
        <v>0</v>
      </c>
    </row>
    <row r="675" spans="3:7" x14ac:dyDescent="0.25">
      <c r="C675" s="256" t="s">
        <v>462</v>
      </c>
      <c r="D675" s="236">
        <v>192641870</v>
      </c>
      <c r="E675" s="236">
        <v>3842316</v>
      </c>
      <c r="F675" s="236">
        <v>5852316</v>
      </c>
      <c r="G675" s="236">
        <v>2010000</v>
      </c>
    </row>
    <row r="676" spans="3:7" x14ac:dyDescent="0.25">
      <c r="C676" s="256" t="s">
        <v>453</v>
      </c>
      <c r="D676" s="236">
        <v>554413505</v>
      </c>
      <c r="E676" s="236">
        <v>23413355.999999996</v>
      </c>
      <c r="F676" s="236">
        <v>34665653.079999998</v>
      </c>
      <c r="G676" s="236">
        <v>30391414.830000002</v>
      </c>
    </row>
    <row r="677" spans="3:7" x14ac:dyDescent="0.25">
      <c r="C677" s="256" t="s">
        <v>535</v>
      </c>
      <c r="D677" s="236">
        <v>0</v>
      </c>
      <c r="E677" s="236">
        <v>0</v>
      </c>
      <c r="F677" s="236">
        <v>0</v>
      </c>
      <c r="G677" s="236">
        <v>0</v>
      </c>
    </row>
    <row r="678" spans="3:7" x14ac:dyDescent="0.25">
      <c r="C678" s="256" t="s">
        <v>454</v>
      </c>
      <c r="D678" s="236">
        <v>11200000</v>
      </c>
      <c r="E678" s="236">
        <v>563333.32999999996</v>
      </c>
      <c r="F678" s="236">
        <v>563333.32999999996</v>
      </c>
      <c r="G678" s="236">
        <v>628333.32999999996</v>
      </c>
    </row>
    <row r="679" spans="3:7" x14ac:dyDescent="0.25">
      <c r="C679" s="387" t="s">
        <v>744</v>
      </c>
      <c r="D679" s="384">
        <v>16250725153</v>
      </c>
      <c r="E679" s="384">
        <v>657764775.39999998</v>
      </c>
      <c r="F679" s="384">
        <v>963147111.20999992</v>
      </c>
      <c r="G679" s="384">
        <v>935052740.22000003</v>
      </c>
    </row>
    <row r="680" spans="3:7" x14ac:dyDescent="0.25">
      <c r="C680" s="240" t="s">
        <v>745</v>
      </c>
      <c r="D680" s="241">
        <v>16250725153</v>
      </c>
      <c r="E680" s="241">
        <v>657764775.39999998</v>
      </c>
      <c r="F680" s="241">
        <v>963147111.20999992</v>
      </c>
      <c r="G680" s="241">
        <v>935052740.22000003</v>
      </c>
    </row>
    <row r="681" spans="3:7" x14ac:dyDescent="0.25">
      <c r="C681" s="235" t="s">
        <v>746</v>
      </c>
      <c r="D681" s="236">
        <v>15097225153</v>
      </c>
      <c r="E681" s="236">
        <v>646378650.60000002</v>
      </c>
      <c r="F681" s="236">
        <v>894692076.29999995</v>
      </c>
      <c r="G681" s="236">
        <v>861700905.99000001</v>
      </c>
    </row>
    <row r="682" spans="3:7" x14ac:dyDescent="0.25">
      <c r="C682" s="256" t="s">
        <v>461</v>
      </c>
      <c r="D682" s="236">
        <v>1862020884</v>
      </c>
      <c r="E682" s="236">
        <v>117165605.27999999</v>
      </c>
      <c r="F682" s="236">
        <v>178530391.73000002</v>
      </c>
      <c r="G682" s="236">
        <v>166871653.56999999</v>
      </c>
    </row>
    <row r="683" spans="3:7" x14ac:dyDescent="0.25">
      <c r="C683" s="256" t="s">
        <v>625</v>
      </c>
      <c r="D683" s="236">
        <v>185888680</v>
      </c>
      <c r="E683" s="236">
        <v>19272934.82</v>
      </c>
      <c r="F683" s="236">
        <v>15016024.550000001</v>
      </c>
      <c r="G683" s="236">
        <v>14460525.790000001</v>
      </c>
    </row>
    <row r="684" spans="3:7" x14ac:dyDescent="0.25">
      <c r="C684" s="256" t="s">
        <v>747</v>
      </c>
      <c r="D684" s="236">
        <v>0</v>
      </c>
      <c r="E684" s="236">
        <v>0</v>
      </c>
      <c r="F684" s="236">
        <v>0</v>
      </c>
      <c r="G684" s="236">
        <v>0</v>
      </c>
    </row>
    <row r="685" spans="3:7" x14ac:dyDescent="0.25">
      <c r="C685" s="256" t="s">
        <v>748</v>
      </c>
      <c r="D685" s="236">
        <v>0</v>
      </c>
      <c r="E685" s="236">
        <v>0</v>
      </c>
      <c r="F685" s="236">
        <v>0</v>
      </c>
      <c r="G685" s="236">
        <v>0</v>
      </c>
    </row>
    <row r="686" spans="3:7" x14ac:dyDescent="0.25">
      <c r="C686" s="256" t="s">
        <v>453</v>
      </c>
      <c r="D686" s="236">
        <v>929813753</v>
      </c>
      <c r="E686" s="236">
        <v>33417262.460000001</v>
      </c>
      <c r="F686" s="236">
        <v>50855356.899999999</v>
      </c>
      <c r="G686" s="236">
        <v>51097885.650000006</v>
      </c>
    </row>
    <row r="687" spans="3:7" x14ac:dyDescent="0.25">
      <c r="C687" s="256" t="s">
        <v>749</v>
      </c>
      <c r="D687" s="236">
        <v>0</v>
      </c>
      <c r="E687" s="236">
        <v>0</v>
      </c>
      <c r="F687" s="236">
        <v>0</v>
      </c>
      <c r="G687" s="236">
        <v>0</v>
      </c>
    </row>
    <row r="688" spans="3:7" x14ac:dyDescent="0.25">
      <c r="C688" s="256" t="s">
        <v>484</v>
      </c>
      <c r="D688" s="236">
        <v>934662101</v>
      </c>
      <c r="E688" s="236">
        <v>175096401.34999999</v>
      </c>
      <c r="F688" s="236">
        <v>64551996.930000007</v>
      </c>
      <c r="G688" s="236">
        <v>60323917.269999996</v>
      </c>
    </row>
    <row r="689" spans="3:7" x14ac:dyDescent="0.25">
      <c r="C689" s="256" t="s">
        <v>506</v>
      </c>
      <c r="D689" s="236">
        <v>0</v>
      </c>
      <c r="E689" s="236">
        <v>0</v>
      </c>
      <c r="F689" s="236">
        <v>0</v>
      </c>
      <c r="G689" s="236">
        <v>0</v>
      </c>
    </row>
    <row r="690" spans="3:7" x14ac:dyDescent="0.25">
      <c r="C690" s="256" t="s">
        <v>520</v>
      </c>
      <c r="D690" s="236">
        <v>0</v>
      </c>
      <c r="E690" s="236">
        <v>29464656.689999998</v>
      </c>
      <c r="F690" s="236">
        <v>20301184.75</v>
      </c>
      <c r="G690" s="236">
        <v>0</v>
      </c>
    </row>
    <row r="691" spans="3:7" x14ac:dyDescent="0.25">
      <c r="C691" s="256" t="s">
        <v>678</v>
      </c>
      <c r="D691" s="236">
        <v>657191035</v>
      </c>
      <c r="E691" s="236">
        <v>0</v>
      </c>
      <c r="F691" s="236">
        <v>0</v>
      </c>
      <c r="G691" s="236">
        <v>0</v>
      </c>
    </row>
    <row r="692" spans="3:7" x14ac:dyDescent="0.25">
      <c r="C692" s="256" t="s">
        <v>488</v>
      </c>
      <c r="D692" s="236">
        <v>646328165</v>
      </c>
      <c r="E692" s="236">
        <v>167839766.63</v>
      </c>
      <c r="F692" s="236">
        <v>59622118.210000001</v>
      </c>
      <c r="G692" s="236">
        <v>55354711.680000007</v>
      </c>
    </row>
    <row r="693" spans="3:7" x14ac:dyDescent="0.25">
      <c r="C693" s="256" t="s">
        <v>547</v>
      </c>
      <c r="D693" s="236">
        <v>0</v>
      </c>
      <c r="E693" s="236">
        <v>0</v>
      </c>
      <c r="F693" s="236">
        <v>0</v>
      </c>
      <c r="G693" s="236">
        <v>0</v>
      </c>
    </row>
    <row r="694" spans="3:7" x14ac:dyDescent="0.25">
      <c r="C694" s="256" t="s">
        <v>695</v>
      </c>
      <c r="D694" s="236">
        <v>0</v>
      </c>
      <c r="E694" s="236">
        <v>0</v>
      </c>
      <c r="F694" s="236">
        <v>0</v>
      </c>
      <c r="G694" s="236">
        <v>0</v>
      </c>
    </row>
    <row r="695" spans="3:7" x14ac:dyDescent="0.25">
      <c r="C695" s="256" t="s">
        <v>722</v>
      </c>
      <c r="D695" s="236">
        <v>110131245</v>
      </c>
      <c r="E695" s="236">
        <v>5050000</v>
      </c>
      <c r="F695" s="236">
        <v>840000</v>
      </c>
      <c r="G695" s="236">
        <v>840000</v>
      </c>
    </row>
    <row r="696" spans="3:7" x14ac:dyDescent="0.25">
      <c r="C696" s="256" t="s">
        <v>588</v>
      </c>
      <c r="D696" s="236">
        <v>0</v>
      </c>
      <c r="E696" s="236">
        <v>0</v>
      </c>
      <c r="F696" s="236">
        <v>0</v>
      </c>
      <c r="G696" s="236">
        <v>0</v>
      </c>
    </row>
    <row r="697" spans="3:7" x14ac:dyDescent="0.25">
      <c r="C697" s="256" t="s">
        <v>497</v>
      </c>
      <c r="D697" s="236">
        <v>164994036</v>
      </c>
      <c r="E697" s="236">
        <v>18852318.91</v>
      </c>
      <c r="F697" s="236">
        <v>7767589.3099999987</v>
      </c>
      <c r="G697" s="236">
        <v>11809253.129999999</v>
      </c>
    </row>
    <row r="698" spans="3:7" x14ac:dyDescent="0.25">
      <c r="C698" s="256" t="s">
        <v>490</v>
      </c>
      <c r="D698" s="236">
        <v>0</v>
      </c>
      <c r="E698" s="236">
        <v>0</v>
      </c>
      <c r="F698" s="236">
        <v>0</v>
      </c>
      <c r="G698" s="236">
        <v>0</v>
      </c>
    </row>
    <row r="699" spans="3:7" x14ac:dyDescent="0.25">
      <c r="C699" s="256" t="s">
        <v>686</v>
      </c>
      <c r="D699" s="236">
        <v>0</v>
      </c>
      <c r="E699" s="236">
        <v>0</v>
      </c>
      <c r="F699" s="236">
        <v>0</v>
      </c>
      <c r="G699" s="236">
        <v>0</v>
      </c>
    </row>
    <row r="700" spans="3:7" x14ac:dyDescent="0.25">
      <c r="C700" s="256" t="s">
        <v>470</v>
      </c>
      <c r="D700" s="236">
        <v>305151621</v>
      </c>
      <c r="E700" s="236">
        <v>23849274.890000001</v>
      </c>
      <c r="F700" s="236">
        <v>33606493.350000001</v>
      </c>
      <c r="G700" s="236">
        <v>23680851.489999998</v>
      </c>
    </row>
    <row r="701" spans="3:7" x14ac:dyDescent="0.25">
      <c r="C701" s="256" t="s">
        <v>698</v>
      </c>
      <c r="D701" s="236">
        <v>991075841</v>
      </c>
      <c r="E701" s="236">
        <v>0</v>
      </c>
      <c r="F701" s="236">
        <v>0</v>
      </c>
      <c r="G701" s="236">
        <v>0</v>
      </c>
    </row>
    <row r="702" spans="3:7" x14ac:dyDescent="0.25">
      <c r="C702" s="256" t="s">
        <v>646</v>
      </c>
      <c r="D702" s="236">
        <v>30000000</v>
      </c>
      <c r="E702" s="236">
        <v>0</v>
      </c>
      <c r="F702" s="236">
        <v>0</v>
      </c>
      <c r="G702" s="236">
        <v>0</v>
      </c>
    </row>
    <row r="703" spans="3:7" x14ac:dyDescent="0.25">
      <c r="C703" s="256" t="s">
        <v>486</v>
      </c>
      <c r="D703" s="236">
        <v>192794927</v>
      </c>
      <c r="E703" s="236">
        <v>15792743.970000001</v>
      </c>
      <c r="F703" s="236">
        <v>13350459.26</v>
      </c>
      <c r="G703" s="236">
        <v>12783056.98</v>
      </c>
    </row>
    <row r="704" spans="3:7" x14ac:dyDescent="0.25">
      <c r="C704" s="256" t="s">
        <v>612</v>
      </c>
      <c r="D704" s="236">
        <v>0</v>
      </c>
      <c r="E704" s="236">
        <v>0</v>
      </c>
      <c r="F704" s="236">
        <v>0</v>
      </c>
      <c r="G704" s="236">
        <v>0</v>
      </c>
    </row>
    <row r="705" spans="3:7" x14ac:dyDescent="0.25">
      <c r="C705" s="256" t="s">
        <v>750</v>
      </c>
      <c r="D705" s="236">
        <v>0</v>
      </c>
      <c r="E705" s="236">
        <v>0</v>
      </c>
      <c r="F705" s="236">
        <v>0</v>
      </c>
      <c r="G705" s="236">
        <v>0</v>
      </c>
    </row>
    <row r="706" spans="3:7" x14ac:dyDescent="0.25">
      <c r="C706" s="256" t="s">
        <v>454</v>
      </c>
      <c r="D706" s="236">
        <v>552487223</v>
      </c>
      <c r="E706" s="236">
        <v>40577685.600000001</v>
      </c>
      <c r="F706" s="236">
        <v>53621161.57</v>
      </c>
      <c r="G706" s="236">
        <v>60187276.600000001</v>
      </c>
    </row>
    <row r="707" spans="3:7" x14ac:dyDescent="0.25">
      <c r="C707" s="256" t="s">
        <v>463</v>
      </c>
      <c r="D707" s="236">
        <v>7534685642</v>
      </c>
      <c r="E707" s="236">
        <v>0</v>
      </c>
      <c r="F707" s="236">
        <v>396629299.73999995</v>
      </c>
      <c r="G707" s="236">
        <v>404291773.82999998</v>
      </c>
    </row>
    <row r="708" spans="3:7" x14ac:dyDescent="0.25">
      <c r="C708" s="235" t="s">
        <v>751</v>
      </c>
      <c r="D708" s="236">
        <v>1153500000</v>
      </c>
      <c r="E708" s="236">
        <v>11386124.799999999</v>
      </c>
      <c r="F708" s="236">
        <v>68455034.910000011</v>
      </c>
      <c r="G708" s="236">
        <v>73351834.230000004</v>
      </c>
    </row>
    <row r="709" spans="3:7" x14ac:dyDescent="0.25">
      <c r="C709" s="256" t="s">
        <v>488</v>
      </c>
      <c r="D709" s="236">
        <v>194975426</v>
      </c>
      <c r="E709" s="236">
        <v>931779.74</v>
      </c>
      <c r="F709" s="236">
        <v>15996283.91</v>
      </c>
      <c r="G709" s="236">
        <v>16180703.439999999</v>
      </c>
    </row>
    <row r="710" spans="3:7" x14ac:dyDescent="0.25">
      <c r="C710" s="256" t="s">
        <v>722</v>
      </c>
      <c r="D710" s="236">
        <v>958524574</v>
      </c>
      <c r="E710" s="236">
        <v>10454345.059999999</v>
      </c>
      <c r="F710" s="236">
        <v>52458751.000000007</v>
      </c>
      <c r="G710" s="236">
        <v>57171130.789999999</v>
      </c>
    </row>
    <row r="711" spans="3:7" x14ac:dyDescent="0.25">
      <c r="C711" s="387" t="s">
        <v>752</v>
      </c>
      <c r="D711" s="384">
        <v>23276233658</v>
      </c>
      <c r="E711" s="384">
        <v>1770116505.5900002</v>
      </c>
      <c r="F711" s="384">
        <v>1825280308.7899997</v>
      </c>
      <c r="G711" s="384">
        <v>1749599511.0599999</v>
      </c>
    </row>
    <row r="712" spans="3:7" x14ac:dyDescent="0.25">
      <c r="C712" s="240" t="s">
        <v>753</v>
      </c>
      <c r="D712" s="241">
        <v>23276233658</v>
      </c>
      <c r="E712" s="241">
        <v>1770116505.5900002</v>
      </c>
      <c r="F712" s="241">
        <v>1825280308.7899997</v>
      </c>
      <c r="G712" s="241">
        <v>1749599511.0599999</v>
      </c>
    </row>
    <row r="713" spans="3:7" x14ac:dyDescent="0.25">
      <c r="C713" s="235" t="s">
        <v>754</v>
      </c>
      <c r="D713" s="236">
        <v>20782483558</v>
      </c>
      <c r="E713" s="236">
        <v>1624066182.95</v>
      </c>
      <c r="F713" s="236">
        <v>1628886096.3699999</v>
      </c>
      <c r="G713" s="236">
        <v>1602940139.23</v>
      </c>
    </row>
    <row r="714" spans="3:7" x14ac:dyDescent="0.25">
      <c r="C714" s="256" t="s">
        <v>461</v>
      </c>
      <c r="D714" s="236">
        <v>661130789</v>
      </c>
      <c r="E714" s="236">
        <v>37936764.160000004</v>
      </c>
      <c r="F714" s="236">
        <v>40964095.099999994</v>
      </c>
      <c r="G714" s="236">
        <v>35319439.859999992</v>
      </c>
    </row>
    <row r="715" spans="3:7" x14ac:dyDescent="0.25">
      <c r="C715" s="256" t="s">
        <v>553</v>
      </c>
      <c r="D715" s="236">
        <v>0</v>
      </c>
      <c r="E715" s="236">
        <v>204985987.06</v>
      </c>
      <c r="F715" s="236">
        <v>204985987.06</v>
      </c>
      <c r="G715" s="236">
        <v>204985987.06</v>
      </c>
    </row>
    <row r="716" spans="3:7" x14ac:dyDescent="0.25">
      <c r="C716" s="256" t="s">
        <v>462</v>
      </c>
      <c r="D716" s="236">
        <v>2059984978</v>
      </c>
      <c r="E716" s="236">
        <v>0</v>
      </c>
      <c r="F716" s="236">
        <v>0</v>
      </c>
      <c r="G716" s="236">
        <v>0</v>
      </c>
    </row>
    <row r="717" spans="3:7" x14ac:dyDescent="0.25">
      <c r="C717" s="256" t="s">
        <v>453</v>
      </c>
      <c r="D717" s="236">
        <v>949782584</v>
      </c>
      <c r="E717" s="236">
        <v>59112623.939999998</v>
      </c>
      <c r="F717" s="236">
        <v>60905206.420000002</v>
      </c>
      <c r="G717" s="236">
        <v>67113036.780000001</v>
      </c>
    </row>
    <row r="718" spans="3:7" x14ac:dyDescent="0.25">
      <c r="C718" s="256" t="s">
        <v>666</v>
      </c>
      <c r="D718" s="236">
        <v>338767795</v>
      </c>
      <c r="E718" s="236">
        <v>38040389.109999999</v>
      </c>
      <c r="F718" s="236">
        <v>38040389.109999999</v>
      </c>
      <c r="G718" s="236">
        <v>42225992.740000002</v>
      </c>
    </row>
    <row r="719" spans="3:7" x14ac:dyDescent="0.25">
      <c r="C719" s="256" t="s">
        <v>484</v>
      </c>
      <c r="D719" s="236">
        <v>77481366</v>
      </c>
      <c r="E719" s="236">
        <v>3372981.59</v>
      </c>
      <c r="F719" s="236">
        <v>3372981.59</v>
      </c>
      <c r="G719" s="236">
        <v>3372981.59</v>
      </c>
    </row>
    <row r="720" spans="3:7" x14ac:dyDescent="0.25">
      <c r="C720" s="256" t="s">
        <v>454</v>
      </c>
      <c r="D720" s="236">
        <v>1069369507</v>
      </c>
      <c r="E720" s="236">
        <v>38085515.359999999</v>
      </c>
      <c r="F720" s="236">
        <v>38085515.359999999</v>
      </c>
      <c r="G720" s="236">
        <v>54683921.07</v>
      </c>
    </row>
    <row r="721" spans="3:7" x14ac:dyDescent="0.25">
      <c r="C721" s="256" t="s">
        <v>463</v>
      </c>
      <c r="D721" s="236">
        <v>15625966539</v>
      </c>
      <c r="E721" s="236">
        <v>1242531921.73</v>
      </c>
      <c r="F721" s="236">
        <v>1242531921.73</v>
      </c>
      <c r="G721" s="236">
        <v>1195238780.1300001</v>
      </c>
    </row>
    <row r="722" spans="3:7" x14ac:dyDescent="0.25">
      <c r="C722" s="235" t="s">
        <v>755</v>
      </c>
      <c r="D722" s="236">
        <v>1223200000</v>
      </c>
      <c r="E722" s="236">
        <v>116775316.01999998</v>
      </c>
      <c r="F722" s="236">
        <v>111995462.66</v>
      </c>
      <c r="G722" s="236">
        <v>86488318.289999992</v>
      </c>
    </row>
    <row r="723" spans="3:7" x14ac:dyDescent="0.25">
      <c r="C723" s="256" t="s">
        <v>666</v>
      </c>
      <c r="D723" s="236">
        <v>150000</v>
      </c>
      <c r="E723" s="236">
        <v>0</v>
      </c>
      <c r="F723" s="236">
        <v>0</v>
      </c>
      <c r="G723" s="236">
        <v>0</v>
      </c>
    </row>
    <row r="724" spans="3:7" x14ac:dyDescent="0.25">
      <c r="C724" s="256" t="s">
        <v>737</v>
      </c>
      <c r="D724" s="236">
        <v>350000</v>
      </c>
      <c r="E724" s="236">
        <v>0</v>
      </c>
      <c r="F724" s="236">
        <v>0</v>
      </c>
      <c r="G724" s="236">
        <v>0</v>
      </c>
    </row>
    <row r="725" spans="3:7" x14ac:dyDescent="0.25">
      <c r="C725" s="256" t="s">
        <v>594</v>
      </c>
      <c r="D725" s="236">
        <v>0</v>
      </c>
      <c r="E725" s="236">
        <v>0</v>
      </c>
      <c r="F725" s="236">
        <v>0</v>
      </c>
      <c r="G725" s="236">
        <v>0</v>
      </c>
    </row>
    <row r="726" spans="3:7" x14ac:dyDescent="0.25">
      <c r="C726" s="256" t="s">
        <v>484</v>
      </c>
      <c r="D726" s="236">
        <v>1222700000</v>
      </c>
      <c r="E726" s="236">
        <v>116376814.44999999</v>
      </c>
      <c r="F726" s="236">
        <v>106871961.09</v>
      </c>
      <c r="G726" s="236">
        <v>81675741.719999999</v>
      </c>
    </row>
    <row r="727" spans="3:7" x14ac:dyDescent="0.25">
      <c r="C727" s="256" t="s">
        <v>506</v>
      </c>
      <c r="D727" s="236">
        <v>0</v>
      </c>
      <c r="E727" s="236">
        <v>0</v>
      </c>
      <c r="F727" s="236">
        <v>0</v>
      </c>
      <c r="G727" s="236">
        <v>0</v>
      </c>
    </row>
    <row r="728" spans="3:7" x14ac:dyDescent="0.25">
      <c r="C728" s="256" t="s">
        <v>520</v>
      </c>
      <c r="D728" s="236">
        <v>0</v>
      </c>
      <c r="E728" s="236">
        <v>0</v>
      </c>
      <c r="F728" s="236">
        <v>4725000</v>
      </c>
      <c r="G728" s="236">
        <v>4725000</v>
      </c>
    </row>
    <row r="729" spans="3:7" x14ac:dyDescent="0.25">
      <c r="C729" s="256" t="s">
        <v>549</v>
      </c>
      <c r="D729" s="236">
        <v>0</v>
      </c>
      <c r="E729" s="236">
        <v>398501.57</v>
      </c>
      <c r="F729" s="236">
        <v>398501.57</v>
      </c>
      <c r="G729" s="236">
        <v>87576.57</v>
      </c>
    </row>
    <row r="730" spans="3:7" x14ac:dyDescent="0.25">
      <c r="C730" s="235" t="s">
        <v>756</v>
      </c>
      <c r="D730" s="236">
        <v>1270550100</v>
      </c>
      <c r="E730" s="236">
        <v>29275006.620000001</v>
      </c>
      <c r="F730" s="236">
        <v>84398749.75999999</v>
      </c>
      <c r="G730" s="236">
        <v>60171053.539999999</v>
      </c>
    </row>
    <row r="731" spans="3:7" x14ac:dyDescent="0.25">
      <c r="C731" s="256" t="s">
        <v>500</v>
      </c>
      <c r="D731" s="236">
        <v>0</v>
      </c>
      <c r="E731" s="236">
        <v>539999.99</v>
      </c>
      <c r="F731" s="236">
        <v>0</v>
      </c>
      <c r="G731" s="236">
        <v>0</v>
      </c>
    </row>
    <row r="732" spans="3:7" x14ac:dyDescent="0.25">
      <c r="C732" s="256" t="s">
        <v>573</v>
      </c>
      <c r="D732" s="236">
        <v>0</v>
      </c>
      <c r="E732" s="236">
        <v>0</v>
      </c>
      <c r="F732" s="236">
        <v>0</v>
      </c>
      <c r="G732" s="236">
        <v>0</v>
      </c>
    </row>
    <row r="733" spans="3:7" x14ac:dyDescent="0.25">
      <c r="C733" s="256" t="s">
        <v>575</v>
      </c>
      <c r="D733" s="236">
        <v>199249808</v>
      </c>
      <c r="E733" s="236">
        <v>0</v>
      </c>
      <c r="F733" s="236">
        <v>0</v>
      </c>
      <c r="G733" s="236">
        <v>0</v>
      </c>
    </row>
    <row r="734" spans="3:7" x14ac:dyDescent="0.25">
      <c r="C734" s="256" t="s">
        <v>453</v>
      </c>
      <c r="D734" s="236">
        <v>1071300292</v>
      </c>
      <c r="E734" s="236">
        <v>28735006.630000003</v>
      </c>
      <c r="F734" s="236">
        <v>84398749.75999999</v>
      </c>
      <c r="G734" s="236">
        <v>60171053.539999999</v>
      </c>
    </row>
    <row r="735" spans="3:7" x14ac:dyDescent="0.25">
      <c r="C735" s="387" t="s">
        <v>757</v>
      </c>
      <c r="D735" s="384">
        <v>2886533263</v>
      </c>
      <c r="E735" s="384">
        <v>125542857.78999999</v>
      </c>
      <c r="F735" s="384">
        <v>202632275.77999997</v>
      </c>
      <c r="G735" s="384">
        <v>184178370.39000002</v>
      </c>
    </row>
    <row r="736" spans="3:7" x14ac:dyDescent="0.25">
      <c r="C736" s="240" t="s">
        <v>758</v>
      </c>
      <c r="D736" s="241">
        <v>2886533263</v>
      </c>
      <c r="E736" s="241">
        <v>125542857.78999999</v>
      </c>
      <c r="F736" s="241">
        <v>202632275.77999997</v>
      </c>
      <c r="G736" s="241">
        <v>184178370.39000002</v>
      </c>
    </row>
    <row r="737" spans="3:7" x14ac:dyDescent="0.25">
      <c r="C737" s="235" t="s">
        <v>759</v>
      </c>
      <c r="D737" s="236">
        <v>1185569701</v>
      </c>
      <c r="E737" s="236">
        <v>4412164.21</v>
      </c>
      <c r="F737" s="236">
        <v>69741880.649999991</v>
      </c>
      <c r="G737" s="236">
        <v>63191189.329999998</v>
      </c>
    </row>
    <row r="738" spans="3:7" x14ac:dyDescent="0.25">
      <c r="C738" s="256" t="s">
        <v>461</v>
      </c>
      <c r="D738" s="236">
        <v>802428569</v>
      </c>
      <c r="E738" s="236">
        <v>1902648.38</v>
      </c>
      <c r="F738" s="236">
        <v>42981672.109999999</v>
      </c>
      <c r="G738" s="236">
        <v>39896747.619999997</v>
      </c>
    </row>
    <row r="739" spans="3:7" x14ac:dyDescent="0.25">
      <c r="C739" s="256" t="s">
        <v>553</v>
      </c>
      <c r="D739" s="236">
        <v>91398100</v>
      </c>
      <c r="E739" s="236">
        <v>181534.2</v>
      </c>
      <c r="F739" s="236">
        <v>5012525.66</v>
      </c>
      <c r="G739" s="236">
        <v>5243467.17</v>
      </c>
    </row>
    <row r="740" spans="3:7" x14ac:dyDescent="0.25">
      <c r="C740" s="256" t="s">
        <v>453</v>
      </c>
      <c r="D740" s="236">
        <v>274243032</v>
      </c>
      <c r="E740" s="236">
        <v>769981.63</v>
      </c>
      <c r="F740" s="236">
        <v>20189682.879999999</v>
      </c>
      <c r="G740" s="236">
        <v>17875274.539999999</v>
      </c>
    </row>
    <row r="741" spans="3:7" x14ac:dyDescent="0.25">
      <c r="C741" s="256" t="s">
        <v>454</v>
      </c>
      <c r="D741" s="236">
        <v>17500000</v>
      </c>
      <c r="E741" s="236">
        <v>1558000</v>
      </c>
      <c r="F741" s="236">
        <v>1558000</v>
      </c>
      <c r="G741" s="236">
        <v>175700</v>
      </c>
    </row>
    <row r="742" spans="3:7" x14ac:dyDescent="0.25">
      <c r="C742" s="235" t="s">
        <v>760</v>
      </c>
      <c r="D742" s="236">
        <v>284034002</v>
      </c>
      <c r="E742" s="236">
        <v>7752601.2800000003</v>
      </c>
      <c r="F742" s="236">
        <v>17999969.439999998</v>
      </c>
      <c r="G742" s="236">
        <v>18063548.810000002</v>
      </c>
    </row>
    <row r="743" spans="3:7" x14ac:dyDescent="0.25">
      <c r="C743" s="256" t="s">
        <v>761</v>
      </c>
      <c r="D743" s="236">
        <v>186669697</v>
      </c>
      <c r="E743" s="236">
        <v>6194939.1600000001</v>
      </c>
      <c r="F743" s="236">
        <v>13449149.92</v>
      </c>
      <c r="G743" s="236">
        <v>12320891.520000001</v>
      </c>
    </row>
    <row r="744" spans="3:7" x14ac:dyDescent="0.25">
      <c r="C744" s="256" t="s">
        <v>486</v>
      </c>
      <c r="D744" s="236">
        <v>97364305</v>
      </c>
      <c r="E744" s="236">
        <v>1557662.12</v>
      </c>
      <c r="F744" s="236">
        <v>4550819.5199999996</v>
      </c>
      <c r="G744" s="236">
        <v>5742657.29</v>
      </c>
    </row>
    <row r="745" spans="3:7" x14ac:dyDescent="0.25">
      <c r="C745" s="235" t="s">
        <v>762</v>
      </c>
      <c r="D745" s="236">
        <v>1416929560</v>
      </c>
      <c r="E745" s="236">
        <v>113378092.29999998</v>
      </c>
      <c r="F745" s="236">
        <v>114890425.69</v>
      </c>
      <c r="G745" s="236">
        <v>102923632.25</v>
      </c>
    </row>
    <row r="746" spans="3:7" x14ac:dyDescent="0.25">
      <c r="C746" s="256" t="s">
        <v>472</v>
      </c>
      <c r="D746" s="236">
        <v>685995000</v>
      </c>
      <c r="E746" s="236">
        <v>74793454.559999987</v>
      </c>
      <c r="F746" s="236">
        <v>49575679.830000006</v>
      </c>
      <c r="G746" s="236">
        <v>39311595.920000002</v>
      </c>
    </row>
    <row r="747" spans="3:7" x14ac:dyDescent="0.25">
      <c r="C747" s="256" t="s">
        <v>508</v>
      </c>
      <c r="D747" s="236">
        <v>0</v>
      </c>
      <c r="E747" s="236">
        <v>0</v>
      </c>
      <c r="F747" s="236">
        <v>0</v>
      </c>
      <c r="G747" s="236">
        <v>0</v>
      </c>
    </row>
    <row r="748" spans="3:7" x14ac:dyDescent="0.25">
      <c r="C748" s="256" t="s">
        <v>630</v>
      </c>
      <c r="D748" s="236">
        <v>0</v>
      </c>
      <c r="E748" s="236">
        <v>0</v>
      </c>
      <c r="F748" s="236">
        <v>0</v>
      </c>
      <c r="G748" s="236">
        <v>0</v>
      </c>
    </row>
    <row r="749" spans="3:7" x14ac:dyDescent="0.25">
      <c r="C749" s="256" t="s">
        <v>763</v>
      </c>
      <c r="D749" s="236">
        <v>730934560</v>
      </c>
      <c r="E749" s="236">
        <v>38584637.740000002</v>
      </c>
      <c r="F749" s="236">
        <v>65314745.859999999</v>
      </c>
      <c r="G749" s="236">
        <v>63612036.330000006</v>
      </c>
    </row>
    <row r="750" spans="3:7" x14ac:dyDescent="0.25">
      <c r="C750" s="387" t="s">
        <v>764</v>
      </c>
      <c r="D750" s="384">
        <v>10596192158</v>
      </c>
      <c r="E750" s="384">
        <v>73952973.349999994</v>
      </c>
      <c r="F750" s="384">
        <v>275226114.04000002</v>
      </c>
      <c r="G750" s="384">
        <v>233529082.48000002</v>
      </c>
    </row>
    <row r="751" spans="3:7" x14ac:dyDescent="0.25">
      <c r="C751" s="240" t="s">
        <v>765</v>
      </c>
      <c r="D751" s="241">
        <v>10596192158</v>
      </c>
      <c r="E751" s="241">
        <v>73952973.349999994</v>
      </c>
      <c r="F751" s="241">
        <v>275226114.04000002</v>
      </c>
      <c r="G751" s="241">
        <v>233529082.48000002</v>
      </c>
    </row>
    <row r="752" spans="3:7" x14ac:dyDescent="0.25">
      <c r="C752" s="235" t="s">
        <v>766</v>
      </c>
      <c r="D752" s="236">
        <v>10405175256</v>
      </c>
      <c r="E752" s="236">
        <v>73187759.780000001</v>
      </c>
      <c r="F752" s="236">
        <v>261316012.12</v>
      </c>
      <c r="G752" s="236">
        <v>218456961.24000001</v>
      </c>
    </row>
    <row r="753" spans="3:7" x14ac:dyDescent="0.25">
      <c r="C753" s="256" t="s">
        <v>461</v>
      </c>
      <c r="D753" s="236">
        <v>1958848981</v>
      </c>
      <c r="E753" s="236">
        <v>57408992.899999991</v>
      </c>
      <c r="F753" s="236">
        <v>132620899.12000002</v>
      </c>
      <c r="G753" s="236">
        <v>128874566.39</v>
      </c>
    </row>
    <row r="754" spans="3:7" x14ac:dyDescent="0.25">
      <c r="C754" s="256" t="s">
        <v>767</v>
      </c>
      <c r="D754" s="236">
        <v>130965347</v>
      </c>
      <c r="E754" s="236">
        <v>-2520937.5</v>
      </c>
      <c r="F754" s="236">
        <v>25953324.48</v>
      </c>
      <c r="G754" s="236">
        <v>9442176.3800000008</v>
      </c>
    </row>
    <row r="755" spans="3:7" x14ac:dyDescent="0.25">
      <c r="C755" s="256" t="s">
        <v>453</v>
      </c>
      <c r="D755" s="236">
        <v>71668010</v>
      </c>
      <c r="E755" s="236">
        <v>2274859</v>
      </c>
      <c r="F755" s="236">
        <v>4247458.92</v>
      </c>
      <c r="G755" s="236">
        <v>4247458.92</v>
      </c>
    </row>
    <row r="756" spans="3:7" x14ac:dyDescent="0.25">
      <c r="C756" s="256" t="s">
        <v>749</v>
      </c>
      <c r="D756" s="236">
        <v>0</v>
      </c>
      <c r="E756" s="236">
        <v>8408099.5099999998</v>
      </c>
      <c r="F756" s="236">
        <v>24685907.350000001</v>
      </c>
      <c r="G756" s="236">
        <v>0</v>
      </c>
    </row>
    <row r="757" spans="3:7" x14ac:dyDescent="0.25">
      <c r="C757" s="256" t="s">
        <v>484</v>
      </c>
      <c r="D757" s="236">
        <v>295036336</v>
      </c>
      <c r="E757" s="236">
        <v>9332165.0099999998</v>
      </c>
      <c r="F757" s="236">
        <v>16702179.960000001</v>
      </c>
      <c r="G757" s="236">
        <v>17178865.859999999</v>
      </c>
    </row>
    <row r="758" spans="3:7" x14ac:dyDescent="0.25">
      <c r="C758" s="256" t="s">
        <v>768</v>
      </c>
      <c r="D758" s="236">
        <v>2755037874</v>
      </c>
      <c r="E758" s="236">
        <v>0</v>
      </c>
      <c r="F758" s="236">
        <v>0</v>
      </c>
      <c r="G758" s="236">
        <v>0</v>
      </c>
    </row>
    <row r="759" spans="3:7" x14ac:dyDescent="0.25">
      <c r="C759" s="256" t="s">
        <v>506</v>
      </c>
      <c r="D759" s="236">
        <v>0</v>
      </c>
      <c r="E759" s="236">
        <v>0</v>
      </c>
      <c r="F759" s="236">
        <v>0</v>
      </c>
      <c r="G759" s="236">
        <v>0</v>
      </c>
    </row>
    <row r="760" spans="3:7" x14ac:dyDescent="0.25">
      <c r="C760" s="256" t="s">
        <v>678</v>
      </c>
      <c r="D760" s="236">
        <v>138272643</v>
      </c>
      <c r="E760" s="236">
        <v>0</v>
      </c>
      <c r="F760" s="236">
        <v>0</v>
      </c>
      <c r="G760" s="236">
        <v>0</v>
      </c>
    </row>
    <row r="761" spans="3:7" x14ac:dyDescent="0.25">
      <c r="C761" s="256" t="s">
        <v>488</v>
      </c>
      <c r="D761" s="236">
        <v>34007698</v>
      </c>
      <c r="E761" s="236">
        <v>-1855792.82</v>
      </c>
      <c r="F761" s="236">
        <v>989218.45</v>
      </c>
      <c r="G761" s="236">
        <v>989218.45</v>
      </c>
    </row>
    <row r="762" spans="3:7" x14ac:dyDescent="0.25">
      <c r="C762" s="256" t="s">
        <v>454</v>
      </c>
      <c r="D762" s="236">
        <v>563338367</v>
      </c>
      <c r="E762" s="236">
        <v>0</v>
      </c>
      <c r="F762" s="236">
        <v>49822804.009999998</v>
      </c>
      <c r="G762" s="236">
        <v>51430455.409999996</v>
      </c>
    </row>
    <row r="763" spans="3:7" x14ac:dyDescent="0.25">
      <c r="C763" s="256" t="s">
        <v>463</v>
      </c>
      <c r="D763" s="236">
        <v>4458000000</v>
      </c>
      <c r="E763" s="236">
        <v>140373.68</v>
      </c>
      <c r="F763" s="236">
        <v>6294219.8300000001</v>
      </c>
      <c r="G763" s="236">
        <v>6294219.8300000001</v>
      </c>
    </row>
    <row r="764" spans="3:7" x14ac:dyDescent="0.25">
      <c r="C764" s="235" t="s">
        <v>769</v>
      </c>
      <c r="D764" s="236">
        <v>191016902</v>
      </c>
      <c r="E764" s="236">
        <v>765213.57</v>
      </c>
      <c r="F764" s="236">
        <v>13910101.92</v>
      </c>
      <c r="G764" s="236">
        <v>15072121.24</v>
      </c>
    </row>
    <row r="765" spans="3:7" x14ac:dyDescent="0.25">
      <c r="C765" s="256" t="s">
        <v>500</v>
      </c>
      <c r="D765" s="236">
        <v>0</v>
      </c>
      <c r="E765" s="236">
        <v>0</v>
      </c>
      <c r="F765" s="236">
        <v>0</v>
      </c>
      <c r="G765" s="236">
        <v>0</v>
      </c>
    </row>
    <row r="766" spans="3:7" x14ac:dyDescent="0.25">
      <c r="C766" s="256" t="s">
        <v>453</v>
      </c>
      <c r="D766" s="236">
        <v>191016902</v>
      </c>
      <c r="E766" s="236">
        <v>765213.57</v>
      </c>
      <c r="F766" s="236">
        <v>13910101.92</v>
      </c>
      <c r="G766" s="236">
        <v>15072121.24</v>
      </c>
    </row>
    <row r="767" spans="3:7" x14ac:dyDescent="0.25">
      <c r="C767" s="256" t="s">
        <v>535</v>
      </c>
      <c r="D767" s="236">
        <v>0</v>
      </c>
      <c r="E767" s="236">
        <v>0</v>
      </c>
      <c r="F767" s="236">
        <v>0</v>
      </c>
      <c r="G767" s="236">
        <v>0</v>
      </c>
    </row>
    <row r="768" spans="3:7" x14ac:dyDescent="0.25">
      <c r="C768" s="387" t="s">
        <v>770</v>
      </c>
      <c r="D768" s="384">
        <v>25212748733</v>
      </c>
      <c r="E768" s="384">
        <v>2500012429.5900002</v>
      </c>
      <c r="F768" s="384">
        <v>3193951276.6499996</v>
      </c>
      <c r="G768" s="384">
        <v>3388126882.5699997</v>
      </c>
    </row>
    <row r="769" spans="3:7" x14ac:dyDescent="0.25">
      <c r="C769" s="240" t="s">
        <v>771</v>
      </c>
      <c r="D769" s="241">
        <v>25212748733</v>
      </c>
      <c r="E769" s="241">
        <v>2500012429.5900002</v>
      </c>
      <c r="F769" s="241">
        <v>3193951276.6499996</v>
      </c>
      <c r="G769" s="241">
        <v>3388126882.5699997</v>
      </c>
    </row>
    <row r="770" spans="3:7" x14ac:dyDescent="0.25">
      <c r="C770" s="235" t="s">
        <v>772</v>
      </c>
      <c r="D770" s="236">
        <v>25212748733</v>
      </c>
      <c r="E770" s="236">
        <v>2500012429.5900002</v>
      </c>
      <c r="F770" s="236">
        <v>3193951276.6499996</v>
      </c>
      <c r="G770" s="236">
        <v>3388126882.5699997</v>
      </c>
    </row>
    <row r="771" spans="3:7" x14ac:dyDescent="0.25">
      <c r="C771" s="256" t="s">
        <v>461</v>
      </c>
      <c r="D771" s="236">
        <v>8712878829</v>
      </c>
      <c r="E771" s="236">
        <v>267374259.59</v>
      </c>
      <c r="F771" s="236">
        <v>192521584.28999999</v>
      </c>
      <c r="G771" s="236">
        <v>210365723.11000001</v>
      </c>
    </row>
    <row r="772" spans="3:7" x14ac:dyDescent="0.25">
      <c r="C772" s="256" t="s">
        <v>664</v>
      </c>
      <c r="D772" s="236">
        <v>3837773450</v>
      </c>
      <c r="E772" s="236">
        <v>126015549.96000001</v>
      </c>
      <c r="F772" s="236">
        <v>982741450.27999997</v>
      </c>
      <c r="G772" s="236">
        <v>1145023363.3500001</v>
      </c>
    </row>
    <row r="773" spans="3:7" x14ac:dyDescent="0.25">
      <c r="C773" s="256" t="s">
        <v>692</v>
      </c>
      <c r="D773" s="236">
        <v>11461003941</v>
      </c>
      <c r="E773" s="236">
        <v>2049893589.48</v>
      </c>
      <c r="F773" s="236">
        <v>1994063720.7099998</v>
      </c>
      <c r="G773" s="236">
        <v>1996877524.7399998</v>
      </c>
    </row>
    <row r="774" spans="3:7" x14ac:dyDescent="0.25">
      <c r="C774" s="256" t="s">
        <v>693</v>
      </c>
      <c r="D774" s="236">
        <v>36064339</v>
      </c>
      <c r="E774" s="236">
        <v>26094414.100000001</v>
      </c>
      <c r="F774" s="236">
        <v>17624521.370000001</v>
      </c>
      <c r="G774" s="236">
        <v>17624521.370000001</v>
      </c>
    </row>
    <row r="775" spans="3:7" x14ac:dyDescent="0.25">
      <c r="C775" s="256" t="s">
        <v>484</v>
      </c>
      <c r="D775" s="236">
        <v>1097585174</v>
      </c>
      <c r="E775" s="236">
        <v>0</v>
      </c>
      <c r="F775" s="236">
        <v>0</v>
      </c>
      <c r="G775" s="236">
        <v>0</v>
      </c>
    </row>
    <row r="776" spans="3:7" x14ac:dyDescent="0.25">
      <c r="C776" s="256" t="s">
        <v>768</v>
      </c>
      <c r="D776" s="236">
        <v>0</v>
      </c>
      <c r="E776" s="236">
        <v>0</v>
      </c>
      <c r="F776" s="236">
        <v>0</v>
      </c>
      <c r="G776" s="236">
        <v>0</v>
      </c>
    </row>
    <row r="777" spans="3:7" x14ac:dyDescent="0.25">
      <c r="C777" s="256" t="s">
        <v>506</v>
      </c>
      <c r="D777" s="236">
        <v>0</v>
      </c>
      <c r="E777" s="236">
        <v>23634616.460000001</v>
      </c>
      <c r="F777" s="236">
        <v>0</v>
      </c>
      <c r="G777" s="236">
        <v>0</v>
      </c>
    </row>
    <row r="778" spans="3:7" x14ac:dyDescent="0.25">
      <c r="C778" s="256" t="s">
        <v>454</v>
      </c>
      <c r="D778" s="236">
        <v>62443000</v>
      </c>
      <c r="E778" s="236">
        <v>7000000</v>
      </c>
      <c r="F778" s="236">
        <v>7000000</v>
      </c>
      <c r="G778" s="236">
        <v>18235750</v>
      </c>
    </row>
    <row r="779" spans="3:7" x14ac:dyDescent="0.25">
      <c r="C779" s="256" t="s">
        <v>463</v>
      </c>
      <c r="D779" s="236">
        <v>5000000</v>
      </c>
      <c r="E779" s="236">
        <v>0</v>
      </c>
      <c r="F779" s="236">
        <v>0</v>
      </c>
      <c r="G779" s="236">
        <v>0</v>
      </c>
    </row>
    <row r="780" spans="3:7" x14ac:dyDescent="0.25">
      <c r="C780" s="387" t="s">
        <v>773</v>
      </c>
      <c r="D780" s="384">
        <v>4175726215</v>
      </c>
      <c r="E780" s="384">
        <v>166368684.24000001</v>
      </c>
      <c r="F780" s="384">
        <v>165578662.44999999</v>
      </c>
      <c r="G780" s="384">
        <v>165151347.47</v>
      </c>
    </row>
    <row r="781" spans="3:7" x14ac:dyDescent="0.25">
      <c r="C781" s="240" t="s">
        <v>774</v>
      </c>
      <c r="D781" s="241">
        <v>4175726215</v>
      </c>
      <c r="E781" s="241">
        <v>166368684.24000001</v>
      </c>
      <c r="F781" s="241">
        <v>165578662.44999999</v>
      </c>
      <c r="G781" s="241">
        <v>165151347.47</v>
      </c>
    </row>
    <row r="782" spans="3:7" x14ac:dyDescent="0.25">
      <c r="C782" s="235" t="s">
        <v>775</v>
      </c>
      <c r="D782" s="236">
        <v>4175726215</v>
      </c>
      <c r="E782" s="236">
        <v>166368684.24000001</v>
      </c>
      <c r="F782" s="236">
        <v>165578662.44999999</v>
      </c>
      <c r="G782" s="236">
        <v>165151347.47</v>
      </c>
    </row>
    <row r="783" spans="3:7" x14ac:dyDescent="0.25">
      <c r="C783" s="256" t="s">
        <v>461</v>
      </c>
      <c r="D783" s="236">
        <v>1190087657</v>
      </c>
      <c r="E783" s="236">
        <v>2323582.59</v>
      </c>
      <c r="F783" s="236">
        <v>1776952.58</v>
      </c>
      <c r="G783" s="236">
        <v>1266081.2</v>
      </c>
    </row>
    <row r="784" spans="3:7" x14ac:dyDescent="0.25">
      <c r="C784" s="256" t="s">
        <v>453</v>
      </c>
      <c r="D784" s="236">
        <v>181842030</v>
      </c>
      <c r="E784" s="236">
        <v>16717716.65</v>
      </c>
      <c r="F784" s="236">
        <v>16474324.870000001</v>
      </c>
      <c r="G784" s="236">
        <v>16557881.27</v>
      </c>
    </row>
    <row r="785" spans="3:7" x14ac:dyDescent="0.25">
      <c r="C785" s="256" t="s">
        <v>463</v>
      </c>
      <c r="D785" s="236">
        <v>2803796528</v>
      </c>
      <c r="E785" s="236">
        <v>147327385</v>
      </c>
      <c r="F785" s="236">
        <v>147327385</v>
      </c>
      <c r="G785" s="236">
        <v>147327385</v>
      </c>
    </row>
    <row r="786" spans="3:7" x14ac:dyDescent="0.25">
      <c r="C786" s="387" t="s">
        <v>776</v>
      </c>
      <c r="D786" s="384">
        <v>12921593863</v>
      </c>
      <c r="E786" s="384">
        <v>981292834</v>
      </c>
      <c r="F786" s="384">
        <v>981292834</v>
      </c>
      <c r="G786" s="384">
        <v>981292834</v>
      </c>
    </row>
    <row r="787" spans="3:7" x14ac:dyDescent="0.25">
      <c r="C787" s="240" t="s">
        <v>777</v>
      </c>
      <c r="D787" s="241">
        <v>12921593863</v>
      </c>
      <c r="E787" s="241">
        <v>981292834</v>
      </c>
      <c r="F787" s="241">
        <v>981292834</v>
      </c>
      <c r="G787" s="241">
        <v>981292834</v>
      </c>
    </row>
    <row r="788" spans="3:7" x14ac:dyDescent="0.25">
      <c r="C788" s="235" t="s">
        <v>778</v>
      </c>
      <c r="D788" s="236">
        <v>12921593863</v>
      </c>
      <c r="E788" s="236">
        <v>981292834</v>
      </c>
      <c r="F788" s="236">
        <v>981292834</v>
      </c>
      <c r="G788" s="236">
        <v>981292834</v>
      </c>
    </row>
    <row r="789" spans="3:7" x14ac:dyDescent="0.25">
      <c r="C789" s="256" t="s">
        <v>500</v>
      </c>
      <c r="D789" s="236">
        <v>0</v>
      </c>
      <c r="E789" s="236">
        <v>986169</v>
      </c>
      <c r="F789" s="236">
        <v>986169</v>
      </c>
      <c r="G789" s="236">
        <v>986169</v>
      </c>
    </row>
    <row r="790" spans="3:7" x14ac:dyDescent="0.25">
      <c r="C790" s="256" t="s">
        <v>453</v>
      </c>
      <c r="D790" s="236">
        <v>12537959903</v>
      </c>
      <c r="E790" s="236">
        <v>949075619</v>
      </c>
      <c r="F790" s="236">
        <v>949075619</v>
      </c>
      <c r="G790" s="236">
        <v>949075619</v>
      </c>
    </row>
    <row r="791" spans="3:7" x14ac:dyDescent="0.25">
      <c r="C791" s="256" t="s">
        <v>535</v>
      </c>
      <c r="D791" s="236">
        <v>0</v>
      </c>
      <c r="E791" s="236">
        <v>0</v>
      </c>
      <c r="F791" s="236">
        <v>0</v>
      </c>
      <c r="G791" s="236">
        <v>0</v>
      </c>
    </row>
    <row r="792" spans="3:7" x14ac:dyDescent="0.25">
      <c r="C792" s="256" t="s">
        <v>454</v>
      </c>
      <c r="D792" s="236">
        <v>383633960</v>
      </c>
      <c r="E792" s="236">
        <v>31231046</v>
      </c>
      <c r="F792" s="236">
        <v>31231046</v>
      </c>
      <c r="G792" s="236">
        <v>31231046</v>
      </c>
    </row>
    <row r="793" spans="3:7" x14ac:dyDescent="0.25">
      <c r="C793" s="387" t="s">
        <v>779</v>
      </c>
      <c r="D793" s="384">
        <v>10870891737</v>
      </c>
      <c r="E793" s="384">
        <v>905907631</v>
      </c>
      <c r="F793" s="384">
        <v>905907631</v>
      </c>
      <c r="G793" s="384">
        <v>905907631</v>
      </c>
    </row>
    <row r="794" spans="3:7" x14ac:dyDescent="0.25">
      <c r="C794" s="240" t="s">
        <v>780</v>
      </c>
      <c r="D794" s="241">
        <v>10870891737</v>
      </c>
      <c r="E794" s="241">
        <v>905907631</v>
      </c>
      <c r="F794" s="241">
        <v>905907631</v>
      </c>
      <c r="G794" s="241">
        <v>905907631</v>
      </c>
    </row>
    <row r="795" spans="3:7" x14ac:dyDescent="0.25">
      <c r="C795" s="235" t="s">
        <v>781</v>
      </c>
      <c r="D795" s="236">
        <v>10870891737</v>
      </c>
      <c r="E795" s="236">
        <v>905907631</v>
      </c>
      <c r="F795" s="236">
        <v>905907631</v>
      </c>
      <c r="G795" s="236">
        <v>905907631</v>
      </c>
    </row>
    <row r="796" spans="3:7" x14ac:dyDescent="0.25">
      <c r="C796" s="256" t="s">
        <v>461</v>
      </c>
      <c r="D796" s="236">
        <v>3109864137</v>
      </c>
      <c r="E796" s="236">
        <v>259155359</v>
      </c>
      <c r="F796" s="236">
        <v>259155359</v>
      </c>
      <c r="G796" s="236">
        <v>259155359</v>
      </c>
    </row>
    <row r="797" spans="3:7" x14ac:dyDescent="0.25">
      <c r="C797" s="256" t="s">
        <v>782</v>
      </c>
      <c r="D797" s="236">
        <v>0</v>
      </c>
      <c r="E797" s="236">
        <v>0</v>
      </c>
      <c r="F797" s="236">
        <v>0</v>
      </c>
      <c r="G797" s="236">
        <v>0</v>
      </c>
    </row>
    <row r="798" spans="3:7" x14ac:dyDescent="0.25">
      <c r="C798" s="256" t="s">
        <v>484</v>
      </c>
      <c r="D798" s="236">
        <v>1239945600</v>
      </c>
      <c r="E798" s="236">
        <v>103328786</v>
      </c>
      <c r="F798" s="236">
        <v>103328786</v>
      </c>
      <c r="G798" s="236">
        <v>103328786</v>
      </c>
    </row>
    <row r="799" spans="3:7" x14ac:dyDescent="0.25">
      <c r="C799" s="256" t="s">
        <v>506</v>
      </c>
      <c r="D799" s="236">
        <v>0</v>
      </c>
      <c r="E799" s="236">
        <v>0</v>
      </c>
      <c r="F799" s="236">
        <v>0</v>
      </c>
      <c r="G799" s="236">
        <v>0</v>
      </c>
    </row>
    <row r="800" spans="3:7" x14ac:dyDescent="0.25">
      <c r="C800" s="256" t="s">
        <v>520</v>
      </c>
      <c r="D800" s="236">
        <v>0</v>
      </c>
      <c r="E800" s="236">
        <v>0</v>
      </c>
      <c r="F800" s="236">
        <v>0</v>
      </c>
      <c r="G800" s="236">
        <v>0</v>
      </c>
    </row>
    <row r="801" spans="3:7" x14ac:dyDescent="0.25">
      <c r="C801" s="256" t="s">
        <v>607</v>
      </c>
      <c r="D801" s="236">
        <v>567100</v>
      </c>
      <c r="E801" s="236">
        <v>47258</v>
      </c>
      <c r="F801" s="236">
        <v>47258</v>
      </c>
      <c r="G801" s="236">
        <v>47258</v>
      </c>
    </row>
    <row r="802" spans="3:7" x14ac:dyDescent="0.25">
      <c r="C802" s="256" t="s">
        <v>488</v>
      </c>
      <c r="D802" s="236">
        <v>4899164700</v>
      </c>
      <c r="E802" s="236">
        <v>408263712</v>
      </c>
      <c r="F802" s="236">
        <v>408263712</v>
      </c>
      <c r="G802" s="236">
        <v>408263712</v>
      </c>
    </row>
    <row r="803" spans="3:7" x14ac:dyDescent="0.25">
      <c r="C803" s="256" t="s">
        <v>695</v>
      </c>
      <c r="D803" s="236">
        <v>0</v>
      </c>
      <c r="E803" s="236">
        <v>0</v>
      </c>
      <c r="F803" s="236">
        <v>0</v>
      </c>
      <c r="G803" s="236">
        <v>0</v>
      </c>
    </row>
    <row r="804" spans="3:7" x14ac:dyDescent="0.25">
      <c r="C804" s="256" t="s">
        <v>454</v>
      </c>
      <c r="D804" s="236">
        <v>1621350200</v>
      </c>
      <c r="E804" s="236">
        <v>135112516</v>
      </c>
      <c r="F804" s="236">
        <v>135112516</v>
      </c>
      <c r="G804" s="236">
        <v>135112516</v>
      </c>
    </row>
    <row r="805" spans="3:7" x14ac:dyDescent="0.25">
      <c r="C805" s="387" t="s">
        <v>783</v>
      </c>
      <c r="D805" s="384">
        <v>1524248087</v>
      </c>
      <c r="E805" s="384">
        <v>127020661</v>
      </c>
      <c r="F805" s="384">
        <v>127020661</v>
      </c>
      <c r="G805" s="384">
        <v>127020661</v>
      </c>
    </row>
    <row r="806" spans="3:7" x14ac:dyDescent="0.25">
      <c r="C806" s="240" t="s">
        <v>784</v>
      </c>
      <c r="D806" s="241">
        <v>1524248087</v>
      </c>
      <c r="E806" s="241">
        <v>127020661</v>
      </c>
      <c r="F806" s="241">
        <v>127020661</v>
      </c>
      <c r="G806" s="241">
        <v>127020661</v>
      </c>
    </row>
    <row r="807" spans="3:7" x14ac:dyDescent="0.25">
      <c r="C807" s="235" t="s">
        <v>785</v>
      </c>
      <c r="D807" s="236">
        <v>1524248087</v>
      </c>
      <c r="E807" s="236">
        <v>127020661</v>
      </c>
      <c r="F807" s="236">
        <v>127020661</v>
      </c>
      <c r="G807" s="236">
        <v>127020661</v>
      </c>
    </row>
    <row r="808" spans="3:7" x14ac:dyDescent="0.25">
      <c r="C808" s="256" t="s">
        <v>786</v>
      </c>
      <c r="D808" s="236">
        <v>0</v>
      </c>
      <c r="E808" s="236">
        <v>1149646.45</v>
      </c>
      <c r="F808" s="236">
        <v>1149646.45</v>
      </c>
      <c r="G808" s="236">
        <v>1149646.45</v>
      </c>
    </row>
    <row r="809" spans="3:7" x14ac:dyDescent="0.25">
      <c r="C809" s="256" t="s">
        <v>500</v>
      </c>
      <c r="D809" s="236">
        <v>0</v>
      </c>
      <c r="E809" s="236">
        <v>3360</v>
      </c>
      <c r="F809" s="236">
        <v>3360</v>
      </c>
      <c r="G809" s="236">
        <v>3360</v>
      </c>
    </row>
    <row r="810" spans="3:7" x14ac:dyDescent="0.25">
      <c r="C810" s="256" t="s">
        <v>553</v>
      </c>
      <c r="D810" s="236">
        <v>672494201</v>
      </c>
      <c r="E810" s="236">
        <v>61738837.829999998</v>
      </c>
      <c r="F810" s="236">
        <v>61738837.829999998</v>
      </c>
      <c r="G810" s="236">
        <v>61738837.829999998</v>
      </c>
    </row>
    <row r="811" spans="3:7" x14ac:dyDescent="0.25">
      <c r="C811" s="256" t="s">
        <v>573</v>
      </c>
      <c r="D811" s="236">
        <v>0</v>
      </c>
      <c r="E811" s="236">
        <v>0</v>
      </c>
      <c r="F811" s="236">
        <v>0</v>
      </c>
      <c r="G811" s="236">
        <v>0</v>
      </c>
    </row>
    <row r="812" spans="3:7" x14ac:dyDescent="0.25">
      <c r="C812" s="256" t="s">
        <v>462</v>
      </c>
      <c r="D812" s="236">
        <v>1814353</v>
      </c>
      <c r="E812" s="236">
        <v>156435</v>
      </c>
      <c r="F812" s="236">
        <v>156435</v>
      </c>
      <c r="G812" s="236">
        <v>156435</v>
      </c>
    </row>
    <row r="813" spans="3:7" x14ac:dyDescent="0.25">
      <c r="C813" s="256" t="s">
        <v>453</v>
      </c>
      <c r="D813" s="236">
        <v>847569733</v>
      </c>
      <c r="E813" s="236">
        <v>63972381.719999999</v>
      </c>
      <c r="F813" s="236">
        <v>63972381.719999999</v>
      </c>
      <c r="G813" s="236">
        <v>63972381.719999999</v>
      </c>
    </row>
    <row r="814" spans="3:7" x14ac:dyDescent="0.25">
      <c r="C814" s="256" t="s">
        <v>535</v>
      </c>
      <c r="D814" s="236">
        <v>0</v>
      </c>
      <c r="E814" s="236">
        <v>0</v>
      </c>
      <c r="F814" s="236">
        <v>0</v>
      </c>
      <c r="G814" s="236">
        <v>0</v>
      </c>
    </row>
    <row r="815" spans="3:7" x14ac:dyDescent="0.25">
      <c r="C815" s="256" t="s">
        <v>454</v>
      </c>
      <c r="D815" s="236">
        <v>2369800</v>
      </c>
      <c r="E815" s="236">
        <v>0</v>
      </c>
      <c r="F815" s="236">
        <v>0</v>
      </c>
      <c r="G815" s="236">
        <v>0</v>
      </c>
    </row>
    <row r="816" spans="3:7" x14ac:dyDescent="0.25">
      <c r="C816" s="387" t="s">
        <v>787</v>
      </c>
      <c r="D816" s="384">
        <v>1975371875</v>
      </c>
      <c r="E816" s="384">
        <v>164614308</v>
      </c>
      <c r="F816" s="384">
        <v>164614308</v>
      </c>
      <c r="G816" s="384">
        <v>164614308</v>
      </c>
    </row>
    <row r="817" spans="3:7" x14ac:dyDescent="0.25">
      <c r="C817" s="240" t="s">
        <v>788</v>
      </c>
      <c r="D817" s="241">
        <v>1975371875</v>
      </c>
      <c r="E817" s="241">
        <v>164614308</v>
      </c>
      <c r="F817" s="241">
        <v>164614308</v>
      </c>
      <c r="G817" s="241">
        <v>164614308</v>
      </c>
    </row>
    <row r="818" spans="3:7" x14ac:dyDescent="0.25">
      <c r="C818" s="235" t="s">
        <v>789</v>
      </c>
      <c r="D818" s="236">
        <v>1975371875</v>
      </c>
      <c r="E818" s="236">
        <v>164614308</v>
      </c>
      <c r="F818" s="236">
        <v>164614308</v>
      </c>
      <c r="G818" s="236">
        <v>164614308</v>
      </c>
    </row>
    <row r="819" spans="3:7" x14ac:dyDescent="0.25">
      <c r="C819" s="256" t="s">
        <v>586</v>
      </c>
      <c r="D819" s="236">
        <v>0</v>
      </c>
      <c r="E819" s="236">
        <v>0</v>
      </c>
      <c r="F819" s="236">
        <v>0</v>
      </c>
      <c r="G819" s="236">
        <v>0</v>
      </c>
    </row>
    <row r="820" spans="3:7" x14ac:dyDescent="0.25">
      <c r="C820" s="256" t="s">
        <v>553</v>
      </c>
      <c r="D820" s="236">
        <v>0</v>
      </c>
      <c r="E820" s="236">
        <v>358333</v>
      </c>
      <c r="F820" s="236">
        <v>358333</v>
      </c>
      <c r="G820" s="236">
        <v>358333</v>
      </c>
    </row>
    <row r="821" spans="3:7" x14ac:dyDescent="0.25">
      <c r="C821" s="256" t="s">
        <v>462</v>
      </c>
      <c r="D821" s="236">
        <v>4400000</v>
      </c>
      <c r="E821" s="236">
        <v>8333</v>
      </c>
      <c r="F821" s="236">
        <v>8333</v>
      </c>
      <c r="G821" s="236">
        <v>8333</v>
      </c>
    </row>
    <row r="822" spans="3:7" x14ac:dyDescent="0.25">
      <c r="C822" s="256" t="s">
        <v>453</v>
      </c>
      <c r="D822" s="236">
        <v>1831381875</v>
      </c>
      <c r="E822" s="236">
        <v>152615142</v>
      </c>
      <c r="F822" s="236">
        <v>152615142</v>
      </c>
      <c r="G822" s="236">
        <v>152615142</v>
      </c>
    </row>
    <row r="823" spans="3:7" x14ac:dyDescent="0.25">
      <c r="C823" s="256" t="s">
        <v>454</v>
      </c>
      <c r="D823" s="236">
        <v>139590000</v>
      </c>
      <c r="E823" s="236">
        <v>11632500</v>
      </c>
      <c r="F823" s="236">
        <v>11632500</v>
      </c>
      <c r="G823" s="236">
        <v>11632500</v>
      </c>
    </row>
    <row r="824" spans="3:7" x14ac:dyDescent="0.25">
      <c r="C824" s="387" t="s">
        <v>790</v>
      </c>
      <c r="D824" s="384">
        <v>400000000</v>
      </c>
      <c r="E824" s="384">
        <v>44542347.699999996</v>
      </c>
      <c r="F824" s="384">
        <v>44542347.699999996</v>
      </c>
      <c r="G824" s="384">
        <v>43263965.489999995</v>
      </c>
    </row>
    <row r="825" spans="3:7" x14ac:dyDescent="0.25">
      <c r="C825" s="240" t="s">
        <v>791</v>
      </c>
      <c r="D825" s="241">
        <v>400000000</v>
      </c>
      <c r="E825" s="241">
        <v>44542347.699999996</v>
      </c>
      <c r="F825" s="241">
        <v>44542347.699999996</v>
      </c>
      <c r="G825" s="241">
        <v>43263965.489999995</v>
      </c>
    </row>
    <row r="826" spans="3:7" x14ac:dyDescent="0.25">
      <c r="C826" s="235" t="s">
        <v>792</v>
      </c>
      <c r="D826" s="236">
        <v>400000000</v>
      </c>
      <c r="E826" s="236">
        <v>44542347.699999996</v>
      </c>
      <c r="F826" s="236">
        <v>44542347.699999996</v>
      </c>
      <c r="G826" s="236">
        <v>43263965.489999995</v>
      </c>
    </row>
    <row r="827" spans="3:7" x14ac:dyDescent="0.25">
      <c r="C827" s="256" t="s">
        <v>453</v>
      </c>
      <c r="D827" s="236">
        <v>396485400</v>
      </c>
      <c r="E827" s="236">
        <v>43542347.699999996</v>
      </c>
      <c r="F827" s="236">
        <v>43542347.699999996</v>
      </c>
      <c r="G827" s="236">
        <v>42263965.489999995</v>
      </c>
    </row>
    <row r="828" spans="3:7" x14ac:dyDescent="0.25">
      <c r="C828" s="256" t="s">
        <v>454</v>
      </c>
      <c r="D828" s="236">
        <v>3514600</v>
      </c>
      <c r="E828" s="236">
        <v>1000000</v>
      </c>
      <c r="F828" s="236">
        <v>1000000</v>
      </c>
      <c r="G828" s="236">
        <v>1000000</v>
      </c>
    </row>
    <row r="829" spans="3:7" x14ac:dyDescent="0.25">
      <c r="C829" s="387" t="s">
        <v>793</v>
      </c>
      <c r="D829" s="384">
        <v>1008000000</v>
      </c>
      <c r="E829" s="384">
        <v>83999989.689999998</v>
      </c>
      <c r="F829" s="384">
        <v>83999989.689999998</v>
      </c>
      <c r="G829" s="384">
        <v>83999989.689999998</v>
      </c>
    </row>
    <row r="830" spans="3:7" x14ac:dyDescent="0.25">
      <c r="C830" s="240" t="s">
        <v>794</v>
      </c>
      <c r="D830" s="241">
        <v>1008000000</v>
      </c>
      <c r="E830" s="241">
        <v>83999989.689999998</v>
      </c>
      <c r="F830" s="241">
        <v>83999989.689999998</v>
      </c>
      <c r="G830" s="241">
        <v>83999989.689999998</v>
      </c>
    </row>
    <row r="831" spans="3:7" x14ac:dyDescent="0.25">
      <c r="C831" s="235" t="s">
        <v>795</v>
      </c>
      <c r="D831" s="236">
        <v>1008000000</v>
      </c>
      <c r="E831" s="236">
        <v>83999989.689999998</v>
      </c>
      <c r="F831" s="236">
        <v>83999989.689999998</v>
      </c>
      <c r="G831" s="236">
        <v>83999989.689999998</v>
      </c>
    </row>
    <row r="832" spans="3:7" x14ac:dyDescent="0.25">
      <c r="C832" s="256" t="s">
        <v>796</v>
      </c>
      <c r="D832" s="236">
        <v>0</v>
      </c>
      <c r="E832" s="236">
        <v>180555.5</v>
      </c>
      <c r="F832" s="236">
        <v>180555.5</v>
      </c>
      <c r="G832" s="236">
        <v>180555.5</v>
      </c>
    </row>
    <row r="833" spans="3:7" x14ac:dyDescent="0.25">
      <c r="C833" s="256" t="s">
        <v>586</v>
      </c>
      <c r="D833" s="236">
        <v>0</v>
      </c>
      <c r="E833" s="236">
        <v>0</v>
      </c>
      <c r="F833" s="236">
        <v>0</v>
      </c>
      <c r="G833" s="236">
        <v>0</v>
      </c>
    </row>
    <row r="834" spans="3:7" x14ac:dyDescent="0.25">
      <c r="C834" s="256" t="s">
        <v>462</v>
      </c>
      <c r="D834" s="236">
        <v>1500000</v>
      </c>
      <c r="E834" s="236">
        <v>58330</v>
      </c>
      <c r="F834" s="236">
        <v>58330</v>
      </c>
      <c r="G834" s="236">
        <v>58330</v>
      </c>
    </row>
    <row r="835" spans="3:7" x14ac:dyDescent="0.25">
      <c r="C835" s="256" t="s">
        <v>453</v>
      </c>
      <c r="D835" s="236">
        <v>1005800037</v>
      </c>
      <c r="E835" s="236">
        <v>83761104.189999998</v>
      </c>
      <c r="F835" s="236">
        <v>83761104.189999998</v>
      </c>
      <c r="G835" s="236">
        <v>83761104.189999998</v>
      </c>
    </row>
    <row r="836" spans="3:7" x14ac:dyDescent="0.25">
      <c r="C836" s="256" t="s">
        <v>454</v>
      </c>
      <c r="D836" s="236">
        <v>699963</v>
      </c>
      <c r="E836" s="236">
        <v>0</v>
      </c>
      <c r="F836" s="236">
        <v>0</v>
      </c>
      <c r="G836" s="236">
        <v>0</v>
      </c>
    </row>
    <row r="837" spans="3:7" x14ac:dyDescent="0.25">
      <c r="C837" s="387" t="s">
        <v>797</v>
      </c>
      <c r="D837" s="384">
        <v>886669483</v>
      </c>
      <c r="E837" s="384">
        <v>81295174.420000002</v>
      </c>
      <c r="F837" s="384">
        <v>62478636.690000005</v>
      </c>
      <c r="G837" s="384">
        <v>73589254.839999989</v>
      </c>
    </row>
    <row r="838" spans="3:7" x14ac:dyDescent="0.25">
      <c r="C838" s="240" t="s">
        <v>798</v>
      </c>
      <c r="D838" s="241">
        <v>886669483</v>
      </c>
      <c r="E838" s="241">
        <v>81295174.420000002</v>
      </c>
      <c r="F838" s="241">
        <v>62478636.690000005</v>
      </c>
      <c r="G838" s="241">
        <v>73589254.839999989</v>
      </c>
    </row>
    <row r="839" spans="3:7" x14ac:dyDescent="0.25">
      <c r="C839" s="235" t="s">
        <v>799</v>
      </c>
      <c r="D839" s="236">
        <v>886669483</v>
      </c>
      <c r="E839" s="236">
        <v>81295174.420000002</v>
      </c>
      <c r="F839" s="236">
        <v>62478636.690000005</v>
      </c>
      <c r="G839" s="236">
        <v>73589254.839999989</v>
      </c>
    </row>
    <row r="840" spans="3:7" x14ac:dyDescent="0.25">
      <c r="C840" s="256" t="s">
        <v>586</v>
      </c>
      <c r="D840" s="236">
        <v>0</v>
      </c>
      <c r="E840" s="236">
        <v>0</v>
      </c>
      <c r="F840" s="236">
        <v>0</v>
      </c>
      <c r="G840" s="236">
        <v>0</v>
      </c>
    </row>
    <row r="841" spans="3:7" x14ac:dyDescent="0.25">
      <c r="C841" s="256" t="s">
        <v>553</v>
      </c>
      <c r="D841" s="236">
        <v>25100000</v>
      </c>
      <c r="E841" s="236">
        <v>0</v>
      </c>
      <c r="F841" s="236">
        <v>0</v>
      </c>
      <c r="G841" s="236">
        <v>0</v>
      </c>
    </row>
    <row r="842" spans="3:7" x14ac:dyDescent="0.25">
      <c r="C842" s="256" t="s">
        <v>453</v>
      </c>
      <c r="D842" s="236">
        <v>861569483</v>
      </c>
      <c r="E842" s="236">
        <v>81295174.420000002</v>
      </c>
      <c r="F842" s="236">
        <v>62478636.690000005</v>
      </c>
      <c r="G842" s="236">
        <v>73589254.839999989</v>
      </c>
    </row>
    <row r="843" spans="3:7" x14ac:dyDescent="0.25">
      <c r="C843" s="256" t="s">
        <v>535</v>
      </c>
      <c r="D843" s="236">
        <v>0</v>
      </c>
      <c r="E843" s="236">
        <v>0</v>
      </c>
      <c r="F843" s="236">
        <v>0</v>
      </c>
      <c r="G843" s="236">
        <v>0</v>
      </c>
    </row>
    <row r="844" spans="3:7" x14ac:dyDescent="0.25">
      <c r="C844" s="387" t="s">
        <v>800</v>
      </c>
      <c r="D844" s="384">
        <v>362550018434</v>
      </c>
      <c r="E844" s="384">
        <v>33390199824.300003</v>
      </c>
      <c r="F844" s="384">
        <v>19312124005.09</v>
      </c>
      <c r="G844" s="384">
        <v>22873398149.239998</v>
      </c>
    </row>
    <row r="845" spans="3:7" x14ac:dyDescent="0.25">
      <c r="C845" s="240" t="s">
        <v>801</v>
      </c>
      <c r="D845" s="241">
        <v>362550018434</v>
      </c>
      <c r="E845" s="241">
        <v>33390199824.300003</v>
      </c>
      <c r="F845" s="241">
        <v>19312124005.09</v>
      </c>
      <c r="G845" s="241">
        <v>22873398149.239998</v>
      </c>
    </row>
    <row r="846" spans="3:7" x14ac:dyDescent="0.25">
      <c r="C846" s="235" t="s">
        <v>802</v>
      </c>
      <c r="D846" s="236">
        <v>362550018434</v>
      </c>
      <c r="E846" s="236">
        <v>33390199824.300003</v>
      </c>
      <c r="F846" s="236">
        <v>19312124005.09</v>
      </c>
      <c r="G846" s="236">
        <v>22873398149.239998</v>
      </c>
    </row>
    <row r="847" spans="3:7" x14ac:dyDescent="0.25">
      <c r="C847" s="256" t="s">
        <v>803</v>
      </c>
      <c r="D847" s="236">
        <v>362550018434</v>
      </c>
      <c r="E847" s="236">
        <v>33390199824.300003</v>
      </c>
      <c r="F847" s="236">
        <v>19312124005.09</v>
      </c>
      <c r="G847" s="236">
        <v>22873398149.239998</v>
      </c>
    </row>
    <row r="848" spans="3:7" x14ac:dyDescent="0.25">
      <c r="C848" s="387" t="s">
        <v>804</v>
      </c>
      <c r="D848" s="384">
        <v>152072486478</v>
      </c>
      <c r="E848" s="384">
        <v>16373762515.829998</v>
      </c>
      <c r="F848" s="384">
        <v>20839175034.919998</v>
      </c>
      <c r="G848" s="384">
        <v>20779109020.09</v>
      </c>
    </row>
    <row r="849" spans="3:7" x14ac:dyDescent="0.25">
      <c r="C849" s="240" t="s">
        <v>805</v>
      </c>
      <c r="D849" s="241">
        <v>152072486478</v>
      </c>
      <c r="E849" s="241">
        <v>16373762515.829998</v>
      </c>
      <c r="F849" s="241">
        <v>20839175034.919998</v>
      </c>
      <c r="G849" s="241">
        <v>20779109020.09</v>
      </c>
    </row>
    <row r="850" spans="3:7" x14ac:dyDescent="0.25">
      <c r="C850" s="235" t="s">
        <v>806</v>
      </c>
      <c r="D850" s="236">
        <v>152072486478</v>
      </c>
      <c r="E850" s="236">
        <v>16373762515.829998</v>
      </c>
      <c r="F850" s="236">
        <v>20839175034.919998</v>
      </c>
      <c r="G850" s="236">
        <v>20779109020.09</v>
      </c>
    </row>
    <row r="851" spans="3:7" x14ac:dyDescent="0.25">
      <c r="C851" s="256" t="s">
        <v>453</v>
      </c>
      <c r="D851" s="236">
        <v>3701712</v>
      </c>
      <c r="E851" s="236">
        <v>375169.39</v>
      </c>
      <c r="F851" s="236">
        <v>375169.39</v>
      </c>
      <c r="G851" s="236">
        <v>0</v>
      </c>
    </row>
    <row r="852" spans="3:7" x14ac:dyDescent="0.25">
      <c r="C852" s="256" t="s">
        <v>807</v>
      </c>
      <c r="D852" s="236">
        <v>85150000000</v>
      </c>
      <c r="E852" s="236">
        <v>16375495331.369999</v>
      </c>
      <c r="F852" s="236">
        <v>16375495331.369999</v>
      </c>
      <c r="G852" s="236">
        <v>16375495331.369999</v>
      </c>
    </row>
    <row r="853" spans="3:7" x14ac:dyDescent="0.25">
      <c r="C853" s="256" t="s">
        <v>454</v>
      </c>
      <c r="D853" s="236">
        <v>62311723623</v>
      </c>
      <c r="E853" s="236">
        <v>-2107984.9300000002</v>
      </c>
      <c r="F853" s="236">
        <v>4463304534.1599998</v>
      </c>
      <c r="G853" s="236">
        <v>4403613688.7200003</v>
      </c>
    </row>
    <row r="854" spans="3:7" x14ac:dyDescent="0.25">
      <c r="C854" s="256" t="s">
        <v>463</v>
      </c>
      <c r="D854" s="236">
        <v>4607061143</v>
      </c>
      <c r="E854" s="236">
        <v>0</v>
      </c>
      <c r="F854" s="236">
        <v>0</v>
      </c>
      <c r="G854" s="236">
        <v>0</v>
      </c>
    </row>
    <row r="855" spans="3:7" ht="15.75" thickBot="1" x14ac:dyDescent="0.3">
      <c r="C855" s="252" t="s">
        <v>174</v>
      </c>
      <c r="D855" s="253">
        <v>1622833406287</v>
      </c>
      <c r="E855" s="253">
        <v>120296186474.51999</v>
      </c>
      <c r="F855" s="253">
        <v>127839436059.24005</v>
      </c>
      <c r="G855" s="253">
        <v>132746973458.05005</v>
      </c>
    </row>
    <row r="859" spans="3:7" x14ac:dyDescent="0.25">
      <c r="C859" s="244" t="s">
        <v>377</v>
      </c>
    </row>
    <row r="860" spans="3:7" x14ac:dyDescent="0.25">
      <c r="C860" s="245" t="s">
        <v>378</v>
      </c>
    </row>
    <row r="861" spans="3:7" x14ac:dyDescent="0.25">
      <c r="C861" s="244" t="s">
        <v>178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F874-094A-48CC-807C-854E72EFB59D}">
  <dimension ref="A1:H154"/>
  <sheetViews>
    <sheetView showGridLines="0" workbookViewId="0">
      <selection activeCell="A7" sqref="A7"/>
    </sheetView>
  </sheetViews>
  <sheetFormatPr baseColWidth="10" defaultRowHeight="15" x14ac:dyDescent="0.25"/>
  <cols>
    <col min="1" max="2" width="11.42578125" style="103"/>
    <col min="3" max="3" width="100.28515625" style="103" bestFit="1" customWidth="1"/>
    <col min="4" max="4" width="38" style="103" bestFit="1" customWidth="1"/>
    <col min="5" max="5" width="16.85546875" style="103" bestFit="1" customWidth="1"/>
    <col min="6" max="6" width="15.28515625" style="103" bestFit="1" customWidth="1"/>
    <col min="7" max="7" width="12.140625" style="103" bestFit="1" customWidth="1"/>
    <col min="8" max="16384" width="11.42578125" style="103"/>
  </cols>
  <sheetData>
    <row r="1" spans="1:8" x14ac:dyDescent="0.25">
      <c r="C1" s="233"/>
      <c r="D1" s="233"/>
      <c r="E1" s="233"/>
      <c r="F1" s="233"/>
      <c r="G1" s="233"/>
    </row>
    <row r="2" spans="1:8" x14ac:dyDescent="0.25">
      <c r="C2" s="517" t="s">
        <v>211</v>
      </c>
      <c r="D2" s="517"/>
      <c r="E2" s="517"/>
      <c r="F2" s="517"/>
      <c r="G2" s="517"/>
    </row>
    <row r="3" spans="1:8" x14ac:dyDescent="0.25">
      <c r="C3" s="517" t="s">
        <v>212</v>
      </c>
      <c r="D3" s="517"/>
      <c r="E3" s="517"/>
      <c r="F3" s="517"/>
      <c r="G3" s="517"/>
    </row>
    <row r="4" spans="1:8" x14ac:dyDescent="0.25">
      <c r="C4" s="518" t="s">
        <v>213</v>
      </c>
      <c r="D4" s="518"/>
      <c r="E4" s="518"/>
      <c r="F4" s="518"/>
      <c r="G4" s="518"/>
    </row>
    <row r="5" spans="1:8" x14ac:dyDescent="0.25">
      <c r="C5" s="233"/>
      <c r="D5" s="233"/>
      <c r="E5" s="233"/>
      <c r="F5" s="233"/>
      <c r="G5" s="233"/>
    </row>
    <row r="6" spans="1:8" ht="15.75" x14ac:dyDescent="0.25">
      <c r="A6" s="529" t="s">
        <v>1027</v>
      </c>
      <c r="B6" s="529"/>
      <c r="C6" s="529"/>
      <c r="D6" s="529"/>
      <c r="E6" s="529"/>
      <c r="F6" s="529"/>
      <c r="G6" s="529"/>
      <c r="H6" s="529"/>
    </row>
    <row r="7" spans="1:8" ht="15.75" x14ac:dyDescent="0.25">
      <c r="C7" s="520" t="s">
        <v>215</v>
      </c>
      <c r="D7" s="520"/>
      <c r="E7" s="520"/>
      <c r="F7" s="520"/>
      <c r="G7" s="520"/>
    </row>
    <row r="9" spans="1:8" ht="15.75" thickBot="1" x14ac:dyDescent="0.3"/>
    <row r="10" spans="1:8" x14ac:dyDescent="0.25">
      <c r="C10" s="537" t="s">
        <v>135</v>
      </c>
      <c r="D10" s="511" t="s">
        <v>216</v>
      </c>
      <c r="E10" s="532" t="s">
        <v>447</v>
      </c>
      <c r="F10" s="532" t="s">
        <v>380</v>
      </c>
      <c r="G10" s="532" t="s">
        <v>448</v>
      </c>
    </row>
    <row r="11" spans="1:8" x14ac:dyDescent="0.25">
      <c r="C11" s="538"/>
      <c r="D11" s="512"/>
      <c r="E11" s="533"/>
      <c r="F11" s="535"/>
      <c r="G11" s="535"/>
    </row>
    <row r="12" spans="1:8" ht="15.75" thickBot="1" x14ac:dyDescent="0.3">
      <c r="C12" s="257" t="s">
        <v>808</v>
      </c>
      <c r="D12" s="513"/>
      <c r="E12" s="534"/>
      <c r="F12" s="536"/>
      <c r="G12" s="536"/>
    </row>
    <row r="13" spans="1:8" x14ac:dyDescent="0.25">
      <c r="C13" s="383" t="s">
        <v>809</v>
      </c>
      <c r="D13" s="384">
        <v>256969074361</v>
      </c>
      <c r="E13" s="384">
        <v>16154216605.770002</v>
      </c>
      <c r="F13" s="384">
        <v>20391791105.229996</v>
      </c>
      <c r="G13" s="384">
        <v>21411649062.130001</v>
      </c>
    </row>
    <row r="14" spans="1:8" x14ac:dyDescent="0.25">
      <c r="C14" s="240" t="s">
        <v>147</v>
      </c>
      <c r="D14" s="241">
        <v>102151484178</v>
      </c>
      <c r="E14" s="241">
        <v>6948326591.579999</v>
      </c>
      <c r="F14" s="241">
        <v>8105332975.4499989</v>
      </c>
      <c r="G14" s="241">
        <v>8568845012.8600006</v>
      </c>
    </row>
    <row r="15" spans="1:8" x14ac:dyDescent="0.25">
      <c r="C15" s="235" t="s">
        <v>810</v>
      </c>
      <c r="D15" s="236">
        <v>8027164129</v>
      </c>
      <c r="E15" s="236">
        <v>671820930</v>
      </c>
      <c r="F15" s="236">
        <v>671820930</v>
      </c>
      <c r="G15" s="236">
        <v>671820930</v>
      </c>
    </row>
    <row r="16" spans="1:8" x14ac:dyDescent="0.25">
      <c r="C16" s="235" t="s">
        <v>811</v>
      </c>
      <c r="D16" s="236">
        <v>52957815438</v>
      </c>
      <c r="E16" s="236">
        <v>2803486314.8799992</v>
      </c>
      <c r="F16" s="236">
        <v>3967927364.8699989</v>
      </c>
      <c r="G16" s="236">
        <v>4246211104.0500002</v>
      </c>
    </row>
    <row r="17" spans="3:7" x14ac:dyDescent="0.25">
      <c r="C17" s="235" t="s">
        <v>812</v>
      </c>
      <c r="D17" s="236">
        <v>29452658980</v>
      </c>
      <c r="E17" s="236">
        <v>2499070098.0700002</v>
      </c>
      <c r="F17" s="236">
        <v>2499070098.0700002</v>
      </c>
      <c r="G17" s="236">
        <v>2686145492.4100008</v>
      </c>
    </row>
    <row r="18" spans="3:7" x14ac:dyDescent="0.25">
      <c r="C18" s="235" t="s">
        <v>813</v>
      </c>
      <c r="D18" s="236">
        <v>10858756737</v>
      </c>
      <c r="E18" s="236">
        <v>904896382</v>
      </c>
      <c r="F18" s="236">
        <v>904896382</v>
      </c>
      <c r="G18" s="236">
        <v>904896382</v>
      </c>
    </row>
    <row r="19" spans="3:7" x14ac:dyDescent="0.25">
      <c r="C19" s="235" t="s">
        <v>814</v>
      </c>
      <c r="D19" s="236">
        <v>855088894</v>
      </c>
      <c r="E19" s="236">
        <v>69052866.629999995</v>
      </c>
      <c r="F19" s="236">
        <v>61618200.509999998</v>
      </c>
      <c r="G19" s="236">
        <v>59771104.400000006</v>
      </c>
    </row>
    <row r="20" spans="3:7" x14ac:dyDescent="0.25">
      <c r="C20" s="240" t="s">
        <v>148</v>
      </c>
      <c r="D20" s="241">
        <v>15009549215</v>
      </c>
      <c r="E20" s="241">
        <v>407497102.89999998</v>
      </c>
      <c r="F20" s="241">
        <v>932483647.92999995</v>
      </c>
      <c r="G20" s="241">
        <v>908057090.56999993</v>
      </c>
    </row>
    <row r="21" spans="3:7" x14ac:dyDescent="0.25">
      <c r="C21" s="235" t="s">
        <v>815</v>
      </c>
      <c r="D21" s="236">
        <v>5102968644</v>
      </c>
      <c r="E21" s="236">
        <v>162906405.88999999</v>
      </c>
      <c r="F21" s="236">
        <v>246800403.04999995</v>
      </c>
      <c r="G21" s="236">
        <v>221403028.37999994</v>
      </c>
    </row>
    <row r="22" spans="3:7" x14ac:dyDescent="0.25">
      <c r="C22" s="235" t="s">
        <v>816</v>
      </c>
      <c r="D22" s="236">
        <v>9906580571</v>
      </c>
      <c r="E22" s="236">
        <v>244590697.01000002</v>
      </c>
      <c r="F22" s="236">
        <v>685683244.88</v>
      </c>
      <c r="G22" s="236">
        <v>686654062.19000006</v>
      </c>
    </row>
    <row r="23" spans="3:7" x14ac:dyDescent="0.25">
      <c r="C23" s="240" t="s">
        <v>149</v>
      </c>
      <c r="D23" s="241">
        <v>55750231755</v>
      </c>
      <c r="E23" s="241">
        <v>2261312365.1600003</v>
      </c>
      <c r="F23" s="241">
        <v>4142314550.6800003</v>
      </c>
      <c r="G23" s="241">
        <v>4482680450.46</v>
      </c>
    </row>
    <row r="24" spans="3:7" x14ac:dyDescent="0.25">
      <c r="C24" s="235" t="s">
        <v>817</v>
      </c>
      <c r="D24" s="236">
        <v>51534148443</v>
      </c>
      <c r="E24" s="236">
        <v>2032769718.45</v>
      </c>
      <c r="F24" s="236">
        <v>3947213750.6399999</v>
      </c>
      <c r="G24" s="236">
        <v>4255127632.5000005</v>
      </c>
    </row>
    <row r="25" spans="3:7" x14ac:dyDescent="0.25">
      <c r="C25" s="235" t="s">
        <v>818</v>
      </c>
      <c r="D25" s="236">
        <v>3838533234</v>
      </c>
      <c r="E25" s="236">
        <v>225690732.33000001</v>
      </c>
      <c r="F25" s="236">
        <v>167368190.78000003</v>
      </c>
      <c r="G25" s="236">
        <v>201958898.91000003</v>
      </c>
    </row>
    <row r="26" spans="3:7" x14ac:dyDescent="0.25">
      <c r="C26" s="235" t="s">
        <v>819</v>
      </c>
      <c r="D26" s="236">
        <v>296441158</v>
      </c>
      <c r="E26" s="236">
        <v>1296262.2999999998</v>
      </c>
      <c r="F26" s="236">
        <v>22403355.710000001</v>
      </c>
      <c r="G26" s="236">
        <v>20322705.859999999</v>
      </c>
    </row>
    <row r="27" spans="3:7" x14ac:dyDescent="0.25">
      <c r="C27" s="235" t="s">
        <v>820</v>
      </c>
      <c r="D27" s="236">
        <v>81108920</v>
      </c>
      <c r="E27" s="236">
        <v>1555652.08</v>
      </c>
      <c r="F27" s="236">
        <v>5329253.55</v>
      </c>
      <c r="G27" s="236">
        <v>5271213.1899999995</v>
      </c>
    </row>
    <row r="28" spans="3:7" x14ac:dyDescent="0.25">
      <c r="C28" s="240" t="s">
        <v>150</v>
      </c>
      <c r="D28" s="241">
        <v>84057809213</v>
      </c>
      <c r="E28" s="241">
        <v>6537080546.1300011</v>
      </c>
      <c r="F28" s="241">
        <v>7211659931.1699991</v>
      </c>
      <c r="G28" s="241">
        <v>7452066508.2399998</v>
      </c>
    </row>
    <row r="29" spans="3:7" x14ac:dyDescent="0.25">
      <c r="C29" s="235" t="s">
        <v>821</v>
      </c>
      <c r="D29" s="236">
        <v>39543819862</v>
      </c>
      <c r="E29" s="236">
        <v>2911241070.420001</v>
      </c>
      <c r="F29" s="236">
        <v>3467826374.0099983</v>
      </c>
      <c r="G29" s="236">
        <v>3582058925.3100004</v>
      </c>
    </row>
    <row r="30" spans="3:7" x14ac:dyDescent="0.25">
      <c r="C30" s="235" t="s">
        <v>822</v>
      </c>
      <c r="D30" s="236">
        <v>1394684725</v>
      </c>
      <c r="E30" s="236">
        <v>73850738.650000006</v>
      </c>
      <c r="F30" s="236">
        <v>81244822.219999999</v>
      </c>
      <c r="G30" s="236">
        <v>44687371.249999993</v>
      </c>
    </row>
    <row r="31" spans="3:7" x14ac:dyDescent="0.25">
      <c r="C31" s="235" t="s">
        <v>823</v>
      </c>
      <c r="D31" s="236">
        <v>29123951403</v>
      </c>
      <c r="E31" s="236">
        <v>2369213899.1100001</v>
      </c>
      <c r="F31" s="236">
        <v>2326474887.8900003</v>
      </c>
      <c r="G31" s="236">
        <v>2235780239.7600002</v>
      </c>
    </row>
    <row r="32" spans="3:7" x14ac:dyDescent="0.25">
      <c r="C32" s="235" t="s">
        <v>824</v>
      </c>
      <c r="D32" s="236">
        <v>3220295124</v>
      </c>
      <c r="E32" s="236">
        <v>147327385</v>
      </c>
      <c r="F32" s="236">
        <v>152988327.43000001</v>
      </c>
      <c r="G32" s="236">
        <v>153716152.22</v>
      </c>
    </row>
    <row r="33" spans="3:7" x14ac:dyDescent="0.25">
      <c r="C33" s="235" t="s">
        <v>825</v>
      </c>
      <c r="D33" s="236">
        <v>5672580954</v>
      </c>
      <c r="E33" s="236">
        <v>265472559.03999999</v>
      </c>
      <c r="F33" s="236">
        <v>411249089.94999987</v>
      </c>
      <c r="G33" s="236">
        <v>667728669.30999994</v>
      </c>
    </row>
    <row r="34" spans="3:7" x14ac:dyDescent="0.25">
      <c r="C34" s="235" t="s">
        <v>826</v>
      </c>
      <c r="D34" s="236">
        <v>68949757</v>
      </c>
      <c r="E34" s="236">
        <v>5745813</v>
      </c>
      <c r="F34" s="236">
        <v>5745813</v>
      </c>
      <c r="G34" s="236">
        <v>5745813</v>
      </c>
    </row>
    <row r="35" spans="3:7" x14ac:dyDescent="0.25">
      <c r="C35" s="235" t="s">
        <v>827</v>
      </c>
      <c r="D35" s="236">
        <v>5033527388</v>
      </c>
      <c r="E35" s="236">
        <v>764229080.90999985</v>
      </c>
      <c r="F35" s="236">
        <v>766130616.66999996</v>
      </c>
      <c r="G35" s="236">
        <v>762349337.38999987</v>
      </c>
    </row>
    <row r="36" spans="3:7" x14ac:dyDescent="0.25">
      <c r="C36" s="383" t="s">
        <v>151</v>
      </c>
      <c r="D36" s="384">
        <v>249200443837</v>
      </c>
      <c r="E36" s="384">
        <v>30920200006.939999</v>
      </c>
      <c r="F36" s="384">
        <v>30709399195.389999</v>
      </c>
      <c r="G36" s="384">
        <v>30639577931.900002</v>
      </c>
    </row>
    <row r="37" spans="3:7" x14ac:dyDescent="0.25">
      <c r="C37" s="240" t="s">
        <v>152</v>
      </c>
      <c r="D37" s="241">
        <v>22840302147</v>
      </c>
      <c r="E37" s="241">
        <v>7802025538.4000006</v>
      </c>
      <c r="F37" s="241">
        <v>7853155408.539999</v>
      </c>
      <c r="G37" s="241">
        <v>8136590033.8199997</v>
      </c>
    </row>
    <row r="38" spans="3:7" x14ac:dyDescent="0.25">
      <c r="C38" s="235" t="s">
        <v>828</v>
      </c>
      <c r="D38" s="236">
        <v>20922831438</v>
      </c>
      <c r="E38" s="236">
        <v>7627477308.46</v>
      </c>
      <c r="F38" s="236">
        <v>7676202486.6899986</v>
      </c>
      <c r="G38" s="236">
        <v>7934145558.8299999</v>
      </c>
    </row>
    <row r="39" spans="3:7" x14ac:dyDescent="0.25">
      <c r="C39" s="235" t="s">
        <v>829</v>
      </c>
      <c r="D39" s="236">
        <v>1670312352</v>
      </c>
      <c r="E39" s="236">
        <v>164734034.31</v>
      </c>
      <c r="F39" s="236">
        <v>153439248.06</v>
      </c>
      <c r="G39" s="236">
        <v>176511096.58000001</v>
      </c>
    </row>
    <row r="40" spans="3:7" x14ac:dyDescent="0.25">
      <c r="C40" s="235" t="s">
        <v>830</v>
      </c>
      <c r="D40" s="236">
        <v>247158357</v>
      </c>
      <c r="E40" s="236">
        <v>9814195.629999999</v>
      </c>
      <c r="F40" s="236">
        <v>23513673.789999995</v>
      </c>
      <c r="G40" s="236">
        <v>25933378.41</v>
      </c>
    </row>
    <row r="41" spans="3:7" x14ac:dyDescent="0.25">
      <c r="C41" s="240" t="s">
        <v>153</v>
      </c>
      <c r="D41" s="241">
        <v>19229327493</v>
      </c>
      <c r="E41" s="241">
        <v>1888177546.3799999</v>
      </c>
      <c r="F41" s="241">
        <v>1830619026.3800001</v>
      </c>
      <c r="G41" s="241">
        <v>2232050130.7799997</v>
      </c>
    </row>
    <row r="42" spans="3:7" x14ac:dyDescent="0.25">
      <c r="C42" s="235" t="s">
        <v>831</v>
      </c>
      <c r="D42" s="236">
        <v>10225165399</v>
      </c>
      <c r="E42" s="236">
        <v>968884227.48000002</v>
      </c>
      <c r="F42" s="236">
        <v>1008478584.97</v>
      </c>
      <c r="G42" s="236">
        <v>965717720.75</v>
      </c>
    </row>
    <row r="43" spans="3:7" x14ac:dyDescent="0.25">
      <c r="C43" s="235" t="s">
        <v>832</v>
      </c>
      <c r="D43" s="236">
        <v>144925000</v>
      </c>
      <c r="E43" s="236">
        <v>9923345.7300000004</v>
      </c>
      <c r="F43" s="236">
        <v>9923345.7300000004</v>
      </c>
      <c r="G43" s="236">
        <v>19947659.23</v>
      </c>
    </row>
    <row r="44" spans="3:7" x14ac:dyDescent="0.25">
      <c r="C44" s="235" t="s">
        <v>833</v>
      </c>
      <c r="D44" s="236">
        <v>100000000</v>
      </c>
      <c r="E44" s="236"/>
      <c r="F44" s="236"/>
      <c r="G44" s="236"/>
    </row>
    <row r="45" spans="3:7" x14ac:dyDescent="0.25">
      <c r="C45" s="235" t="s">
        <v>834</v>
      </c>
      <c r="D45" s="236">
        <v>977523771</v>
      </c>
      <c r="E45" s="236">
        <v>184837774.56999999</v>
      </c>
      <c r="F45" s="236">
        <v>66005067.650000006</v>
      </c>
      <c r="G45" s="236">
        <v>40920361.469999999</v>
      </c>
    </row>
    <row r="46" spans="3:7" x14ac:dyDescent="0.25">
      <c r="C46" s="235" t="s">
        <v>835</v>
      </c>
      <c r="D46" s="236">
        <v>7781713323</v>
      </c>
      <c r="E46" s="236">
        <v>724532198.5999999</v>
      </c>
      <c r="F46" s="236">
        <v>746212028.02999997</v>
      </c>
      <c r="G46" s="236">
        <v>1205464389.3299999</v>
      </c>
    </row>
    <row r="47" spans="3:7" x14ac:dyDescent="0.25">
      <c r="C47" s="240" t="s">
        <v>154</v>
      </c>
      <c r="D47" s="241">
        <v>6975321990</v>
      </c>
      <c r="E47" s="241">
        <v>-3007758.5300000003</v>
      </c>
      <c r="F47" s="241">
        <v>356253717.68000001</v>
      </c>
      <c r="G47" s="241">
        <v>354514178.97000003</v>
      </c>
    </row>
    <row r="48" spans="3:7" x14ac:dyDescent="0.25">
      <c r="C48" s="235" t="s">
        <v>836</v>
      </c>
      <c r="D48" s="236">
        <v>6975321990</v>
      </c>
      <c r="E48" s="236">
        <v>-3007758.5300000003</v>
      </c>
      <c r="F48" s="236">
        <v>356253717.68000001</v>
      </c>
      <c r="G48" s="236">
        <v>354514178.97000003</v>
      </c>
    </row>
    <row r="49" spans="3:7" x14ac:dyDescent="0.25">
      <c r="C49" s="240" t="s">
        <v>155</v>
      </c>
      <c r="D49" s="241">
        <v>95599385504</v>
      </c>
      <c r="E49" s="241">
        <v>9589310987.460001</v>
      </c>
      <c r="F49" s="241">
        <v>9704895370.0500011</v>
      </c>
      <c r="G49" s="241">
        <v>9691745860.7200012</v>
      </c>
    </row>
    <row r="50" spans="3:7" x14ac:dyDescent="0.25">
      <c r="C50" s="235" t="s">
        <v>837</v>
      </c>
      <c r="D50" s="236">
        <v>581376265</v>
      </c>
      <c r="E50" s="236">
        <v>22689492.759999998</v>
      </c>
      <c r="F50" s="236">
        <v>32774055.289999999</v>
      </c>
      <c r="G50" s="236">
        <v>44528144.450000003</v>
      </c>
    </row>
    <row r="51" spans="3:7" x14ac:dyDescent="0.25">
      <c r="C51" s="235" t="s">
        <v>838</v>
      </c>
      <c r="D51" s="236">
        <v>92475769241</v>
      </c>
      <c r="E51" s="236">
        <v>9501651778.6900005</v>
      </c>
      <c r="F51" s="236">
        <v>9508043972.4899998</v>
      </c>
      <c r="G51" s="236">
        <v>9508043972.4899998</v>
      </c>
    </row>
    <row r="52" spans="3:7" x14ac:dyDescent="0.25">
      <c r="C52" s="235" t="s">
        <v>839</v>
      </c>
      <c r="D52" s="236">
        <v>288905038</v>
      </c>
      <c r="E52" s="236"/>
      <c r="F52" s="236"/>
      <c r="G52" s="236"/>
    </row>
    <row r="53" spans="3:7" x14ac:dyDescent="0.25">
      <c r="C53" s="235" t="s">
        <v>840</v>
      </c>
      <c r="D53" s="236">
        <v>19334653</v>
      </c>
      <c r="E53" s="236">
        <v>4176</v>
      </c>
      <c r="F53" s="236">
        <v>0</v>
      </c>
      <c r="G53" s="236">
        <v>75824</v>
      </c>
    </row>
    <row r="54" spans="3:7" x14ac:dyDescent="0.25">
      <c r="C54" s="235" t="s">
        <v>841</v>
      </c>
      <c r="D54" s="236">
        <v>2234000307</v>
      </c>
      <c r="E54" s="236">
        <v>64965540.00999999</v>
      </c>
      <c r="F54" s="236">
        <v>164077342.27000001</v>
      </c>
      <c r="G54" s="236">
        <v>139097919.78000006</v>
      </c>
    </row>
    <row r="55" spans="3:7" x14ac:dyDescent="0.25">
      <c r="C55" s="240" t="s">
        <v>156</v>
      </c>
      <c r="D55" s="241">
        <v>984650259</v>
      </c>
      <c r="E55" s="241">
        <v>519135.06999999983</v>
      </c>
      <c r="F55" s="241">
        <v>101931398.13000001</v>
      </c>
      <c r="G55" s="241">
        <v>76582269.349999994</v>
      </c>
    </row>
    <row r="56" spans="3:7" x14ac:dyDescent="0.25">
      <c r="C56" s="235" t="s">
        <v>842</v>
      </c>
      <c r="D56" s="236">
        <v>983650259</v>
      </c>
      <c r="E56" s="236">
        <v>519135.06999999983</v>
      </c>
      <c r="F56" s="236">
        <v>101931398.13000001</v>
      </c>
      <c r="G56" s="236">
        <v>76582269.349999994</v>
      </c>
    </row>
    <row r="57" spans="3:7" x14ac:dyDescent="0.25">
      <c r="C57" s="235" t="s">
        <v>843</v>
      </c>
      <c r="D57" s="236">
        <v>1000000</v>
      </c>
      <c r="E57" s="236"/>
      <c r="F57" s="236"/>
      <c r="G57" s="236"/>
    </row>
    <row r="58" spans="3:7" x14ac:dyDescent="0.25">
      <c r="C58" s="240" t="s">
        <v>157</v>
      </c>
      <c r="D58" s="241">
        <v>89860675127</v>
      </c>
      <c r="E58" s="241">
        <v>11064129103.15</v>
      </c>
      <c r="F58" s="241">
        <v>10155650612.6</v>
      </c>
      <c r="G58" s="241">
        <v>9670618943.4500008</v>
      </c>
    </row>
    <row r="59" spans="3:7" x14ac:dyDescent="0.25">
      <c r="C59" s="235" t="s">
        <v>844</v>
      </c>
      <c r="D59" s="236">
        <v>48883353511</v>
      </c>
      <c r="E59" s="236">
        <v>6502141696.6599998</v>
      </c>
      <c r="F59" s="236">
        <v>5596163403.1600008</v>
      </c>
      <c r="G59" s="236">
        <v>5092069018.5100021</v>
      </c>
    </row>
    <row r="60" spans="3:7" x14ac:dyDescent="0.25">
      <c r="C60" s="235" t="s">
        <v>845</v>
      </c>
      <c r="D60" s="236">
        <v>7846034</v>
      </c>
      <c r="E60" s="236">
        <v>0</v>
      </c>
      <c r="F60" s="236">
        <v>0</v>
      </c>
      <c r="G60" s="236">
        <v>0</v>
      </c>
    </row>
    <row r="61" spans="3:7" x14ac:dyDescent="0.25">
      <c r="C61" s="235" t="s">
        <v>846</v>
      </c>
      <c r="D61" s="236">
        <v>35043058783</v>
      </c>
      <c r="E61" s="236">
        <v>3131715353.8099999</v>
      </c>
      <c r="F61" s="236">
        <v>3048206249.0199995</v>
      </c>
      <c r="G61" s="236">
        <v>3021430152.1500001</v>
      </c>
    </row>
    <row r="62" spans="3:7" x14ac:dyDescent="0.25">
      <c r="C62" s="235" t="s">
        <v>847</v>
      </c>
      <c r="D62" s="236">
        <v>1250000000</v>
      </c>
      <c r="E62" s="236">
        <v>1215597165.2699997</v>
      </c>
      <c r="F62" s="236">
        <v>1215597165.2699997</v>
      </c>
      <c r="G62" s="236">
        <v>1175537892.74</v>
      </c>
    </row>
    <row r="63" spans="3:7" x14ac:dyDescent="0.25">
      <c r="C63" s="235" t="s">
        <v>848</v>
      </c>
      <c r="D63" s="236">
        <v>4676416799</v>
      </c>
      <c r="E63" s="236">
        <v>214674887.41</v>
      </c>
      <c r="F63" s="236">
        <v>295683795.14999998</v>
      </c>
      <c r="G63" s="236">
        <v>381581880.04999995</v>
      </c>
    </row>
    <row r="64" spans="3:7" x14ac:dyDescent="0.25">
      <c r="C64" s="240" t="s">
        <v>158</v>
      </c>
      <c r="D64" s="241">
        <v>4386380395</v>
      </c>
      <c r="E64" s="241">
        <v>144418973.55000001</v>
      </c>
      <c r="F64" s="241">
        <v>145931306.94000003</v>
      </c>
      <c r="G64" s="241">
        <v>133964513.49999999</v>
      </c>
    </row>
    <row r="65" spans="3:7" x14ac:dyDescent="0.25">
      <c r="C65" s="235" t="s">
        <v>849</v>
      </c>
      <c r="D65" s="236">
        <v>4386380395</v>
      </c>
      <c r="E65" s="236">
        <v>144418973.55000001</v>
      </c>
      <c r="F65" s="236">
        <v>145931306.94000003</v>
      </c>
      <c r="G65" s="236">
        <v>133964513.49999999</v>
      </c>
    </row>
    <row r="66" spans="3:7" x14ac:dyDescent="0.25">
      <c r="C66" s="240" t="s">
        <v>159</v>
      </c>
      <c r="D66" s="241">
        <v>149703020</v>
      </c>
      <c r="E66" s="241"/>
      <c r="F66" s="241"/>
      <c r="G66" s="241"/>
    </row>
    <row r="67" spans="3:7" x14ac:dyDescent="0.25">
      <c r="C67" s="235" t="s">
        <v>850</v>
      </c>
      <c r="D67" s="236">
        <v>149703020</v>
      </c>
      <c r="E67" s="236"/>
      <c r="F67" s="236"/>
      <c r="G67" s="236"/>
    </row>
    <row r="68" spans="3:7" x14ac:dyDescent="0.25">
      <c r="C68" s="240" t="s">
        <v>160</v>
      </c>
      <c r="D68" s="241">
        <v>9174697902</v>
      </c>
      <c r="E68" s="241">
        <v>434626481.45999998</v>
      </c>
      <c r="F68" s="241">
        <v>560962355.06999993</v>
      </c>
      <c r="G68" s="241">
        <v>343512001.31000012</v>
      </c>
    </row>
    <row r="69" spans="3:7" x14ac:dyDescent="0.25">
      <c r="C69" s="235" t="s">
        <v>851</v>
      </c>
      <c r="D69" s="236">
        <v>28275430</v>
      </c>
      <c r="E69" s="236"/>
      <c r="F69" s="236"/>
      <c r="G69" s="236"/>
    </row>
    <row r="70" spans="3:7" x14ac:dyDescent="0.25">
      <c r="C70" s="235" t="s">
        <v>852</v>
      </c>
      <c r="D70" s="236">
        <v>9146422472</v>
      </c>
      <c r="E70" s="236">
        <v>434626481.45999998</v>
      </c>
      <c r="F70" s="236">
        <v>560962355.06999993</v>
      </c>
      <c r="G70" s="236">
        <v>343512001.31000012</v>
      </c>
    </row>
    <row r="71" spans="3:7" x14ac:dyDescent="0.25">
      <c r="C71" s="383" t="s">
        <v>161</v>
      </c>
      <c r="D71" s="384">
        <v>15653220062</v>
      </c>
      <c r="E71" s="384">
        <v>1076897256.5899999</v>
      </c>
      <c r="F71" s="384">
        <v>1093216762.46</v>
      </c>
      <c r="G71" s="384">
        <v>1180716457.1999998</v>
      </c>
    </row>
    <row r="72" spans="3:7" x14ac:dyDescent="0.25">
      <c r="C72" s="240" t="s">
        <v>162</v>
      </c>
      <c r="D72" s="241">
        <v>1159849100</v>
      </c>
      <c r="E72" s="241">
        <v>177523232.73999998</v>
      </c>
      <c r="F72" s="241">
        <v>73925085.310000002</v>
      </c>
      <c r="G72" s="241">
        <v>83523928.739999995</v>
      </c>
    </row>
    <row r="73" spans="3:7" x14ac:dyDescent="0.25">
      <c r="C73" s="235" t="s">
        <v>853</v>
      </c>
      <c r="D73" s="236">
        <v>228885000</v>
      </c>
      <c r="E73" s="236">
        <v>1380000</v>
      </c>
      <c r="F73" s="236">
        <v>15999499.99</v>
      </c>
      <c r="G73" s="236">
        <v>20228666.619999997</v>
      </c>
    </row>
    <row r="74" spans="3:7" x14ac:dyDescent="0.25">
      <c r="C74" s="235" t="s">
        <v>854</v>
      </c>
      <c r="D74" s="236">
        <v>583707266</v>
      </c>
      <c r="E74" s="236">
        <v>146213916.69999999</v>
      </c>
      <c r="F74" s="236">
        <v>33968778.140000001</v>
      </c>
      <c r="G74" s="236">
        <v>33951760.609999999</v>
      </c>
    </row>
    <row r="75" spans="3:7" x14ac:dyDescent="0.25">
      <c r="C75" s="235" t="s">
        <v>855</v>
      </c>
      <c r="D75" s="236">
        <v>14083521</v>
      </c>
      <c r="E75" s="236"/>
      <c r="F75" s="236"/>
      <c r="G75" s="236"/>
    </row>
    <row r="76" spans="3:7" x14ac:dyDescent="0.25">
      <c r="C76" s="235" t="s">
        <v>856</v>
      </c>
      <c r="D76" s="236">
        <v>333173313</v>
      </c>
      <c r="E76" s="236">
        <v>29929316.039999999</v>
      </c>
      <c r="F76" s="236">
        <v>23956807.18</v>
      </c>
      <c r="G76" s="236">
        <v>29343501.510000002</v>
      </c>
    </row>
    <row r="77" spans="3:7" x14ac:dyDescent="0.25">
      <c r="C77" s="240" t="s">
        <v>163</v>
      </c>
      <c r="D77" s="241">
        <v>8167588808</v>
      </c>
      <c r="E77" s="241">
        <v>291272793.72000003</v>
      </c>
      <c r="F77" s="241">
        <v>461429950.19000006</v>
      </c>
      <c r="G77" s="241">
        <v>464955801.20000005</v>
      </c>
    </row>
    <row r="78" spans="3:7" x14ac:dyDescent="0.25">
      <c r="C78" s="235" t="s">
        <v>857</v>
      </c>
      <c r="D78" s="236">
        <v>1430788520</v>
      </c>
      <c r="E78" s="236">
        <v>4554714.92</v>
      </c>
      <c r="F78" s="236">
        <v>3582292.6799999997</v>
      </c>
      <c r="G78" s="236">
        <v>3582292.6799999997</v>
      </c>
    </row>
    <row r="79" spans="3:7" x14ac:dyDescent="0.25">
      <c r="C79" s="235" t="s">
        <v>858</v>
      </c>
      <c r="D79" s="236">
        <v>402894786</v>
      </c>
      <c r="E79" s="236">
        <v>12274580</v>
      </c>
      <c r="F79" s="236">
        <v>29142730.580000002</v>
      </c>
      <c r="G79" s="236">
        <v>28693360.82</v>
      </c>
    </row>
    <row r="80" spans="3:7" x14ac:dyDescent="0.25">
      <c r="C80" s="235" t="s">
        <v>859</v>
      </c>
      <c r="D80" s="236">
        <v>10000000</v>
      </c>
      <c r="E80" s="236">
        <v>1270776.26</v>
      </c>
      <c r="F80" s="236">
        <v>583396.65999999992</v>
      </c>
      <c r="G80" s="236">
        <v>67600</v>
      </c>
    </row>
    <row r="81" spans="3:7" x14ac:dyDescent="0.25">
      <c r="C81" s="235" t="s">
        <v>860</v>
      </c>
      <c r="D81" s="236">
        <v>5800000</v>
      </c>
      <c r="E81" s="236">
        <v>1862518.92</v>
      </c>
      <c r="F81" s="236">
        <v>668886.81000000006</v>
      </c>
      <c r="G81" s="236">
        <v>810872.71</v>
      </c>
    </row>
    <row r="82" spans="3:7" x14ac:dyDescent="0.25">
      <c r="C82" s="235" t="s">
        <v>861</v>
      </c>
      <c r="D82" s="236">
        <v>166300000</v>
      </c>
      <c r="E82" s="236">
        <v>0</v>
      </c>
      <c r="F82" s="236">
        <v>11705833.33</v>
      </c>
      <c r="G82" s="236">
        <v>11705833.33</v>
      </c>
    </row>
    <row r="83" spans="3:7" x14ac:dyDescent="0.25">
      <c r="C83" s="235" t="s">
        <v>862</v>
      </c>
      <c r="D83" s="236">
        <v>99295178</v>
      </c>
      <c r="E83" s="236">
        <v>8101117.3899999997</v>
      </c>
      <c r="F83" s="236">
        <v>13381445.859999999</v>
      </c>
      <c r="G83" s="236">
        <v>13147407.4</v>
      </c>
    </row>
    <row r="84" spans="3:7" x14ac:dyDescent="0.25">
      <c r="C84" s="235" t="s">
        <v>863</v>
      </c>
      <c r="D84" s="236">
        <v>1341832252</v>
      </c>
      <c r="E84" s="236">
        <v>50015692.010000005</v>
      </c>
      <c r="F84" s="236">
        <v>78290180.569999993</v>
      </c>
      <c r="G84" s="236">
        <v>84972076.420000002</v>
      </c>
    </row>
    <row r="85" spans="3:7" x14ac:dyDescent="0.25">
      <c r="C85" s="235" t="s">
        <v>864</v>
      </c>
      <c r="D85" s="236">
        <v>1205895920</v>
      </c>
      <c r="E85" s="236">
        <v>30525255.060000002</v>
      </c>
      <c r="F85" s="236">
        <v>69661370.920000017</v>
      </c>
      <c r="G85" s="236">
        <v>74850492.469999999</v>
      </c>
    </row>
    <row r="86" spans="3:7" x14ac:dyDescent="0.25">
      <c r="C86" s="235" t="s">
        <v>865</v>
      </c>
      <c r="D86" s="236">
        <v>96423204</v>
      </c>
      <c r="E86" s="236">
        <v>971600.4</v>
      </c>
      <c r="F86" s="236">
        <v>6027602.6500000004</v>
      </c>
      <c r="G86" s="236">
        <v>6608611.3900000006</v>
      </c>
    </row>
    <row r="87" spans="3:7" x14ac:dyDescent="0.25">
      <c r="C87" s="235" t="s">
        <v>866</v>
      </c>
      <c r="D87" s="236">
        <v>1300000</v>
      </c>
      <c r="E87" s="236">
        <v>0</v>
      </c>
      <c r="F87" s="236">
        <v>0</v>
      </c>
      <c r="G87" s="236">
        <v>335566.76</v>
      </c>
    </row>
    <row r="88" spans="3:7" x14ac:dyDescent="0.25">
      <c r="C88" s="235" t="s">
        <v>867</v>
      </c>
      <c r="D88" s="236">
        <v>48847564</v>
      </c>
      <c r="E88" s="236">
        <v>5120596.96</v>
      </c>
      <c r="F88" s="236">
        <v>1663780.8</v>
      </c>
      <c r="G88" s="236">
        <v>1262411</v>
      </c>
    </row>
    <row r="89" spans="3:7" x14ac:dyDescent="0.25">
      <c r="C89" s="235" t="s">
        <v>868</v>
      </c>
      <c r="D89" s="236">
        <v>21670500</v>
      </c>
      <c r="E89" s="236">
        <v>197685.6</v>
      </c>
      <c r="F89" s="236">
        <v>197685.6</v>
      </c>
      <c r="G89" s="236">
        <v>2440000</v>
      </c>
    </row>
    <row r="90" spans="3:7" x14ac:dyDescent="0.25">
      <c r="C90" s="235" t="s">
        <v>869</v>
      </c>
      <c r="D90" s="236">
        <v>3336540884</v>
      </c>
      <c r="E90" s="236">
        <v>176378256.20000002</v>
      </c>
      <c r="F90" s="236">
        <v>246524743.73000005</v>
      </c>
      <c r="G90" s="236">
        <v>236479276.22</v>
      </c>
    </row>
    <row r="91" spans="3:7" x14ac:dyDescent="0.25">
      <c r="C91" s="240" t="s">
        <v>164</v>
      </c>
      <c r="D91" s="241">
        <v>6325782154</v>
      </c>
      <c r="E91" s="241">
        <v>608101230.13</v>
      </c>
      <c r="F91" s="241">
        <v>557861726.95999992</v>
      </c>
      <c r="G91" s="241">
        <v>632236727.25999999</v>
      </c>
    </row>
    <row r="92" spans="3:7" x14ac:dyDescent="0.25">
      <c r="C92" s="235" t="s">
        <v>870</v>
      </c>
      <c r="D92" s="236">
        <v>353570167</v>
      </c>
      <c r="E92" s="236">
        <v>32891619.060000002</v>
      </c>
      <c r="F92" s="236">
        <v>29438458.57</v>
      </c>
      <c r="G92" s="236">
        <v>29409263.670000002</v>
      </c>
    </row>
    <row r="93" spans="3:7" x14ac:dyDescent="0.25">
      <c r="C93" s="235" t="s">
        <v>871</v>
      </c>
      <c r="D93" s="236">
        <v>5549769</v>
      </c>
      <c r="E93" s="236">
        <v>0</v>
      </c>
      <c r="F93" s="236">
        <v>356990.81</v>
      </c>
      <c r="G93" s="236">
        <v>356990.81</v>
      </c>
    </row>
    <row r="94" spans="3:7" x14ac:dyDescent="0.25">
      <c r="C94" s="235" t="s">
        <v>872</v>
      </c>
      <c r="D94" s="236">
        <v>147468421</v>
      </c>
      <c r="E94" s="236">
        <v>10032888.029999999</v>
      </c>
      <c r="F94" s="236">
        <v>14803124.160000002</v>
      </c>
      <c r="G94" s="236">
        <v>12400616.98</v>
      </c>
    </row>
    <row r="95" spans="3:7" x14ac:dyDescent="0.25">
      <c r="C95" s="235" t="s">
        <v>873</v>
      </c>
      <c r="D95" s="236">
        <v>31680000</v>
      </c>
      <c r="E95" s="236">
        <v>2122654</v>
      </c>
      <c r="F95" s="236">
        <v>1753343.0699999998</v>
      </c>
      <c r="G95" s="236">
        <v>2176375.6800000002</v>
      </c>
    </row>
    <row r="96" spans="3:7" x14ac:dyDescent="0.25">
      <c r="C96" s="235" t="s">
        <v>874</v>
      </c>
      <c r="D96" s="236">
        <v>5262147142</v>
      </c>
      <c r="E96" s="236">
        <v>415623967.24000001</v>
      </c>
      <c r="F96" s="236">
        <v>417258751.05999994</v>
      </c>
      <c r="G96" s="236">
        <v>483859111.61000001</v>
      </c>
    </row>
    <row r="97" spans="3:7" x14ac:dyDescent="0.25">
      <c r="C97" s="235" t="s">
        <v>875</v>
      </c>
      <c r="D97" s="236">
        <v>330078958</v>
      </c>
      <c r="E97" s="236">
        <v>141360322.44999999</v>
      </c>
      <c r="F97" s="236">
        <v>81045506.459999993</v>
      </c>
      <c r="G97" s="236">
        <v>88674166.25999999</v>
      </c>
    </row>
    <row r="98" spans="3:7" x14ac:dyDescent="0.25">
      <c r="C98" s="235" t="s">
        <v>876</v>
      </c>
      <c r="D98" s="236">
        <v>4539681</v>
      </c>
      <c r="E98" s="236">
        <v>0</v>
      </c>
      <c r="F98" s="236">
        <v>299345.81</v>
      </c>
      <c r="G98" s="236">
        <v>299345.81</v>
      </c>
    </row>
    <row r="99" spans="3:7" x14ac:dyDescent="0.25">
      <c r="C99" s="235" t="s">
        <v>877</v>
      </c>
      <c r="D99" s="236">
        <v>190748016</v>
      </c>
      <c r="E99" s="236">
        <v>6069779.3499999996</v>
      </c>
      <c r="F99" s="236">
        <v>12906207.020000001</v>
      </c>
      <c r="G99" s="236">
        <v>15060856.439999999</v>
      </c>
    </row>
    <row r="100" spans="3:7" x14ac:dyDescent="0.25">
      <c r="C100" s="383" t="s">
        <v>165</v>
      </c>
      <c r="D100" s="384">
        <v>738460649593</v>
      </c>
      <c r="E100" s="384">
        <v>38754672780.919991</v>
      </c>
      <c r="F100" s="384">
        <v>56332904991.069992</v>
      </c>
      <c r="G100" s="384">
        <v>56641631857.579994</v>
      </c>
    </row>
    <row r="101" spans="3:7" x14ac:dyDescent="0.25">
      <c r="C101" s="240" t="s">
        <v>166</v>
      </c>
      <c r="D101" s="241">
        <v>31370841423</v>
      </c>
      <c r="E101" s="241">
        <v>2034646598.4199998</v>
      </c>
      <c r="F101" s="241">
        <v>2908266086.6199999</v>
      </c>
      <c r="G101" s="241">
        <v>3499355034.9500003</v>
      </c>
    </row>
    <row r="102" spans="3:7" x14ac:dyDescent="0.25">
      <c r="C102" s="235" t="s">
        <v>878</v>
      </c>
      <c r="D102" s="236">
        <v>4317176505</v>
      </c>
      <c r="E102" s="236">
        <v>137645863.44</v>
      </c>
      <c r="F102" s="236">
        <v>1003626854.6400001</v>
      </c>
      <c r="G102" s="236">
        <v>1165908767.71</v>
      </c>
    </row>
    <row r="103" spans="3:7" x14ac:dyDescent="0.25">
      <c r="C103" s="235" t="s">
        <v>879</v>
      </c>
      <c r="D103" s="236">
        <v>817412450</v>
      </c>
      <c r="E103" s="236">
        <v>25034871</v>
      </c>
      <c r="F103" s="236">
        <v>32771284.400000002</v>
      </c>
      <c r="G103" s="236">
        <v>31572387.400000002</v>
      </c>
    </row>
    <row r="104" spans="3:7" x14ac:dyDescent="0.25">
      <c r="C104" s="235" t="s">
        <v>880</v>
      </c>
      <c r="D104" s="236">
        <v>26236252468</v>
      </c>
      <c r="E104" s="236">
        <v>1871965863.9799998</v>
      </c>
      <c r="F104" s="236">
        <v>1871867947.5799999</v>
      </c>
      <c r="G104" s="236">
        <v>2301873879.8400002</v>
      </c>
    </row>
    <row r="105" spans="3:7" x14ac:dyDescent="0.25">
      <c r="C105" s="240" t="s">
        <v>167</v>
      </c>
      <c r="D105" s="241">
        <v>168782842806</v>
      </c>
      <c r="E105" s="241">
        <v>14503722209.720003</v>
      </c>
      <c r="F105" s="241">
        <v>15002694877.280003</v>
      </c>
      <c r="G105" s="241">
        <v>12907158965.380001</v>
      </c>
    </row>
    <row r="106" spans="3:7" x14ac:dyDescent="0.25">
      <c r="C106" s="235" t="s">
        <v>881</v>
      </c>
      <c r="D106" s="236">
        <v>284169222</v>
      </c>
      <c r="E106" s="236">
        <v>22006208.059999999</v>
      </c>
      <c r="F106" s="236">
        <v>22006208.059999999</v>
      </c>
      <c r="G106" s="236">
        <v>22006208.059999999</v>
      </c>
    </row>
    <row r="107" spans="3:7" x14ac:dyDescent="0.25">
      <c r="C107" s="235" t="s">
        <v>882</v>
      </c>
      <c r="D107" s="236">
        <v>18541245058</v>
      </c>
      <c r="E107" s="236">
        <v>1379388076.2800004</v>
      </c>
      <c r="F107" s="236">
        <v>1578275527.3400006</v>
      </c>
      <c r="G107" s="236">
        <v>1541406564.1700003</v>
      </c>
    </row>
    <row r="108" spans="3:7" x14ac:dyDescent="0.25">
      <c r="C108" s="235" t="s">
        <v>883</v>
      </c>
      <c r="D108" s="236">
        <v>16622756919</v>
      </c>
      <c r="E108" s="236">
        <v>1186550402.8999999</v>
      </c>
      <c r="F108" s="236">
        <v>1135043873.3499999</v>
      </c>
      <c r="G108" s="236">
        <v>1453582226.0199995</v>
      </c>
    </row>
    <row r="109" spans="3:7" x14ac:dyDescent="0.25">
      <c r="C109" s="235" t="s">
        <v>884</v>
      </c>
      <c r="D109" s="236">
        <v>26513048</v>
      </c>
      <c r="E109" s="236">
        <v>798776.76</v>
      </c>
      <c r="F109" s="236">
        <v>813489.89</v>
      </c>
      <c r="G109" s="236">
        <v>4344837.2699999996</v>
      </c>
    </row>
    <row r="110" spans="3:7" x14ac:dyDescent="0.25">
      <c r="C110" s="235" t="s">
        <v>885</v>
      </c>
      <c r="D110" s="236">
        <v>104221716</v>
      </c>
      <c r="E110" s="236">
        <v>7145841.2400000002</v>
      </c>
      <c r="F110" s="236">
        <v>7162161.2100000009</v>
      </c>
      <c r="G110" s="236">
        <v>8463924.6900000013</v>
      </c>
    </row>
    <row r="111" spans="3:7" x14ac:dyDescent="0.25">
      <c r="C111" s="235" t="s">
        <v>886</v>
      </c>
      <c r="D111" s="236">
        <v>133203936843</v>
      </c>
      <c r="E111" s="236">
        <v>11907832904.480003</v>
      </c>
      <c r="F111" s="236">
        <v>12259393617.430002</v>
      </c>
      <c r="G111" s="236">
        <v>9877355205.1700001</v>
      </c>
    </row>
    <row r="112" spans="3:7" x14ac:dyDescent="0.25">
      <c r="C112" s="240" t="s">
        <v>168</v>
      </c>
      <c r="D112" s="241">
        <v>16923613014</v>
      </c>
      <c r="E112" s="241">
        <v>1931994140.0900002</v>
      </c>
      <c r="F112" s="241">
        <v>1673836733.4799998</v>
      </c>
      <c r="G112" s="241">
        <v>1733746239.1199996</v>
      </c>
    </row>
    <row r="113" spans="3:7" x14ac:dyDescent="0.25">
      <c r="C113" s="235" t="s">
        <v>887</v>
      </c>
      <c r="D113" s="236">
        <v>5590763341</v>
      </c>
      <c r="E113" s="236">
        <v>166065779.72999999</v>
      </c>
      <c r="F113" s="236">
        <v>128517745.41000001</v>
      </c>
      <c r="G113" s="236">
        <v>99888448.710000008</v>
      </c>
    </row>
    <row r="114" spans="3:7" x14ac:dyDescent="0.25">
      <c r="C114" s="235" t="s">
        <v>888</v>
      </c>
      <c r="D114" s="236">
        <v>3732043759</v>
      </c>
      <c r="E114" s="236">
        <v>1259189262.9000001</v>
      </c>
      <c r="F114" s="236">
        <v>956975797.99999988</v>
      </c>
      <c r="G114" s="236">
        <v>924997687.19999981</v>
      </c>
    </row>
    <row r="115" spans="3:7" x14ac:dyDescent="0.25">
      <c r="C115" s="235" t="s">
        <v>889</v>
      </c>
      <c r="D115" s="236">
        <v>4583392499</v>
      </c>
      <c r="E115" s="236">
        <v>328326686.02000004</v>
      </c>
      <c r="F115" s="236">
        <v>356606378.23999995</v>
      </c>
      <c r="G115" s="236">
        <v>401634343.55999994</v>
      </c>
    </row>
    <row r="116" spans="3:7" x14ac:dyDescent="0.25">
      <c r="C116" s="235" t="s">
        <v>890</v>
      </c>
      <c r="D116" s="236">
        <v>2338581</v>
      </c>
      <c r="E116" s="236"/>
      <c r="F116" s="236"/>
      <c r="G116" s="236"/>
    </row>
    <row r="117" spans="3:7" x14ac:dyDescent="0.25">
      <c r="C117" s="235" t="s">
        <v>891</v>
      </c>
      <c r="D117" s="236">
        <v>320504954</v>
      </c>
      <c r="E117" s="236">
        <v>74054459.010000005</v>
      </c>
      <c r="F117" s="236">
        <v>74167826.010000005</v>
      </c>
      <c r="G117" s="236">
        <v>125255599.84999999</v>
      </c>
    </row>
    <row r="118" spans="3:7" x14ac:dyDescent="0.25">
      <c r="C118" s="235" t="s">
        <v>892</v>
      </c>
      <c r="D118" s="236">
        <v>2694569880</v>
      </c>
      <c r="E118" s="236">
        <v>104357952.42999999</v>
      </c>
      <c r="F118" s="236">
        <v>157568985.81999996</v>
      </c>
      <c r="G118" s="236">
        <v>181970159.79999995</v>
      </c>
    </row>
    <row r="119" spans="3:7" x14ac:dyDescent="0.25">
      <c r="C119" s="240" t="s">
        <v>169</v>
      </c>
      <c r="D119" s="241">
        <v>328145067506</v>
      </c>
      <c r="E119" s="241">
        <v>10857747045.960001</v>
      </c>
      <c r="F119" s="241">
        <v>23962644845.359997</v>
      </c>
      <c r="G119" s="241">
        <v>25735461535.659996</v>
      </c>
    </row>
    <row r="120" spans="3:7" x14ac:dyDescent="0.25">
      <c r="C120" s="235" t="s">
        <v>893</v>
      </c>
      <c r="D120" s="236">
        <v>18249523531</v>
      </c>
      <c r="E120" s="236">
        <v>1917491025.21</v>
      </c>
      <c r="F120" s="236">
        <v>1430747702.5499995</v>
      </c>
      <c r="G120" s="236">
        <v>2307037830.5900002</v>
      </c>
    </row>
    <row r="121" spans="3:7" x14ac:dyDescent="0.25">
      <c r="C121" s="235" t="s">
        <v>894</v>
      </c>
      <c r="D121" s="236">
        <v>114193390419</v>
      </c>
      <c r="E121" s="236">
        <v>256798515.42000002</v>
      </c>
      <c r="F121" s="236">
        <v>9154638408.2599983</v>
      </c>
      <c r="G121" s="236">
        <v>9781874777.289999</v>
      </c>
    </row>
    <row r="122" spans="3:7" x14ac:dyDescent="0.25">
      <c r="C122" s="235" t="s">
        <v>895</v>
      </c>
      <c r="D122" s="236">
        <v>32063116830</v>
      </c>
      <c r="E122" s="236">
        <v>150229927.59999999</v>
      </c>
      <c r="F122" s="236">
        <v>2479039274.1600003</v>
      </c>
      <c r="G122" s="236">
        <v>2511411882.2199998</v>
      </c>
    </row>
    <row r="123" spans="3:7" x14ac:dyDescent="0.25">
      <c r="C123" s="235" t="s">
        <v>896</v>
      </c>
      <c r="D123" s="236">
        <v>28055242863</v>
      </c>
      <c r="E123" s="236">
        <v>2070859579.04</v>
      </c>
      <c r="F123" s="236">
        <v>2134483903.71</v>
      </c>
      <c r="G123" s="236">
        <v>2121286135.7099998</v>
      </c>
    </row>
    <row r="124" spans="3:7" x14ac:dyDescent="0.25">
      <c r="C124" s="235" t="s">
        <v>897</v>
      </c>
      <c r="D124" s="236">
        <v>3512042323</v>
      </c>
      <c r="E124" s="236">
        <v>48849758.130000003</v>
      </c>
      <c r="F124" s="236">
        <v>319695387.74000001</v>
      </c>
      <c r="G124" s="236">
        <v>294293192.06999999</v>
      </c>
    </row>
    <row r="125" spans="3:7" x14ac:dyDescent="0.25">
      <c r="C125" s="235" t="s">
        <v>898</v>
      </c>
      <c r="D125" s="236">
        <v>13019392840</v>
      </c>
      <c r="E125" s="236">
        <v>844745595.50999999</v>
      </c>
      <c r="F125" s="236">
        <v>1133894971.3800001</v>
      </c>
      <c r="G125" s="236">
        <v>1162754161.6700001</v>
      </c>
    </row>
    <row r="126" spans="3:7" x14ac:dyDescent="0.25">
      <c r="C126" s="235" t="s">
        <v>899</v>
      </c>
      <c r="D126" s="236">
        <v>1695003508</v>
      </c>
      <c r="E126" s="236">
        <v>35292702.07</v>
      </c>
      <c r="F126" s="236">
        <v>117214344.19000001</v>
      </c>
      <c r="G126" s="236">
        <v>150566126.18000004</v>
      </c>
    </row>
    <row r="127" spans="3:7" x14ac:dyDescent="0.25">
      <c r="C127" s="235" t="s">
        <v>900</v>
      </c>
      <c r="D127" s="236">
        <v>646540838</v>
      </c>
      <c r="E127" s="236">
        <v>37712709.670000002</v>
      </c>
      <c r="F127" s="236">
        <v>55935413.410000011</v>
      </c>
      <c r="G127" s="236">
        <v>57412310.660000011</v>
      </c>
    </row>
    <row r="128" spans="3:7" x14ac:dyDescent="0.25">
      <c r="C128" s="235" t="s">
        <v>901</v>
      </c>
      <c r="D128" s="236">
        <v>563130187</v>
      </c>
      <c r="E128" s="236">
        <v>23357071.869999997</v>
      </c>
      <c r="F128" s="236">
        <v>33797830.219999999</v>
      </c>
      <c r="G128" s="236">
        <v>31200848.929999992</v>
      </c>
    </row>
    <row r="129" spans="3:7" x14ac:dyDescent="0.25">
      <c r="C129" s="235" t="s">
        <v>902</v>
      </c>
      <c r="D129" s="236">
        <v>1179299646</v>
      </c>
      <c r="E129" s="236">
        <v>148445560.47999999</v>
      </c>
      <c r="F129" s="236">
        <v>123377828.09</v>
      </c>
      <c r="G129" s="236">
        <v>82783423.780000001</v>
      </c>
    </row>
    <row r="130" spans="3:7" x14ac:dyDescent="0.25">
      <c r="C130" s="235" t="s">
        <v>903</v>
      </c>
      <c r="D130" s="236">
        <v>114968384521</v>
      </c>
      <c r="E130" s="236">
        <v>5323964600.960001</v>
      </c>
      <c r="F130" s="236">
        <v>6979819781.6500015</v>
      </c>
      <c r="G130" s="236">
        <v>7234840846.5599995</v>
      </c>
    </row>
    <row r="131" spans="3:7" x14ac:dyDescent="0.25">
      <c r="C131" s="240" t="s">
        <v>170</v>
      </c>
      <c r="D131" s="241">
        <v>191985997254</v>
      </c>
      <c r="E131" s="241">
        <v>9282932298.210001</v>
      </c>
      <c r="F131" s="241">
        <v>12677155791.789997</v>
      </c>
      <c r="G131" s="241">
        <v>12672836158.289999</v>
      </c>
    </row>
    <row r="132" spans="3:7" x14ac:dyDescent="0.25">
      <c r="C132" s="235" t="s">
        <v>904</v>
      </c>
      <c r="D132" s="236">
        <v>103220714561</v>
      </c>
      <c r="E132" s="236">
        <v>176253956.39999998</v>
      </c>
      <c r="F132" s="236">
        <v>7492189490.2999992</v>
      </c>
      <c r="G132" s="236">
        <v>7426762752.6199999</v>
      </c>
    </row>
    <row r="133" spans="3:7" x14ac:dyDescent="0.25">
      <c r="C133" s="235" t="s">
        <v>905</v>
      </c>
      <c r="D133" s="236">
        <v>6033490</v>
      </c>
      <c r="E133" s="236"/>
      <c r="F133" s="236"/>
      <c r="G133" s="236"/>
    </row>
    <row r="134" spans="3:7" x14ac:dyDescent="0.25">
      <c r="C134" s="235" t="s">
        <v>906</v>
      </c>
      <c r="D134" s="236">
        <v>200000000</v>
      </c>
      <c r="E134" s="236"/>
      <c r="F134" s="236"/>
      <c r="G134" s="236"/>
    </row>
    <row r="135" spans="3:7" x14ac:dyDescent="0.25">
      <c r="C135" s="235" t="s">
        <v>907</v>
      </c>
      <c r="D135" s="236">
        <v>8781348035</v>
      </c>
      <c r="E135" s="236">
        <v>274374259.58999997</v>
      </c>
      <c r="F135" s="236">
        <v>199521584.28999999</v>
      </c>
      <c r="G135" s="236">
        <v>228601473.11000001</v>
      </c>
    </row>
    <row r="136" spans="3:7" x14ac:dyDescent="0.25">
      <c r="C136" s="235" t="s">
        <v>908</v>
      </c>
      <c r="D136" s="236">
        <v>1576472756</v>
      </c>
      <c r="E136" s="236">
        <v>70832726.349999994</v>
      </c>
      <c r="F136" s="236">
        <v>117888161.17</v>
      </c>
      <c r="G136" s="236">
        <v>99711201.500000015</v>
      </c>
    </row>
    <row r="137" spans="3:7" x14ac:dyDescent="0.25">
      <c r="C137" s="235" t="s">
        <v>909</v>
      </c>
      <c r="D137" s="236">
        <v>74140062258</v>
      </c>
      <c r="E137" s="236">
        <v>8689317760.6500015</v>
      </c>
      <c r="F137" s="236">
        <v>4781456676.8099985</v>
      </c>
      <c r="G137" s="236">
        <v>4840390843.46</v>
      </c>
    </row>
    <row r="138" spans="3:7" x14ac:dyDescent="0.25">
      <c r="C138" s="235" t="s">
        <v>910</v>
      </c>
      <c r="D138" s="236">
        <v>1600000</v>
      </c>
      <c r="E138" s="236"/>
      <c r="F138" s="236"/>
      <c r="G138" s="236"/>
    </row>
    <row r="139" spans="3:7" x14ac:dyDescent="0.25">
      <c r="C139" s="235" t="s">
        <v>911</v>
      </c>
      <c r="D139" s="236">
        <v>4059766154</v>
      </c>
      <c r="E139" s="236">
        <v>72153595.219999999</v>
      </c>
      <c r="F139" s="236">
        <v>86099879.219999999</v>
      </c>
      <c r="G139" s="236">
        <v>77369887.599999994</v>
      </c>
    </row>
    <row r="140" spans="3:7" x14ac:dyDescent="0.25">
      <c r="C140" s="240" t="s">
        <v>171</v>
      </c>
      <c r="D140" s="241">
        <v>1252287590</v>
      </c>
      <c r="E140" s="241">
        <v>143630488.51999998</v>
      </c>
      <c r="F140" s="241">
        <v>108306656.54000001</v>
      </c>
      <c r="G140" s="241">
        <v>93073924.180000007</v>
      </c>
    </row>
    <row r="141" spans="3:7" x14ac:dyDescent="0.25">
      <c r="C141" s="235" t="s">
        <v>912</v>
      </c>
      <c r="D141" s="236">
        <v>298552955</v>
      </c>
      <c r="E141" s="236">
        <v>39208225.709999993</v>
      </c>
      <c r="F141" s="236">
        <v>21363969.609999996</v>
      </c>
      <c r="G141" s="236">
        <v>20547485.399999999</v>
      </c>
    </row>
    <row r="142" spans="3:7" x14ac:dyDescent="0.25">
      <c r="C142" s="235" t="s">
        <v>913</v>
      </c>
      <c r="D142" s="236">
        <v>112471764</v>
      </c>
      <c r="E142" s="236"/>
      <c r="F142" s="236"/>
      <c r="G142" s="236"/>
    </row>
    <row r="143" spans="3:7" x14ac:dyDescent="0.25">
      <c r="C143" s="235" t="s">
        <v>914</v>
      </c>
      <c r="D143" s="236">
        <v>314754182</v>
      </c>
      <c r="E143" s="236">
        <v>21137932.919999998</v>
      </c>
      <c r="F143" s="236">
        <v>11557129.810000002</v>
      </c>
      <c r="G143" s="236">
        <v>11569714.42</v>
      </c>
    </row>
    <row r="144" spans="3:7" x14ac:dyDescent="0.25">
      <c r="C144" s="235" t="s">
        <v>915</v>
      </c>
      <c r="D144" s="236">
        <v>526508689</v>
      </c>
      <c r="E144" s="236">
        <v>83284329.890000001</v>
      </c>
      <c r="F144" s="236">
        <v>75385557.120000005</v>
      </c>
      <c r="G144" s="236">
        <v>60956724.359999999</v>
      </c>
    </row>
    <row r="145" spans="3:7" x14ac:dyDescent="0.25">
      <c r="C145" s="383" t="s">
        <v>172</v>
      </c>
      <c r="D145" s="384">
        <v>362550018434</v>
      </c>
      <c r="E145" s="384">
        <v>33390199824.300003</v>
      </c>
      <c r="F145" s="384">
        <v>19312124005.09</v>
      </c>
      <c r="G145" s="384">
        <v>22873398149.239998</v>
      </c>
    </row>
    <row r="146" spans="3:7" x14ac:dyDescent="0.25">
      <c r="C146" s="240" t="s">
        <v>173</v>
      </c>
      <c r="D146" s="241">
        <v>362550018434</v>
      </c>
      <c r="E146" s="241">
        <v>33390199824.300003</v>
      </c>
      <c r="F146" s="241">
        <v>19312124005.09</v>
      </c>
      <c r="G146" s="241">
        <v>22873398149.239998</v>
      </c>
    </row>
    <row r="147" spans="3:7" x14ac:dyDescent="0.25">
      <c r="C147" s="235" t="s">
        <v>916</v>
      </c>
      <c r="D147" s="236">
        <v>362550018434</v>
      </c>
      <c r="E147" s="236">
        <v>33390199824.300003</v>
      </c>
      <c r="F147" s="236">
        <v>19312124005.09</v>
      </c>
      <c r="G147" s="236">
        <v>22873398149.239998</v>
      </c>
    </row>
    <row r="148" spans="3:7" x14ac:dyDescent="0.25">
      <c r="C148" s="258" t="s">
        <v>174</v>
      </c>
      <c r="D148" s="259">
        <v>1622833406287</v>
      </c>
      <c r="E148" s="259">
        <v>120296186474.52002</v>
      </c>
      <c r="F148" s="259">
        <v>127839436059.24002</v>
      </c>
      <c r="G148" s="259">
        <v>132746973458.05002</v>
      </c>
    </row>
    <row r="152" spans="3:7" x14ac:dyDescent="0.25">
      <c r="C152" s="244" t="s">
        <v>377</v>
      </c>
    </row>
    <row r="153" spans="3:7" x14ac:dyDescent="0.25">
      <c r="C153" s="245" t="s">
        <v>378</v>
      </c>
    </row>
    <row r="154" spans="3:7" x14ac:dyDescent="0.25">
      <c r="C154" s="244" t="s">
        <v>178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A6:H6"/>
    <mergeCell ref="C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0CCA-1EE2-4504-B52E-1221D534E26E}">
  <dimension ref="A2:N359"/>
  <sheetViews>
    <sheetView showGridLines="0" zoomScale="70" zoomScaleNormal="70" workbookViewId="0">
      <selection activeCell="J10" sqref="J10"/>
    </sheetView>
  </sheetViews>
  <sheetFormatPr baseColWidth="10" defaultColWidth="9.140625" defaultRowHeight="15" x14ac:dyDescent="0.25"/>
  <cols>
    <col min="1" max="1" width="9.140625" style="2"/>
    <col min="2" max="2" width="151.28515625" style="2" bestFit="1" customWidth="1"/>
    <col min="3" max="3" width="20.28515625" style="2" bestFit="1" customWidth="1"/>
    <col min="4" max="4" width="26.28515625" style="2" bestFit="1" customWidth="1"/>
    <col min="5" max="6" width="21.7109375" style="2" bestFit="1" customWidth="1"/>
    <col min="7" max="7" width="19.28515625" style="2" bestFit="1" customWidth="1"/>
    <col min="8" max="8" width="16.7109375" style="50" bestFit="1" customWidth="1"/>
    <col min="9" max="9" width="19.42578125" style="50" customWidth="1"/>
    <col min="10" max="10" width="28.5703125" style="2" customWidth="1"/>
    <col min="11" max="11" width="42.28515625" style="2" customWidth="1"/>
    <col min="12" max="12" width="22.7109375" style="2" bestFit="1" customWidth="1"/>
    <col min="13" max="13" width="24.28515625" style="2" customWidth="1"/>
    <col min="14" max="14" width="15.7109375" style="2" customWidth="1"/>
    <col min="15" max="16384" width="9.140625" style="2"/>
  </cols>
  <sheetData>
    <row r="2" spans="2:14" ht="18.75" x14ac:dyDescent="0.25">
      <c r="B2" s="390" t="s">
        <v>0</v>
      </c>
      <c r="C2" s="390"/>
      <c r="D2" s="390"/>
      <c r="E2" s="390"/>
      <c r="F2" s="390"/>
      <c r="G2" s="390"/>
      <c r="H2" s="390"/>
      <c r="I2" s="390"/>
    </row>
    <row r="3" spans="2:14" ht="18.75" x14ac:dyDescent="0.25">
      <c r="B3" s="390" t="s">
        <v>1</v>
      </c>
      <c r="C3" s="390"/>
      <c r="D3" s="390"/>
      <c r="E3" s="390"/>
      <c r="F3" s="390"/>
      <c r="G3" s="390"/>
      <c r="H3" s="390"/>
      <c r="I3" s="390"/>
    </row>
    <row r="4" spans="2:14" ht="21" customHeight="1" x14ac:dyDescent="0.25">
      <c r="B4" s="391" t="s">
        <v>2</v>
      </c>
      <c r="C4" s="391"/>
      <c r="D4" s="391"/>
      <c r="E4" s="391"/>
      <c r="F4" s="391"/>
      <c r="G4" s="391"/>
      <c r="H4" s="391"/>
      <c r="I4" s="391"/>
    </row>
    <row r="5" spans="2:14" ht="18.75" x14ac:dyDescent="0.3">
      <c r="B5" s="4"/>
      <c r="C5" s="4"/>
      <c r="D5" s="4"/>
      <c r="E5" s="4"/>
      <c r="F5" s="4"/>
      <c r="G5" s="4"/>
      <c r="H5" s="5"/>
      <c r="I5" s="5"/>
    </row>
    <row r="6" spans="2:14" ht="18.75" x14ac:dyDescent="0.25">
      <c r="B6" s="415" t="s">
        <v>35</v>
      </c>
      <c r="C6" s="415"/>
      <c r="D6" s="415"/>
      <c r="E6" s="415"/>
      <c r="F6" s="415"/>
      <c r="G6" s="415"/>
      <c r="H6" s="415"/>
      <c r="I6" s="415"/>
    </row>
    <row r="7" spans="2:14" ht="18.75" x14ac:dyDescent="0.3">
      <c r="B7" s="416" t="s">
        <v>36</v>
      </c>
      <c r="C7" s="416"/>
      <c r="D7" s="416"/>
      <c r="E7" s="416"/>
      <c r="F7" s="416"/>
      <c r="G7" s="416"/>
      <c r="H7" s="416"/>
      <c r="I7" s="416"/>
    </row>
    <row r="8" spans="2:14" ht="18.75" x14ac:dyDescent="0.3">
      <c r="B8" s="393" t="s">
        <v>4</v>
      </c>
      <c r="C8" s="393"/>
      <c r="D8" s="393"/>
      <c r="E8" s="393"/>
      <c r="F8" s="393"/>
      <c r="G8" s="393"/>
      <c r="H8" s="393"/>
      <c r="I8" s="393"/>
      <c r="K8" s="53" t="s">
        <v>5</v>
      </c>
      <c r="L8" s="54">
        <f>6143649538425/1000000</f>
        <v>6143649.5384250004</v>
      </c>
    </row>
    <row r="9" spans="2:14" ht="15.75" thickBot="1" x14ac:dyDescent="0.3">
      <c r="B9" s="55"/>
      <c r="C9" s="55"/>
      <c r="D9" s="55"/>
      <c r="E9" s="55"/>
      <c r="F9" s="55"/>
      <c r="G9" s="55"/>
      <c r="H9" s="56"/>
      <c r="I9" s="56"/>
    </row>
    <row r="10" spans="2:14" ht="19.5" customHeight="1" thickBot="1" x14ac:dyDescent="0.3">
      <c r="B10" s="400" t="s">
        <v>6</v>
      </c>
      <c r="C10" s="57">
        <v>2025</v>
      </c>
      <c r="D10" s="403">
        <v>2026</v>
      </c>
      <c r="E10" s="404"/>
      <c r="F10" s="405"/>
      <c r="G10" s="406" t="s">
        <v>37</v>
      </c>
      <c r="H10" s="407"/>
      <c r="I10" s="406" t="s">
        <v>38</v>
      </c>
    </row>
    <row r="11" spans="2:14" ht="19.5" customHeight="1" thickBot="1" x14ac:dyDescent="0.3">
      <c r="B11" s="401"/>
      <c r="C11" s="412" t="s">
        <v>39</v>
      </c>
      <c r="D11" s="412" t="s">
        <v>40</v>
      </c>
      <c r="E11" s="412" t="s">
        <v>41</v>
      </c>
      <c r="F11" s="412" t="s">
        <v>42</v>
      </c>
      <c r="G11" s="408"/>
      <c r="H11" s="409"/>
      <c r="I11" s="408"/>
      <c r="K11" s="58" t="s">
        <v>5</v>
      </c>
      <c r="L11" s="59">
        <v>8677138320192.6592</v>
      </c>
      <c r="N11" s="60"/>
    </row>
    <row r="12" spans="2:14" ht="30" customHeight="1" x14ac:dyDescent="0.25">
      <c r="B12" s="401"/>
      <c r="C12" s="413"/>
      <c r="D12" s="413"/>
      <c r="E12" s="413"/>
      <c r="F12" s="413"/>
      <c r="G12" s="410"/>
      <c r="H12" s="411"/>
      <c r="I12" s="408"/>
    </row>
    <row r="13" spans="2:14" ht="20.25" x14ac:dyDescent="0.25">
      <c r="B13" s="401"/>
      <c r="C13" s="414"/>
      <c r="D13" s="414"/>
      <c r="E13" s="414"/>
      <c r="F13" s="414"/>
      <c r="G13" s="61" t="s">
        <v>43</v>
      </c>
      <c r="H13" s="61" t="s">
        <v>44</v>
      </c>
      <c r="I13" s="410"/>
      <c r="L13" s="60"/>
      <c r="M13" s="62"/>
    </row>
    <row r="14" spans="2:14" ht="32.25" customHeight="1" thickBot="1" x14ac:dyDescent="0.3">
      <c r="B14" s="402"/>
      <c r="C14" s="63">
        <v>1</v>
      </c>
      <c r="D14" s="63">
        <v>2</v>
      </c>
      <c r="E14" s="63">
        <v>3</v>
      </c>
      <c r="F14" s="64" t="s">
        <v>45</v>
      </c>
      <c r="G14" s="63" t="s">
        <v>46</v>
      </c>
      <c r="H14" s="63" t="s">
        <v>47</v>
      </c>
      <c r="I14" s="65" t="s">
        <v>48</v>
      </c>
      <c r="K14" s="60"/>
      <c r="L14" s="60"/>
    </row>
    <row r="15" spans="2:14" ht="20.25" x14ac:dyDescent="0.3">
      <c r="B15" s="115" t="s">
        <v>49</v>
      </c>
      <c r="C15" s="116">
        <f>+C16+C37+C49+C52+C58+C61+C62</f>
        <v>95764776175.240005</v>
      </c>
      <c r="D15" s="116">
        <f>+D16+D37+D49+D52+D58+D61+D62</f>
        <v>1340124486786</v>
      </c>
      <c r="E15" s="116">
        <f>E16+E37+E49+E52+E58+E61+E62</f>
        <v>101580424370.28</v>
      </c>
      <c r="F15" s="117">
        <f t="shared" ref="F15:F79" si="0">IFERROR(E15/D15,"0.0%")</f>
        <v>7.5799245049166117E-2</v>
      </c>
      <c r="G15" s="116">
        <f t="shared" ref="G15:G79" si="1">E15-C15</f>
        <v>5815648195.0399933</v>
      </c>
      <c r="H15" s="117">
        <f t="shared" ref="H15:H78" si="2">IFERROR(G15/C15,"0.0%")</f>
        <v>6.0728468517463413E-2</v>
      </c>
      <c r="I15" s="117">
        <f>E15/$L$11</f>
        <v>1.1706673401055637E-2</v>
      </c>
      <c r="J15" s="66"/>
      <c r="K15" s="67"/>
      <c r="M15" s="62"/>
    </row>
    <row r="16" spans="2:14" ht="20.25" x14ac:dyDescent="0.3">
      <c r="B16" s="68" t="s">
        <v>50</v>
      </c>
      <c r="C16" s="69">
        <f t="shared" ref="C16:D16" si="3">+C17+C31+C32+C33+C34+C35</f>
        <v>89438242848.860001</v>
      </c>
      <c r="D16" s="69">
        <f t="shared" si="3"/>
        <v>1236829099333</v>
      </c>
      <c r="E16" s="69">
        <f>+E17+E31+E32+E33+E34+E35</f>
        <v>96962689135.089996</v>
      </c>
      <c r="F16" s="70">
        <f t="shared" si="0"/>
        <v>7.8396190053565407E-2</v>
      </c>
      <c r="G16" s="69">
        <f t="shared" si="1"/>
        <v>7524446286.2299957</v>
      </c>
      <c r="H16" s="70">
        <f t="shared" si="2"/>
        <v>8.4130077319893415E-2</v>
      </c>
      <c r="I16" s="70">
        <f t="shared" ref="I16:I79" si="4">E16/$L$11</f>
        <v>1.1174500803962881E-2</v>
      </c>
      <c r="J16" s="60"/>
      <c r="K16" s="71"/>
      <c r="L16" s="62"/>
    </row>
    <row r="17" spans="2:11" ht="20.25" x14ac:dyDescent="0.3">
      <c r="B17" s="72" t="s">
        <v>51</v>
      </c>
      <c r="C17" s="73">
        <v>32751188751.369999</v>
      </c>
      <c r="D17" s="73">
        <v>428719100220</v>
      </c>
      <c r="E17" s="73">
        <v>31955622614.899994</v>
      </c>
      <c r="F17" s="74">
        <f t="shared" si="0"/>
        <v>7.4537436280543032E-2</v>
      </c>
      <c r="G17" s="73">
        <f t="shared" si="1"/>
        <v>-795566136.47000504</v>
      </c>
      <c r="H17" s="74">
        <f t="shared" si="2"/>
        <v>-2.4291214053618927E-2</v>
      </c>
      <c r="I17" s="74">
        <f t="shared" si="4"/>
        <v>3.6827374919834724E-3</v>
      </c>
      <c r="J17" s="66"/>
      <c r="K17" s="71"/>
    </row>
    <row r="18" spans="2:11" ht="20.25" x14ac:dyDescent="0.3">
      <c r="B18" s="75" t="s">
        <v>52</v>
      </c>
      <c r="C18" s="73">
        <v>10631923590.899998</v>
      </c>
      <c r="D18" s="73">
        <v>141895226918</v>
      </c>
      <c r="E18" s="73">
        <v>11711815179.59</v>
      </c>
      <c r="F18" s="74">
        <f t="shared" si="0"/>
        <v>8.2538471758166712E-2</v>
      </c>
      <c r="G18" s="73">
        <f t="shared" si="1"/>
        <v>1079891588.6900024</v>
      </c>
      <c r="H18" s="74">
        <f t="shared" si="2"/>
        <v>0.10157066869952826</v>
      </c>
      <c r="I18" s="74">
        <f t="shared" si="4"/>
        <v>1.3497324518079092E-3</v>
      </c>
      <c r="J18" s="66"/>
      <c r="K18" s="71"/>
    </row>
    <row r="19" spans="2:11" ht="20.25" x14ac:dyDescent="0.3">
      <c r="B19" s="75" t="s">
        <v>53</v>
      </c>
      <c r="C19" s="73">
        <v>13953900405.839998</v>
      </c>
      <c r="D19" s="73">
        <v>205943383844</v>
      </c>
      <c r="E19" s="73">
        <v>14852118702.83</v>
      </c>
      <c r="F19" s="74">
        <f t="shared" si="0"/>
        <v>7.2117484065816501E-2</v>
      </c>
      <c r="G19" s="73">
        <f t="shared" si="1"/>
        <v>898218296.99000168</v>
      </c>
      <c r="H19" s="74">
        <f t="shared" si="2"/>
        <v>6.437041048494789E-2</v>
      </c>
      <c r="I19" s="74">
        <f t="shared" si="4"/>
        <v>1.7116378873743984E-3</v>
      </c>
      <c r="J19" s="66"/>
      <c r="K19" s="71"/>
    </row>
    <row r="20" spans="2:11" ht="20.25" x14ac:dyDescent="0.3">
      <c r="B20" s="75" t="s">
        <v>54</v>
      </c>
      <c r="C20" s="73">
        <v>8165364754.6300001</v>
      </c>
      <c r="D20" s="73">
        <v>80880489458</v>
      </c>
      <c r="E20" s="73">
        <v>5391688732.4800014</v>
      </c>
      <c r="F20" s="74">
        <f t="shared" si="0"/>
        <v>6.6662414738227108E-2</v>
      </c>
      <c r="G20" s="73">
        <f t="shared" si="1"/>
        <v>-2773676022.1499987</v>
      </c>
      <c r="H20" s="74">
        <f t="shared" si="2"/>
        <v>-0.33968795093657556</v>
      </c>
      <c r="I20" s="74">
        <f t="shared" si="4"/>
        <v>6.2136715280116555E-4</v>
      </c>
      <c r="J20" s="66"/>
      <c r="K20" s="71"/>
    </row>
    <row r="21" spans="2:11" ht="20.25" x14ac:dyDescent="0.3">
      <c r="B21" s="76" t="s">
        <v>55</v>
      </c>
      <c r="C21" s="73">
        <v>733229504.78999996</v>
      </c>
      <c r="D21" s="73">
        <v>15075846838</v>
      </c>
      <c r="E21" s="73">
        <v>443524964.80000001</v>
      </c>
      <c r="F21" s="74">
        <f t="shared" si="0"/>
        <v>2.9419572218129481E-2</v>
      </c>
      <c r="G21" s="73">
        <f t="shared" si="1"/>
        <v>-289704539.98999995</v>
      </c>
      <c r="H21" s="74">
        <f t="shared" si="2"/>
        <v>-0.39510758650249972</v>
      </c>
      <c r="I21" s="74">
        <f t="shared" si="4"/>
        <v>5.1114197841916202E-5</v>
      </c>
      <c r="J21" s="66"/>
      <c r="K21" s="71"/>
    </row>
    <row r="22" spans="2:11" ht="20.25" x14ac:dyDescent="0.3">
      <c r="B22" s="76" t="s">
        <v>56</v>
      </c>
      <c r="C22" s="73">
        <v>537187743.73000002</v>
      </c>
      <c r="D22" s="73">
        <v>8288658215</v>
      </c>
      <c r="E22" s="73">
        <v>663656764.67999995</v>
      </c>
      <c r="F22" s="74">
        <f t="shared" si="0"/>
        <v>8.0068057756197394E-2</v>
      </c>
      <c r="G22" s="73">
        <f t="shared" si="1"/>
        <v>126469020.94999993</v>
      </c>
      <c r="H22" s="74">
        <f t="shared" si="2"/>
        <v>0.23542797174011007</v>
      </c>
      <c r="I22" s="74">
        <f t="shared" si="4"/>
        <v>7.6483368155558535E-5</v>
      </c>
      <c r="J22" s="66"/>
      <c r="K22" s="71"/>
    </row>
    <row r="23" spans="2:11" ht="20.25" x14ac:dyDescent="0.3">
      <c r="B23" s="76" t="s">
        <v>57</v>
      </c>
      <c r="C23" s="73">
        <v>1849735425.4400001</v>
      </c>
      <c r="D23" s="73">
        <v>25978181533</v>
      </c>
      <c r="E23" s="73">
        <v>2000220720.8199999</v>
      </c>
      <c r="F23" s="74">
        <f t="shared" si="0"/>
        <v>7.6996179208276228E-2</v>
      </c>
      <c r="G23" s="73">
        <f t="shared" si="1"/>
        <v>150485295.37999988</v>
      </c>
      <c r="H23" s="74">
        <f t="shared" si="2"/>
        <v>8.1355037758550602E-2</v>
      </c>
      <c r="I23" s="74">
        <f t="shared" si="4"/>
        <v>2.3051617330626913E-4</v>
      </c>
      <c r="J23" s="66"/>
      <c r="K23" s="71"/>
    </row>
    <row r="24" spans="2:11" ht="20.25" x14ac:dyDescent="0.3">
      <c r="B24" s="76" t="s">
        <v>58</v>
      </c>
      <c r="C24" s="73">
        <v>15382101.66</v>
      </c>
      <c r="D24" s="73">
        <v>211063558</v>
      </c>
      <c r="E24" s="73">
        <v>15360395.5</v>
      </c>
      <c r="F24" s="74">
        <f t="shared" si="0"/>
        <v>7.2776161103092943E-2</v>
      </c>
      <c r="G24" s="73">
        <f t="shared" si="1"/>
        <v>-21706.160000000149</v>
      </c>
      <c r="H24" s="74">
        <f t="shared" si="2"/>
        <v>-1.4111309676521893E-3</v>
      </c>
      <c r="I24" s="74">
        <f t="shared" si="4"/>
        <v>1.7702144339746969E-6</v>
      </c>
      <c r="J24" s="73"/>
      <c r="K24" s="71"/>
    </row>
    <row r="25" spans="2:11" ht="20.25" x14ac:dyDescent="0.3">
      <c r="B25" s="76" t="s">
        <v>59</v>
      </c>
      <c r="C25" s="73">
        <v>2991372.93</v>
      </c>
      <c r="D25" s="73">
        <v>34826716</v>
      </c>
      <c r="E25" s="73">
        <v>2457850.7799999998</v>
      </c>
      <c r="F25" s="74">
        <f t="shared" si="0"/>
        <v>7.057371645377071E-2</v>
      </c>
      <c r="G25" s="73">
        <f t="shared" si="1"/>
        <v>-533522.15000000037</v>
      </c>
      <c r="H25" s="74">
        <f t="shared" si="2"/>
        <v>-0.17835360634890826</v>
      </c>
      <c r="I25" s="74">
        <f t="shared" si="4"/>
        <v>2.8325591794247532E-7</v>
      </c>
      <c r="J25" s="66"/>
      <c r="K25" s="71"/>
    </row>
    <row r="26" spans="2:11" ht="20.25" x14ac:dyDescent="0.3">
      <c r="B26" s="76" t="s">
        <v>60</v>
      </c>
      <c r="C26" s="73">
        <v>92738199.299999997</v>
      </c>
      <c r="D26" s="73">
        <v>1245182661</v>
      </c>
      <c r="E26" s="73">
        <v>97473212</v>
      </c>
      <c r="F26" s="74">
        <f t="shared" si="0"/>
        <v>7.8280251607197732E-2</v>
      </c>
      <c r="G26" s="73">
        <f t="shared" si="1"/>
        <v>4735012.700000003</v>
      </c>
      <c r="H26" s="74">
        <f t="shared" si="2"/>
        <v>5.1057846019660673E-2</v>
      </c>
      <c r="I26" s="74">
        <f t="shared" si="4"/>
        <v>1.1233336199466715E-5</v>
      </c>
      <c r="J26" s="66"/>
      <c r="K26" s="71"/>
    </row>
    <row r="27" spans="2:11" ht="20.25" x14ac:dyDescent="0.3">
      <c r="B27" s="76" t="s">
        <v>61</v>
      </c>
      <c r="C27" s="73">
        <v>4585489890.9700003</v>
      </c>
      <c r="D27" s="73">
        <v>25307368281</v>
      </c>
      <c r="E27" s="73">
        <v>1836839512.23</v>
      </c>
      <c r="F27" s="74">
        <f t="shared" si="0"/>
        <v>7.2581213970361477E-2</v>
      </c>
      <c r="G27" s="73">
        <f t="shared" si="1"/>
        <v>-2748650378.7400002</v>
      </c>
      <c r="H27" s="74">
        <f t="shared" si="2"/>
        <v>-0.59942349543781448</v>
      </c>
      <c r="I27" s="74">
        <f t="shared" si="4"/>
        <v>2.1168724577727102E-4</v>
      </c>
      <c r="J27" s="66"/>
      <c r="K27" s="71"/>
    </row>
    <row r="28" spans="2:11" ht="20.25" x14ac:dyDescent="0.3">
      <c r="B28" s="76" t="s">
        <v>62</v>
      </c>
      <c r="C28" s="73">
        <v>333136396.63999999</v>
      </c>
      <c r="D28" s="73">
        <v>4598811542</v>
      </c>
      <c r="E28" s="73">
        <v>326623326.75999999</v>
      </c>
      <c r="F28" s="74">
        <f t="shared" si="0"/>
        <v>7.1023420676628368E-2</v>
      </c>
      <c r="G28" s="73">
        <f t="shared" si="1"/>
        <v>-6513069.8799999952</v>
      </c>
      <c r="H28" s="74">
        <f t="shared" si="2"/>
        <v>-1.9550760426331529E-2</v>
      </c>
      <c r="I28" s="74">
        <f t="shared" si="4"/>
        <v>3.7641825531340377E-5</v>
      </c>
      <c r="J28" s="66"/>
      <c r="K28" s="71"/>
    </row>
    <row r="29" spans="2:11" ht="20.25" x14ac:dyDescent="0.3">
      <c r="B29" s="76" t="s">
        <v>63</v>
      </c>
      <c r="C29" s="73">
        <v>405941.34</v>
      </c>
      <c r="D29" s="73">
        <v>3438104</v>
      </c>
      <c r="E29" s="73">
        <v>251364.6</v>
      </c>
      <c r="F29" s="74">
        <f t="shared" si="0"/>
        <v>7.3111400934933901E-2</v>
      </c>
      <c r="G29" s="73">
        <f t="shared" si="1"/>
        <v>-154576.74000000002</v>
      </c>
      <c r="H29" s="74">
        <f t="shared" si="2"/>
        <v>-0.38078590369731746</v>
      </c>
      <c r="I29" s="74">
        <f t="shared" si="4"/>
        <v>2.8968605861110548E-8</v>
      </c>
      <c r="J29" s="66"/>
      <c r="K29" s="71"/>
    </row>
    <row r="30" spans="2:11" ht="20.25" x14ac:dyDescent="0.3">
      <c r="B30" s="76" t="s">
        <v>64</v>
      </c>
      <c r="C30" s="73">
        <v>15068177.83</v>
      </c>
      <c r="D30" s="73">
        <v>137112010</v>
      </c>
      <c r="E30" s="73">
        <v>5280620.3099999996</v>
      </c>
      <c r="F30" s="74">
        <f t="shared" si="0"/>
        <v>3.8513185752291137E-2</v>
      </c>
      <c r="G30" s="73">
        <f t="shared" si="1"/>
        <v>-9787557.5199999996</v>
      </c>
      <c r="H30" s="74">
        <f t="shared" si="2"/>
        <v>-0.64955150054795974</v>
      </c>
      <c r="I30" s="74">
        <f t="shared" si="4"/>
        <v>6.0856703156516625E-7</v>
      </c>
      <c r="J30" s="66"/>
      <c r="K30" s="71"/>
    </row>
    <row r="31" spans="2:11" ht="20.25" x14ac:dyDescent="0.3">
      <c r="B31" s="75" t="s">
        <v>65</v>
      </c>
      <c r="C31" s="73">
        <v>4043467159.3800001</v>
      </c>
      <c r="D31" s="73">
        <v>71510485694</v>
      </c>
      <c r="E31" s="73">
        <v>4222583819.77</v>
      </c>
      <c r="F31" s="74">
        <f t="shared" si="0"/>
        <v>5.904845672337939E-2</v>
      </c>
      <c r="G31" s="73">
        <f t="shared" si="1"/>
        <v>179116660.38999987</v>
      </c>
      <c r="H31" s="74">
        <f t="shared" si="2"/>
        <v>4.4297790319500083E-2</v>
      </c>
      <c r="I31" s="74">
        <f t="shared" si="4"/>
        <v>4.8663322675675008E-4</v>
      </c>
      <c r="J31" s="66"/>
      <c r="K31" s="71"/>
    </row>
    <row r="32" spans="2:11" ht="20.25" x14ac:dyDescent="0.3">
      <c r="B32" s="75" t="s">
        <v>66</v>
      </c>
      <c r="C32" s="73">
        <v>46966185482.150002</v>
      </c>
      <c r="D32" s="73">
        <v>653798841877</v>
      </c>
      <c r="E32" s="73">
        <v>54040370723.940002</v>
      </c>
      <c r="F32" s="74">
        <f t="shared" si="0"/>
        <v>8.2655959696708498E-2</v>
      </c>
      <c r="G32" s="73">
        <f t="shared" si="1"/>
        <v>7074185241.7900009</v>
      </c>
      <c r="H32" s="74">
        <f t="shared" si="2"/>
        <v>0.15062294647025615</v>
      </c>
      <c r="I32" s="74">
        <f t="shared" si="4"/>
        <v>6.2279024178031241E-3</v>
      </c>
      <c r="J32" s="66"/>
      <c r="K32" s="71"/>
    </row>
    <row r="33" spans="2:11" ht="20.25" x14ac:dyDescent="0.3">
      <c r="B33" s="75" t="s">
        <v>67</v>
      </c>
      <c r="C33" s="73">
        <v>5559191176.7299995</v>
      </c>
      <c r="D33" s="73">
        <v>80985531901</v>
      </c>
      <c r="E33" s="73">
        <v>6610958377.71</v>
      </c>
      <c r="F33" s="74">
        <f t="shared" si="0"/>
        <v>8.163135096515145E-2</v>
      </c>
      <c r="G33" s="73">
        <f t="shared" si="1"/>
        <v>1051767200.9800005</v>
      </c>
      <c r="H33" s="74">
        <f t="shared" si="2"/>
        <v>0.18919428520151485</v>
      </c>
      <c r="I33" s="74">
        <f t="shared" si="4"/>
        <v>7.6188233191184357E-4</v>
      </c>
      <c r="J33" s="66"/>
      <c r="K33" s="71"/>
    </row>
    <row r="34" spans="2:11" ht="20.25" x14ac:dyDescent="0.3">
      <c r="B34" s="75" t="s">
        <v>68</v>
      </c>
      <c r="C34" s="73">
        <v>117813839.06999999</v>
      </c>
      <c r="D34" s="73">
        <v>1809601570</v>
      </c>
      <c r="E34" s="73">
        <v>132100187.06999999</v>
      </c>
      <c r="F34" s="74">
        <f t="shared" si="0"/>
        <v>7.2999597955698062E-2</v>
      </c>
      <c r="G34" s="73">
        <f t="shared" si="1"/>
        <v>14286348</v>
      </c>
      <c r="H34" s="74">
        <f t="shared" si="2"/>
        <v>0.12126205302173081</v>
      </c>
      <c r="I34" s="74">
        <f t="shared" si="4"/>
        <v>1.5223934688535305E-5</v>
      </c>
      <c r="J34" s="66"/>
      <c r="K34" s="71"/>
    </row>
    <row r="35" spans="2:11" ht="20.25" x14ac:dyDescent="0.3">
      <c r="B35" s="75" t="s">
        <v>69</v>
      </c>
      <c r="C35" s="73">
        <v>396440.16</v>
      </c>
      <c r="D35" s="73">
        <v>5538071</v>
      </c>
      <c r="E35" s="73">
        <v>1053411.7</v>
      </c>
      <c r="F35" s="74">
        <f t="shared" si="0"/>
        <v>0.19021274736275501</v>
      </c>
      <c r="G35" s="73">
        <f t="shared" si="1"/>
        <v>656971.54</v>
      </c>
      <c r="H35" s="74">
        <f t="shared" si="2"/>
        <v>1.6571770629897842</v>
      </c>
      <c r="I35" s="74">
        <f t="shared" si="4"/>
        <v>1.214008191558494E-7</v>
      </c>
      <c r="J35" s="66"/>
      <c r="K35" s="71"/>
    </row>
    <row r="36" spans="2:11" ht="20.25" x14ac:dyDescent="0.3">
      <c r="B36" s="76" t="s">
        <v>70</v>
      </c>
      <c r="C36" s="73">
        <v>396440.16</v>
      </c>
      <c r="D36" s="73">
        <v>5538071</v>
      </c>
      <c r="E36" s="73">
        <v>1053411.7</v>
      </c>
      <c r="F36" s="74">
        <f t="shared" si="0"/>
        <v>0.19021274736275501</v>
      </c>
      <c r="G36" s="73">
        <f t="shared" si="1"/>
        <v>656971.54</v>
      </c>
      <c r="H36" s="74">
        <f t="shared" si="2"/>
        <v>1.6571770629897842</v>
      </c>
      <c r="I36" s="74">
        <f t="shared" si="4"/>
        <v>1.214008191558494E-7</v>
      </c>
      <c r="J36" s="66"/>
      <c r="K36" s="71"/>
    </row>
    <row r="37" spans="2:11" ht="20.25" x14ac:dyDescent="0.3">
      <c r="B37" s="68" t="s">
        <v>71</v>
      </c>
      <c r="C37" s="69">
        <f>+C38+C43+C48</f>
        <v>1196108957.46</v>
      </c>
      <c r="D37" s="69">
        <f>+D38+D43+D48</f>
        <v>5411413074</v>
      </c>
      <c r="E37" s="69">
        <f>+E38+E43+E48</f>
        <v>584725166.01999998</v>
      </c>
      <c r="F37" s="70">
        <f t="shared" si="0"/>
        <v>0.10805406240920798</v>
      </c>
      <c r="G37" s="69">
        <f t="shared" si="1"/>
        <v>-611383791.44000006</v>
      </c>
      <c r="H37" s="70">
        <f t="shared" si="2"/>
        <v>-0.51114389506647084</v>
      </c>
      <c r="I37" s="70">
        <f t="shared" si="4"/>
        <v>6.7386867011129688E-5</v>
      </c>
      <c r="J37" s="66"/>
      <c r="K37" s="71"/>
    </row>
    <row r="38" spans="2:11" ht="20.25" x14ac:dyDescent="0.3">
      <c r="B38" s="75" t="s">
        <v>72</v>
      </c>
      <c r="C38" s="73">
        <v>217536563.66999999</v>
      </c>
      <c r="D38" s="73">
        <f>+D39</f>
        <v>2575638910</v>
      </c>
      <c r="E38" s="73">
        <v>232645372.22</v>
      </c>
      <c r="F38" s="74">
        <f t="shared" si="0"/>
        <v>9.0325305817033186E-2</v>
      </c>
      <c r="G38" s="73">
        <f t="shared" si="1"/>
        <v>15108808.550000012</v>
      </c>
      <c r="H38" s="74">
        <f t="shared" si="2"/>
        <v>6.9454110587679724E-2</v>
      </c>
      <c r="I38" s="74">
        <f t="shared" si="4"/>
        <v>2.6811301564550208E-5</v>
      </c>
      <c r="J38" s="66"/>
      <c r="K38" s="71"/>
    </row>
    <row r="39" spans="2:11" ht="20.25" x14ac:dyDescent="0.3">
      <c r="B39" s="75" t="s">
        <v>73</v>
      </c>
      <c r="C39" s="73">
        <v>217536563.66999999</v>
      </c>
      <c r="D39" s="73">
        <f>SUM(D40:D42)</f>
        <v>2575638910</v>
      </c>
      <c r="E39" s="73">
        <v>232645372.22</v>
      </c>
      <c r="F39" s="74">
        <f t="shared" si="0"/>
        <v>9.0325305817033186E-2</v>
      </c>
      <c r="G39" s="73">
        <f t="shared" si="1"/>
        <v>15108808.550000012</v>
      </c>
      <c r="H39" s="74">
        <f t="shared" si="2"/>
        <v>6.9454110587679724E-2</v>
      </c>
      <c r="I39" s="74">
        <f t="shared" si="4"/>
        <v>2.6811301564550208E-5</v>
      </c>
      <c r="J39" s="66"/>
      <c r="K39" s="71"/>
    </row>
    <row r="40" spans="2:11" ht="20.25" x14ac:dyDescent="0.3">
      <c r="B40" s="76" t="s">
        <v>74</v>
      </c>
      <c r="C40" s="73">
        <v>22299034.57</v>
      </c>
      <c r="D40" s="73">
        <v>0</v>
      </c>
      <c r="E40" s="73">
        <v>20447264.649999999</v>
      </c>
      <c r="F40" s="74" t="str">
        <f t="shared" si="0"/>
        <v>0.0%</v>
      </c>
      <c r="G40" s="73">
        <f t="shared" si="1"/>
        <v>-1851769.9200000018</v>
      </c>
      <c r="H40" s="74">
        <f t="shared" si="2"/>
        <v>-8.3042605014446672E-2</v>
      </c>
      <c r="I40" s="74">
        <f t="shared" si="4"/>
        <v>2.3564525417806187E-6</v>
      </c>
      <c r="J40" s="66"/>
      <c r="K40" s="71"/>
    </row>
    <row r="41" spans="2:11" ht="20.25" x14ac:dyDescent="0.3">
      <c r="B41" s="76" t="s">
        <v>75</v>
      </c>
      <c r="C41" s="73">
        <v>13867.44</v>
      </c>
      <c r="D41" s="73">
        <v>34778616</v>
      </c>
      <c r="E41" s="73">
        <v>3280</v>
      </c>
      <c r="F41" s="74">
        <f t="shared" si="0"/>
        <v>9.4310825939709621E-5</v>
      </c>
      <c r="G41" s="73">
        <f t="shared" si="1"/>
        <v>-10587.44</v>
      </c>
      <c r="H41" s="74">
        <f t="shared" si="2"/>
        <v>-0.76347472929394322</v>
      </c>
      <c r="I41" s="74">
        <f t="shared" si="4"/>
        <v>3.7800480745674848E-10</v>
      </c>
      <c r="J41" s="66"/>
      <c r="K41" s="71"/>
    </row>
    <row r="42" spans="2:11" ht="20.25" x14ac:dyDescent="0.3">
      <c r="B42" s="76" t="s">
        <v>76</v>
      </c>
      <c r="C42" s="73">
        <v>195237529.09999999</v>
      </c>
      <c r="D42" s="73">
        <v>2540860294</v>
      </c>
      <c r="E42" s="73">
        <v>212198107.56999999</v>
      </c>
      <c r="F42" s="74">
        <f t="shared" si="0"/>
        <v>8.3514275881710481E-2</v>
      </c>
      <c r="G42" s="73">
        <f t="shared" si="1"/>
        <v>16960578.469999999</v>
      </c>
      <c r="H42" s="74">
        <f t="shared" si="2"/>
        <v>8.6871507482113489E-2</v>
      </c>
      <c r="I42" s="74">
        <f t="shared" si="4"/>
        <v>2.4454849022769586E-5</v>
      </c>
      <c r="J42" s="66"/>
      <c r="K42" s="71"/>
    </row>
    <row r="43" spans="2:11" ht="20.25" x14ac:dyDescent="0.3">
      <c r="B43" s="75" t="s">
        <v>77</v>
      </c>
      <c r="C43" s="73">
        <v>978572393.78999996</v>
      </c>
      <c r="D43" s="73">
        <f t="shared" ref="D43" si="5">D44+D46</f>
        <v>2403774164</v>
      </c>
      <c r="E43" s="73">
        <v>352079793.80000001</v>
      </c>
      <c r="F43" s="74">
        <f t="shared" si="0"/>
        <v>0.1464695806589924</v>
      </c>
      <c r="G43" s="73">
        <f t="shared" si="1"/>
        <v>-626492599.99000001</v>
      </c>
      <c r="H43" s="74">
        <f t="shared" si="2"/>
        <v>-0.64021078457323033</v>
      </c>
      <c r="I43" s="74">
        <f t="shared" si="4"/>
        <v>4.0575565446579483E-5</v>
      </c>
      <c r="J43" s="66"/>
      <c r="K43" s="71"/>
    </row>
    <row r="44" spans="2:11" ht="20.25" x14ac:dyDescent="0.3">
      <c r="B44" s="76" t="s">
        <v>78</v>
      </c>
      <c r="C44" s="73">
        <v>978572393.78999996</v>
      </c>
      <c r="D44" s="73">
        <v>299994631</v>
      </c>
      <c r="E44" s="73">
        <v>352079793.80000001</v>
      </c>
      <c r="F44" s="74">
        <f t="shared" si="0"/>
        <v>1.1736203165582655</v>
      </c>
      <c r="G44" s="73">
        <f t="shared" si="1"/>
        <v>-626492599.99000001</v>
      </c>
      <c r="H44" s="74">
        <f t="shared" si="2"/>
        <v>-0.64021078457323033</v>
      </c>
      <c r="I44" s="74">
        <f t="shared" si="4"/>
        <v>4.0575565446579483E-5</v>
      </c>
      <c r="J44" s="66"/>
      <c r="K44" s="71"/>
    </row>
    <row r="45" spans="2:11" ht="20.25" x14ac:dyDescent="0.3">
      <c r="B45" s="76" t="s">
        <v>79</v>
      </c>
      <c r="C45" s="73">
        <v>978572393.78999996</v>
      </c>
      <c r="D45" s="73">
        <v>299994631</v>
      </c>
      <c r="E45" s="73">
        <v>352079793.80000001</v>
      </c>
      <c r="F45" s="74">
        <f t="shared" si="0"/>
        <v>1.1736203165582655</v>
      </c>
      <c r="G45" s="73">
        <f t="shared" si="1"/>
        <v>-626492599.99000001</v>
      </c>
      <c r="H45" s="74">
        <f t="shared" si="2"/>
        <v>-0.64021078457323033</v>
      </c>
      <c r="I45" s="74">
        <f t="shared" si="4"/>
        <v>4.0575565446579483E-5</v>
      </c>
      <c r="J45" s="66"/>
      <c r="K45" s="71"/>
    </row>
    <row r="46" spans="2:11" ht="20.25" x14ac:dyDescent="0.3">
      <c r="B46" s="76" t="s">
        <v>80</v>
      </c>
      <c r="C46" s="73">
        <v>0</v>
      </c>
      <c r="D46" s="73">
        <v>2103779533</v>
      </c>
      <c r="E46" s="73">
        <v>0</v>
      </c>
      <c r="F46" s="74">
        <f t="shared" si="0"/>
        <v>0</v>
      </c>
      <c r="G46" s="73">
        <f t="shared" si="1"/>
        <v>0</v>
      </c>
      <c r="H46" s="74" t="str">
        <f t="shared" si="2"/>
        <v>0.0%</v>
      </c>
      <c r="I46" s="74">
        <f t="shared" si="4"/>
        <v>0</v>
      </c>
      <c r="J46" s="66"/>
      <c r="K46" s="71"/>
    </row>
    <row r="47" spans="2:11" ht="20.25" x14ac:dyDescent="0.3">
      <c r="B47" s="76" t="s">
        <v>81</v>
      </c>
      <c r="C47" s="73">
        <v>0</v>
      </c>
      <c r="D47" s="73">
        <v>2103779533</v>
      </c>
      <c r="E47" s="73">
        <v>0</v>
      </c>
      <c r="F47" s="74">
        <f t="shared" si="0"/>
        <v>0</v>
      </c>
      <c r="G47" s="73">
        <f t="shared" si="1"/>
        <v>0</v>
      </c>
      <c r="H47" s="74" t="str">
        <f t="shared" si="2"/>
        <v>0.0%</v>
      </c>
      <c r="I47" s="74">
        <f t="shared" si="4"/>
        <v>0</v>
      </c>
      <c r="J47" s="66"/>
      <c r="K47" s="71"/>
    </row>
    <row r="48" spans="2:11" ht="20.25" x14ac:dyDescent="0.3">
      <c r="B48" s="75" t="s">
        <v>82</v>
      </c>
      <c r="C48" s="73">
        <v>0</v>
      </c>
      <c r="D48" s="73">
        <v>432000000</v>
      </c>
      <c r="E48" s="73">
        <v>0</v>
      </c>
      <c r="F48" s="74">
        <f t="shared" si="0"/>
        <v>0</v>
      </c>
      <c r="G48" s="73">
        <f t="shared" si="1"/>
        <v>0</v>
      </c>
      <c r="H48" s="74" t="str">
        <f t="shared" si="2"/>
        <v>0.0%</v>
      </c>
      <c r="I48" s="74">
        <f t="shared" si="4"/>
        <v>0</v>
      </c>
      <c r="J48" s="66"/>
      <c r="K48" s="71"/>
    </row>
    <row r="49" spans="2:11" ht="20.25" x14ac:dyDescent="0.3">
      <c r="B49" s="68" t="s">
        <v>83</v>
      </c>
      <c r="C49" s="69">
        <f>+C50+C51</f>
        <v>3837009934.8100004</v>
      </c>
      <c r="D49" s="69">
        <f>+D50+D51</f>
        <v>44882435275</v>
      </c>
      <c r="E49" s="69">
        <f>+E50+E51</f>
        <v>3050865588.9400005</v>
      </c>
      <c r="F49" s="70">
        <f t="shared" si="0"/>
        <v>6.7974600091260329E-2</v>
      </c>
      <c r="G49" s="69">
        <f t="shared" si="1"/>
        <v>-786144345.86999989</v>
      </c>
      <c r="H49" s="70">
        <f t="shared" si="2"/>
        <v>-0.20488462610898292</v>
      </c>
      <c r="I49" s="70">
        <f t="shared" si="4"/>
        <v>3.5159812790356231E-4</v>
      </c>
      <c r="J49" s="66"/>
      <c r="K49" s="71"/>
    </row>
    <row r="50" spans="2:11" ht="20.25" x14ac:dyDescent="0.3">
      <c r="B50" s="75" t="s">
        <v>84</v>
      </c>
      <c r="C50" s="73">
        <v>3165832860.4600005</v>
      </c>
      <c r="D50" s="73">
        <v>36790006106</v>
      </c>
      <c r="E50" s="73">
        <v>2270612290.4800005</v>
      </c>
      <c r="F50" s="74">
        <f t="shared" si="0"/>
        <v>6.1718181941527089E-2</v>
      </c>
      <c r="G50" s="73">
        <f t="shared" si="1"/>
        <v>-895220569.98000002</v>
      </c>
      <c r="H50" s="74">
        <f t="shared" si="2"/>
        <v>-0.28277568950684373</v>
      </c>
      <c r="I50" s="74">
        <f t="shared" si="4"/>
        <v>2.6167754929018878E-4</v>
      </c>
      <c r="J50" s="66"/>
      <c r="K50" s="71"/>
    </row>
    <row r="51" spans="2:11" ht="21" customHeight="1" x14ac:dyDescent="0.3">
      <c r="B51" s="75" t="s">
        <v>85</v>
      </c>
      <c r="C51" s="73">
        <v>671177074.35000002</v>
      </c>
      <c r="D51" s="73">
        <v>8092429169</v>
      </c>
      <c r="E51" s="73">
        <v>780253298.45999992</v>
      </c>
      <c r="F51" s="74">
        <f t="shared" si="0"/>
        <v>9.6417686477744929E-2</v>
      </c>
      <c r="G51" s="73">
        <f t="shared" si="1"/>
        <v>109076224.1099999</v>
      </c>
      <c r="H51" s="74">
        <f t="shared" si="2"/>
        <v>0.1625148239987704</v>
      </c>
      <c r="I51" s="74">
        <f t="shared" si="4"/>
        <v>8.9920578613373529E-5</v>
      </c>
      <c r="J51" s="66"/>
      <c r="K51" s="71"/>
    </row>
    <row r="52" spans="2:11" ht="21" customHeight="1" x14ac:dyDescent="0.3">
      <c r="B52" s="68" t="s">
        <v>86</v>
      </c>
      <c r="C52" s="69">
        <f>+C55+C53</f>
        <v>428511754.60000002</v>
      </c>
      <c r="D52" s="69">
        <f>+D55+D53</f>
        <v>19925149306</v>
      </c>
      <c r="E52" s="69">
        <f>+E55+E53</f>
        <v>133360980.57000001</v>
      </c>
      <c r="F52" s="70">
        <f t="shared" si="0"/>
        <v>6.693098180691746E-3</v>
      </c>
      <c r="G52" s="69">
        <f t="shared" si="1"/>
        <v>-295150774.03000003</v>
      </c>
      <c r="H52" s="70">
        <f t="shared" si="2"/>
        <v>-0.68878104477090119</v>
      </c>
      <c r="I52" s="70">
        <f t="shared" si="4"/>
        <v>1.5369235299575009E-5</v>
      </c>
      <c r="J52" s="66"/>
      <c r="K52" s="71"/>
    </row>
    <row r="53" spans="2:11" ht="20.25" x14ac:dyDescent="0.3">
      <c r="B53" s="75" t="s">
        <v>87</v>
      </c>
      <c r="C53" s="73">
        <v>17190513.41</v>
      </c>
      <c r="D53" s="73">
        <v>660784281</v>
      </c>
      <c r="E53" s="73">
        <v>39237415.390000001</v>
      </c>
      <c r="F53" s="74">
        <f t="shared" si="0"/>
        <v>5.9380067774342231E-2</v>
      </c>
      <c r="G53" s="73">
        <f t="shared" si="1"/>
        <v>22046901.98</v>
      </c>
      <c r="H53" s="74">
        <f t="shared" si="2"/>
        <v>1.2825039865985015</v>
      </c>
      <c r="I53" s="74">
        <f t="shared" si="4"/>
        <v>4.5219303809748201E-6</v>
      </c>
      <c r="J53" s="66"/>
      <c r="K53" s="71"/>
    </row>
    <row r="54" spans="2:11" ht="20.25" x14ac:dyDescent="0.3">
      <c r="B54" s="76" t="s">
        <v>88</v>
      </c>
      <c r="C54" s="73">
        <v>17190513.41</v>
      </c>
      <c r="D54" s="73">
        <v>660784281</v>
      </c>
      <c r="E54" s="73">
        <v>39237415.390000001</v>
      </c>
      <c r="F54" s="74">
        <f t="shared" si="0"/>
        <v>5.9380067774342231E-2</v>
      </c>
      <c r="G54" s="73">
        <f t="shared" si="1"/>
        <v>22046901.98</v>
      </c>
      <c r="H54" s="74">
        <f t="shared" si="2"/>
        <v>1.2825039865985015</v>
      </c>
      <c r="I54" s="74">
        <f t="shared" si="4"/>
        <v>4.5219303809748201E-6</v>
      </c>
      <c r="J54" s="66"/>
      <c r="K54" s="71"/>
    </row>
    <row r="55" spans="2:11" ht="20.25" x14ac:dyDescent="0.3">
      <c r="B55" s="75" t="s">
        <v>89</v>
      </c>
      <c r="C55" s="73">
        <v>411321241.19</v>
      </c>
      <c r="D55" s="73">
        <v>19264365025</v>
      </c>
      <c r="E55" s="73">
        <v>94123565.180000007</v>
      </c>
      <c r="F55" s="74">
        <f t="shared" si="0"/>
        <v>4.8858898311910492E-3</v>
      </c>
      <c r="G55" s="73">
        <f t="shared" si="1"/>
        <v>-317197676.00999999</v>
      </c>
      <c r="H55" s="74">
        <f t="shared" si="2"/>
        <v>-0.77116774979164793</v>
      </c>
      <c r="I55" s="74">
        <f t="shared" si="4"/>
        <v>1.0847304918600189E-5</v>
      </c>
      <c r="J55" s="66"/>
      <c r="K55" s="71"/>
    </row>
    <row r="56" spans="2:11" ht="20.25" x14ac:dyDescent="0.3">
      <c r="B56" s="76" t="s">
        <v>90</v>
      </c>
      <c r="C56" s="73">
        <v>0</v>
      </c>
      <c r="D56" s="73">
        <v>18947413172</v>
      </c>
      <c r="E56" s="73">
        <v>0</v>
      </c>
      <c r="F56" s="74">
        <f t="shared" si="0"/>
        <v>0</v>
      </c>
      <c r="G56" s="73">
        <f t="shared" si="1"/>
        <v>0</v>
      </c>
      <c r="H56" s="74" t="str">
        <f t="shared" si="2"/>
        <v>0.0%</v>
      </c>
      <c r="I56" s="74">
        <f t="shared" si="4"/>
        <v>0</v>
      </c>
      <c r="J56" s="66"/>
      <c r="K56" s="71"/>
    </row>
    <row r="57" spans="2:11" ht="20.25" x14ac:dyDescent="0.3">
      <c r="B57" s="76" t="s">
        <v>91</v>
      </c>
      <c r="C57" s="73">
        <v>411321241.19</v>
      </c>
      <c r="D57" s="73">
        <v>316951853</v>
      </c>
      <c r="E57" s="73">
        <v>94123565.180000007</v>
      </c>
      <c r="F57" s="74">
        <f t="shared" si="0"/>
        <v>0.29696486797318078</v>
      </c>
      <c r="G57" s="73">
        <f t="shared" si="1"/>
        <v>-317197676.00999999</v>
      </c>
      <c r="H57" s="74">
        <f t="shared" si="2"/>
        <v>-0.77116774979164793</v>
      </c>
      <c r="I57" s="74">
        <f t="shared" si="4"/>
        <v>1.0847304918600189E-5</v>
      </c>
      <c r="J57" s="66"/>
      <c r="K57" s="71"/>
    </row>
    <row r="58" spans="2:11" ht="20.25" x14ac:dyDescent="0.3">
      <c r="B58" s="68" t="s">
        <v>92</v>
      </c>
      <c r="C58" s="69">
        <f>+C59+C60</f>
        <v>1666410.51</v>
      </c>
      <c r="D58" s="69">
        <f>+D59+D60</f>
        <v>18551830762</v>
      </c>
      <c r="E58" s="69">
        <f>+E59+E60</f>
        <v>0</v>
      </c>
      <c r="F58" s="70">
        <f t="shared" si="0"/>
        <v>0</v>
      </c>
      <c r="G58" s="69">
        <f t="shared" si="1"/>
        <v>-1666410.51</v>
      </c>
      <c r="H58" s="70">
        <f t="shared" si="2"/>
        <v>-1</v>
      </c>
      <c r="I58" s="70">
        <f t="shared" si="4"/>
        <v>0</v>
      </c>
      <c r="J58" s="66"/>
      <c r="K58" s="71"/>
    </row>
    <row r="59" spans="2:11" ht="20.25" x14ac:dyDescent="0.3">
      <c r="B59" s="75" t="s">
        <v>93</v>
      </c>
      <c r="C59" s="73">
        <v>1666410.51</v>
      </c>
      <c r="D59" s="73">
        <v>0</v>
      </c>
      <c r="E59" s="73">
        <v>0</v>
      </c>
      <c r="F59" s="74" t="str">
        <f t="shared" si="0"/>
        <v>0.0%</v>
      </c>
      <c r="G59" s="73">
        <f t="shared" si="1"/>
        <v>-1666410.51</v>
      </c>
      <c r="H59" s="74">
        <f t="shared" si="2"/>
        <v>-1</v>
      </c>
      <c r="I59" s="74">
        <f t="shared" si="4"/>
        <v>0</v>
      </c>
      <c r="J59" s="66"/>
      <c r="K59" s="71"/>
    </row>
    <row r="60" spans="2:11" ht="20.25" x14ac:dyDescent="0.3">
      <c r="B60" s="75" t="s">
        <v>94</v>
      </c>
      <c r="C60" s="73">
        <v>0</v>
      </c>
      <c r="D60" s="73">
        <v>18551830762</v>
      </c>
      <c r="E60" s="73">
        <v>0</v>
      </c>
      <c r="F60" s="74">
        <f t="shared" si="0"/>
        <v>0</v>
      </c>
      <c r="G60" s="73">
        <f t="shared" si="1"/>
        <v>0</v>
      </c>
      <c r="H60" s="74" t="str">
        <f t="shared" si="2"/>
        <v>0.0%</v>
      </c>
      <c r="I60" s="74">
        <f t="shared" si="4"/>
        <v>0</v>
      </c>
      <c r="J60" s="66"/>
      <c r="K60" s="71"/>
    </row>
    <row r="61" spans="2:11" ht="20.25" x14ac:dyDescent="0.3">
      <c r="B61" s="68" t="s">
        <v>95</v>
      </c>
      <c r="C61" s="69">
        <v>100115515.19</v>
      </c>
      <c r="D61" s="69">
        <v>604907803</v>
      </c>
      <c r="E61" s="69">
        <v>108611450.79000001</v>
      </c>
      <c r="F61" s="70">
        <f t="shared" si="0"/>
        <v>0.17955042115732139</v>
      </c>
      <c r="G61" s="69">
        <f t="shared" si="1"/>
        <v>8495935.6000000089</v>
      </c>
      <c r="H61" s="70">
        <f t="shared" si="2"/>
        <v>8.4861328275406225E-2</v>
      </c>
      <c r="I61" s="70">
        <f t="shared" si="4"/>
        <v>1.2516966629107337E-5</v>
      </c>
      <c r="J61" s="66"/>
      <c r="K61" s="71"/>
    </row>
    <row r="62" spans="2:11" ht="20.25" x14ac:dyDescent="0.3">
      <c r="B62" s="68" t="s">
        <v>96</v>
      </c>
      <c r="C62" s="69">
        <f>SUM(C63:C69)</f>
        <v>763120753.80999994</v>
      </c>
      <c r="D62" s="69">
        <f>SUM(D63:D69)</f>
        <v>13919651233</v>
      </c>
      <c r="E62" s="69">
        <v>740172048.87</v>
      </c>
      <c r="F62" s="70">
        <f t="shared" si="0"/>
        <v>5.3174611668088193E-2</v>
      </c>
      <c r="G62" s="69">
        <f t="shared" si="1"/>
        <v>-22948704.939999938</v>
      </c>
      <c r="H62" s="70">
        <f t="shared" si="2"/>
        <v>-3.0072180353404008E-2</v>
      </c>
      <c r="I62" s="70">
        <f t="shared" si="4"/>
        <v>8.5301400249381519E-5</v>
      </c>
      <c r="J62" s="66"/>
      <c r="K62" s="71"/>
    </row>
    <row r="63" spans="2:11" ht="20.25" x14ac:dyDescent="0.3">
      <c r="B63" s="76" t="s">
        <v>97</v>
      </c>
      <c r="C63" s="73">
        <v>2005</v>
      </c>
      <c r="D63" s="73">
        <v>0</v>
      </c>
      <c r="E63" s="73">
        <v>150.91999999999999</v>
      </c>
      <c r="F63" s="74" t="str">
        <f t="shared" si="0"/>
        <v>0.0%</v>
      </c>
      <c r="G63" s="73">
        <f t="shared" si="1"/>
        <v>-1854.08</v>
      </c>
      <c r="H63" s="74">
        <f t="shared" si="2"/>
        <v>-0.92472817955112219</v>
      </c>
      <c r="I63" s="74">
        <f t="shared" si="4"/>
        <v>1.739283095773551E-11</v>
      </c>
      <c r="J63" s="66"/>
      <c r="K63" s="71"/>
    </row>
    <row r="64" spans="2:11" ht="20.25" x14ac:dyDescent="0.3">
      <c r="B64" s="76" t="s">
        <v>98</v>
      </c>
      <c r="C64" s="73">
        <v>0</v>
      </c>
      <c r="D64" s="73">
        <v>74611163</v>
      </c>
      <c r="E64" s="73">
        <v>2293830.1800000002</v>
      </c>
      <c r="F64" s="74">
        <f t="shared" si="0"/>
        <v>3.0743793391881588E-2</v>
      </c>
      <c r="G64" s="73">
        <f t="shared" si="1"/>
        <v>2293830.1800000002</v>
      </c>
      <c r="H64" s="74" t="str">
        <f t="shared" si="2"/>
        <v>0.0%</v>
      </c>
      <c r="I64" s="74">
        <f t="shared" si="4"/>
        <v>2.643533035150545E-7</v>
      </c>
      <c r="J64" s="66"/>
      <c r="K64" s="71"/>
    </row>
    <row r="65" spans="2:12" ht="20.25" x14ac:dyDescent="0.3">
      <c r="B65" s="76" t="s">
        <v>99</v>
      </c>
      <c r="C65" s="73">
        <v>0</v>
      </c>
      <c r="D65" s="73">
        <v>11785040070</v>
      </c>
      <c r="E65" s="73">
        <v>647199998.72000003</v>
      </c>
      <c r="F65" s="74">
        <f t="shared" si="0"/>
        <v>5.4917080881847186E-2</v>
      </c>
      <c r="G65" s="73">
        <f t="shared" si="1"/>
        <v>647199998.72000003</v>
      </c>
      <c r="H65" s="74" t="str">
        <f t="shared" si="2"/>
        <v>0.0%</v>
      </c>
      <c r="I65" s="74">
        <f t="shared" si="4"/>
        <v>7.4586802104317516E-5</v>
      </c>
      <c r="J65" s="66"/>
      <c r="K65" s="71"/>
    </row>
    <row r="66" spans="2:12" ht="20.25" x14ac:dyDescent="0.3">
      <c r="B66" s="76" t="s">
        <v>100</v>
      </c>
      <c r="C66" s="73">
        <v>0</v>
      </c>
      <c r="D66" s="73">
        <v>0</v>
      </c>
      <c r="E66" s="73">
        <v>25281693.399999999</v>
      </c>
      <c r="F66" s="74" t="str">
        <f t="shared" si="0"/>
        <v>0.0%</v>
      </c>
      <c r="G66" s="73">
        <f t="shared" si="1"/>
        <v>25281693.399999999</v>
      </c>
      <c r="H66" s="74" t="str">
        <f t="shared" si="2"/>
        <v>0.0%</v>
      </c>
      <c r="I66" s="74">
        <f t="shared" si="4"/>
        <v>2.9135980627583989E-6</v>
      </c>
      <c r="J66" s="66"/>
      <c r="K66" s="71"/>
    </row>
    <row r="67" spans="2:12" ht="24.6" customHeight="1" x14ac:dyDescent="0.3">
      <c r="B67" s="76" t="s">
        <v>101</v>
      </c>
      <c r="C67" s="73">
        <v>0</v>
      </c>
      <c r="D67" s="73">
        <v>0</v>
      </c>
      <c r="E67" s="73">
        <v>0</v>
      </c>
      <c r="F67" s="74" t="str">
        <f t="shared" si="0"/>
        <v>0.0%</v>
      </c>
      <c r="G67" s="73">
        <f t="shared" si="1"/>
        <v>0</v>
      </c>
      <c r="H67" s="74" t="str">
        <f t="shared" si="2"/>
        <v>0.0%</v>
      </c>
      <c r="I67" s="74">
        <f t="shared" si="4"/>
        <v>0</v>
      </c>
      <c r="J67" s="77"/>
      <c r="K67" s="71"/>
      <c r="L67" s="60"/>
    </row>
    <row r="68" spans="2:12" ht="20.25" x14ac:dyDescent="0.3">
      <c r="B68" s="76" t="s">
        <v>102</v>
      </c>
      <c r="C68" s="73">
        <v>0</v>
      </c>
      <c r="D68" s="73">
        <v>60000000</v>
      </c>
      <c r="E68" s="73">
        <v>0</v>
      </c>
      <c r="F68" s="74">
        <f t="shared" si="0"/>
        <v>0</v>
      </c>
      <c r="G68" s="73">
        <f t="shared" si="1"/>
        <v>0</v>
      </c>
      <c r="H68" s="74" t="str">
        <f t="shared" si="2"/>
        <v>0.0%</v>
      </c>
      <c r="I68" s="74">
        <f t="shared" si="4"/>
        <v>0</v>
      </c>
      <c r="J68" s="60"/>
      <c r="K68" s="71"/>
      <c r="L68" s="62"/>
    </row>
    <row r="69" spans="2:12" ht="20.25" x14ac:dyDescent="0.3">
      <c r="B69" s="76" t="s">
        <v>103</v>
      </c>
      <c r="C69" s="73">
        <v>763118748.80999994</v>
      </c>
      <c r="D69" s="73">
        <v>2000000000</v>
      </c>
      <c r="E69" s="73">
        <v>65396375.650000006</v>
      </c>
      <c r="F69" s="74">
        <f t="shared" si="0"/>
        <v>3.2698187825000002E-2</v>
      </c>
      <c r="G69" s="73">
        <f t="shared" si="1"/>
        <v>-697722373.15999997</v>
      </c>
      <c r="H69" s="74">
        <f t="shared" si="2"/>
        <v>-0.91430380166654479</v>
      </c>
      <c r="I69" s="74">
        <f t="shared" si="4"/>
        <v>7.5366293859595877E-6</v>
      </c>
      <c r="J69" s="60"/>
      <c r="K69" s="71"/>
      <c r="L69" s="78"/>
    </row>
    <row r="70" spans="2:12" ht="20.25" x14ac:dyDescent="0.3">
      <c r="B70" s="115" t="s">
        <v>104</v>
      </c>
      <c r="C70" s="116">
        <f>SUM(C71:C73)</f>
        <v>161698087.77000001</v>
      </c>
      <c r="D70" s="116">
        <f t="shared" ref="D70:E70" si="6">SUM(D71:D73)</f>
        <v>17986804.34</v>
      </c>
      <c r="E70" s="116">
        <f t="shared" si="6"/>
        <v>270351451.90999997</v>
      </c>
      <c r="F70" s="117">
        <f t="shared" si="0"/>
        <v>15.030543880925986</v>
      </c>
      <c r="G70" s="116">
        <f t="shared" si="1"/>
        <v>108653364.13999996</v>
      </c>
      <c r="H70" s="117">
        <f t="shared" si="2"/>
        <v>0.67195206596721735</v>
      </c>
      <c r="I70" s="117">
        <f t="shared" si="4"/>
        <v>3.1156752599052419E-5</v>
      </c>
      <c r="J70" s="66"/>
      <c r="K70" s="71"/>
    </row>
    <row r="71" spans="2:12" ht="20.25" x14ac:dyDescent="0.3">
      <c r="B71" s="79" t="s">
        <v>105</v>
      </c>
      <c r="C71" s="69">
        <v>26462739.489999998</v>
      </c>
      <c r="D71" s="80">
        <v>0</v>
      </c>
      <c r="E71" s="69">
        <v>86214923.019999996</v>
      </c>
      <c r="F71" s="81" t="str">
        <f t="shared" si="0"/>
        <v>0.0%</v>
      </c>
      <c r="G71" s="69">
        <f t="shared" si="1"/>
        <v>59752183.530000001</v>
      </c>
      <c r="H71" s="81">
        <f t="shared" si="2"/>
        <v>2.2579742189042729</v>
      </c>
      <c r="I71" s="81">
        <f t="shared" si="4"/>
        <v>9.9358705414858206E-6</v>
      </c>
      <c r="J71" s="66"/>
      <c r="K71" s="71"/>
    </row>
    <row r="72" spans="2:12" ht="20.25" x14ac:dyDescent="0.3">
      <c r="B72" s="79" t="s">
        <v>106</v>
      </c>
      <c r="C72" s="69">
        <v>0</v>
      </c>
      <c r="D72" s="69">
        <v>17986804.34</v>
      </c>
      <c r="E72" s="69">
        <v>184136528.88999999</v>
      </c>
      <c r="F72" s="81">
        <f t="shared" si="0"/>
        <v>10.237312054399096</v>
      </c>
      <c r="G72" s="69">
        <f t="shared" si="1"/>
        <v>184136528.88999999</v>
      </c>
      <c r="H72" s="81" t="str">
        <f t="shared" si="2"/>
        <v>0.0%</v>
      </c>
      <c r="I72" s="81">
        <f t="shared" si="4"/>
        <v>2.1220882057566598E-5</v>
      </c>
      <c r="J72" s="66"/>
      <c r="K72" s="71"/>
    </row>
    <row r="73" spans="2:12" ht="20.25" x14ac:dyDescent="0.3">
      <c r="B73" s="79" t="s">
        <v>107</v>
      </c>
      <c r="C73" s="69">
        <v>135235348.28</v>
      </c>
      <c r="D73" s="80">
        <f>D74</f>
        <v>0</v>
      </c>
      <c r="E73" s="69">
        <f>E74</f>
        <v>0</v>
      </c>
      <c r="F73" s="81" t="str">
        <f t="shared" si="0"/>
        <v>0.0%</v>
      </c>
      <c r="G73" s="69">
        <f t="shared" si="1"/>
        <v>-135235348.28</v>
      </c>
      <c r="H73" s="81">
        <f t="shared" si="2"/>
        <v>-1</v>
      </c>
      <c r="I73" s="81">
        <f t="shared" si="4"/>
        <v>0</v>
      </c>
      <c r="K73" s="71"/>
    </row>
    <row r="74" spans="2:12" ht="20.25" x14ac:dyDescent="0.3">
      <c r="B74" s="75" t="s">
        <v>108</v>
      </c>
      <c r="C74" s="73">
        <v>135235348.28</v>
      </c>
      <c r="D74" s="82">
        <v>0</v>
      </c>
      <c r="E74" s="73">
        <v>0</v>
      </c>
      <c r="F74" s="83" t="str">
        <f t="shared" si="0"/>
        <v>0.0%</v>
      </c>
      <c r="G74" s="73">
        <f t="shared" si="1"/>
        <v>-135235348.28</v>
      </c>
      <c r="H74" s="83">
        <f t="shared" si="2"/>
        <v>-1</v>
      </c>
      <c r="I74" s="83">
        <f t="shared" si="4"/>
        <v>0</v>
      </c>
      <c r="K74" s="71"/>
    </row>
    <row r="75" spans="2:12" ht="20.25" x14ac:dyDescent="0.25">
      <c r="B75" s="84" t="s">
        <v>109</v>
      </c>
      <c r="C75" s="85">
        <f>C15+C70</f>
        <v>95926474263.01001</v>
      </c>
      <c r="D75" s="85">
        <f>D15+D70</f>
        <v>1340142473590.3401</v>
      </c>
      <c r="E75" s="85">
        <f>E70+E15</f>
        <v>101850775822.19</v>
      </c>
      <c r="F75" s="86">
        <f t="shared" si="0"/>
        <v>7.5999961070798913E-2</v>
      </c>
      <c r="G75" s="85">
        <f t="shared" si="1"/>
        <v>5924301559.1799927</v>
      </c>
      <c r="H75" s="86">
        <f t="shared" si="2"/>
        <v>6.1758775194184837E-2</v>
      </c>
      <c r="I75" s="86">
        <f t="shared" si="4"/>
        <v>1.1737830153654691E-2</v>
      </c>
      <c r="J75" s="87"/>
      <c r="K75" s="71"/>
    </row>
    <row r="76" spans="2:12" ht="20.25" x14ac:dyDescent="0.3">
      <c r="B76" s="115" t="s">
        <v>110</v>
      </c>
      <c r="C76" s="116">
        <f>C77+C78</f>
        <v>24875603.830000002</v>
      </c>
      <c r="D76" s="116">
        <f>D77+D78</f>
        <v>2133666760</v>
      </c>
      <c r="E76" s="116">
        <f>E77+E78</f>
        <v>100456484.95</v>
      </c>
      <c r="F76" s="117">
        <f t="shared" si="0"/>
        <v>4.7081618757560811E-2</v>
      </c>
      <c r="G76" s="116">
        <f t="shared" si="1"/>
        <v>75580881.120000005</v>
      </c>
      <c r="H76" s="117">
        <f t="shared" si="2"/>
        <v>3.0383536269720373</v>
      </c>
      <c r="I76" s="117">
        <f t="shared" si="4"/>
        <v>1.1577144588812958E-5</v>
      </c>
      <c r="K76" s="71"/>
    </row>
    <row r="77" spans="2:12" ht="23.25" customHeight="1" x14ac:dyDescent="0.3">
      <c r="B77" s="88" t="str">
        <f>"- Corrientes"</f>
        <v>- Corrientes</v>
      </c>
      <c r="C77" s="73">
        <v>0</v>
      </c>
      <c r="D77" s="89">
        <v>432436385</v>
      </c>
      <c r="E77" s="73">
        <v>100456484.95</v>
      </c>
      <c r="F77" s="74">
        <f t="shared" si="0"/>
        <v>0.23230349812030734</v>
      </c>
      <c r="G77" s="73">
        <f t="shared" si="1"/>
        <v>100456484.95</v>
      </c>
      <c r="H77" s="74" t="str">
        <f t="shared" si="2"/>
        <v>0.0%</v>
      </c>
      <c r="I77" s="74">
        <f t="shared" si="4"/>
        <v>1.1577144588812958E-5</v>
      </c>
      <c r="J77" s="90"/>
      <c r="K77" s="71"/>
    </row>
    <row r="78" spans="2:12" ht="23.25" customHeight="1" x14ac:dyDescent="0.3">
      <c r="B78" s="88" t="str">
        <f>"- Capital"</f>
        <v>- Capital</v>
      </c>
      <c r="C78" s="73">
        <v>24875603.830000002</v>
      </c>
      <c r="D78" s="89">
        <v>1701230375</v>
      </c>
      <c r="E78" s="73">
        <v>0</v>
      </c>
      <c r="F78" s="74">
        <f t="shared" si="0"/>
        <v>0</v>
      </c>
      <c r="G78" s="73">
        <f t="shared" si="1"/>
        <v>-24875603.830000002</v>
      </c>
      <c r="H78" s="74">
        <f t="shared" si="2"/>
        <v>-1</v>
      </c>
      <c r="I78" s="74">
        <f t="shared" si="4"/>
        <v>0</v>
      </c>
      <c r="J78" s="66"/>
      <c r="K78" s="71"/>
    </row>
    <row r="79" spans="2:12" ht="21" thickBot="1" x14ac:dyDescent="0.3">
      <c r="B79" s="91" t="s">
        <v>111</v>
      </c>
      <c r="C79" s="92">
        <f>C75+C76</f>
        <v>95951349866.840012</v>
      </c>
      <c r="D79" s="92">
        <f>D75+D76</f>
        <v>1342276140350.3401</v>
      </c>
      <c r="E79" s="92">
        <f>E75+E76</f>
        <v>101951232307.14</v>
      </c>
      <c r="F79" s="93">
        <f t="shared" si="0"/>
        <v>7.5953992805482096E-2</v>
      </c>
      <c r="G79" s="92">
        <f t="shared" si="1"/>
        <v>5999882440.2999878</v>
      </c>
      <c r="H79" s="93">
        <f t="shared" ref="H79" si="7">IFERROR(G79/C79,"0.0%")</f>
        <v>6.2530464121938287E-2</v>
      </c>
      <c r="I79" s="93">
        <f t="shared" si="4"/>
        <v>1.1749407298243503E-2</v>
      </c>
      <c r="J79" s="66"/>
      <c r="K79" s="71"/>
    </row>
    <row r="80" spans="2:12" x14ac:dyDescent="0.25">
      <c r="B80" s="94"/>
      <c r="C80" s="45"/>
      <c r="D80" s="45"/>
      <c r="F80" s="47"/>
      <c r="G80" s="45"/>
      <c r="H80" s="48"/>
      <c r="I80" s="48"/>
    </row>
    <row r="81" spans="1:12" x14ac:dyDescent="0.25">
      <c r="B81" s="95" t="s">
        <v>112</v>
      </c>
      <c r="C81" s="45"/>
      <c r="D81" s="45"/>
      <c r="E81" s="46"/>
      <c r="F81" s="47"/>
      <c r="G81" s="45"/>
      <c r="H81" s="48"/>
      <c r="I81" s="48"/>
    </row>
    <row r="82" spans="1:12" x14ac:dyDescent="0.25">
      <c r="B82" s="96" t="s">
        <v>113</v>
      </c>
      <c r="C82" s="97"/>
      <c r="D82" s="97"/>
      <c r="E82" s="97"/>
      <c r="F82" s="97"/>
      <c r="H82" s="98"/>
    </row>
    <row r="83" spans="1:12" s="50" customFormat="1" x14ac:dyDescent="0.25">
      <c r="A83" s="2"/>
      <c r="B83" s="2" t="s">
        <v>114</v>
      </c>
      <c r="C83" s="2"/>
      <c r="D83" s="2"/>
      <c r="E83" s="99"/>
      <c r="F83" s="2"/>
      <c r="G83" s="2"/>
      <c r="H83" s="98"/>
      <c r="J83" s="2"/>
      <c r="K83" s="2"/>
      <c r="L83" s="2"/>
    </row>
    <row r="84" spans="1:12" s="50" customFormat="1" x14ac:dyDescent="0.25">
      <c r="A84" s="2"/>
      <c r="B84" s="100" t="s">
        <v>115</v>
      </c>
      <c r="C84" s="2"/>
      <c r="D84" s="2"/>
      <c r="E84" s="2"/>
      <c r="F84" s="2"/>
      <c r="G84" s="2"/>
      <c r="H84" s="98"/>
      <c r="J84" s="2"/>
      <c r="K84" s="2"/>
      <c r="L84" s="2"/>
    </row>
    <row r="85" spans="1:12" s="50" customFormat="1" x14ac:dyDescent="0.25">
      <c r="A85" s="2"/>
      <c r="B85" s="101" t="s">
        <v>116</v>
      </c>
      <c r="C85" s="2"/>
      <c r="D85" s="2"/>
      <c r="E85" s="102"/>
      <c r="F85" s="2"/>
      <c r="G85" s="2"/>
      <c r="H85" s="98"/>
      <c r="J85" s="2"/>
      <c r="K85" s="2"/>
      <c r="L85" s="2"/>
    </row>
    <row r="88" spans="1:12" s="50" customFormat="1" x14ac:dyDescent="0.25">
      <c r="A88" s="2"/>
      <c r="B88" s="2"/>
      <c r="C88" s="2"/>
      <c r="D88" s="2"/>
      <c r="E88" s="2"/>
      <c r="F88" s="2"/>
      <c r="G88" s="2"/>
      <c r="J88" s="2"/>
      <c r="K88" s="2"/>
      <c r="L88" s="2"/>
    </row>
    <row r="90" spans="1:12" x14ac:dyDescent="0.25">
      <c r="F90" s="50"/>
      <c r="G90" s="50"/>
      <c r="H90" s="2"/>
      <c r="I90" s="2"/>
    </row>
    <row r="91" spans="1:12" x14ac:dyDescent="0.25">
      <c r="F91" s="50"/>
      <c r="G91" s="50"/>
      <c r="H91" s="2"/>
      <c r="I91" s="2"/>
    </row>
    <row r="97" spans="3:4" x14ac:dyDescent="0.25">
      <c r="C97" s="52"/>
      <c r="D97" s="52"/>
    </row>
    <row r="359" spans="2:2" x14ac:dyDescent="0.25">
      <c r="B359" s="2" t="s">
        <v>34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7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7AFC-BCCA-4A42-A77D-7A484B197B38}">
  <dimension ref="A1:R42"/>
  <sheetViews>
    <sheetView showGridLines="0" zoomScale="82" workbookViewId="0">
      <selection activeCell="L28" sqref="L28"/>
    </sheetView>
  </sheetViews>
  <sheetFormatPr baseColWidth="10" defaultColWidth="11.5703125" defaultRowHeight="15" x14ac:dyDescent="0.25"/>
  <cols>
    <col min="1" max="11" width="11.5703125" style="103"/>
    <col min="12" max="12" width="26.28515625" style="103" customWidth="1"/>
    <col min="13" max="13" width="11.85546875" style="103" customWidth="1"/>
    <col min="14" max="17" width="11.5703125" style="103"/>
    <col min="18" max="18" width="17.85546875" style="103" bestFit="1" customWidth="1"/>
    <col min="19" max="16384" width="11.5703125" style="103"/>
  </cols>
  <sheetData>
    <row r="1" spans="1:18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8" x14ac:dyDescent="0.25">
      <c r="A2" s="98"/>
      <c r="B2" s="98"/>
      <c r="C2" s="98"/>
      <c r="D2" s="418" t="s">
        <v>0</v>
      </c>
      <c r="E2" s="418"/>
      <c r="F2" s="418"/>
      <c r="G2" s="418"/>
      <c r="H2" s="418"/>
      <c r="I2" s="418"/>
      <c r="J2" s="418"/>
      <c r="K2" s="104"/>
      <c r="L2" s="104"/>
    </row>
    <row r="3" spans="1:18" x14ac:dyDescent="0.25">
      <c r="A3" s="98"/>
      <c r="B3" s="98"/>
      <c r="C3" s="98"/>
      <c r="D3" s="418" t="s">
        <v>1</v>
      </c>
      <c r="E3" s="418"/>
      <c r="F3" s="418"/>
      <c r="G3" s="418"/>
      <c r="H3" s="418"/>
      <c r="I3" s="418"/>
      <c r="J3" s="418"/>
      <c r="K3" s="104"/>
      <c r="L3" s="104"/>
    </row>
    <row r="4" spans="1:18" x14ac:dyDescent="0.25">
      <c r="A4" s="98"/>
      <c r="B4" s="98"/>
      <c r="C4" s="98"/>
      <c r="D4" s="419" t="s">
        <v>2</v>
      </c>
      <c r="E4" s="419"/>
      <c r="F4" s="419"/>
      <c r="G4" s="419"/>
      <c r="H4" s="419"/>
      <c r="I4" s="419"/>
      <c r="J4" s="419"/>
      <c r="K4" s="105"/>
      <c r="L4" s="105"/>
    </row>
    <row r="5" spans="1:18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8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8" ht="15.75" x14ac:dyDescent="0.25">
      <c r="B7" s="106"/>
      <c r="C7" s="420" t="s">
        <v>117</v>
      </c>
      <c r="D7" s="420"/>
      <c r="E7" s="420"/>
      <c r="F7" s="420"/>
      <c r="G7" s="420"/>
      <c r="H7" s="420"/>
      <c r="I7" s="420"/>
      <c r="J7" s="420"/>
      <c r="K7" s="420"/>
      <c r="L7" s="98"/>
    </row>
    <row r="8" spans="1:18" ht="15.75" x14ac:dyDescent="0.25">
      <c r="A8" s="98"/>
      <c r="C8" s="420" t="s">
        <v>36</v>
      </c>
      <c r="D8" s="420"/>
      <c r="E8" s="420"/>
      <c r="F8" s="420"/>
      <c r="G8" s="420"/>
      <c r="H8" s="420"/>
      <c r="I8" s="420"/>
      <c r="J8" s="420"/>
      <c r="K8" s="420"/>
      <c r="L8" s="98"/>
    </row>
    <row r="9" spans="1:18" x14ac:dyDescent="0.25">
      <c r="D9" s="421" t="s">
        <v>118</v>
      </c>
      <c r="E9" s="421"/>
      <c r="F9" s="421"/>
      <c r="G9" s="421"/>
      <c r="H9" s="421"/>
      <c r="I9" s="421"/>
      <c r="J9" s="421"/>
    </row>
    <row r="10" spans="1:18" x14ac:dyDescent="0.25">
      <c r="L10" s="417"/>
      <c r="M10" s="417"/>
    </row>
    <row r="11" spans="1:18" x14ac:dyDescent="0.25">
      <c r="M11" s="109"/>
      <c r="R11" s="109"/>
    </row>
    <row r="12" spans="1:18" x14ac:dyDescent="0.25">
      <c r="M12" s="109"/>
    </row>
    <row r="13" spans="1:18" x14ac:dyDescent="0.25">
      <c r="M13" s="109"/>
    </row>
    <row r="14" spans="1:18" x14ac:dyDescent="0.25">
      <c r="M14" s="109"/>
    </row>
    <row r="15" spans="1:18" x14ac:dyDescent="0.25">
      <c r="M15" s="109"/>
    </row>
    <row r="22" spans="5:10" x14ac:dyDescent="0.25">
      <c r="F22" s="110">
        <v>2025</v>
      </c>
      <c r="G22" s="110">
        <v>2026</v>
      </c>
    </row>
    <row r="23" spans="5:10" x14ac:dyDescent="0.25">
      <c r="E23" s="110" t="s">
        <v>119</v>
      </c>
      <c r="F23" s="111">
        <v>13383664954.84</v>
      </c>
      <c r="G23" s="111">
        <v>14139213369.450001</v>
      </c>
      <c r="H23" s="112">
        <f t="shared" ref="H23" si="0">+G23/F23-1</f>
        <v>5.6453028162272378E-2</v>
      </c>
    </row>
    <row r="24" spans="5:10" x14ac:dyDescent="0.25">
      <c r="E24" s="110" t="s">
        <v>120</v>
      </c>
      <c r="F24" s="111">
        <v>31139183998.470001</v>
      </c>
      <c r="G24" s="111">
        <v>36918404026.110001</v>
      </c>
      <c r="H24" s="112">
        <f>+G24/F24-1</f>
        <v>0.18559317507883177</v>
      </c>
    </row>
    <row r="25" spans="5:10" x14ac:dyDescent="0.25">
      <c r="E25" s="110" t="s">
        <v>121</v>
      </c>
      <c r="F25" s="111">
        <v>7712418659.3000002</v>
      </c>
      <c r="G25" s="111">
        <v>8845109906.0499992</v>
      </c>
      <c r="H25" s="112">
        <f t="shared" ref="H25:H27" si="1">+G25/F25-1</f>
        <v>0.14686589211338341</v>
      </c>
    </row>
    <row r="26" spans="5:10" x14ac:dyDescent="0.25">
      <c r="E26" s="110" t="s">
        <v>122</v>
      </c>
      <c r="F26" s="111">
        <v>4709888839.5699997</v>
      </c>
      <c r="G26" s="111">
        <v>5735765246.0799999</v>
      </c>
      <c r="H26" s="112">
        <f t="shared" si="1"/>
        <v>0.21781329484703082</v>
      </c>
      <c r="J26"/>
    </row>
    <row r="27" spans="5:10" x14ac:dyDescent="0.25">
      <c r="E27" s="110" t="s">
        <v>123</v>
      </c>
      <c r="F27" s="111">
        <v>4275449817.3800001</v>
      </c>
      <c r="G27" s="111">
        <v>4184591285.3600001</v>
      </c>
      <c r="H27" s="112">
        <f t="shared" si="1"/>
        <v>-2.1251221719561286E-2</v>
      </c>
      <c r="J27"/>
    </row>
    <row r="28" spans="5:10" x14ac:dyDescent="0.25">
      <c r="J28"/>
    </row>
    <row r="29" spans="5:10" x14ac:dyDescent="0.25">
      <c r="J29"/>
    </row>
    <row r="30" spans="5:10" x14ac:dyDescent="0.25">
      <c r="F30" s="111"/>
      <c r="G30" s="111"/>
      <c r="H30" s="112"/>
      <c r="J30"/>
    </row>
    <row r="31" spans="5:10" x14ac:dyDescent="0.25">
      <c r="F31" s="111"/>
      <c r="G31" s="111"/>
      <c r="H31" s="112"/>
      <c r="J31"/>
    </row>
    <row r="32" spans="5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113" t="s">
        <v>124</v>
      </c>
      <c r="J36"/>
    </row>
    <row r="37" spans="4:10" x14ac:dyDescent="0.25">
      <c r="D37" s="114" t="s">
        <v>125</v>
      </c>
      <c r="J37"/>
    </row>
    <row r="38" spans="4:10" x14ac:dyDescent="0.25">
      <c r="D38" s="113" t="s">
        <v>126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DA20-5DB0-4A33-854F-ABA7DA3DD291}">
  <dimension ref="B2:O52"/>
  <sheetViews>
    <sheetView showGridLines="0" zoomScale="60" zoomScaleNormal="60" workbookViewId="0">
      <selection activeCell="D50" sqref="D50"/>
    </sheetView>
  </sheetViews>
  <sheetFormatPr baseColWidth="10" defaultColWidth="11.42578125" defaultRowHeight="15" x14ac:dyDescent="0.25"/>
  <cols>
    <col min="1" max="1" width="11.42578125" style="161"/>
    <col min="2" max="2" width="81.5703125" style="161" customWidth="1"/>
    <col min="3" max="3" width="22.140625" style="161" customWidth="1"/>
    <col min="4" max="4" width="24.140625" style="161" customWidth="1"/>
    <col min="5" max="5" width="30.140625" style="161" bestFit="1" customWidth="1"/>
    <col min="6" max="6" width="23.42578125" style="161" bestFit="1" customWidth="1"/>
    <col min="7" max="7" width="18.7109375" style="161" customWidth="1"/>
    <col min="8" max="8" width="26.28515625" style="161" customWidth="1"/>
    <col min="9" max="9" width="17.7109375" style="161" bestFit="1" customWidth="1"/>
    <col min="10" max="10" width="17.85546875" style="161" bestFit="1" customWidth="1"/>
    <col min="11" max="11" width="20" style="161" bestFit="1" customWidth="1"/>
    <col min="12" max="12" width="21.85546875" style="161" bestFit="1" customWidth="1"/>
    <col min="13" max="13" width="49.140625" style="161" customWidth="1"/>
    <col min="14" max="14" width="23.7109375" style="161" bestFit="1" customWidth="1"/>
    <col min="15" max="15" width="15.7109375" style="161" bestFit="1" customWidth="1"/>
    <col min="16" max="16384" width="11.42578125" style="161"/>
  </cols>
  <sheetData>
    <row r="2" spans="2:15" ht="13.9" customHeight="1" x14ac:dyDescent="0.25">
      <c r="B2" s="390" t="s">
        <v>179</v>
      </c>
      <c r="C2" s="390"/>
      <c r="D2" s="390"/>
      <c r="E2" s="390"/>
      <c r="F2" s="390"/>
      <c r="G2" s="390"/>
      <c r="H2" s="390"/>
      <c r="I2" s="390"/>
      <c r="J2" s="390"/>
      <c r="K2" s="390"/>
    </row>
    <row r="3" spans="2:15" ht="13.9" customHeight="1" x14ac:dyDescent="0.25">
      <c r="B3" s="390" t="s">
        <v>1</v>
      </c>
      <c r="C3" s="390"/>
      <c r="D3" s="390"/>
      <c r="E3" s="390"/>
      <c r="F3" s="390"/>
      <c r="G3" s="390"/>
      <c r="H3" s="390"/>
      <c r="I3" s="390"/>
      <c r="J3" s="390"/>
      <c r="K3" s="390"/>
    </row>
    <row r="4" spans="2:15" ht="28.15" customHeight="1" x14ac:dyDescent="0.25">
      <c r="B4" s="391" t="s">
        <v>2</v>
      </c>
      <c r="C4" s="391"/>
      <c r="D4" s="391"/>
      <c r="E4" s="391"/>
      <c r="F4" s="391"/>
      <c r="G4" s="391"/>
      <c r="H4" s="391"/>
      <c r="I4" s="391"/>
      <c r="J4" s="391"/>
      <c r="K4" s="391"/>
    </row>
    <row r="5" spans="2:15" ht="18.75" x14ac:dyDescent="0.3"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2:15" ht="18.75" x14ac:dyDescent="0.3">
      <c r="B6" s="164"/>
      <c r="C6" s="164"/>
      <c r="D6" s="164"/>
      <c r="E6" s="164"/>
      <c r="F6" s="164"/>
      <c r="G6" s="164"/>
      <c r="H6" s="164"/>
      <c r="I6" s="164"/>
      <c r="J6" s="164"/>
      <c r="K6" s="164"/>
      <c r="M6" s="104"/>
      <c r="N6" s="104"/>
    </row>
    <row r="7" spans="2:15" ht="20.25" x14ac:dyDescent="0.3">
      <c r="B7" s="422" t="s">
        <v>180</v>
      </c>
      <c r="C7" s="422"/>
      <c r="D7" s="422"/>
      <c r="E7" s="422"/>
      <c r="F7" s="422"/>
      <c r="G7" s="422"/>
      <c r="H7" s="422"/>
      <c r="I7" s="422"/>
      <c r="J7" s="422"/>
      <c r="K7" s="422"/>
      <c r="M7" s="104"/>
      <c r="N7" s="104"/>
    </row>
    <row r="8" spans="2:15" ht="19.5" thickBot="1" x14ac:dyDescent="0.35">
      <c r="B8" s="423" t="s">
        <v>4</v>
      </c>
      <c r="C8" s="423"/>
      <c r="D8" s="423"/>
      <c r="E8" s="423"/>
      <c r="F8" s="423"/>
      <c r="G8" s="423"/>
      <c r="H8" s="423"/>
      <c r="I8" s="423"/>
      <c r="J8" s="423"/>
      <c r="K8" s="423"/>
      <c r="M8" s="105"/>
      <c r="N8" s="105"/>
    </row>
    <row r="9" spans="2:15" ht="19.5" thickBot="1" x14ac:dyDescent="0.35">
      <c r="B9" s="165"/>
      <c r="C9" s="165"/>
      <c r="D9" s="165"/>
      <c r="E9" s="165"/>
      <c r="F9" s="165"/>
      <c r="G9" s="165"/>
      <c r="H9" s="165"/>
      <c r="I9" s="165"/>
      <c r="J9" s="165"/>
      <c r="K9" s="165"/>
      <c r="M9" s="105"/>
      <c r="N9" s="105"/>
    </row>
    <row r="10" spans="2:15" ht="21.6" customHeight="1" thickBot="1" x14ac:dyDescent="0.3">
      <c r="B10" s="424" t="s">
        <v>6</v>
      </c>
      <c r="C10" s="166">
        <v>2025</v>
      </c>
      <c r="D10" s="427">
        <v>2026</v>
      </c>
      <c r="E10" s="428"/>
      <c r="F10" s="428"/>
      <c r="G10" s="428"/>
      <c r="H10" s="429"/>
      <c r="I10" s="430" t="s">
        <v>9</v>
      </c>
      <c r="J10" s="431"/>
      <c r="K10" s="430" t="s">
        <v>141</v>
      </c>
    </row>
    <row r="11" spans="2:15" ht="21.6" customHeight="1" thickBot="1" x14ac:dyDescent="0.3">
      <c r="B11" s="425"/>
      <c r="C11" s="434" t="s">
        <v>136</v>
      </c>
      <c r="D11" s="436" t="s">
        <v>40</v>
      </c>
      <c r="E11" s="437" t="s">
        <v>181</v>
      </c>
      <c r="F11" s="438"/>
      <c r="G11" s="438"/>
      <c r="H11" s="439"/>
      <c r="I11" s="430"/>
      <c r="J11" s="431"/>
      <c r="K11" s="430"/>
      <c r="M11" s="168"/>
      <c r="N11" s="168"/>
    </row>
    <row r="12" spans="2:15" ht="22.9" customHeight="1" thickBot="1" x14ac:dyDescent="0.35">
      <c r="B12" s="425"/>
      <c r="C12" s="434"/>
      <c r="D12" s="434"/>
      <c r="E12" s="440" t="s">
        <v>137</v>
      </c>
      <c r="F12" s="436" t="s">
        <v>138</v>
      </c>
      <c r="G12" s="436" t="s">
        <v>139</v>
      </c>
      <c r="H12" s="436" t="s">
        <v>182</v>
      </c>
      <c r="I12" s="432"/>
      <c r="J12" s="433"/>
      <c r="K12" s="430"/>
      <c r="M12" s="169" t="s">
        <v>5</v>
      </c>
      <c r="N12" s="170">
        <v>8677138320192.6592</v>
      </c>
      <c r="O12" s="60"/>
    </row>
    <row r="13" spans="2:15" ht="21" thickBot="1" x14ac:dyDescent="0.35">
      <c r="B13" s="425"/>
      <c r="C13" s="435"/>
      <c r="D13" s="435"/>
      <c r="E13" s="433"/>
      <c r="F13" s="435"/>
      <c r="G13" s="435"/>
      <c r="H13" s="435"/>
      <c r="I13" s="144" t="s">
        <v>43</v>
      </c>
      <c r="J13" s="144" t="s">
        <v>44</v>
      </c>
      <c r="K13" s="432"/>
      <c r="N13" s="171"/>
    </row>
    <row r="14" spans="2:15" ht="21" thickBot="1" x14ac:dyDescent="0.3">
      <c r="B14" s="426"/>
      <c r="C14" s="172">
        <v>1</v>
      </c>
      <c r="D14" s="172">
        <v>2</v>
      </c>
      <c r="E14" s="172">
        <v>3</v>
      </c>
      <c r="F14" s="172">
        <v>4</v>
      </c>
      <c r="G14" s="172">
        <v>5</v>
      </c>
      <c r="H14" s="172" t="s">
        <v>183</v>
      </c>
      <c r="I14" s="172" t="s">
        <v>184</v>
      </c>
      <c r="J14" s="172" t="s">
        <v>185</v>
      </c>
      <c r="K14" s="173" t="s">
        <v>186</v>
      </c>
      <c r="M14" s="174"/>
      <c r="N14" s="103"/>
    </row>
    <row r="15" spans="2:15" ht="20.25" x14ac:dyDescent="0.25">
      <c r="B15" s="312" t="s">
        <v>19</v>
      </c>
      <c r="C15" s="313">
        <f t="shared" ref="C15:G15" si="0">C16+C17+C18+C19+C20+C25</f>
        <v>112055337228.88989</v>
      </c>
      <c r="D15" s="313">
        <f>D16+D17+D18+D19+D20+D25</f>
        <v>1407548685832</v>
      </c>
      <c r="E15" s="313">
        <f>E16+E17+E18+E19+E20+E25</f>
        <v>97958949226.290009</v>
      </c>
      <c r="F15" s="313">
        <f>F16+F17+F18+F19+F20+F25</f>
        <v>109238444989.41</v>
      </c>
      <c r="G15" s="313">
        <f t="shared" si="0"/>
        <v>113302480397.89999</v>
      </c>
      <c r="H15" s="314">
        <f t="shared" ref="H15:H35" si="1">IFERROR(F15/D15,"-")</f>
        <v>7.7608999311337717E-2</v>
      </c>
      <c r="I15" s="313">
        <f>F15-C15</f>
        <v>-2816892239.4798889</v>
      </c>
      <c r="J15" s="314">
        <f>IFERROR(I15/C15,"0.0%")</f>
        <v>-2.5138403124216765E-2</v>
      </c>
      <c r="K15" s="314">
        <f t="shared" ref="K15:K37" si="2">F15/$N$12</f>
        <v>1.2589224806431872E-2</v>
      </c>
      <c r="L15" s="175"/>
      <c r="M15" s="174"/>
      <c r="N15" s="103"/>
    </row>
    <row r="16" spans="2:15" ht="20.25" x14ac:dyDescent="0.25">
      <c r="B16" s="176" t="s">
        <v>187</v>
      </c>
      <c r="C16" s="177">
        <v>41560098698.139908</v>
      </c>
      <c r="D16" s="177">
        <v>542875526448</v>
      </c>
      <c r="E16" s="177">
        <v>26127682767.890011</v>
      </c>
      <c r="F16" s="177">
        <v>43391962500.910004</v>
      </c>
      <c r="G16" s="177">
        <v>41682451427.789986</v>
      </c>
      <c r="H16" s="178">
        <f t="shared" si="1"/>
        <v>7.9929855716320192E-2</v>
      </c>
      <c r="I16" s="177">
        <f t="shared" ref="I16:I35" si="3">F16-C16</f>
        <v>1831863802.7700958</v>
      </c>
      <c r="J16" s="178">
        <f t="shared" ref="J16:J36" si="4">IFERROR(I16/C16,"0.0%")</f>
        <v>4.4077465168582096E-2</v>
      </c>
      <c r="K16" s="178">
        <f t="shared" si="2"/>
        <v>5.0007226921728459E-3</v>
      </c>
      <c r="L16" s="179"/>
      <c r="M16" s="174"/>
      <c r="N16" s="103"/>
    </row>
    <row r="17" spans="2:14" ht="20.25" x14ac:dyDescent="0.25">
      <c r="B17" s="180" t="s">
        <v>188</v>
      </c>
      <c r="C17" s="181">
        <v>6769094721.0599995</v>
      </c>
      <c r="D17" s="181">
        <v>101897864549</v>
      </c>
      <c r="E17" s="181">
        <v>41755193.039999999</v>
      </c>
      <c r="F17" s="181">
        <v>7351457025.2299995</v>
      </c>
      <c r="G17" s="181">
        <v>7292471075.0100002</v>
      </c>
      <c r="H17" s="182">
        <f t="shared" si="1"/>
        <v>7.2145349245222673E-2</v>
      </c>
      <c r="I17" s="181">
        <f t="shared" si="3"/>
        <v>582362304.17000008</v>
      </c>
      <c r="J17" s="183">
        <f t="shared" si="4"/>
        <v>8.603252401804265E-2</v>
      </c>
      <c r="K17" s="183">
        <f t="shared" si="2"/>
        <v>8.4722137114287403E-4</v>
      </c>
      <c r="L17" s="179"/>
      <c r="M17" s="184"/>
      <c r="N17" s="103"/>
    </row>
    <row r="18" spans="2:14" ht="20.25" x14ac:dyDescent="0.25">
      <c r="B18" s="180" t="s">
        <v>20</v>
      </c>
      <c r="C18" s="181">
        <v>33745964803.98</v>
      </c>
      <c r="D18" s="181">
        <v>324257115564</v>
      </c>
      <c r="E18" s="181">
        <v>33390199824.299999</v>
      </c>
      <c r="F18" s="181">
        <v>19312124005.09</v>
      </c>
      <c r="G18" s="181">
        <v>16473398149.24</v>
      </c>
      <c r="H18" s="182">
        <f t="shared" si="1"/>
        <v>5.9558057720643251E-2</v>
      </c>
      <c r="I18" s="181">
        <f t="shared" si="3"/>
        <v>-14433840798.889999</v>
      </c>
      <c r="J18" s="183">
        <f t="shared" si="4"/>
        <v>-0.42772049584985261</v>
      </c>
      <c r="K18" s="183">
        <f t="shared" si="2"/>
        <v>2.2256328402819802E-3</v>
      </c>
      <c r="L18" s="179"/>
      <c r="M18" s="66"/>
    </row>
    <row r="19" spans="2:14" ht="20.25" x14ac:dyDescent="0.25">
      <c r="B19" s="180" t="s">
        <v>189</v>
      </c>
      <c r="C19" s="181">
        <v>565522645.67999995</v>
      </c>
      <c r="D19" s="181">
        <v>13786016885</v>
      </c>
      <c r="E19" s="181">
        <v>7435853572.1300001</v>
      </c>
      <c r="F19" s="181">
        <v>7435853572.1300001</v>
      </c>
      <c r="G19" s="181">
        <v>8159033747.2300005</v>
      </c>
      <c r="H19" s="182">
        <f t="shared" si="1"/>
        <v>0.5393765025937729</v>
      </c>
      <c r="I19" s="181">
        <f t="shared" si="3"/>
        <v>6870330926.4499998</v>
      </c>
      <c r="J19" s="183">
        <f t="shared" si="4"/>
        <v>12.14863980944375</v>
      </c>
      <c r="K19" s="183">
        <f t="shared" si="2"/>
        <v>8.5694768225901712E-4</v>
      </c>
      <c r="L19" s="179"/>
      <c r="M19" s="184"/>
    </row>
    <row r="20" spans="2:14" ht="20.25" x14ac:dyDescent="0.25">
      <c r="B20" s="185" t="s">
        <v>190</v>
      </c>
      <c r="C20" s="186">
        <v>29342688815.029999</v>
      </c>
      <c r="D20" s="186">
        <v>424672198458</v>
      </c>
      <c r="E20" s="186">
        <v>30954265868.930008</v>
      </c>
      <c r="F20" s="186">
        <v>31737855886.050007</v>
      </c>
      <c r="G20" s="186">
        <v>39685933998.630005</v>
      </c>
      <c r="H20" s="187">
        <f t="shared" si="1"/>
        <v>7.4734950866318303E-2</v>
      </c>
      <c r="I20" s="186">
        <f t="shared" si="3"/>
        <v>2395167071.0200081</v>
      </c>
      <c r="J20" s="188">
        <f t="shared" si="4"/>
        <v>8.1627388891271219E-2</v>
      </c>
      <c r="K20" s="188">
        <f t="shared" si="2"/>
        <v>3.6576408851513305E-3</v>
      </c>
      <c r="L20" s="179"/>
      <c r="M20" s="184"/>
    </row>
    <row r="21" spans="2:14" ht="20.25" x14ac:dyDescent="0.25">
      <c r="B21" s="189" t="s">
        <v>191</v>
      </c>
      <c r="C21" s="190">
        <v>5298539263.9099998</v>
      </c>
      <c r="D21" s="190">
        <v>65883131456</v>
      </c>
      <c r="E21" s="190">
        <v>4111671807.4900012</v>
      </c>
      <c r="F21" s="190">
        <v>4234873695.3900013</v>
      </c>
      <c r="G21" s="190">
        <v>4283515757.2799997</v>
      </c>
      <c r="H21" s="191">
        <f t="shared" si="1"/>
        <v>6.4278573313083315E-2</v>
      </c>
      <c r="I21" s="190">
        <f t="shared" si="3"/>
        <v>-1063665568.5199986</v>
      </c>
      <c r="J21" s="192">
        <f t="shared" si="4"/>
        <v>-0.20074694468435023</v>
      </c>
      <c r="K21" s="192">
        <f t="shared" si="2"/>
        <v>4.880495779968129E-4</v>
      </c>
      <c r="L21" s="193"/>
      <c r="M21" s="184"/>
    </row>
    <row r="22" spans="2:14" ht="20.25" x14ac:dyDescent="0.25">
      <c r="B22" s="194" t="s">
        <v>192</v>
      </c>
      <c r="C22" s="195">
        <v>21520859708.470001</v>
      </c>
      <c r="D22" s="195">
        <v>342169100277</v>
      </c>
      <c r="E22" s="195">
        <v>25975047679.890003</v>
      </c>
      <c r="F22" s="195">
        <v>26304884549.040005</v>
      </c>
      <c r="G22" s="195">
        <v>33454704470.710007</v>
      </c>
      <c r="H22" s="196">
        <f t="shared" si="1"/>
        <v>7.6876855705980213E-2</v>
      </c>
      <c r="I22" s="195">
        <f t="shared" si="3"/>
        <v>4784024840.5700035</v>
      </c>
      <c r="J22" s="197">
        <f t="shared" si="4"/>
        <v>0.22229710640635544</v>
      </c>
      <c r="K22" s="197">
        <f t="shared" si="2"/>
        <v>3.0315161033938613E-3</v>
      </c>
      <c r="L22" s="193"/>
      <c r="M22" s="184"/>
    </row>
    <row r="23" spans="2:14" ht="20.25" x14ac:dyDescent="0.25">
      <c r="B23" s="194" t="s">
        <v>193</v>
      </c>
      <c r="C23" s="195">
        <v>69214306.439999998</v>
      </c>
      <c r="D23" s="195">
        <v>955120864</v>
      </c>
      <c r="E23" s="195">
        <v>53095243.579999991</v>
      </c>
      <c r="F23" s="195">
        <v>45283056.869999997</v>
      </c>
      <c r="G23" s="195">
        <v>52661025.389999993</v>
      </c>
      <c r="H23" s="196">
        <f t="shared" si="1"/>
        <v>4.7410813203636597E-2</v>
      </c>
      <c r="I23" s="195">
        <f t="shared" si="3"/>
        <v>-23931249.57</v>
      </c>
      <c r="J23" s="197">
        <f t="shared" si="4"/>
        <v>-0.34575582420587209</v>
      </c>
      <c r="K23" s="197">
        <f t="shared" si="2"/>
        <v>5.2186625589016281E-6</v>
      </c>
      <c r="L23" s="193"/>
      <c r="M23" s="184"/>
    </row>
    <row r="24" spans="2:14" ht="20.25" x14ac:dyDescent="0.25">
      <c r="B24" s="194" t="s">
        <v>194</v>
      </c>
      <c r="C24" s="195">
        <v>2454075536.21</v>
      </c>
      <c r="D24" s="195">
        <v>15664845861</v>
      </c>
      <c r="E24" s="195">
        <v>814451137.97000003</v>
      </c>
      <c r="F24" s="195">
        <v>1152814584.75</v>
      </c>
      <c r="G24" s="195">
        <v>1895052745.2499998</v>
      </c>
      <c r="H24" s="196">
        <f t="shared" si="1"/>
        <v>7.3592462701475153E-2</v>
      </c>
      <c r="I24" s="195">
        <f t="shared" si="3"/>
        <v>-1301260951.46</v>
      </c>
      <c r="J24" s="197">
        <f t="shared" si="4"/>
        <v>-0.53024486502547841</v>
      </c>
      <c r="K24" s="197">
        <f t="shared" si="2"/>
        <v>1.3285654120175463E-4</v>
      </c>
      <c r="L24" s="193"/>
      <c r="M24" s="184"/>
    </row>
    <row r="25" spans="2:14" ht="20.25" x14ac:dyDescent="0.25">
      <c r="B25" s="198" t="s">
        <v>195</v>
      </c>
      <c r="C25" s="199">
        <v>71967545</v>
      </c>
      <c r="D25" s="199">
        <v>59963928</v>
      </c>
      <c r="E25" s="199">
        <v>9192000</v>
      </c>
      <c r="F25" s="199">
        <v>9192000</v>
      </c>
      <c r="G25" s="199">
        <v>9192000</v>
      </c>
      <c r="H25" s="200">
        <f t="shared" si="1"/>
        <v>0.15329215924613879</v>
      </c>
      <c r="I25" s="199">
        <f t="shared" si="3"/>
        <v>-62775545</v>
      </c>
      <c r="J25" s="200">
        <f t="shared" si="4"/>
        <v>-0.87227575985814165</v>
      </c>
      <c r="K25" s="201">
        <f t="shared" si="2"/>
        <v>1.0593354238239122E-6</v>
      </c>
      <c r="L25" s="202"/>
      <c r="M25" s="184"/>
    </row>
    <row r="26" spans="2:14" ht="20.25" x14ac:dyDescent="0.25">
      <c r="B26" s="315" t="s">
        <v>21</v>
      </c>
      <c r="C26" s="316">
        <f>SUM(C27:C31)+C35</f>
        <v>16182665790.889996</v>
      </c>
      <c r="D26" s="316">
        <f>SUM(D27:D31)+D35</f>
        <v>215284720455</v>
      </c>
      <c r="E26" s="316">
        <f>SUM(E27:E31)+E35</f>
        <v>22337237248.23</v>
      </c>
      <c r="F26" s="316">
        <f>SUM(F27:F31)+F35</f>
        <v>18600991069.830002</v>
      </c>
      <c r="G26" s="316">
        <f>SUM(G27:G31)+G35</f>
        <v>19444493060.150005</v>
      </c>
      <c r="H26" s="317">
        <f t="shared" si="1"/>
        <v>8.6401817233091024E-2</v>
      </c>
      <c r="I26" s="316">
        <f t="shared" si="3"/>
        <v>2418325278.9400063</v>
      </c>
      <c r="J26" s="317">
        <f t="shared" si="4"/>
        <v>0.14943924012206927</v>
      </c>
      <c r="K26" s="317">
        <f t="shared" si="2"/>
        <v>2.1436780633706668E-3</v>
      </c>
      <c r="L26" s="175"/>
      <c r="M26" s="184"/>
    </row>
    <row r="27" spans="2:14" ht="20.25" x14ac:dyDescent="0.25">
      <c r="B27" s="203" t="s">
        <v>196</v>
      </c>
      <c r="C27" s="177">
        <v>5069978902.75</v>
      </c>
      <c r="D27" s="177">
        <v>65675086633</v>
      </c>
      <c r="E27" s="177">
        <v>8520793526.5499964</v>
      </c>
      <c r="F27" s="177">
        <v>6566326925.7000008</v>
      </c>
      <c r="G27" s="177">
        <v>6405053175.210001</v>
      </c>
      <c r="H27" s="178">
        <f t="shared" si="1"/>
        <v>9.9982006303141968E-2</v>
      </c>
      <c r="I27" s="177">
        <f t="shared" si="3"/>
        <v>1496348022.9500008</v>
      </c>
      <c r="J27" s="178">
        <f t="shared" si="4"/>
        <v>0.29513890524048703</v>
      </c>
      <c r="K27" s="178">
        <f t="shared" si="2"/>
        <v>7.5673876379490608E-4</v>
      </c>
      <c r="L27" s="179"/>
      <c r="M27" s="184"/>
    </row>
    <row r="28" spans="2:14" ht="20.25" x14ac:dyDescent="0.25">
      <c r="B28" s="185" t="s">
        <v>197</v>
      </c>
      <c r="C28" s="186">
        <v>3580679107.4799976</v>
      </c>
      <c r="D28" s="186">
        <v>71387716208</v>
      </c>
      <c r="E28" s="186">
        <v>7867386020.010005</v>
      </c>
      <c r="F28" s="186">
        <v>5019762076.9100027</v>
      </c>
      <c r="G28" s="186">
        <v>5541854495.7500038</v>
      </c>
      <c r="H28" s="188">
        <f t="shared" si="1"/>
        <v>7.0316888444562228E-2</v>
      </c>
      <c r="I28" s="186">
        <f t="shared" si="3"/>
        <v>1439082969.4300051</v>
      </c>
      <c r="J28" s="188">
        <f t="shared" si="4"/>
        <v>0.40190224430437715</v>
      </c>
      <c r="K28" s="188">
        <f t="shared" si="2"/>
        <v>5.7850432846373579E-4</v>
      </c>
      <c r="L28" s="179"/>
      <c r="M28" s="66"/>
    </row>
    <row r="29" spans="2:14" ht="20.25" x14ac:dyDescent="0.25">
      <c r="B29" s="185" t="s">
        <v>198</v>
      </c>
      <c r="C29" s="186">
        <v>476620</v>
      </c>
      <c r="D29" s="186">
        <v>16448771</v>
      </c>
      <c r="E29" s="186">
        <v>253700</v>
      </c>
      <c r="F29" s="186">
        <v>1270069.3999999999</v>
      </c>
      <c r="G29" s="186">
        <v>545000</v>
      </c>
      <c r="H29" s="188">
        <f t="shared" si="1"/>
        <v>7.7213634988291827E-2</v>
      </c>
      <c r="I29" s="186">
        <f t="shared" si="3"/>
        <v>793449.39999999991</v>
      </c>
      <c r="J29" s="188">
        <f t="shared" si="4"/>
        <v>1.6647421425873861</v>
      </c>
      <c r="K29" s="188">
        <f t="shared" si="2"/>
        <v>1.4636961554991098E-7</v>
      </c>
      <c r="L29" s="179"/>
      <c r="M29" s="66"/>
    </row>
    <row r="30" spans="2:14" ht="20.25" x14ac:dyDescent="0.25">
      <c r="B30" s="204" t="s">
        <v>199</v>
      </c>
      <c r="C30" s="186">
        <v>372803698.31</v>
      </c>
      <c r="D30" s="186">
        <v>2770222220</v>
      </c>
      <c r="E30" s="186">
        <v>362299693.45999998</v>
      </c>
      <c r="F30" s="186">
        <v>456752501.88000005</v>
      </c>
      <c r="G30" s="186">
        <v>363988784.45000005</v>
      </c>
      <c r="H30" s="188">
        <f t="shared" si="1"/>
        <v>0.1648793727024542</v>
      </c>
      <c r="I30" s="186">
        <f t="shared" si="3"/>
        <v>83948803.570000052</v>
      </c>
      <c r="J30" s="188">
        <f t="shared" si="4"/>
        <v>0.22518232504279914</v>
      </c>
      <c r="K30" s="188">
        <f t="shared" si="2"/>
        <v>5.2638610222115114E-5</v>
      </c>
      <c r="L30" s="205"/>
      <c r="M30" s="184"/>
    </row>
    <row r="31" spans="2:14" ht="20.25" x14ac:dyDescent="0.25">
      <c r="B31" s="185" t="s">
        <v>200</v>
      </c>
      <c r="C31" s="186">
        <v>7158727462.3499985</v>
      </c>
      <c r="D31" s="186">
        <v>72988962348</v>
      </c>
      <c r="E31" s="186">
        <v>5586504308.2099991</v>
      </c>
      <c r="F31" s="186">
        <v>6556879495.9399986</v>
      </c>
      <c r="G31" s="186">
        <v>7133051604.7400007</v>
      </c>
      <c r="H31" s="188">
        <f t="shared" si="1"/>
        <v>8.983385000978393E-2</v>
      </c>
      <c r="I31" s="186">
        <f t="shared" si="3"/>
        <v>-601847966.40999985</v>
      </c>
      <c r="J31" s="188">
        <f t="shared" si="4"/>
        <v>-8.4071920543882669E-2</v>
      </c>
      <c r="K31" s="188">
        <f t="shared" si="2"/>
        <v>7.5564999127436007E-4</v>
      </c>
      <c r="L31" s="179"/>
      <c r="M31" s="184"/>
    </row>
    <row r="32" spans="2:14" ht="20.25" x14ac:dyDescent="0.25">
      <c r="B32" s="206" t="s">
        <v>201</v>
      </c>
      <c r="C32" s="190">
        <v>207485441.26999998</v>
      </c>
      <c r="D32" s="190">
        <v>174800000</v>
      </c>
      <c r="E32" s="190">
        <v>80593432.340000004</v>
      </c>
      <c r="F32" s="190">
        <v>76260098.99000001</v>
      </c>
      <c r="G32" s="190">
        <v>76705351.870000005</v>
      </c>
      <c r="H32" s="192">
        <f t="shared" si="1"/>
        <v>0.43627058918764305</v>
      </c>
      <c r="I32" s="190">
        <f t="shared" si="3"/>
        <v>-131225342.27999997</v>
      </c>
      <c r="J32" s="192">
        <f t="shared" si="4"/>
        <v>-0.63245566280111654</v>
      </c>
      <c r="K32" s="192">
        <f t="shared" si="2"/>
        <v>8.7886231815083936E-6</v>
      </c>
      <c r="L32" s="193"/>
      <c r="M32" s="184"/>
    </row>
    <row r="33" spans="2:14" ht="20.25" x14ac:dyDescent="0.25">
      <c r="B33" s="194" t="s">
        <v>202</v>
      </c>
      <c r="C33" s="195">
        <v>6950258127.749999</v>
      </c>
      <c r="D33" s="195">
        <v>72814162348</v>
      </c>
      <c r="E33" s="195">
        <v>5505910875.8699989</v>
      </c>
      <c r="F33" s="195">
        <v>6480619396.9499989</v>
      </c>
      <c r="G33" s="195">
        <v>7056346252.8700008</v>
      </c>
      <c r="H33" s="197">
        <f t="shared" si="1"/>
        <v>8.9002182926684492E-2</v>
      </c>
      <c r="I33" s="195">
        <f t="shared" si="3"/>
        <v>-469638730.80000019</v>
      </c>
      <c r="J33" s="197">
        <f t="shared" si="4"/>
        <v>-6.7571408452427636E-2</v>
      </c>
      <c r="K33" s="197">
        <f t="shared" si="2"/>
        <v>7.4686136809285169E-4</v>
      </c>
      <c r="L33" s="193"/>
      <c r="M33" s="184"/>
    </row>
    <row r="34" spans="2:14" ht="20.25" x14ac:dyDescent="0.25">
      <c r="B34" s="194" t="s">
        <v>203</v>
      </c>
      <c r="C34" s="195">
        <v>983893.33</v>
      </c>
      <c r="D34" s="195">
        <v>0</v>
      </c>
      <c r="E34" s="195">
        <v>0</v>
      </c>
      <c r="F34" s="195">
        <v>0</v>
      </c>
      <c r="G34" s="195">
        <v>0</v>
      </c>
      <c r="H34" s="197" t="str">
        <f t="shared" si="1"/>
        <v>-</v>
      </c>
      <c r="I34" s="195">
        <f t="shared" si="3"/>
        <v>-983893.33</v>
      </c>
      <c r="J34" s="197">
        <f t="shared" si="4"/>
        <v>-1</v>
      </c>
      <c r="K34" s="197">
        <f t="shared" si="2"/>
        <v>0</v>
      </c>
      <c r="L34" s="193"/>
      <c r="M34" s="184"/>
    </row>
    <row r="35" spans="2:14" ht="21" thickBot="1" x14ac:dyDescent="0.3">
      <c r="B35" s="198" t="s">
        <v>204</v>
      </c>
      <c r="C35" s="199">
        <v>0</v>
      </c>
      <c r="D35" s="199">
        <v>2446284275</v>
      </c>
      <c r="E35" s="199">
        <v>0</v>
      </c>
      <c r="F35" s="199">
        <v>0</v>
      </c>
      <c r="G35" s="199">
        <v>0</v>
      </c>
      <c r="H35" s="200">
        <f t="shared" si="1"/>
        <v>0</v>
      </c>
      <c r="I35" s="199">
        <f t="shared" si="3"/>
        <v>0</v>
      </c>
      <c r="J35" s="200" t="str">
        <f t="shared" si="4"/>
        <v>0.0%</v>
      </c>
      <c r="K35" s="201">
        <f t="shared" si="2"/>
        <v>0</v>
      </c>
      <c r="L35" s="179"/>
      <c r="M35" s="184"/>
    </row>
    <row r="36" spans="2:14" ht="21" thickBot="1" x14ac:dyDescent="0.3">
      <c r="B36" s="207" t="s">
        <v>205</v>
      </c>
      <c r="C36" s="208">
        <f>C15+C26</f>
        <v>128238003019.77989</v>
      </c>
      <c r="D36" s="208">
        <f t="shared" ref="D36:G36" si="5">D15+D26</f>
        <v>1622833406287</v>
      </c>
      <c r="E36" s="208">
        <f t="shared" si="5"/>
        <v>120296186474.52</v>
      </c>
      <c r="F36" s="208">
        <f t="shared" si="5"/>
        <v>127839436059.24001</v>
      </c>
      <c r="G36" s="208">
        <f t="shared" si="5"/>
        <v>132746973458.05</v>
      </c>
      <c r="H36" s="209">
        <f>IFERROR(F36/D36,"-")</f>
        <v>7.877545259049927E-2</v>
      </c>
      <c r="I36" s="208">
        <f>F36-C36</f>
        <v>-398566960.53988647</v>
      </c>
      <c r="J36" s="209">
        <f t="shared" si="4"/>
        <v>-3.1080253213114219E-3</v>
      </c>
      <c r="K36" s="210">
        <f>F36/$N$12</f>
        <v>1.4732902869802538E-2</v>
      </c>
      <c r="L36" s="211"/>
      <c r="M36" s="174"/>
      <c r="N36" s="174"/>
    </row>
    <row r="37" spans="2:14" x14ac:dyDescent="0.25">
      <c r="B37" s="212"/>
      <c r="C37" s="213"/>
      <c r="D37" s="213"/>
      <c r="E37" s="214"/>
      <c r="F37" s="215"/>
      <c r="G37" s="214"/>
      <c r="H37" s="216"/>
      <c r="I37" s="213"/>
      <c r="J37" s="216"/>
      <c r="K37" s="216">
        <f t="shared" si="2"/>
        <v>0</v>
      </c>
      <c r="L37" s="217"/>
      <c r="M37" s="66"/>
      <c r="N37" s="174"/>
    </row>
    <row r="38" spans="2:14" ht="18.75" x14ac:dyDescent="0.25">
      <c r="B38" s="218" t="s">
        <v>206</v>
      </c>
      <c r="F38" s="66"/>
      <c r="J38" s="66"/>
    </row>
    <row r="39" spans="2:14" ht="18.75" x14ac:dyDescent="0.3">
      <c r="B39" s="4" t="s">
        <v>31</v>
      </c>
      <c r="F39" s="219"/>
      <c r="G39" s="219"/>
    </row>
    <row r="40" spans="2:14" ht="18.75" x14ac:dyDescent="0.3">
      <c r="B40" s="4" t="s">
        <v>207</v>
      </c>
      <c r="F40" s="220"/>
      <c r="G40" s="221"/>
    </row>
    <row r="41" spans="2:14" ht="18.75" x14ac:dyDescent="0.25">
      <c r="B41" s="218" t="s">
        <v>208</v>
      </c>
      <c r="F41" s="66"/>
    </row>
    <row r="42" spans="2:14" x14ac:dyDescent="0.25">
      <c r="H42" s="66"/>
      <c r="I42" s="66"/>
    </row>
    <row r="43" spans="2:14" x14ac:dyDescent="0.25">
      <c r="E43" s="222"/>
      <c r="F43" s="223"/>
      <c r="G43" s="224"/>
      <c r="H43" s="174"/>
      <c r="I43" s="225"/>
      <c r="J43" s="174"/>
    </row>
    <row r="44" spans="2:14" x14ac:dyDescent="0.25">
      <c r="F44" s="98"/>
      <c r="G44" s="98"/>
      <c r="H44" s="98"/>
    </row>
    <row r="45" spans="2:14" x14ac:dyDescent="0.25">
      <c r="F45" s="98"/>
      <c r="G45" s="98"/>
      <c r="H45" s="98"/>
    </row>
    <row r="46" spans="2:14" x14ac:dyDescent="0.25">
      <c r="F46" s="98"/>
      <c r="G46" s="98"/>
      <c r="H46" s="98"/>
    </row>
    <row r="47" spans="2:14" x14ac:dyDescent="0.25">
      <c r="F47" s="98"/>
      <c r="G47" s="98"/>
      <c r="H47" s="98"/>
    </row>
    <row r="48" spans="2:14" x14ac:dyDescent="0.25">
      <c r="F48" s="98"/>
      <c r="G48" s="98"/>
      <c r="H48" s="98"/>
    </row>
    <row r="49" spans="6:8" x14ac:dyDescent="0.25">
      <c r="F49" s="98"/>
      <c r="G49" s="98"/>
      <c r="H49" s="98"/>
    </row>
    <row r="50" spans="6:8" x14ac:dyDescent="0.25">
      <c r="F50" s="98"/>
      <c r="G50" s="98"/>
      <c r="H50" s="98"/>
    </row>
    <row r="51" spans="6:8" x14ac:dyDescent="0.25">
      <c r="F51" s="98"/>
      <c r="G51" s="98"/>
      <c r="H51" s="98"/>
    </row>
    <row r="52" spans="6:8" x14ac:dyDescent="0.25">
      <c r="F52" s="98"/>
      <c r="G52" s="98"/>
      <c r="H52" s="98"/>
    </row>
  </sheetData>
  <mergeCells count="16"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AB67-1C81-4382-A7D1-4EBB5D9B40D8}">
  <dimension ref="B1:O34"/>
  <sheetViews>
    <sheetView showGridLines="0" workbookViewId="0">
      <selection activeCell="R11" sqref="R11"/>
    </sheetView>
  </sheetViews>
  <sheetFormatPr baseColWidth="10" defaultColWidth="11.42578125" defaultRowHeight="15" x14ac:dyDescent="0.25"/>
  <cols>
    <col min="1" max="16384" width="11.42578125" style="103"/>
  </cols>
  <sheetData>
    <row r="1" spans="2:15" ht="18" customHeight="1" x14ac:dyDescent="0.25"/>
    <row r="2" spans="2:15" ht="18" customHeight="1" x14ac:dyDescent="0.25">
      <c r="B2" s="388" t="s">
        <v>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</row>
    <row r="3" spans="2:15" ht="18" customHeight="1" x14ac:dyDescent="0.25">
      <c r="B3" s="388" t="s">
        <v>1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</row>
    <row r="4" spans="2:15" ht="18" customHeight="1" x14ac:dyDescent="0.25">
      <c r="B4" s="389" t="s">
        <v>2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2:15" ht="18.75" x14ac:dyDescent="0.3"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</row>
    <row r="7" spans="2:15" ht="15.75" x14ac:dyDescent="0.25">
      <c r="H7" s="227" t="s">
        <v>1028</v>
      </c>
      <c r="I7" s="228"/>
      <c r="J7" s="228"/>
    </row>
    <row r="8" spans="2:15" ht="15.75" x14ac:dyDescent="0.25">
      <c r="H8" s="229" t="s">
        <v>128</v>
      </c>
      <c r="I8" s="228"/>
      <c r="J8" s="228"/>
    </row>
    <row r="9" spans="2:15" ht="15.75" x14ac:dyDescent="0.25">
      <c r="H9" s="230" t="s">
        <v>129</v>
      </c>
      <c r="I9" s="228"/>
      <c r="J9" s="228"/>
    </row>
    <row r="28" spans="2:6" ht="15.75" x14ac:dyDescent="0.25">
      <c r="C28" s="231"/>
      <c r="D28" s="231"/>
      <c r="E28" s="231"/>
      <c r="F28" s="231"/>
    </row>
    <row r="29" spans="2:6" x14ac:dyDescent="0.25">
      <c r="C29" s="232"/>
      <c r="D29" s="232"/>
      <c r="E29" s="232"/>
      <c r="F29" s="232"/>
    </row>
    <row r="32" spans="2:6" ht="15.75" x14ac:dyDescent="0.25">
      <c r="B32" s="231" t="s">
        <v>209</v>
      </c>
    </row>
    <row r="33" spans="2:2" x14ac:dyDescent="0.25">
      <c r="B33" s="232" t="s">
        <v>31</v>
      </c>
    </row>
    <row r="34" spans="2:2" ht="15.75" x14ac:dyDescent="0.25">
      <c r="B34" s="231" t="s">
        <v>210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0C29-3132-4992-813E-FE44E99DB1EE}">
  <dimension ref="B1:O31"/>
  <sheetViews>
    <sheetView showGridLines="0" workbookViewId="0">
      <selection activeCell="Q17" sqref="Q17"/>
    </sheetView>
  </sheetViews>
  <sheetFormatPr baseColWidth="10" defaultColWidth="11.42578125" defaultRowHeight="15" x14ac:dyDescent="0.25"/>
  <cols>
    <col min="1" max="16384" width="11.42578125" style="103"/>
  </cols>
  <sheetData>
    <row r="1" spans="2:15" ht="18" customHeight="1" x14ac:dyDescent="0.25"/>
    <row r="2" spans="2:15" ht="18" customHeight="1" x14ac:dyDescent="0.25">
      <c r="B2" s="388" t="s">
        <v>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</row>
    <row r="3" spans="2:15" ht="18" customHeight="1" x14ac:dyDescent="0.25">
      <c r="B3" s="388" t="s">
        <v>1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</row>
    <row r="4" spans="2:15" ht="18" customHeight="1" x14ac:dyDescent="0.25">
      <c r="B4" s="389" t="s">
        <v>2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2:15" ht="18.75" x14ac:dyDescent="0.3"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</row>
    <row r="7" spans="2:15" ht="15.75" x14ac:dyDescent="0.25">
      <c r="H7" s="227" t="s">
        <v>1029</v>
      </c>
      <c r="I7" s="228"/>
      <c r="J7" s="228"/>
    </row>
    <row r="8" spans="2:15" ht="15.75" x14ac:dyDescent="0.25">
      <c r="H8" s="229" t="s">
        <v>128</v>
      </c>
      <c r="I8" s="228"/>
      <c r="J8" s="228"/>
    </row>
    <row r="9" spans="2:15" ht="15.75" x14ac:dyDescent="0.25">
      <c r="H9" s="230" t="s">
        <v>129</v>
      </c>
      <c r="I9" s="228"/>
      <c r="J9" s="228"/>
    </row>
    <row r="29" spans="2:2" ht="15.75" x14ac:dyDescent="0.25">
      <c r="B29" s="231" t="s">
        <v>209</v>
      </c>
    </row>
    <row r="30" spans="2:2" x14ac:dyDescent="0.25">
      <c r="B30" s="232" t="s">
        <v>31</v>
      </c>
    </row>
    <row r="31" spans="2:2" ht="15.75" x14ac:dyDescent="0.25">
      <c r="B31" s="231" t="s">
        <v>210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09AC-BBF2-4047-9AD2-AF6974E504B9}">
  <dimension ref="A1:Q52"/>
  <sheetViews>
    <sheetView showGridLines="0" topLeftCell="F5" zoomScale="80" zoomScaleNormal="80" workbookViewId="0">
      <selection activeCell="W42" sqref="W42"/>
    </sheetView>
  </sheetViews>
  <sheetFormatPr baseColWidth="10" defaultColWidth="11.42578125" defaultRowHeight="15" x14ac:dyDescent="0.25"/>
  <cols>
    <col min="1" max="1" width="17.42578125" style="98" customWidth="1"/>
    <col min="2" max="2" width="30.85546875" style="98" customWidth="1"/>
    <col min="3" max="3" width="15.5703125" style="98" customWidth="1"/>
    <col min="4" max="4" width="5.140625" style="98" customWidth="1"/>
    <col min="5" max="16384" width="11.42578125" style="98"/>
  </cols>
  <sheetData>
    <row r="1" spans="1:17" ht="21" x14ac:dyDescent="0.35"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ht="20.25" x14ac:dyDescent="0.25">
      <c r="G2" s="441" t="s">
        <v>0</v>
      </c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17" ht="20.25" x14ac:dyDescent="0.25">
      <c r="G3" s="441" t="s">
        <v>1</v>
      </c>
      <c r="H3" s="441"/>
      <c r="I3" s="441"/>
      <c r="J3" s="441"/>
      <c r="K3" s="441"/>
      <c r="L3" s="441"/>
      <c r="M3" s="441"/>
      <c r="N3" s="441"/>
      <c r="O3" s="441"/>
      <c r="P3" s="441"/>
      <c r="Q3" s="441"/>
    </row>
    <row r="4" spans="1:17" ht="20.25" x14ac:dyDescent="0.25">
      <c r="G4" s="442" t="s">
        <v>2</v>
      </c>
      <c r="H4" s="442"/>
      <c r="I4" s="442"/>
      <c r="J4" s="442"/>
      <c r="K4" s="442"/>
      <c r="L4" s="442"/>
      <c r="M4" s="442"/>
      <c r="N4" s="442"/>
      <c r="O4" s="442"/>
      <c r="P4" s="442"/>
      <c r="Q4" s="442"/>
    </row>
    <row r="5" spans="1:17" ht="21" x14ac:dyDescent="0.35">
      <c r="G5" s="129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 ht="21" x14ac:dyDescent="0.35">
      <c r="F6" s="103"/>
      <c r="G6" s="129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1:17" x14ac:dyDescent="0.25">
      <c r="A7" s="98" t="s">
        <v>966</v>
      </c>
      <c r="B7" s="98" t="s">
        <v>967</v>
      </c>
      <c r="C7" s="98" t="s">
        <v>968</v>
      </c>
    </row>
    <row r="8" spans="1:17" x14ac:dyDescent="0.25">
      <c r="A8" s="98" t="s">
        <v>969</v>
      </c>
      <c r="B8" s="318" t="s">
        <v>970</v>
      </c>
      <c r="C8" s="319">
        <v>234631164.88999999</v>
      </c>
    </row>
    <row r="9" spans="1:17" x14ac:dyDescent="0.25">
      <c r="A9" s="98" t="s">
        <v>969</v>
      </c>
      <c r="B9" s="318" t="s">
        <v>971</v>
      </c>
      <c r="C9" s="319">
        <v>15655478.450000001</v>
      </c>
    </row>
    <row r="10" spans="1:17" x14ac:dyDescent="0.25">
      <c r="A10" s="98" t="s">
        <v>969</v>
      </c>
      <c r="B10" s="318" t="s">
        <v>972</v>
      </c>
      <c r="C10" s="319">
        <v>139906684.66999999</v>
      </c>
    </row>
    <row r="11" spans="1:17" x14ac:dyDescent="0.25">
      <c r="A11" s="98" t="s">
        <v>969</v>
      </c>
      <c r="B11" s="318" t="s">
        <v>973</v>
      </c>
      <c r="C11" s="319">
        <v>246524959.65000001</v>
      </c>
    </row>
    <row r="12" spans="1:17" x14ac:dyDescent="0.25">
      <c r="A12" s="98" t="s">
        <v>969</v>
      </c>
      <c r="B12" s="320" t="s">
        <v>974</v>
      </c>
      <c r="C12" s="319">
        <v>2048784943.48</v>
      </c>
    </row>
    <row r="13" spans="1:17" x14ac:dyDescent="0.25">
      <c r="A13" s="98" t="s">
        <v>969</v>
      </c>
      <c r="B13" s="318" t="s">
        <v>975</v>
      </c>
      <c r="C13" s="319">
        <v>547875141.40999997</v>
      </c>
    </row>
    <row r="14" spans="1:17" x14ac:dyDescent="0.25">
      <c r="A14" s="98" t="s">
        <v>969</v>
      </c>
      <c r="B14" s="318" t="s">
        <v>976</v>
      </c>
      <c r="C14" s="319">
        <v>86326668.560000002</v>
      </c>
    </row>
    <row r="15" spans="1:17" x14ac:dyDescent="0.25">
      <c r="A15" s="98" t="s">
        <v>969</v>
      </c>
      <c r="B15" s="318" t="s">
        <v>977</v>
      </c>
      <c r="C15" s="319">
        <v>102518328.98</v>
      </c>
    </row>
    <row r="16" spans="1:17" x14ac:dyDescent="0.25">
      <c r="A16" s="98" t="s">
        <v>969</v>
      </c>
      <c r="B16" s="318" t="s">
        <v>978</v>
      </c>
      <c r="C16" s="319">
        <v>307465801.18999994</v>
      </c>
    </row>
    <row r="17" spans="1:3" x14ac:dyDescent="0.25">
      <c r="A17" s="98" t="s">
        <v>969</v>
      </c>
      <c r="B17" s="320" t="s">
        <v>979</v>
      </c>
      <c r="C17" s="319">
        <v>110003711.14</v>
      </c>
    </row>
    <row r="18" spans="1:3" x14ac:dyDescent="0.25">
      <c r="A18" s="98" t="s">
        <v>969</v>
      </c>
      <c r="B18" s="320" t="s">
        <v>980</v>
      </c>
      <c r="C18" s="319">
        <v>28414386.07</v>
      </c>
    </row>
    <row r="19" spans="1:3" x14ac:dyDescent="0.25">
      <c r="A19" s="98" t="s">
        <v>969</v>
      </c>
      <c r="B19" s="318" t="s">
        <v>981</v>
      </c>
      <c r="C19" s="319">
        <v>5017958.99</v>
      </c>
    </row>
    <row r="20" spans="1:3" x14ac:dyDescent="0.25">
      <c r="A20" s="98" t="s">
        <v>969</v>
      </c>
      <c r="B20" s="318" t="s">
        <v>982</v>
      </c>
      <c r="C20" s="319">
        <v>291012976.96000004</v>
      </c>
    </row>
    <row r="21" spans="1:3" x14ac:dyDescent="0.25">
      <c r="A21" s="98" t="s">
        <v>969</v>
      </c>
      <c r="B21" s="318" t="s">
        <v>983</v>
      </c>
      <c r="C21" s="319">
        <v>50918406.18</v>
      </c>
    </row>
    <row r="22" spans="1:3" x14ac:dyDescent="0.25">
      <c r="A22" s="98" t="s">
        <v>969</v>
      </c>
      <c r="B22" s="320" t="s">
        <v>984</v>
      </c>
      <c r="C22" s="319">
        <v>288895228.16000003</v>
      </c>
    </row>
    <row r="23" spans="1:3" x14ac:dyDescent="0.25">
      <c r="A23" s="98" t="s">
        <v>969</v>
      </c>
      <c r="B23" s="318" t="s">
        <v>985</v>
      </c>
      <c r="C23" s="319">
        <v>24577629.130000003</v>
      </c>
    </row>
    <row r="24" spans="1:3" x14ac:dyDescent="0.25">
      <c r="A24" s="98" t="s">
        <v>969</v>
      </c>
      <c r="B24" s="320" t="s">
        <v>986</v>
      </c>
      <c r="C24" s="319">
        <v>108932546.48</v>
      </c>
    </row>
    <row r="25" spans="1:3" x14ac:dyDescent="0.25">
      <c r="A25" s="98" t="s">
        <v>969</v>
      </c>
      <c r="B25" s="318" t="s">
        <v>987</v>
      </c>
      <c r="C25" s="319">
        <v>98436852.570000008</v>
      </c>
    </row>
    <row r="26" spans="1:3" x14ac:dyDescent="0.25">
      <c r="A26" s="98" t="s">
        <v>969</v>
      </c>
      <c r="B26" s="318" t="s">
        <v>988</v>
      </c>
      <c r="C26" s="319">
        <v>262933551.93000001</v>
      </c>
    </row>
    <row r="27" spans="1:3" x14ac:dyDescent="0.25">
      <c r="A27" s="98" t="s">
        <v>969</v>
      </c>
      <c r="B27" s="318" t="s">
        <v>989</v>
      </c>
      <c r="C27" s="319">
        <v>121754061.31</v>
      </c>
    </row>
    <row r="28" spans="1:3" x14ac:dyDescent="0.25">
      <c r="A28" s="98" t="s">
        <v>969</v>
      </c>
      <c r="B28" s="318" t="s">
        <v>990</v>
      </c>
      <c r="C28" s="319">
        <v>97639616.680000007</v>
      </c>
    </row>
    <row r="29" spans="1:3" x14ac:dyDescent="0.25">
      <c r="A29" s="98" t="s">
        <v>969</v>
      </c>
      <c r="B29" s="318" t="s">
        <v>991</v>
      </c>
      <c r="C29" s="319">
        <v>510910052.42999995</v>
      </c>
    </row>
    <row r="30" spans="1:3" x14ac:dyDescent="0.25">
      <c r="A30" s="98" t="s">
        <v>969</v>
      </c>
      <c r="B30" s="318" t="s">
        <v>992</v>
      </c>
      <c r="C30" s="319">
        <v>197748103.51000002</v>
      </c>
    </row>
    <row r="31" spans="1:3" x14ac:dyDescent="0.25">
      <c r="A31" s="98" t="s">
        <v>969</v>
      </c>
      <c r="B31" s="318" t="s">
        <v>993</v>
      </c>
      <c r="C31" s="319">
        <v>497174706.48000002</v>
      </c>
    </row>
    <row r="32" spans="1:3" x14ac:dyDescent="0.25">
      <c r="A32" s="98" t="s">
        <v>969</v>
      </c>
      <c r="B32" s="318" t="s">
        <v>994</v>
      </c>
      <c r="C32" s="319">
        <v>17919925.82</v>
      </c>
    </row>
    <row r="33" spans="1:3" x14ac:dyDescent="0.25">
      <c r="A33" s="98" t="s">
        <v>969</v>
      </c>
      <c r="B33" s="318" t="s">
        <v>995</v>
      </c>
      <c r="C33" s="319">
        <v>26292368.740000002</v>
      </c>
    </row>
    <row r="34" spans="1:3" x14ac:dyDescent="0.25">
      <c r="A34" s="98" t="s">
        <v>969</v>
      </c>
      <c r="B34" s="318" t="s">
        <v>996</v>
      </c>
      <c r="C34" s="319">
        <v>49777972.839999996</v>
      </c>
    </row>
    <row r="35" spans="1:3" x14ac:dyDescent="0.25">
      <c r="A35" s="98" t="s">
        <v>969</v>
      </c>
      <c r="B35" s="318" t="s">
        <v>997</v>
      </c>
      <c r="C35" s="319">
        <v>115774764.97999999</v>
      </c>
    </row>
    <row r="36" spans="1:3" x14ac:dyDescent="0.25">
      <c r="A36" s="98" t="s">
        <v>969</v>
      </c>
      <c r="B36" s="320" t="s">
        <v>998</v>
      </c>
      <c r="C36" s="319">
        <v>823783379.88999999</v>
      </c>
    </row>
    <row r="37" spans="1:3" x14ac:dyDescent="0.25">
      <c r="A37" s="98" t="s">
        <v>969</v>
      </c>
      <c r="B37" s="320" t="s">
        <v>999</v>
      </c>
      <c r="C37" s="319">
        <v>7296094.7800000003</v>
      </c>
    </row>
    <row r="38" spans="1:3" x14ac:dyDescent="0.25">
      <c r="A38" s="98" t="s">
        <v>969</v>
      </c>
      <c r="B38" s="318" t="s">
        <v>1000</v>
      </c>
      <c r="C38" s="319">
        <v>2776745436.9699998</v>
      </c>
    </row>
    <row r="39" spans="1:3" x14ac:dyDescent="0.25">
      <c r="A39" s="98" t="s">
        <v>969</v>
      </c>
      <c r="B39" s="318" t="s">
        <v>1001</v>
      </c>
      <c r="C39" s="319">
        <v>58553361.11999999</v>
      </c>
    </row>
    <row r="50" spans="10:10" x14ac:dyDescent="0.25">
      <c r="J50" s="160" t="s">
        <v>175</v>
      </c>
    </row>
    <row r="51" spans="10:10" x14ac:dyDescent="0.25">
      <c r="J51" s="161" t="s">
        <v>1002</v>
      </c>
    </row>
    <row r="52" spans="10:10" x14ac:dyDescent="0.25">
      <c r="J52" s="160" t="s">
        <v>178</v>
      </c>
    </row>
  </sheetData>
  <mergeCells count="3">
    <mergeCell ref="G2:Q2"/>
    <mergeCell ref="G3:Q3"/>
    <mergeCell ref="G4:Q4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0E33-C709-4109-9347-377A76B4C553}">
  <dimension ref="A1:T37"/>
  <sheetViews>
    <sheetView showGridLines="0" zoomScale="73" workbookViewId="0">
      <selection activeCell="A9" sqref="A9:M9"/>
    </sheetView>
  </sheetViews>
  <sheetFormatPr baseColWidth="10" defaultColWidth="11.42578125" defaultRowHeight="15" x14ac:dyDescent="0.25"/>
  <cols>
    <col min="1" max="2" width="11.42578125" style="103"/>
    <col min="3" max="3" width="10.85546875" style="103" customWidth="1"/>
    <col min="4" max="16384" width="11.42578125" style="103"/>
  </cols>
  <sheetData>
    <row r="1" spans="1:20" x14ac:dyDescent="0.25">
      <c r="A1" s="98"/>
      <c r="B1" s="98"/>
      <c r="C1" s="98"/>
      <c r="D1" s="98"/>
      <c r="E1"/>
      <c r="F1"/>
      <c r="G1"/>
      <c r="H1"/>
      <c r="I1"/>
      <c r="J1"/>
      <c r="K1"/>
      <c r="L1"/>
      <c r="M1"/>
      <c r="N1"/>
      <c r="O1"/>
    </row>
    <row r="2" spans="1:20" x14ac:dyDescent="0.25">
      <c r="A2" s="98"/>
      <c r="B2" s="98"/>
      <c r="C2" s="98"/>
      <c r="D2" s="98"/>
      <c r="E2"/>
      <c r="F2" s="321"/>
      <c r="G2" s="321"/>
      <c r="H2" s="321"/>
      <c r="I2" s="321"/>
      <c r="J2" s="321"/>
      <c r="K2" s="321"/>
      <c r="L2" s="321"/>
      <c r="M2" s="321"/>
      <c r="N2" s="321"/>
      <c r="O2"/>
    </row>
    <row r="3" spans="1:20" ht="15" customHeight="1" x14ac:dyDescent="0.25">
      <c r="A3" s="444" t="s">
        <v>0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322"/>
      <c r="O3" s="322"/>
    </row>
    <row r="4" spans="1:20" ht="15" customHeight="1" x14ac:dyDescent="0.25">
      <c r="A4" s="444" t="s">
        <v>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322"/>
      <c r="O4" s="322"/>
    </row>
    <row r="5" spans="1:20" ht="15" customHeight="1" x14ac:dyDescent="0.25">
      <c r="A5" s="445" t="s">
        <v>2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323"/>
      <c r="O5" s="323"/>
    </row>
    <row r="6" spans="1:20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20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20" ht="20.25" x14ac:dyDescent="0.25">
      <c r="A8" s="446" t="s">
        <v>1003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118"/>
      <c r="O8" s="118"/>
    </row>
    <row r="9" spans="1:20" ht="20.25" x14ac:dyDescent="0.25">
      <c r="A9" s="447" t="s">
        <v>128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118"/>
      <c r="O9" s="118"/>
    </row>
    <row r="10" spans="1:20" ht="20.25" x14ac:dyDescent="0.25">
      <c r="A10" s="443" t="s">
        <v>129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321"/>
      <c r="O10"/>
    </row>
    <row r="12" spans="1:20" ht="14.45" customHeight="1" x14ac:dyDescent="0.25">
      <c r="G12"/>
    </row>
    <row r="13" spans="1:20" ht="14.45" customHeight="1" x14ac:dyDescent="0.25"/>
    <row r="14" spans="1:20" x14ac:dyDescent="0.25">
      <c r="P14" s="107"/>
      <c r="Q14" s="108"/>
      <c r="R14" s="108"/>
      <c r="S14" s="108"/>
      <c r="T14" s="108"/>
    </row>
    <row r="15" spans="1:20" x14ac:dyDescent="0.25">
      <c r="P15" s="107"/>
      <c r="Q15" s="108"/>
      <c r="R15" s="108"/>
      <c r="S15" s="108"/>
      <c r="T15" s="108"/>
    </row>
    <row r="16" spans="1:20" x14ac:dyDescent="0.25">
      <c r="G16"/>
      <c r="P16" s="107"/>
      <c r="Q16" s="108"/>
      <c r="R16" s="108"/>
      <c r="S16" s="108"/>
      <c r="T16" s="108"/>
    </row>
    <row r="18" spans="11:11" ht="14.45" customHeight="1" x14ac:dyDescent="0.25"/>
    <row r="19" spans="11:11" ht="14.45" customHeight="1" x14ac:dyDescent="0.25">
      <c r="K19"/>
    </row>
    <row r="24" spans="11:11" ht="14.45" customHeight="1" x14ac:dyDescent="0.25"/>
    <row r="25" spans="11:11" ht="14.45" customHeight="1" x14ac:dyDescent="0.25"/>
    <row r="26" spans="11:11" ht="14.45" customHeight="1" x14ac:dyDescent="0.25"/>
    <row r="31" spans="11:11" ht="21" customHeight="1" x14ac:dyDescent="0.25"/>
    <row r="32" spans="11:11" ht="9.6" customHeight="1" x14ac:dyDescent="0.25"/>
    <row r="33" spans="2:2" ht="14.45" customHeight="1" x14ac:dyDescent="0.25">
      <c r="B33" s="160" t="s">
        <v>175</v>
      </c>
    </row>
    <row r="34" spans="2:2" x14ac:dyDescent="0.25">
      <c r="B34" s="161" t="s">
        <v>1002</v>
      </c>
    </row>
    <row r="35" spans="2:2" ht="16.149999999999999" customHeight="1" x14ac:dyDescent="0.25">
      <c r="B35" s="160" t="s">
        <v>178</v>
      </c>
    </row>
    <row r="36" spans="2:2" ht="9" customHeight="1" x14ac:dyDescent="0.25"/>
    <row r="37" spans="2:2" ht="19.149999999999999" customHeight="1" x14ac:dyDescent="0.25"/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47C5-5BCB-4A3F-B576-93650DF63FB8}">
  <dimension ref="A1:N320"/>
  <sheetViews>
    <sheetView showGridLines="0" topLeftCell="C1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2" width="11.42578125" style="161"/>
    <col min="3" max="3" width="110.28515625" style="161" customWidth="1"/>
    <col min="4" max="4" width="29.28515625" style="161" customWidth="1"/>
    <col min="5" max="5" width="26" style="161" customWidth="1"/>
    <col min="6" max="6" width="30.85546875" style="161" customWidth="1"/>
    <col min="7" max="7" width="25.85546875" style="161" customWidth="1"/>
    <col min="8" max="8" width="26" style="161" customWidth="1"/>
    <col min="9" max="9" width="23" style="161" customWidth="1"/>
    <col min="10" max="10" width="17.5703125" style="161" customWidth="1"/>
    <col min="11" max="11" width="21.5703125" style="161" customWidth="1"/>
    <col min="12" max="12" width="11.42578125" style="161"/>
    <col min="13" max="13" width="36.7109375" style="161" customWidth="1"/>
    <col min="14" max="14" width="24.28515625" style="161" customWidth="1"/>
    <col min="15" max="16384" width="11.42578125" style="161"/>
  </cols>
  <sheetData>
    <row r="1" spans="1:14" x14ac:dyDescent="0.25">
      <c r="A1" s="103"/>
      <c r="B1" s="103"/>
      <c r="C1" s="233"/>
      <c r="D1" s="233"/>
      <c r="E1" s="233"/>
      <c r="F1" s="233"/>
      <c r="G1" s="233"/>
      <c r="H1" s="103"/>
      <c r="I1" s="103"/>
      <c r="J1" s="103"/>
    </row>
    <row r="2" spans="1:14" s="260" customFormat="1" ht="22.15" customHeight="1" x14ac:dyDescent="0.25">
      <c r="A2" s="103"/>
      <c r="C2" s="457" t="s">
        <v>0</v>
      </c>
      <c r="D2" s="457"/>
      <c r="E2" s="457"/>
      <c r="F2" s="457"/>
      <c r="G2" s="457"/>
      <c r="H2" s="457"/>
      <c r="I2" s="457"/>
      <c r="J2" s="457"/>
      <c r="K2" s="457"/>
      <c r="L2" s="104"/>
      <c r="M2" s="104"/>
      <c r="N2" s="104"/>
    </row>
    <row r="3" spans="1:14" s="260" customFormat="1" ht="24" customHeight="1" x14ac:dyDescent="0.25">
      <c r="A3" s="103"/>
      <c r="C3" s="457" t="s">
        <v>1</v>
      </c>
      <c r="D3" s="457"/>
      <c r="E3" s="457"/>
      <c r="F3" s="457"/>
      <c r="G3" s="457"/>
      <c r="H3" s="457"/>
      <c r="I3" s="457"/>
      <c r="J3" s="457"/>
      <c r="K3" s="457"/>
      <c r="L3" s="104"/>
      <c r="M3" s="104"/>
      <c r="N3" s="104"/>
    </row>
    <row r="4" spans="1:14" s="260" customFormat="1" ht="28.9" customHeight="1" thickBot="1" x14ac:dyDescent="0.3">
      <c r="A4" s="103"/>
      <c r="C4" s="458" t="s">
        <v>2</v>
      </c>
      <c r="D4" s="458"/>
      <c r="E4" s="458"/>
      <c r="F4" s="458"/>
      <c r="G4" s="458"/>
      <c r="H4" s="458"/>
      <c r="I4" s="458"/>
      <c r="J4" s="458"/>
      <c r="K4" s="458"/>
      <c r="L4" s="105"/>
      <c r="M4" s="105"/>
      <c r="N4" s="105"/>
    </row>
    <row r="5" spans="1:14" ht="24" thickBot="1" x14ac:dyDescent="0.4">
      <c r="D5" s="261"/>
      <c r="E5" s="261"/>
      <c r="F5" s="261"/>
      <c r="G5" s="261"/>
      <c r="H5" s="261"/>
      <c r="I5" s="261"/>
      <c r="J5" s="261"/>
      <c r="K5" s="261"/>
      <c r="M5" s="262" t="s">
        <v>5</v>
      </c>
      <c r="N5" s="263">
        <v>8677138320192.6611</v>
      </c>
    </row>
    <row r="6" spans="1:14" ht="23.25" x14ac:dyDescent="0.35">
      <c r="C6" s="459" t="s">
        <v>917</v>
      </c>
      <c r="D6" s="459"/>
      <c r="E6" s="459"/>
      <c r="F6" s="459"/>
      <c r="G6" s="459"/>
      <c r="H6" s="459"/>
      <c r="I6" s="459"/>
      <c r="J6" s="459"/>
      <c r="K6" s="459"/>
      <c r="M6" s="103"/>
      <c r="N6" s="264"/>
    </row>
    <row r="7" spans="1:14" ht="23.25" x14ac:dyDescent="0.35">
      <c r="C7" s="460" t="s">
        <v>129</v>
      </c>
      <c r="D7" s="460"/>
      <c r="E7" s="460"/>
      <c r="F7" s="460"/>
      <c r="G7" s="460"/>
      <c r="H7" s="460"/>
      <c r="I7" s="460"/>
      <c r="J7" s="460"/>
      <c r="K7" s="460"/>
      <c r="M7" s="103"/>
      <c r="N7" s="264"/>
    </row>
    <row r="8" spans="1:14" x14ac:dyDescent="0.25">
      <c r="C8" s="265"/>
      <c r="M8" s="266"/>
    </row>
    <row r="9" spans="1:14" ht="15.75" thickBot="1" x14ac:dyDescent="0.3">
      <c r="C9" s="265"/>
      <c r="D9" s="267"/>
      <c r="E9" s="267"/>
      <c r="F9" s="267"/>
      <c r="G9" s="267"/>
      <c r="H9" s="267"/>
      <c r="I9" s="267"/>
      <c r="J9" s="267"/>
      <c r="K9" s="268"/>
      <c r="M9" s="266"/>
    </row>
    <row r="10" spans="1:14" ht="25.15" customHeight="1" thickBot="1" x14ac:dyDescent="0.3">
      <c r="C10" s="461" t="s">
        <v>6</v>
      </c>
      <c r="D10" s="269">
        <v>2025</v>
      </c>
      <c r="E10" s="464">
        <v>2026</v>
      </c>
      <c r="F10" s="465"/>
      <c r="G10" s="465"/>
      <c r="H10" s="466"/>
      <c r="I10" s="467" t="s">
        <v>918</v>
      </c>
      <c r="J10" s="468"/>
      <c r="K10" s="467" t="s">
        <v>141</v>
      </c>
    </row>
    <row r="11" spans="1:14" ht="18.75" customHeight="1" x14ac:dyDescent="0.25">
      <c r="C11" s="462"/>
      <c r="D11" s="440" t="s">
        <v>136</v>
      </c>
      <c r="E11" s="436" t="s">
        <v>40</v>
      </c>
      <c r="F11" s="448" t="s">
        <v>137</v>
      </c>
      <c r="G11" s="451" t="s">
        <v>138</v>
      </c>
      <c r="H11" s="454" t="s">
        <v>139</v>
      </c>
      <c r="I11" s="430"/>
      <c r="J11" s="431"/>
      <c r="K11" s="430"/>
    </row>
    <row r="12" spans="1:14" ht="15" customHeight="1" thickBot="1" x14ac:dyDescent="0.3">
      <c r="C12" s="462"/>
      <c r="D12" s="431"/>
      <c r="E12" s="434"/>
      <c r="F12" s="449"/>
      <c r="G12" s="452"/>
      <c r="H12" s="455"/>
      <c r="I12" s="432"/>
      <c r="J12" s="433"/>
      <c r="K12" s="430"/>
    </row>
    <row r="13" spans="1:14" ht="21" thickBot="1" x14ac:dyDescent="0.3">
      <c r="C13" s="462"/>
      <c r="D13" s="433"/>
      <c r="E13" s="435"/>
      <c r="F13" s="450"/>
      <c r="G13" s="453"/>
      <c r="H13" s="456"/>
      <c r="I13" s="270" t="s">
        <v>43</v>
      </c>
      <c r="J13" s="144" t="s">
        <v>44</v>
      </c>
      <c r="K13" s="432"/>
    </row>
    <row r="14" spans="1:14" ht="21" thickBot="1" x14ac:dyDescent="0.3">
      <c r="C14" s="463"/>
      <c r="D14" s="271">
        <v>1</v>
      </c>
      <c r="E14" s="172">
        <v>2</v>
      </c>
      <c r="F14" s="172">
        <v>3</v>
      </c>
      <c r="G14" s="271">
        <v>4</v>
      </c>
      <c r="H14" s="172">
        <v>5</v>
      </c>
      <c r="I14" s="172" t="s">
        <v>919</v>
      </c>
      <c r="J14" s="172" t="s">
        <v>920</v>
      </c>
      <c r="K14" s="173" t="s">
        <v>921</v>
      </c>
      <c r="N14" s="272"/>
    </row>
    <row r="15" spans="1:14" ht="20.25" x14ac:dyDescent="0.3">
      <c r="C15" s="273" t="s">
        <v>922</v>
      </c>
      <c r="D15" s="274">
        <f>D17+D16</f>
        <v>742262829.00999975</v>
      </c>
      <c r="E15" s="274">
        <f>E17+E16</f>
        <v>8907795183</v>
      </c>
      <c r="F15" s="274">
        <f>F17+F16</f>
        <v>742316239</v>
      </c>
      <c r="G15" s="274">
        <f>G17+G16</f>
        <v>742316239</v>
      </c>
      <c r="H15" s="274">
        <f>H17+H16</f>
        <v>742316239</v>
      </c>
      <c r="I15" s="274">
        <f t="shared" ref="I15:I54" si="0">G15-D15</f>
        <v>53409.990000247955</v>
      </c>
      <c r="J15" s="275">
        <f t="shared" ref="J15:J54" si="1">IFERROR(I15/D15,"0.0%")</f>
        <v>7.1955630691468206E-5</v>
      </c>
      <c r="K15" s="275">
        <f t="shared" ref="K15:K54" si="2">G15/$N$5</f>
        <v>8.5548508230247751E-5</v>
      </c>
      <c r="L15" s="66"/>
      <c r="N15" s="276"/>
    </row>
    <row r="16" spans="1:14" ht="20.25" x14ac:dyDescent="0.3">
      <c r="C16" s="277" t="s">
        <v>923</v>
      </c>
      <c r="D16" s="195">
        <v>250898248</v>
      </c>
      <c r="E16" s="195">
        <v>3010779124</v>
      </c>
      <c r="F16" s="195">
        <v>250898248</v>
      </c>
      <c r="G16" s="190">
        <v>250898248</v>
      </c>
      <c r="H16" s="195">
        <v>250898248</v>
      </c>
      <c r="I16" s="278">
        <f t="shared" si="0"/>
        <v>0</v>
      </c>
      <c r="J16" s="279">
        <f t="shared" si="1"/>
        <v>0</v>
      </c>
      <c r="K16" s="279">
        <f t="shared" si="2"/>
        <v>2.8914860953193752E-5</v>
      </c>
      <c r="L16" s="66"/>
    </row>
    <row r="17" spans="3:14" ht="20.25" x14ac:dyDescent="0.3">
      <c r="C17" s="280" t="s">
        <v>924</v>
      </c>
      <c r="D17" s="195">
        <v>491364581.00999981</v>
      </c>
      <c r="E17" s="195">
        <v>5897016059</v>
      </c>
      <c r="F17" s="195">
        <v>491417991</v>
      </c>
      <c r="G17" s="190">
        <v>491417991</v>
      </c>
      <c r="H17" s="195">
        <v>491417991</v>
      </c>
      <c r="I17" s="148">
        <f t="shared" si="0"/>
        <v>53409.990000188351</v>
      </c>
      <c r="J17" s="281">
        <f t="shared" si="1"/>
        <v>1.086972729910734E-4</v>
      </c>
      <c r="K17" s="149">
        <f t="shared" si="2"/>
        <v>5.6633647277053995E-5</v>
      </c>
      <c r="L17" s="66"/>
    </row>
    <row r="18" spans="3:14" ht="20.25" x14ac:dyDescent="0.3">
      <c r="C18" s="273" t="s">
        <v>925</v>
      </c>
      <c r="D18" s="274">
        <f>SUM(D19:D41)</f>
        <v>81249474431.649948</v>
      </c>
      <c r="E18" s="274">
        <f>SUM(E19:E41)</f>
        <v>1069716331147</v>
      </c>
      <c r="F18" s="274">
        <f>SUM(F19:F41)</f>
        <v>67401234949.579994</v>
      </c>
      <c r="G18" s="274">
        <f>SUM(G19:G41)</f>
        <v>84575964372.150009</v>
      </c>
      <c r="H18" s="274">
        <f>SUM(H19:H41)</f>
        <v>85972461405.700012</v>
      </c>
      <c r="I18" s="274">
        <f t="shared" si="0"/>
        <v>3326489940.500061</v>
      </c>
      <c r="J18" s="275">
        <f t="shared" si="1"/>
        <v>4.0941679484935337E-2</v>
      </c>
      <c r="K18" s="275">
        <f t="shared" si="2"/>
        <v>9.7469881487693213E-3</v>
      </c>
      <c r="L18" s="66"/>
    </row>
    <row r="19" spans="3:14" ht="20.25" x14ac:dyDescent="0.3">
      <c r="C19" s="282" t="s">
        <v>926</v>
      </c>
      <c r="D19" s="195">
        <v>11931716847.28998</v>
      </c>
      <c r="E19" s="195">
        <v>130289851958</v>
      </c>
      <c r="F19" s="195">
        <v>13931518958.08</v>
      </c>
      <c r="G19" s="190">
        <v>11042036741.360008</v>
      </c>
      <c r="H19" s="195">
        <v>11769635415.800011</v>
      </c>
      <c r="I19" s="278">
        <f t="shared" si="0"/>
        <v>-889680105.92997169</v>
      </c>
      <c r="J19" s="279">
        <f t="shared" si="1"/>
        <v>-7.4564299280370741E-2</v>
      </c>
      <c r="K19" s="279">
        <f t="shared" si="2"/>
        <v>1.2725435891305279E-3</v>
      </c>
      <c r="L19" s="66"/>
    </row>
    <row r="20" spans="3:14" ht="20.25" x14ac:dyDescent="0.3">
      <c r="C20" s="283" t="s">
        <v>927</v>
      </c>
      <c r="D20" s="195">
        <v>5940877489.4099913</v>
      </c>
      <c r="E20" s="195">
        <v>81924855519</v>
      </c>
      <c r="F20" s="195">
        <v>5903809955.8400011</v>
      </c>
      <c r="G20" s="190">
        <v>6789435265.21</v>
      </c>
      <c r="H20" s="195">
        <v>7279536426.0799971</v>
      </c>
      <c r="I20" s="195">
        <f t="shared" si="0"/>
        <v>848557775.80000877</v>
      </c>
      <c r="J20" s="197">
        <f t="shared" si="1"/>
        <v>0.14283374422593623</v>
      </c>
      <c r="K20" s="197">
        <f t="shared" si="2"/>
        <v>7.8245096651395228E-4</v>
      </c>
      <c r="L20" s="66"/>
    </row>
    <row r="21" spans="3:14" ht="20.25" x14ac:dyDescent="0.3">
      <c r="C21" s="282" t="s">
        <v>928</v>
      </c>
      <c r="D21" s="195">
        <v>4985193514.9399939</v>
      </c>
      <c r="E21" s="195">
        <v>68686619634</v>
      </c>
      <c r="F21" s="195">
        <v>2177781160.5500007</v>
      </c>
      <c r="G21" s="190">
        <v>5145641175.4300013</v>
      </c>
      <c r="H21" s="195">
        <v>5459912966.4899998</v>
      </c>
      <c r="I21" s="195">
        <f t="shared" si="0"/>
        <v>160447660.4900074</v>
      </c>
      <c r="J21" s="197">
        <f t="shared" si="1"/>
        <v>3.2184840971401826E-2</v>
      </c>
      <c r="K21" s="197">
        <f t="shared" si="2"/>
        <v>5.9301131151217506E-4</v>
      </c>
      <c r="L21" s="66"/>
    </row>
    <row r="22" spans="3:14" ht="20.25" x14ac:dyDescent="0.3">
      <c r="C22" s="280" t="s">
        <v>929</v>
      </c>
      <c r="D22" s="195">
        <v>1001184743.5500002</v>
      </c>
      <c r="E22" s="195">
        <v>15186213375</v>
      </c>
      <c r="F22" s="195">
        <v>412594506.30000001</v>
      </c>
      <c r="G22" s="190">
        <v>945542784.43999994</v>
      </c>
      <c r="H22" s="195">
        <v>921535717.25999999</v>
      </c>
      <c r="I22" s="195">
        <f t="shared" si="0"/>
        <v>-55641959.110000253</v>
      </c>
      <c r="J22" s="197">
        <f t="shared" si="1"/>
        <v>-5.5576115665431566E-2</v>
      </c>
      <c r="K22" s="197">
        <f t="shared" si="2"/>
        <v>1.0896942627267071E-4</v>
      </c>
      <c r="L22" s="66"/>
      <c r="M22" s="66"/>
      <c r="N22" s="284"/>
    </row>
    <row r="23" spans="3:14" ht="20.25" x14ac:dyDescent="0.3">
      <c r="C23" s="283" t="s">
        <v>930</v>
      </c>
      <c r="D23" s="195">
        <v>1939106200.8999994</v>
      </c>
      <c r="E23" s="195">
        <v>26273533371</v>
      </c>
      <c r="F23" s="195">
        <v>1628933858.9800005</v>
      </c>
      <c r="G23" s="190">
        <v>1687351994.7400002</v>
      </c>
      <c r="H23" s="195">
        <v>1675016724.3300004</v>
      </c>
      <c r="I23" s="195">
        <f t="shared" si="0"/>
        <v>-251754206.15999913</v>
      </c>
      <c r="J23" s="196">
        <f t="shared" si="1"/>
        <v>-0.12983002480377412</v>
      </c>
      <c r="K23" s="196">
        <f t="shared" si="2"/>
        <v>1.94459501793736E-4</v>
      </c>
      <c r="L23" s="66"/>
      <c r="N23" s="284"/>
    </row>
    <row r="24" spans="3:14" ht="20.25" x14ac:dyDescent="0.3">
      <c r="C24" s="282" t="s">
        <v>931</v>
      </c>
      <c r="D24" s="195">
        <v>26259210489.119995</v>
      </c>
      <c r="E24" s="195">
        <v>332030596342</v>
      </c>
      <c r="F24" s="195">
        <v>9191203379.6599979</v>
      </c>
      <c r="G24" s="190">
        <v>24223610829.580006</v>
      </c>
      <c r="H24" s="195">
        <v>25882891972.000008</v>
      </c>
      <c r="I24" s="195">
        <f t="shared" si="0"/>
        <v>-2035599659.5399895</v>
      </c>
      <c r="J24" s="197">
        <f t="shared" si="1"/>
        <v>-7.7519453998184815E-2</v>
      </c>
      <c r="K24" s="197">
        <f t="shared" si="2"/>
        <v>2.791658947421523E-3</v>
      </c>
      <c r="L24" s="66"/>
      <c r="N24" s="284"/>
    </row>
    <row r="25" spans="3:14" ht="22.15" customHeight="1" x14ac:dyDescent="0.3">
      <c r="C25" s="285" t="s">
        <v>932</v>
      </c>
      <c r="D25" s="195">
        <v>12514876850.109995</v>
      </c>
      <c r="E25" s="195">
        <v>180686724982</v>
      </c>
      <c r="F25" s="195">
        <v>14802433912.449995</v>
      </c>
      <c r="G25" s="190">
        <v>15104917887.839996</v>
      </c>
      <c r="H25" s="195">
        <v>13618767559.909996</v>
      </c>
      <c r="I25" s="195">
        <f t="shared" si="0"/>
        <v>2590041037.7300014</v>
      </c>
      <c r="J25" s="197">
        <f t="shared" si="1"/>
        <v>0.20695697358837672</v>
      </c>
      <c r="K25" s="197">
        <f t="shared" si="2"/>
        <v>1.7407718225130953E-3</v>
      </c>
      <c r="L25" s="66"/>
      <c r="N25" s="284"/>
    </row>
    <row r="26" spans="3:14" ht="20.25" x14ac:dyDescent="0.3">
      <c r="C26" s="283" t="s">
        <v>933</v>
      </c>
      <c r="D26" s="195">
        <v>450733736.92999989</v>
      </c>
      <c r="E26" s="195">
        <v>8634933410</v>
      </c>
      <c r="F26" s="195">
        <v>846687319.34000015</v>
      </c>
      <c r="G26" s="190">
        <v>543280502.47000003</v>
      </c>
      <c r="H26" s="195">
        <v>452121587.09000003</v>
      </c>
      <c r="I26" s="195">
        <f t="shared" si="0"/>
        <v>92546765.540000141</v>
      </c>
      <c r="J26" s="197">
        <f t="shared" si="1"/>
        <v>0.20532469162469835</v>
      </c>
      <c r="K26" s="197">
        <f t="shared" si="2"/>
        <v>6.2610561503407896E-5</v>
      </c>
      <c r="L26" s="66"/>
      <c r="N26" s="284"/>
    </row>
    <row r="27" spans="3:14" ht="20.25" x14ac:dyDescent="0.3">
      <c r="C27" s="285" t="s">
        <v>934</v>
      </c>
      <c r="D27" s="195">
        <v>232133170.88000011</v>
      </c>
      <c r="E27" s="195">
        <v>2899510003</v>
      </c>
      <c r="F27" s="195">
        <v>239089315.55000001</v>
      </c>
      <c r="G27" s="190">
        <v>227707064.93000001</v>
      </c>
      <c r="H27" s="195">
        <v>252143551.65999997</v>
      </c>
      <c r="I27" s="190">
        <f t="shared" si="0"/>
        <v>-4426105.9500001073</v>
      </c>
      <c r="J27" s="192">
        <f t="shared" si="1"/>
        <v>-1.906709813690589E-2</v>
      </c>
      <c r="K27" s="192">
        <f t="shared" si="2"/>
        <v>2.6242184522989621E-5</v>
      </c>
      <c r="L27" s="66"/>
      <c r="N27" s="284"/>
    </row>
    <row r="28" spans="3:14" ht="20.25" x14ac:dyDescent="0.3">
      <c r="C28" s="286" t="s">
        <v>935</v>
      </c>
      <c r="D28" s="195">
        <v>1339919274.6599998</v>
      </c>
      <c r="E28" s="195">
        <v>18697509949</v>
      </c>
      <c r="F28" s="195">
        <v>1711281243.8800001</v>
      </c>
      <c r="G28" s="190">
        <v>1784513809.3000002</v>
      </c>
      <c r="H28" s="195">
        <v>2200326987.6800003</v>
      </c>
      <c r="I28" s="195">
        <f t="shared" si="0"/>
        <v>444594534.64000034</v>
      </c>
      <c r="J28" s="197">
        <f t="shared" si="1"/>
        <v>0.33180695512631891</v>
      </c>
      <c r="K28" s="197">
        <f t="shared" si="2"/>
        <v>2.056569508805961E-4</v>
      </c>
      <c r="L28" s="66"/>
      <c r="M28" s="60"/>
      <c r="N28" s="284"/>
    </row>
    <row r="29" spans="3:14" ht="21.75" customHeight="1" x14ac:dyDescent="0.3">
      <c r="C29" s="285" t="s">
        <v>936</v>
      </c>
      <c r="D29" s="195">
        <v>5059690236.9700031</v>
      </c>
      <c r="E29" s="195">
        <v>73881683104</v>
      </c>
      <c r="F29" s="195">
        <v>8724641711.9699993</v>
      </c>
      <c r="G29" s="190">
        <v>7809280341.8000031</v>
      </c>
      <c r="H29" s="195">
        <v>7105091521.4400024</v>
      </c>
      <c r="I29" s="195">
        <f t="shared" si="0"/>
        <v>2749590104.8299999</v>
      </c>
      <c r="J29" s="197">
        <f t="shared" si="1"/>
        <v>0.5434305216432761</v>
      </c>
      <c r="K29" s="197">
        <f t="shared" si="2"/>
        <v>8.9998338779813424E-4</v>
      </c>
      <c r="L29" s="66"/>
      <c r="M29" s="287"/>
      <c r="N29" s="284"/>
    </row>
    <row r="30" spans="3:14" ht="22.15" customHeight="1" x14ac:dyDescent="0.3">
      <c r="C30" s="286" t="s">
        <v>937</v>
      </c>
      <c r="D30" s="195">
        <v>967860254.23000109</v>
      </c>
      <c r="E30" s="195">
        <v>21390709235</v>
      </c>
      <c r="F30" s="195">
        <v>780092731.3299998</v>
      </c>
      <c r="G30" s="190">
        <v>830857465.77999997</v>
      </c>
      <c r="H30" s="195">
        <v>1102291163.4199998</v>
      </c>
      <c r="I30" s="195">
        <f t="shared" si="0"/>
        <v>-137002788.45000112</v>
      </c>
      <c r="J30" s="197">
        <f t="shared" si="1"/>
        <v>-0.14155224150515014</v>
      </c>
      <c r="K30" s="197">
        <f t="shared" si="2"/>
        <v>9.5752474504930127E-5</v>
      </c>
      <c r="L30" s="66"/>
      <c r="N30" s="284"/>
    </row>
    <row r="31" spans="3:14" ht="20.25" x14ac:dyDescent="0.3">
      <c r="C31" s="288" t="s">
        <v>938</v>
      </c>
      <c r="D31" s="195">
        <v>743806064.90999985</v>
      </c>
      <c r="E31" s="195">
        <v>10990734117</v>
      </c>
      <c r="F31" s="195">
        <v>504164622.76999992</v>
      </c>
      <c r="G31" s="190">
        <v>577620496.38</v>
      </c>
      <c r="H31" s="195">
        <v>360569341.44000006</v>
      </c>
      <c r="I31" s="195">
        <f t="shared" si="0"/>
        <v>-166185568.52999985</v>
      </c>
      <c r="J31" s="197">
        <f t="shared" si="1"/>
        <v>-0.22342593905860156</v>
      </c>
      <c r="K31" s="197">
        <f t="shared" si="2"/>
        <v>6.656808674304675E-5</v>
      </c>
      <c r="L31" s="66"/>
      <c r="N31" s="284"/>
    </row>
    <row r="32" spans="3:14" ht="20.25" x14ac:dyDescent="0.3">
      <c r="C32" s="288" t="s">
        <v>939</v>
      </c>
      <c r="D32" s="195">
        <v>905803624.94000018</v>
      </c>
      <c r="E32" s="195">
        <v>9308306981</v>
      </c>
      <c r="F32" s="195">
        <v>723995322.54999995</v>
      </c>
      <c r="G32" s="190">
        <v>723995322.54999995</v>
      </c>
      <c r="H32" s="195">
        <v>723995322.54999995</v>
      </c>
      <c r="I32" s="195">
        <f t="shared" si="0"/>
        <v>-181808302.39000022</v>
      </c>
      <c r="J32" s="197">
        <f t="shared" si="1"/>
        <v>-0.20071492030299953</v>
      </c>
      <c r="K32" s="197">
        <f t="shared" si="2"/>
        <v>8.3437107469542428E-5</v>
      </c>
      <c r="L32" s="66"/>
      <c r="N32" s="284"/>
    </row>
    <row r="33" spans="3:14" ht="20.25" x14ac:dyDescent="0.3">
      <c r="C33" s="288" t="s">
        <v>940</v>
      </c>
      <c r="D33" s="195">
        <v>100891520.91000001</v>
      </c>
      <c r="E33" s="195">
        <v>1258285151</v>
      </c>
      <c r="F33" s="195">
        <v>177662147.41</v>
      </c>
      <c r="G33" s="190">
        <v>122507530.85999998</v>
      </c>
      <c r="H33" s="195">
        <v>108538848.87000002</v>
      </c>
      <c r="I33" s="195">
        <f t="shared" si="0"/>
        <v>21616009.949999973</v>
      </c>
      <c r="J33" s="197">
        <f t="shared" si="1"/>
        <v>0.21425001580938077</v>
      </c>
      <c r="K33" s="197">
        <f t="shared" si="2"/>
        <v>1.4118425492297547E-5</v>
      </c>
      <c r="L33" s="66"/>
      <c r="N33" s="284"/>
    </row>
    <row r="34" spans="3:14" ht="20.25" x14ac:dyDescent="0.3">
      <c r="C34" s="288" t="s">
        <v>941</v>
      </c>
      <c r="D34" s="195">
        <v>331228427.85000002</v>
      </c>
      <c r="E34" s="195">
        <v>4419749461</v>
      </c>
      <c r="F34" s="195">
        <v>312216988.25000006</v>
      </c>
      <c r="G34" s="190">
        <v>335800291.45999998</v>
      </c>
      <c r="H34" s="195">
        <v>366614649.01999992</v>
      </c>
      <c r="I34" s="195">
        <f t="shared" si="0"/>
        <v>4571863.6099999547</v>
      </c>
      <c r="J34" s="197">
        <f t="shared" si="1"/>
        <v>1.3802751290630064E-2</v>
      </c>
      <c r="K34" s="197">
        <f t="shared" si="2"/>
        <v>3.8699428206480877E-5</v>
      </c>
      <c r="L34" s="66"/>
      <c r="N34" s="284"/>
    </row>
    <row r="35" spans="3:14" ht="20.25" x14ac:dyDescent="0.3">
      <c r="C35" s="288" t="s">
        <v>942</v>
      </c>
      <c r="D35" s="195">
        <v>61696678.029999994</v>
      </c>
      <c r="E35" s="195">
        <v>758355375</v>
      </c>
      <c r="F35" s="195">
        <v>39369588.710000001</v>
      </c>
      <c r="G35" s="190">
        <v>56049119.100000009</v>
      </c>
      <c r="H35" s="195">
        <v>37833716.469999999</v>
      </c>
      <c r="I35" s="190">
        <f t="shared" si="0"/>
        <v>-5647558.9299999848</v>
      </c>
      <c r="J35" s="192">
        <f t="shared" si="1"/>
        <v>-9.1537488084104959E-2</v>
      </c>
      <c r="K35" s="192">
        <f t="shared" si="2"/>
        <v>6.459401363876787E-6</v>
      </c>
      <c r="L35" s="66"/>
      <c r="N35" s="284"/>
    </row>
    <row r="36" spans="3:14" ht="20.25" x14ac:dyDescent="0.3">
      <c r="C36" s="288" t="s">
        <v>943</v>
      </c>
      <c r="D36" s="195">
        <v>904573775.40000057</v>
      </c>
      <c r="E36" s="195">
        <v>16250725153</v>
      </c>
      <c r="F36" s="195">
        <v>657764775.39999998</v>
      </c>
      <c r="G36" s="190">
        <v>963147111.2099998</v>
      </c>
      <c r="H36" s="195">
        <v>935052740.21999967</v>
      </c>
      <c r="I36" s="195">
        <f t="shared" si="0"/>
        <v>58573335.809999228</v>
      </c>
      <c r="J36" s="197">
        <f t="shared" si="1"/>
        <v>6.4752414234094086E-2</v>
      </c>
      <c r="K36" s="197">
        <f t="shared" si="2"/>
        <v>1.1099824339190835E-4</v>
      </c>
      <c r="L36" s="66"/>
      <c r="N36" s="284"/>
    </row>
    <row r="37" spans="3:14" ht="21" customHeight="1" x14ac:dyDescent="0.25">
      <c r="C37" s="289" t="s">
        <v>944</v>
      </c>
      <c r="D37" s="195">
        <v>1777807681.8700004</v>
      </c>
      <c r="E37" s="195">
        <v>23276233658</v>
      </c>
      <c r="F37" s="195">
        <v>1770116505.5899997</v>
      </c>
      <c r="G37" s="190">
        <v>1825280308.7899997</v>
      </c>
      <c r="H37" s="195">
        <v>1749599511.0599999</v>
      </c>
      <c r="I37" s="195">
        <f t="shared" si="0"/>
        <v>47472626.919999361</v>
      </c>
      <c r="J37" s="197">
        <f t="shared" si="1"/>
        <v>2.6702903471575126E-2</v>
      </c>
      <c r="K37" s="197">
        <f t="shared" si="2"/>
        <v>2.1035510112157258E-4</v>
      </c>
      <c r="L37" s="66"/>
      <c r="N37" s="284"/>
    </row>
    <row r="38" spans="3:14" ht="20.25" x14ac:dyDescent="0.3">
      <c r="C38" s="290" t="s">
        <v>945</v>
      </c>
      <c r="D38" s="195">
        <v>168248249.07000002</v>
      </c>
      <c r="E38" s="195">
        <v>2886533263</v>
      </c>
      <c r="F38" s="195">
        <v>125542857.78999998</v>
      </c>
      <c r="G38" s="190">
        <v>202632275.78000003</v>
      </c>
      <c r="H38" s="195">
        <v>184178370.39000005</v>
      </c>
      <c r="I38" s="195">
        <f t="shared" si="0"/>
        <v>34384026.710000008</v>
      </c>
      <c r="J38" s="197">
        <f t="shared" si="1"/>
        <v>0.20436484123941442</v>
      </c>
      <c r="K38" s="197">
        <f t="shared" si="2"/>
        <v>2.3352431216689529E-5</v>
      </c>
      <c r="L38" s="66"/>
      <c r="N38" s="284"/>
    </row>
    <row r="39" spans="3:14" ht="20.25" x14ac:dyDescent="0.3">
      <c r="C39" s="285" t="s">
        <v>946</v>
      </c>
      <c r="D39" s="195">
        <v>257445614.19999999</v>
      </c>
      <c r="E39" s="195">
        <v>10596192158</v>
      </c>
      <c r="F39" s="195">
        <v>73952973.349999994</v>
      </c>
      <c r="G39" s="190">
        <v>275226114.03999996</v>
      </c>
      <c r="H39" s="195">
        <v>233529082.47999996</v>
      </c>
      <c r="I39" s="195">
        <f t="shared" si="0"/>
        <v>17780499.839999974</v>
      </c>
      <c r="J39" s="197">
        <f t="shared" si="1"/>
        <v>6.9065071841491771E-2</v>
      </c>
      <c r="K39" s="197">
        <f t="shared" si="2"/>
        <v>3.1718534830719287E-5</v>
      </c>
      <c r="L39" s="66"/>
      <c r="N39" s="284"/>
    </row>
    <row r="40" spans="3:14" ht="20.25" x14ac:dyDescent="0.3">
      <c r="C40" s="285" t="s">
        <v>947</v>
      </c>
      <c r="D40" s="195">
        <v>3375469985.4799991</v>
      </c>
      <c r="E40" s="195">
        <v>25212748733</v>
      </c>
      <c r="F40" s="195">
        <v>2500012429.5899992</v>
      </c>
      <c r="G40" s="190">
        <v>3193951276.6499991</v>
      </c>
      <c r="H40" s="195">
        <v>3388126882.5699997</v>
      </c>
      <c r="I40" s="195">
        <f t="shared" si="0"/>
        <v>-181518708.82999992</v>
      </c>
      <c r="J40" s="197">
        <f t="shared" si="1"/>
        <v>-5.3775832583558753E-2</v>
      </c>
      <c r="K40" s="197">
        <f t="shared" si="2"/>
        <v>3.6808809065741422E-4</v>
      </c>
      <c r="L40" s="66"/>
      <c r="N40" s="284"/>
    </row>
    <row r="41" spans="3:14" ht="20.25" x14ac:dyDescent="0.3">
      <c r="C41" s="291" t="s">
        <v>948</v>
      </c>
      <c r="D41" s="148">
        <v>0</v>
      </c>
      <c r="E41" s="148">
        <v>4175726215</v>
      </c>
      <c r="F41" s="148">
        <v>166368684.23999998</v>
      </c>
      <c r="G41" s="148">
        <v>165578662.44999999</v>
      </c>
      <c r="H41" s="148">
        <v>165151347.46999997</v>
      </c>
      <c r="I41" s="148">
        <f t="shared" si="0"/>
        <v>165578662.44999999</v>
      </c>
      <c r="J41" s="149" t="str">
        <f t="shared" si="1"/>
        <v>0.0%</v>
      </c>
      <c r="K41" s="149">
        <f t="shared" si="2"/>
        <v>1.9082173908036031E-5</v>
      </c>
      <c r="L41" s="66"/>
      <c r="N41" s="284"/>
    </row>
    <row r="42" spans="3:14" ht="20.25" x14ac:dyDescent="0.3">
      <c r="C42" s="273" t="s">
        <v>949</v>
      </c>
      <c r="D42" s="274">
        <f>D43</f>
        <v>1076799488.5800002</v>
      </c>
      <c r="E42" s="274">
        <f>E43</f>
        <v>12921593863</v>
      </c>
      <c r="F42" s="274">
        <f>F43</f>
        <v>981292834</v>
      </c>
      <c r="G42" s="274">
        <f>G43</f>
        <v>981292834</v>
      </c>
      <c r="H42" s="274">
        <f>H43</f>
        <v>981292834</v>
      </c>
      <c r="I42" s="274">
        <f t="shared" si="0"/>
        <v>-95506654.580000162</v>
      </c>
      <c r="J42" s="275">
        <f t="shared" si="1"/>
        <v>-8.8694929365119732E-2</v>
      </c>
      <c r="K42" s="275">
        <f t="shared" si="2"/>
        <v>1.1308945389477347E-4</v>
      </c>
      <c r="L42" s="66"/>
      <c r="N42" s="284"/>
    </row>
    <row r="43" spans="3:14" ht="20.25" x14ac:dyDescent="0.3">
      <c r="C43" s="286" t="s">
        <v>950</v>
      </c>
      <c r="D43" s="278">
        <v>1076799488.5800002</v>
      </c>
      <c r="E43" s="195">
        <v>12921593863</v>
      </c>
      <c r="F43" s="195">
        <v>981292834</v>
      </c>
      <c r="G43" s="190">
        <v>981292834</v>
      </c>
      <c r="H43" s="195">
        <v>981292834</v>
      </c>
      <c r="I43" s="148">
        <f t="shared" si="0"/>
        <v>-95506654.580000162</v>
      </c>
      <c r="J43" s="281">
        <f t="shared" si="1"/>
        <v>-8.8694929365119732E-2</v>
      </c>
      <c r="K43" s="149">
        <f t="shared" si="2"/>
        <v>1.1308945389477347E-4</v>
      </c>
      <c r="L43" s="66"/>
      <c r="N43" s="284"/>
    </row>
    <row r="44" spans="3:14" ht="20.25" x14ac:dyDescent="0.3">
      <c r="C44" s="273" t="s">
        <v>951</v>
      </c>
      <c r="D44" s="274">
        <f>SUM(D45:D50)</f>
        <v>1294323837.1900001</v>
      </c>
      <c r="E44" s="274">
        <f>SUM(E45:E50)</f>
        <v>16665181182</v>
      </c>
      <c r="F44" s="274">
        <f>SUM(F45:F50)</f>
        <v>1407380111.8100002</v>
      </c>
      <c r="G44" s="274">
        <f>SUM(G45:G50)</f>
        <v>1388563574.0800002</v>
      </c>
      <c r="H44" s="274">
        <f>SUM(H45:H50)</f>
        <v>1398395810.02</v>
      </c>
      <c r="I44" s="274">
        <f t="shared" si="0"/>
        <v>94239736.890000105</v>
      </c>
      <c r="J44" s="275">
        <f t="shared" si="1"/>
        <v>7.2810014141898402E-2</v>
      </c>
      <c r="K44" s="275">
        <f t="shared" si="2"/>
        <v>1.6002552026267222E-4</v>
      </c>
      <c r="L44" s="66"/>
      <c r="N44" s="284"/>
    </row>
    <row r="45" spans="3:14" ht="20.25" x14ac:dyDescent="0.3">
      <c r="C45" s="292" t="s">
        <v>952</v>
      </c>
      <c r="D45" s="195">
        <v>825118900</v>
      </c>
      <c r="E45" s="195">
        <v>10870891737</v>
      </c>
      <c r="F45" s="195">
        <v>905907631</v>
      </c>
      <c r="G45" s="195">
        <v>905907631</v>
      </c>
      <c r="H45" s="195">
        <v>905907631</v>
      </c>
      <c r="I45" s="278">
        <f t="shared" si="0"/>
        <v>80788731</v>
      </c>
      <c r="J45" s="279">
        <f t="shared" si="1"/>
        <v>9.7911623403608858E-2</v>
      </c>
      <c r="K45" s="279">
        <f t="shared" si="2"/>
        <v>1.0440165842370551E-4</v>
      </c>
      <c r="L45" s="66"/>
      <c r="N45" s="284"/>
    </row>
    <row r="46" spans="3:14" ht="20.25" x14ac:dyDescent="0.3">
      <c r="C46" s="293" t="s">
        <v>953</v>
      </c>
      <c r="D46" s="195">
        <v>127020665.00000004</v>
      </c>
      <c r="E46" s="195">
        <v>1524248087</v>
      </c>
      <c r="F46" s="195">
        <v>127020661</v>
      </c>
      <c r="G46" s="190">
        <v>127020661</v>
      </c>
      <c r="H46" s="195">
        <v>127020661</v>
      </c>
      <c r="I46" s="190">
        <f t="shared" si="0"/>
        <v>-4.0000000447034836</v>
      </c>
      <c r="J46" s="192">
        <f t="shared" si="1"/>
        <v>-3.1490939247590005E-8</v>
      </c>
      <c r="K46" s="192">
        <f t="shared" si="2"/>
        <v>1.4638542836687167E-5</v>
      </c>
      <c r="L46" s="66"/>
      <c r="N46" s="284"/>
    </row>
    <row r="47" spans="3:14" ht="20.25" x14ac:dyDescent="0.3">
      <c r="C47" s="285" t="s">
        <v>954</v>
      </c>
      <c r="D47" s="195">
        <v>158364313</v>
      </c>
      <c r="E47" s="195">
        <v>1975371875</v>
      </c>
      <c r="F47" s="195">
        <v>164614308</v>
      </c>
      <c r="G47" s="190">
        <v>164614308</v>
      </c>
      <c r="H47" s="195">
        <v>164614308</v>
      </c>
      <c r="I47" s="195">
        <f t="shared" si="0"/>
        <v>6249995</v>
      </c>
      <c r="J47" s="197">
        <f t="shared" si="1"/>
        <v>3.9465930686037834E-2</v>
      </c>
      <c r="K47" s="197">
        <f t="shared" si="2"/>
        <v>1.8971036524440815E-5</v>
      </c>
      <c r="L47" s="66"/>
      <c r="N47" s="284"/>
    </row>
    <row r="48" spans="3:14" ht="20.25" x14ac:dyDescent="0.3">
      <c r="C48" s="290" t="s">
        <v>955</v>
      </c>
      <c r="D48" s="195">
        <v>41005477.989999987</v>
      </c>
      <c r="E48" s="195">
        <v>400000000</v>
      </c>
      <c r="F48" s="195">
        <v>44542347.699999996</v>
      </c>
      <c r="G48" s="190">
        <v>44542347.699999996</v>
      </c>
      <c r="H48" s="195">
        <v>43263965.489999995</v>
      </c>
      <c r="I48" s="190">
        <f t="shared" si="0"/>
        <v>3536869.7100000083</v>
      </c>
      <c r="J48" s="192">
        <f t="shared" si="1"/>
        <v>8.6253590577886827E-2</v>
      </c>
      <c r="K48" s="192">
        <f t="shared" si="2"/>
        <v>5.1332992579298895E-6</v>
      </c>
      <c r="L48" s="66"/>
      <c r="N48" s="284"/>
    </row>
    <row r="49" spans="3:14" ht="20.25" x14ac:dyDescent="0.3">
      <c r="C49" s="290" t="s">
        <v>956</v>
      </c>
      <c r="D49" s="195">
        <v>79323354.560000002</v>
      </c>
      <c r="E49" s="195">
        <v>1008000000</v>
      </c>
      <c r="F49" s="195">
        <v>83999989.689999998</v>
      </c>
      <c r="G49" s="190">
        <v>83999989.689999998</v>
      </c>
      <c r="H49" s="195">
        <v>83999989.689999998</v>
      </c>
      <c r="I49" s="190">
        <f t="shared" si="0"/>
        <v>4676635.1299999952</v>
      </c>
      <c r="J49" s="192">
        <f t="shared" si="1"/>
        <v>5.8956598040273235E-2</v>
      </c>
      <c r="K49" s="192">
        <f t="shared" si="2"/>
        <v>9.6806097344930783E-6</v>
      </c>
      <c r="L49" s="66"/>
      <c r="N49" s="284"/>
    </row>
    <row r="50" spans="3:14" ht="20.25" x14ac:dyDescent="0.3">
      <c r="C50" s="290" t="s">
        <v>957</v>
      </c>
      <c r="D50" s="195">
        <v>63491126.640000001</v>
      </c>
      <c r="E50" s="195">
        <v>886669483</v>
      </c>
      <c r="F50" s="195">
        <v>81295174.420000002</v>
      </c>
      <c r="G50" s="190">
        <v>62478636.689999998</v>
      </c>
      <c r="H50" s="195">
        <v>73589254.840000004</v>
      </c>
      <c r="I50" s="190">
        <f t="shared" si="0"/>
        <v>-1012489.950000003</v>
      </c>
      <c r="J50" s="192">
        <f t="shared" si="1"/>
        <v>-1.594695201647477E-2</v>
      </c>
      <c r="K50" s="192">
        <f t="shared" si="2"/>
        <v>7.2003734854157271E-6</v>
      </c>
      <c r="L50" s="66"/>
      <c r="N50" s="284"/>
    </row>
    <row r="51" spans="3:14" ht="15.75" customHeight="1" x14ac:dyDescent="0.3">
      <c r="C51" s="273" t="s">
        <v>958</v>
      </c>
      <c r="D51" s="274">
        <f>SUM(D52:D53)</f>
        <v>43875142433.349998</v>
      </c>
      <c r="E51" s="274">
        <f>SUM(E52:E53)</f>
        <v>514622504912</v>
      </c>
      <c r="F51" s="274">
        <f>SUM(F52:F53)</f>
        <v>49763962340.129997</v>
      </c>
      <c r="G51" s="274">
        <f>SUM(G52:G53)</f>
        <v>40151299040.009995</v>
      </c>
      <c r="H51" s="274">
        <f>SUM(H52:H53)</f>
        <v>43652507169.330002</v>
      </c>
      <c r="I51" s="274">
        <f t="shared" si="0"/>
        <v>-3723843393.340004</v>
      </c>
      <c r="J51" s="275">
        <f t="shared" si="1"/>
        <v>-8.4873647965857502E-2</v>
      </c>
      <c r="K51" s="275">
        <f t="shared" si="2"/>
        <v>4.6272512386455198E-3</v>
      </c>
      <c r="L51" s="66"/>
      <c r="N51" s="284"/>
    </row>
    <row r="52" spans="3:14" ht="21" customHeight="1" x14ac:dyDescent="0.3">
      <c r="C52" s="292" t="s">
        <v>959</v>
      </c>
      <c r="D52" s="195">
        <v>33745964803.98</v>
      </c>
      <c r="E52" s="278">
        <v>362550018434</v>
      </c>
      <c r="F52" s="195">
        <v>33390199824.299999</v>
      </c>
      <c r="G52" s="190">
        <v>19312124005.09</v>
      </c>
      <c r="H52" s="195">
        <v>22873398149.240002</v>
      </c>
      <c r="I52" s="278">
        <f t="shared" si="0"/>
        <v>-14433840798.889999</v>
      </c>
      <c r="J52" s="279">
        <f t="shared" si="1"/>
        <v>-0.42772049584985261</v>
      </c>
      <c r="K52" s="279">
        <f t="shared" si="2"/>
        <v>2.2256328402819798E-3</v>
      </c>
      <c r="L52" s="66"/>
      <c r="M52" s="294"/>
      <c r="N52" s="284"/>
    </row>
    <row r="53" spans="3:14" ht="20.25" x14ac:dyDescent="0.3">
      <c r="C53" s="290" t="s">
        <v>960</v>
      </c>
      <c r="D53" s="195">
        <v>10129177629.370001</v>
      </c>
      <c r="E53" s="190">
        <v>152072486478</v>
      </c>
      <c r="F53" s="195">
        <v>16373762515.829998</v>
      </c>
      <c r="G53" s="190">
        <v>20839175034.919998</v>
      </c>
      <c r="H53" s="195">
        <v>20779109020.09</v>
      </c>
      <c r="I53" s="190">
        <f t="shared" si="0"/>
        <v>10709997405.549997</v>
      </c>
      <c r="J53" s="192">
        <f t="shared" si="1"/>
        <v>1.0573412568554315</v>
      </c>
      <c r="K53" s="192">
        <f t="shared" si="2"/>
        <v>2.40161839836354E-3</v>
      </c>
      <c r="L53" s="66"/>
      <c r="M53" s="294"/>
      <c r="N53" s="284"/>
    </row>
    <row r="54" spans="3:14" ht="21" thickBot="1" x14ac:dyDescent="0.35">
      <c r="C54" s="295" t="s">
        <v>961</v>
      </c>
      <c r="D54" s="158">
        <f>D15+D18+D42+D44+D51</f>
        <v>128238003019.77994</v>
      </c>
      <c r="E54" s="158">
        <f>E15+E18+E42+E44+E51</f>
        <v>1622833406287</v>
      </c>
      <c r="F54" s="158">
        <f>F15+F18+F42+F44+F51</f>
        <v>120296186474.51999</v>
      </c>
      <c r="G54" s="158">
        <f>G15+G18+G42+G44+G51</f>
        <v>127839436059.24001</v>
      </c>
      <c r="H54" s="158">
        <f>H15+H18+H42+H44+H51</f>
        <v>132746973458.05002</v>
      </c>
      <c r="I54" s="158">
        <f t="shared" si="0"/>
        <v>-398566960.53993225</v>
      </c>
      <c r="J54" s="159">
        <f t="shared" si="1"/>
        <v>-3.1080253213117775E-3</v>
      </c>
      <c r="K54" s="296">
        <f t="shared" si="2"/>
        <v>1.4732902869802535E-2</v>
      </c>
      <c r="L54" s="66"/>
      <c r="N54" s="284"/>
    </row>
    <row r="55" spans="3:14" x14ac:dyDescent="0.25">
      <c r="C55" s="297"/>
      <c r="D55" s="213"/>
      <c r="E55" s="213"/>
      <c r="F55" s="213"/>
      <c r="G55" s="213"/>
      <c r="H55" s="213"/>
      <c r="I55" s="213"/>
      <c r="J55" s="216"/>
      <c r="K55" s="216"/>
    </row>
    <row r="56" spans="3:14" ht="20.25" x14ac:dyDescent="0.3">
      <c r="C56" s="298" t="s">
        <v>206</v>
      </c>
      <c r="G56" s="299"/>
    </row>
    <row r="57" spans="3:14" ht="18.75" x14ac:dyDescent="0.3">
      <c r="C57" s="164" t="s">
        <v>176</v>
      </c>
    </row>
    <row r="58" spans="3:14" ht="18.75" x14ac:dyDescent="0.25">
      <c r="C58" s="300" t="s">
        <v>962</v>
      </c>
    </row>
    <row r="59" spans="3:14" ht="18.75" x14ac:dyDescent="0.25">
      <c r="C59" s="300" t="s">
        <v>963</v>
      </c>
    </row>
    <row r="60" spans="3:14" ht="18.75" x14ac:dyDescent="0.25">
      <c r="C60" s="298" t="s">
        <v>208</v>
      </c>
    </row>
    <row r="61" spans="3:14" ht="18.75" x14ac:dyDescent="0.3">
      <c r="C61" s="164"/>
    </row>
    <row r="63" spans="3:14" x14ac:dyDescent="0.25">
      <c r="D63" s="103"/>
      <c r="E63" s="103"/>
      <c r="F63" s="103"/>
      <c r="G63" s="103"/>
      <c r="H63" s="103"/>
    </row>
    <row r="64" spans="3:14" x14ac:dyDescent="0.25">
      <c r="D64" s="103"/>
      <c r="E64" s="103"/>
      <c r="F64" s="103"/>
      <c r="G64" s="103"/>
      <c r="H64" s="103"/>
    </row>
    <row r="65" spans="4:8" x14ac:dyDescent="0.25">
      <c r="D65" s="103"/>
      <c r="E65" s="103"/>
      <c r="F65" s="103"/>
      <c r="G65" s="103"/>
      <c r="H65" s="103"/>
    </row>
    <row r="320" spans="2:2" x14ac:dyDescent="0.25">
      <c r="B320" s="161" t="s">
        <v>34</v>
      </c>
    </row>
  </sheetData>
  <mergeCells count="14">
    <mergeCell ref="E11:E13"/>
    <mergeCell ref="F11:F13"/>
    <mergeCell ref="G11:G13"/>
    <mergeCell ref="H11:H13"/>
    <mergeCell ref="C2:K2"/>
    <mergeCell ref="C3:K3"/>
    <mergeCell ref="C4:K4"/>
    <mergeCell ref="C6:K6"/>
    <mergeCell ref="C7:K7"/>
    <mergeCell ref="C10:C14"/>
    <mergeCell ref="E10:H10"/>
    <mergeCell ref="I10:J12"/>
    <mergeCell ref="K10:K13"/>
    <mergeCell ref="D11:D13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5" ma:contentTypeDescription="Create a new document." ma:contentTypeScope="" ma:versionID="736c88bc7adf83b051c6c032d65e996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41580f3fb5bdaab05bb40a6109e16f15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1514D-B99A-47E1-9343-736E6A53E9F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0674D1FF-8170-43B3-A2F2-18996843A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E40A39-5655-43F9-BDDB-AF30414DF0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 </vt:lpstr>
      <vt:lpstr>Tabla 2</vt:lpstr>
      <vt:lpstr>Gráfico 1</vt:lpstr>
      <vt:lpstr>Tabla 3</vt:lpstr>
      <vt:lpstr>Ilustración 1</vt:lpstr>
      <vt:lpstr>Ilustración 2</vt:lpstr>
      <vt:lpstr>Mapa 1</vt:lpstr>
      <vt:lpstr>Ilustración 3</vt:lpstr>
      <vt:lpstr>Tabla 4</vt:lpstr>
      <vt:lpstr>Ilustración 4</vt:lpstr>
      <vt:lpstr>Ilustración 5</vt:lpstr>
      <vt:lpstr>Tabla 5</vt:lpstr>
      <vt:lpstr>Tabla 6</vt:lpstr>
      <vt:lpstr>Tabla 7</vt:lpstr>
      <vt:lpstr>Anexo 1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2026-07-15T18:06:27Z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