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6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1.xml" ContentType="application/vnd.openxmlformats-officedocument.drawing+xml"/>
  <Override PartName="/xl/charts/chart11.xml" ContentType="application/vnd.openxmlformats-officedocument.drawingml.chart+xml"/>
  <Override PartName="/xl/drawings/drawing52.xml" ContentType="application/vnd.openxmlformats-officedocument.drawingml.chartshape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13.xml" ContentType="application/vnd.openxmlformats-officedocument.drawingml.chart+xml"/>
  <Override PartName="/xl/drawings/drawing57.xml" ContentType="application/vnd.openxmlformats-officedocument.drawingml.chartshapes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8.xml" ContentType="application/vnd.openxmlformats-officedocument.drawing+xml"/>
  <Override PartName="/xl/charts/chart15.xml" ContentType="application/vnd.openxmlformats-officedocument.drawingml.chart+xml"/>
  <Override PartName="/xl/drawings/drawing59.xml" ContentType="application/vnd.openxmlformats-officedocument.drawingml.chartshapes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17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18.xml" ContentType="application/vnd.openxmlformats-officedocument.drawingml.chart+xml"/>
  <Override PartName="/xl/drawings/drawing64.xml" ContentType="application/vnd.openxmlformats-officedocument.drawingml.chartshapes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5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rodriguez\AppData\Local\Microsoft\Windows\INetCache\Content.Outlook\P6UCH6N6\"/>
    </mc:Choice>
  </mc:AlternateContent>
  <xr:revisionPtr revIDLastSave="0" documentId="13_ncr:1_{1F52AC30-8AD9-4C5F-AD66-F23C2DAC682C}" xr6:coauthVersionLast="47" xr6:coauthVersionMax="47" xr10:uidLastSave="{00000000-0000-0000-0000-000000000000}"/>
  <bookViews>
    <workbookView xWindow="-120" yWindow="-120" windowWidth="29040" windowHeight="15840" xr2:uid="{69C2432C-D3C2-4B9E-82C0-A39708BE6A0F}"/>
  </bookViews>
  <sheets>
    <sheet name="Gráfico 1 " sheetId="69" r:id="rId1"/>
    <sheet name="Gráfico 2 " sheetId="131" r:id="rId2"/>
    <sheet name="Gráfico 3" sheetId="132" r:id="rId3"/>
    <sheet name="Gráfico 4 " sheetId="133" r:id="rId4"/>
    <sheet name="Gráfico 5 " sheetId="70" r:id="rId5"/>
    <sheet name="Gráfico 6" sheetId="134" r:id="rId6"/>
    <sheet name="Gráfico 7 " sheetId="128" r:id="rId7"/>
    <sheet name="Tabla 1" sheetId="129" r:id="rId8"/>
    <sheet name="Gráfico 8" sheetId="130" r:id="rId9"/>
    <sheet name="Gráfico 9 " sheetId="135" r:id="rId10"/>
    <sheet name="Gráfico 10 " sheetId="136" r:id="rId11"/>
    <sheet name="Gráfico 11" sheetId="137" r:id="rId12"/>
    <sheet name="Tabla 2" sheetId="138" r:id="rId13"/>
    <sheet name="Tabla 3" sheetId="107" r:id="rId14"/>
    <sheet name="Tabla 4" sheetId="108" r:id="rId15"/>
    <sheet name="Tabla 5" sheetId="109" r:id="rId16"/>
    <sheet name="Tabla 6" sheetId="110" r:id="rId17"/>
    <sheet name="Tabla 7" sheetId="111" r:id="rId18"/>
    <sheet name="Tabla 8" sheetId="112" r:id="rId19"/>
    <sheet name="Tabla 9" sheetId="113" r:id="rId20"/>
    <sheet name="Tabla 10" sheetId="114" r:id="rId21"/>
    <sheet name="Tabla 11" sheetId="106" r:id="rId22"/>
    <sheet name="Gráfico 12" sheetId="115" r:id="rId23"/>
    <sheet name="Tabla 12." sheetId="116" r:id="rId24"/>
    <sheet name="Tabla 13" sheetId="117" r:id="rId25"/>
    <sheet name="Tabla 14" sheetId="118" r:id="rId26"/>
    <sheet name="Tabla 15" sheetId="119" r:id="rId27"/>
    <sheet name="Gráfico 13" sheetId="120" r:id="rId28"/>
    <sheet name="Grafico 14" sheetId="143" r:id="rId29"/>
    <sheet name="Gráfico 15." sheetId="6" r:id="rId30"/>
    <sheet name="Gráfico 16" sheetId="144" r:id="rId31"/>
    <sheet name="Tabla 16" sheetId="8" r:id="rId32"/>
    <sheet name="Tabla 17" sheetId="96" r:id="rId33"/>
    <sheet name="Tabla 18" sheetId="126" r:id="rId34"/>
    <sheet name="Tabla 19" sheetId="127" r:id="rId35"/>
    <sheet name="Tabla 20" sheetId="140" r:id="rId36"/>
    <sheet name="Tabla 21." sheetId="139" r:id="rId37"/>
    <sheet name="Tabla 22" sheetId="141" r:id="rId38"/>
    <sheet name="Tabla 23" sheetId="95" r:id="rId39"/>
    <sheet name="Gráfico 17" sheetId="121" r:id="rId40"/>
    <sheet name="Tabla 24" sheetId="122" r:id="rId41"/>
    <sheet name="Tabla 25" sheetId="123" r:id="rId42"/>
    <sheet name="Gráfico 18" sheetId="124" r:id="rId43"/>
    <sheet name="Gráfico 19" sheetId="125" r:id="rId44"/>
    <sheet name="Gráfico 20" sheetId="60" r:id="rId45"/>
    <sheet name="Gráfico 21" sheetId="62" r:id="rId46"/>
    <sheet name="Tabla 26" sheetId="142" r:id="rId47"/>
    <sheet name="Tabla 27 " sheetId="145" r:id="rId48"/>
    <sheet name="Tabla 28" sheetId="146" r:id="rId49"/>
    <sheet name="Gráfico 22" sheetId="64" r:id="rId50"/>
    <sheet name="Gráfico 23" sheetId="65" r:id="rId51"/>
    <sheet name="Tabla 29" sheetId="21" r:id="rId52"/>
    <sheet name="Gráfico 24" sheetId="30" r:id="rId53"/>
    <sheet name="Grafico 25" sheetId="66" r:id="rId54"/>
    <sheet name="Gráfico 26" sheetId="67" r:id="rId55"/>
    <sheet name="Gráfico 27" sheetId="68" r:id="rId56"/>
    <sheet name="Anexo de Consolidado" sheetId="94" r:id="rId57"/>
    <sheet name="Grafico 28" sheetId="79" r:id="rId58"/>
    <sheet name="Grafico 29" sheetId="80" r:id="rId59"/>
    <sheet name="Tabla 30." sheetId="81" r:id="rId60"/>
    <sheet name="Tabla 31." sheetId="82" r:id="rId61"/>
    <sheet name="Tabla 32." sheetId="83" r:id="rId62"/>
    <sheet name="Tabla 33." sheetId="84" r:id="rId63"/>
    <sheet name="Tabla 34." sheetId="85" r:id="rId64"/>
    <sheet name="Tabla 35." sheetId="86" r:id="rId65"/>
    <sheet name="Tabla 36." sheetId="87" r:id="rId66"/>
    <sheet name="Tabla 37." sheetId="56" r:id="rId67"/>
    <sheet name="Grafico 30." sheetId="57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</externalReferences>
  <definedNames>
    <definedName name="\0" localSheetId="6">#REF!</definedName>
    <definedName name="\0" localSheetId="8">#REF!</definedName>
    <definedName name="\0" localSheetId="7">#REF!</definedName>
    <definedName name="\0" localSheetId="21">#REF!</definedName>
    <definedName name="\0" localSheetId="32">#REF!</definedName>
    <definedName name="\0" localSheetId="33">#REF!</definedName>
    <definedName name="\0" localSheetId="34">#REF!</definedName>
    <definedName name="\0" localSheetId="38">#REF!</definedName>
    <definedName name="\0">#REF!</definedName>
    <definedName name="\A" localSheetId="6">#REF!</definedName>
    <definedName name="\A" localSheetId="8">#REF!</definedName>
    <definedName name="\A" localSheetId="7">#REF!</definedName>
    <definedName name="\A" localSheetId="32">#REF!</definedName>
    <definedName name="\A" localSheetId="33">#REF!</definedName>
    <definedName name="\A" localSheetId="34">#REF!</definedName>
    <definedName name="\A" localSheetId="38">#REF!</definedName>
    <definedName name="\A">#REF!</definedName>
    <definedName name="\B" localSheetId="6">#REF!</definedName>
    <definedName name="\B" localSheetId="8">#REF!</definedName>
    <definedName name="\B" localSheetId="7">#REF!</definedName>
    <definedName name="\B" localSheetId="32">#REF!</definedName>
    <definedName name="\B" localSheetId="33">#REF!</definedName>
    <definedName name="\B" localSheetId="34">#REF!</definedName>
    <definedName name="\B" localSheetId="38">#REF!</definedName>
    <definedName name="\B">#REF!</definedName>
    <definedName name="\C" localSheetId="32">#REF!</definedName>
    <definedName name="\C" localSheetId="38">#REF!</definedName>
    <definedName name="\C">#REF!</definedName>
    <definedName name="\D" localSheetId="32">#REF!</definedName>
    <definedName name="\D" localSheetId="38">#REF!</definedName>
    <definedName name="\D">#REF!</definedName>
    <definedName name="\E" localSheetId="32">#REF!</definedName>
    <definedName name="\E" localSheetId="38">#REF!</definedName>
    <definedName name="\E">#REF!</definedName>
    <definedName name="\F" localSheetId="32">#REF!</definedName>
    <definedName name="\F" localSheetId="38">#REF!</definedName>
    <definedName name="\F">#REF!</definedName>
    <definedName name="\G" localSheetId="32">#REF!</definedName>
    <definedName name="\G" localSheetId="38">#REF!</definedName>
    <definedName name="\G">#REF!</definedName>
    <definedName name="\H" localSheetId="32">#REF!</definedName>
    <definedName name="\H" localSheetId="38">#REF!</definedName>
    <definedName name="\H">#REF!</definedName>
    <definedName name="\I" localSheetId="32">#REF!</definedName>
    <definedName name="\I" localSheetId="38">#REF!</definedName>
    <definedName name="\I">#REF!</definedName>
    <definedName name="\J" localSheetId="32">#REF!</definedName>
    <definedName name="\J" localSheetId="38">#REF!</definedName>
    <definedName name="\J">#REF!</definedName>
    <definedName name="\K" localSheetId="32">#REF!</definedName>
    <definedName name="\K" localSheetId="38">#REF!</definedName>
    <definedName name="\K">#REF!</definedName>
    <definedName name="\L" localSheetId="32">#REF!</definedName>
    <definedName name="\L" localSheetId="38">#REF!</definedName>
    <definedName name="\L">#REF!</definedName>
    <definedName name="\M" localSheetId="32">#REF!</definedName>
    <definedName name="\M" localSheetId="38">#REF!</definedName>
    <definedName name="\M">#REF!</definedName>
    <definedName name="\N" localSheetId="32">#REF!</definedName>
    <definedName name="\N" localSheetId="38">#REF!</definedName>
    <definedName name="\N">#REF!</definedName>
    <definedName name="\Ñ" localSheetId="32">#REF!</definedName>
    <definedName name="\Ñ" localSheetId="38">#REF!</definedName>
    <definedName name="\Ñ">#REF!</definedName>
    <definedName name="\O" localSheetId="32">#REF!</definedName>
    <definedName name="\O" localSheetId="38">#REF!</definedName>
    <definedName name="\O">#REF!</definedName>
    <definedName name="\P" localSheetId="32">#REF!</definedName>
    <definedName name="\P" localSheetId="38">#REF!</definedName>
    <definedName name="\P">#REF!</definedName>
    <definedName name="\Q" localSheetId="32">#REF!</definedName>
    <definedName name="\Q" localSheetId="38">#REF!</definedName>
    <definedName name="\Q">#REF!</definedName>
    <definedName name="\R" localSheetId="32">#REF!</definedName>
    <definedName name="\R" localSheetId="38">#REF!</definedName>
    <definedName name="\R">#REF!</definedName>
    <definedName name="\S" localSheetId="32">#REF!</definedName>
    <definedName name="\S" localSheetId="38">#REF!</definedName>
    <definedName name="\S">#REF!</definedName>
    <definedName name="\T" localSheetId="32">#REF!</definedName>
    <definedName name="\T" localSheetId="38">#REF!</definedName>
    <definedName name="\T">#REF!</definedName>
    <definedName name="\T1" localSheetId="32">#REF!</definedName>
    <definedName name="\T1" localSheetId="38">#REF!</definedName>
    <definedName name="\T1">#REF!</definedName>
    <definedName name="\T2">[1]BOP!#REF!</definedName>
    <definedName name="\U" localSheetId="6">#REF!</definedName>
    <definedName name="\U" localSheetId="8">#REF!</definedName>
    <definedName name="\U" localSheetId="7">#REF!</definedName>
    <definedName name="\U" localSheetId="21">#REF!</definedName>
    <definedName name="\U" localSheetId="32">#REF!</definedName>
    <definedName name="\U" localSheetId="33">#REF!</definedName>
    <definedName name="\U" localSheetId="34">#REF!</definedName>
    <definedName name="\U" localSheetId="38">#REF!</definedName>
    <definedName name="\U">#REF!</definedName>
    <definedName name="\V" localSheetId="6">#REF!</definedName>
    <definedName name="\V" localSheetId="8">#REF!</definedName>
    <definedName name="\V" localSheetId="7">#REF!</definedName>
    <definedName name="\V" localSheetId="21">#REF!</definedName>
    <definedName name="\V" localSheetId="32">#REF!</definedName>
    <definedName name="\V" localSheetId="33">#REF!</definedName>
    <definedName name="\V" localSheetId="34">#REF!</definedName>
    <definedName name="\V" localSheetId="38">#REF!</definedName>
    <definedName name="\V">#REF!</definedName>
    <definedName name="\W" localSheetId="6">#REF!</definedName>
    <definedName name="\W" localSheetId="8">#REF!</definedName>
    <definedName name="\W" localSheetId="7">#REF!</definedName>
    <definedName name="\W" localSheetId="21">#REF!</definedName>
    <definedName name="\W" localSheetId="32">#REF!</definedName>
    <definedName name="\W" localSheetId="33">#REF!</definedName>
    <definedName name="\W" localSheetId="34">#REF!</definedName>
    <definedName name="\W" localSheetId="38">#REF!</definedName>
    <definedName name="\W">#REF!</definedName>
    <definedName name="\X" localSheetId="32">#REF!</definedName>
    <definedName name="\X" localSheetId="38">#REF!</definedName>
    <definedName name="\X">#REF!</definedName>
    <definedName name="\Y" localSheetId="32">#REF!</definedName>
    <definedName name="\Y" localSheetId="38">#REF!</definedName>
    <definedName name="\Y">#REF!</definedName>
    <definedName name="\Z" localSheetId="32">#REF!</definedName>
    <definedName name="\Z" localSheetId="38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 localSheetId="6">#REF!</definedName>
    <definedName name="_______FAL4" localSheetId="8">#REF!</definedName>
    <definedName name="_______FAL4" localSheetId="7">#REF!</definedName>
    <definedName name="_______FAL4" localSheetId="21">#REF!</definedName>
    <definedName name="_______FAL4" localSheetId="32">#REF!</definedName>
    <definedName name="_______FAL4" localSheetId="33">#REF!</definedName>
    <definedName name="_______FAL4" localSheetId="34">#REF!</definedName>
    <definedName name="_______FAL4" localSheetId="38">#REF!</definedName>
    <definedName name="_______FAL4">#REF!</definedName>
    <definedName name="_______FAL6" localSheetId="6">#REF!</definedName>
    <definedName name="_______FAL6" localSheetId="8">#REF!</definedName>
    <definedName name="_______FAL6" localSheetId="7">#REF!</definedName>
    <definedName name="_______FAL6" localSheetId="21">#REF!</definedName>
    <definedName name="_______FAL6" localSheetId="32">#REF!</definedName>
    <definedName name="_______FAL6" localSheetId="33">#REF!</definedName>
    <definedName name="_______FAL6" localSheetId="34">#REF!</definedName>
    <definedName name="_______FAL6" localSheetId="38">#REF!</definedName>
    <definedName name="_______FAL6">#REF!</definedName>
    <definedName name="_______FAL7" localSheetId="6">#REF!</definedName>
    <definedName name="_______FAL7" localSheetId="8">#REF!</definedName>
    <definedName name="_______FAL7" localSheetId="7">#REF!</definedName>
    <definedName name="_______FAL7" localSheetId="21">#REF!</definedName>
    <definedName name="_______FAL7" localSheetId="32">#REF!</definedName>
    <definedName name="_______FAL7" localSheetId="33">#REF!</definedName>
    <definedName name="_______FAL7" localSheetId="34">#REF!</definedName>
    <definedName name="_______FAL7" localSheetId="38">#REF!</definedName>
    <definedName name="_______FAL7">#REF!</definedName>
    <definedName name="_______ROS1">#N/A</definedName>
    <definedName name="_______ROS2">#N/A</definedName>
    <definedName name="_______ROS3">#N/A</definedName>
    <definedName name="_______ROS4">#N/A</definedName>
    <definedName name="______AUS1" localSheetId="6">#REF!</definedName>
    <definedName name="______AUS1" localSheetId="8">#REF!</definedName>
    <definedName name="______AUS1" localSheetId="7">#REF!</definedName>
    <definedName name="______AUS1" localSheetId="21">#REF!</definedName>
    <definedName name="______AUS1" localSheetId="32">#REF!</definedName>
    <definedName name="______AUS1" localSheetId="33">#REF!</definedName>
    <definedName name="______AUS1" localSheetId="34">#REF!</definedName>
    <definedName name="______AUS1" localSheetId="38">#REF!</definedName>
    <definedName name="______AUS1">#REF!</definedName>
    <definedName name="______DEG1" localSheetId="6">#REF!</definedName>
    <definedName name="______DEG1" localSheetId="8">#REF!</definedName>
    <definedName name="______DEG1" localSheetId="7">#REF!</definedName>
    <definedName name="______DEG1" localSheetId="21">#REF!</definedName>
    <definedName name="______DEG1" localSheetId="32">#REF!</definedName>
    <definedName name="______DEG1" localSheetId="33">#REF!</definedName>
    <definedName name="______DEG1" localSheetId="34">#REF!</definedName>
    <definedName name="______DEG1" localSheetId="38">#REF!</definedName>
    <definedName name="______DEG1">#REF!</definedName>
    <definedName name="______DKR1" localSheetId="6">#REF!</definedName>
    <definedName name="______DKR1" localSheetId="8">#REF!</definedName>
    <definedName name="______DKR1" localSheetId="7">#REF!</definedName>
    <definedName name="______DKR1" localSheetId="21">#REF!</definedName>
    <definedName name="______DKR1" localSheetId="32">#REF!</definedName>
    <definedName name="______DKR1" localSheetId="33">#REF!</definedName>
    <definedName name="______DKR1" localSheetId="34">#REF!</definedName>
    <definedName name="______DKR1" localSheetId="38">#REF!</definedName>
    <definedName name="______DKR1">#REF!</definedName>
    <definedName name="______ECU1" localSheetId="32">#REF!</definedName>
    <definedName name="______ECU1" localSheetId="38">#REF!</definedName>
    <definedName name="______ECU1">#REF!</definedName>
    <definedName name="______ESC1" localSheetId="32">#REF!</definedName>
    <definedName name="______ESC1" localSheetId="38">#REF!</definedName>
    <definedName name="______ESC1">#REF!</definedName>
    <definedName name="______FAL2" localSheetId="32">#REF!</definedName>
    <definedName name="______FAL2" localSheetId="38">#REF!</definedName>
    <definedName name="______FAL2">#REF!</definedName>
    <definedName name="______FAL3" localSheetId="32">#REF!</definedName>
    <definedName name="______FAL3" localSheetId="38">#REF!</definedName>
    <definedName name="______FAL3">#REF!</definedName>
    <definedName name="______FAL4" localSheetId="32">#REF!</definedName>
    <definedName name="______FAL4" localSheetId="38">#REF!</definedName>
    <definedName name="______FAL4">#REF!</definedName>
    <definedName name="______FAL5" localSheetId="32">#REF!</definedName>
    <definedName name="______FAL5" localSheetId="38">#REF!</definedName>
    <definedName name="______FAL5">#REF!</definedName>
    <definedName name="______FAL6" localSheetId="32">#REF!</definedName>
    <definedName name="______FAL6" localSheetId="38">#REF!</definedName>
    <definedName name="______FAL6">#REF!</definedName>
    <definedName name="______FAL7" localSheetId="32">#REF!</definedName>
    <definedName name="______FAL7" localSheetId="38">#REF!</definedName>
    <definedName name="______FAL7">#REF!</definedName>
    <definedName name="______FMK1" localSheetId="32">#REF!</definedName>
    <definedName name="______FMK1" localSheetId="38">#REF!</definedName>
    <definedName name="______FMK1">#REF!</definedName>
    <definedName name="______IKR1" localSheetId="32">#REF!</definedName>
    <definedName name="______IKR1" localSheetId="38">#REF!</definedName>
    <definedName name="______IKR1">#REF!</definedName>
    <definedName name="______IRP1" localSheetId="32">#REF!</definedName>
    <definedName name="______IRP1" localSheetId="38">#REF!</definedName>
    <definedName name="______IRP1">#REF!</definedName>
    <definedName name="______LIT1" localSheetId="32">#REF!</definedName>
    <definedName name="______LIT1" localSheetId="38">#REF!</definedName>
    <definedName name="______LIT1">#REF!</definedName>
    <definedName name="______LL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MEX1" localSheetId="6">#REF!</definedName>
    <definedName name="______MEX1" localSheetId="8">#REF!</definedName>
    <definedName name="______MEX1" localSheetId="7">#REF!</definedName>
    <definedName name="______MEX1" localSheetId="21">#REF!</definedName>
    <definedName name="______MEX1" localSheetId="32">#REF!</definedName>
    <definedName name="______MEX1" localSheetId="33">#REF!</definedName>
    <definedName name="______MEX1" localSheetId="34">#REF!</definedName>
    <definedName name="______MEX1" localSheetId="38">#REF!</definedName>
    <definedName name="______MEX1">#REF!</definedName>
    <definedName name="______PTA1" localSheetId="6">#REF!</definedName>
    <definedName name="______PTA1" localSheetId="8">#REF!</definedName>
    <definedName name="______PTA1" localSheetId="7">#REF!</definedName>
    <definedName name="______PTA1" localSheetId="21">#REF!</definedName>
    <definedName name="______PTA1" localSheetId="32">#REF!</definedName>
    <definedName name="______PTA1" localSheetId="33">#REF!</definedName>
    <definedName name="______PTA1" localSheetId="34">#REF!</definedName>
    <definedName name="______PTA1" localSheetId="38">#REF!</definedName>
    <definedName name="______PTA1">#REF!</definedName>
    <definedName name="______ROS1">#N/A</definedName>
    <definedName name="______ROS2">#N/A</definedName>
    <definedName name="______ROS3">#N/A</definedName>
    <definedName name="______ROS4">#N/A</definedName>
    <definedName name="______SAR1" localSheetId="6">#REF!</definedName>
    <definedName name="______SAR1" localSheetId="8">#REF!</definedName>
    <definedName name="______SAR1" localSheetId="7">#REF!</definedName>
    <definedName name="______SAR1" localSheetId="21">#REF!</definedName>
    <definedName name="______SAR1" localSheetId="32">#REF!</definedName>
    <definedName name="______SAR1" localSheetId="33">#REF!</definedName>
    <definedName name="______SAR1" localSheetId="34">#REF!</definedName>
    <definedName name="______SAR1" localSheetId="38">#REF!</definedName>
    <definedName name="______SAR1">#REF!</definedName>
    <definedName name="______SRT11" localSheetId="56" hidden="1">{"Minpmon",#N/A,FALSE,"Monthinput"}</definedName>
    <definedName name="______SRT11" localSheetId="0" hidden="1">{"Minpmon",#N/A,FALSE,"Monthinput"}</definedName>
    <definedName name="______SRT11" localSheetId="28" hidden="1">{"Minpmon",#N/A,FALSE,"Monthinput"}</definedName>
    <definedName name="______SRT11" localSheetId="30" hidden="1">{"Minpmon",#N/A,FALSE,"Monthinput"}</definedName>
    <definedName name="______SRT11" localSheetId="4" hidden="1">{"Minpmon",#N/A,FALSE,"Monthinput"}</definedName>
    <definedName name="______SRT11" localSheetId="5" hidden="1">{"Minpmon",#N/A,FALSE,"Monthinput"}</definedName>
    <definedName name="______SRT11" localSheetId="6" hidden="1">{"Minpmon",#N/A,FALSE,"Monthinput"}</definedName>
    <definedName name="______SRT11" localSheetId="8" hidden="1">{"Minpmon",#N/A,FALSE,"Monthinput"}</definedName>
    <definedName name="______SRT11" localSheetId="7" hidden="1">{"Minpmon",#N/A,FALSE,"Monthinput"}</definedName>
    <definedName name="______SRT11" localSheetId="21" hidden="1">{"Minpmon",#N/A,FALSE,"Monthinput"}</definedName>
    <definedName name="______SRT11" localSheetId="32" hidden="1">{"Minpmon",#N/A,FALSE,"Monthinput"}</definedName>
    <definedName name="______SRT11" localSheetId="33" hidden="1">{"Minpmon",#N/A,FALSE,"Monthinput"}</definedName>
    <definedName name="______SRT11" localSheetId="34" hidden="1">{"Minpmon",#N/A,FALSE,"Monthinput"}</definedName>
    <definedName name="______SRT11" localSheetId="38" hidden="1">{"Minpmon",#N/A,FALSE,"Monthinput"}</definedName>
    <definedName name="______SRT11" hidden="1">{"Minpmon",#N/A,FALSE,"Monthinput"}</definedName>
    <definedName name="_____AUS1" localSheetId="6">#REF!</definedName>
    <definedName name="_____AUS1" localSheetId="8">#REF!</definedName>
    <definedName name="_____AUS1" localSheetId="7">#REF!</definedName>
    <definedName name="_____AUS1" localSheetId="21">#REF!</definedName>
    <definedName name="_____AUS1" localSheetId="32">#REF!</definedName>
    <definedName name="_____AUS1" localSheetId="33">#REF!</definedName>
    <definedName name="_____AUS1" localSheetId="34">#REF!</definedName>
    <definedName name="_____AUS1" localSheetId="38">#REF!</definedName>
    <definedName name="_____AUS1">#REF!</definedName>
    <definedName name="_____DEG1" localSheetId="6">#REF!</definedName>
    <definedName name="_____DEG1" localSheetId="8">#REF!</definedName>
    <definedName name="_____DEG1" localSheetId="7">#REF!</definedName>
    <definedName name="_____DEG1" localSheetId="21">#REF!</definedName>
    <definedName name="_____DEG1" localSheetId="32">#REF!</definedName>
    <definedName name="_____DEG1" localSheetId="33">#REF!</definedName>
    <definedName name="_____DEG1" localSheetId="34">#REF!</definedName>
    <definedName name="_____DEG1" localSheetId="38">#REF!</definedName>
    <definedName name="_____DEG1">#REF!</definedName>
    <definedName name="_____DKR1" localSheetId="6">#REF!</definedName>
    <definedName name="_____DKR1" localSheetId="8">#REF!</definedName>
    <definedName name="_____DKR1" localSheetId="7">#REF!</definedName>
    <definedName name="_____DKR1" localSheetId="21">#REF!</definedName>
    <definedName name="_____DKR1" localSheetId="32">#REF!</definedName>
    <definedName name="_____DKR1" localSheetId="33">#REF!</definedName>
    <definedName name="_____DKR1" localSheetId="34">#REF!</definedName>
    <definedName name="_____DKR1" localSheetId="38">#REF!</definedName>
    <definedName name="_____DKR1">#REF!</definedName>
    <definedName name="_____ECU1" localSheetId="32">#REF!</definedName>
    <definedName name="_____ECU1" localSheetId="38">#REF!</definedName>
    <definedName name="_____ECU1">#REF!</definedName>
    <definedName name="_____ESC1" localSheetId="32">#REF!</definedName>
    <definedName name="_____ESC1" localSheetId="38">#REF!</definedName>
    <definedName name="_____ESC1">#REF!</definedName>
    <definedName name="_____FAL2" localSheetId="32">#REF!</definedName>
    <definedName name="_____FAL2" localSheetId="38">#REF!</definedName>
    <definedName name="_____FAL2">#REF!</definedName>
    <definedName name="_____FAL3" localSheetId="32">#REF!</definedName>
    <definedName name="_____FAL3" localSheetId="38">#REF!</definedName>
    <definedName name="_____FAL3">#REF!</definedName>
    <definedName name="_____FAL4" localSheetId="32">#REF!</definedName>
    <definedName name="_____FAL4" localSheetId="38">#REF!</definedName>
    <definedName name="_____FAL4">#REF!</definedName>
    <definedName name="_____FAL5" localSheetId="32">#REF!</definedName>
    <definedName name="_____FAL5" localSheetId="38">#REF!</definedName>
    <definedName name="_____FAL5">#REF!</definedName>
    <definedName name="_____FAL6" localSheetId="32">#REF!</definedName>
    <definedName name="_____FAL6" localSheetId="38">#REF!</definedName>
    <definedName name="_____FAL6">#REF!</definedName>
    <definedName name="_____FAL7" localSheetId="32">#REF!</definedName>
    <definedName name="_____FAL7" localSheetId="38">#REF!</definedName>
    <definedName name="_____FAL7">#REF!</definedName>
    <definedName name="_____FMK1" localSheetId="32">#REF!</definedName>
    <definedName name="_____FMK1" localSheetId="38">#REF!</definedName>
    <definedName name="_____FMK1">#REF!</definedName>
    <definedName name="_____IKR1" localSheetId="32">#REF!</definedName>
    <definedName name="_____IKR1" localSheetId="38">#REF!</definedName>
    <definedName name="_____IKR1">#REF!</definedName>
    <definedName name="_____IRP1" localSheetId="32">#REF!</definedName>
    <definedName name="_____IRP1" localSheetId="38">#REF!</definedName>
    <definedName name="_____IRP1">#REF!</definedName>
    <definedName name="_____LIT1" localSheetId="32">#REF!</definedName>
    <definedName name="_____LIT1" localSheetId="38">#REF!</definedName>
    <definedName name="_____LIT1">#REF!</definedName>
    <definedName name="_____LL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MEX1" localSheetId="6">#REF!</definedName>
    <definedName name="_____MEX1" localSheetId="8">#REF!</definedName>
    <definedName name="_____MEX1" localSheetId="7">#REF!</definedName>
    <definedName name="_____MEX1" localSheetId="21">#REF!</definedName>
    <definedName name="_____MEX1" localSheetId="32">#REF!</definedName>
    <definedName name="_____MEX1" localSheetId="33">#REF!</definedName>
    <definedName name="_____MEX1" localSheetId="34">#REF!</definedName>
    <definedName name="_____MEX1" localSheetId="38">#REF!</definedName>
    <definedName name="_____MEX1">#REF!</definedName>
    <definedName name="_____PTA1" localSheetId="6">#REF!</definedName>
    <definedName name="_____PTA1" localSheetId="8">#REF!</definedName>
    <definedName name="_____PTA1" localSheetId="7">#REF!</definedName>
    <definedName name="_____PTA1" localSheetId="21">#REF!</definedName>
    <definedName name="_____PTA1" localSheetId="32">#REF!</definedName>
    <definedName name="_____PTA1" localSheetId="33">#REF!</definedName>
    <definedName name="_____PTA1" localSheetId="34">#REF!</definedName>
    <definedName name="_____PTA1" localSheetId="38">#REF!</definedName>
    <definedName name="_____PTA1">#REF!</definedName>
    <definedName name="_____ROS1">#N/A</definedName>
    <definedName name="_____ROS2">#N/A</definedName>
    <definedName name="_____ROS3">#N/A</definedName>
    <definedName name="_____ROS4">#N/A</definedName>
    <definedName name="_____SAR1" localSheetId="6">#REF!</definedName>
    <definedName name="_____SAR1" localSheetId="8">#REF!</definedName>
    <definedName name="_____SAR1" localSheetId="7">#REF!</definedName>
    <definedName name="_____SAR1" localSheetId="21">#REF!</definedName>
    <definedName name="_____SAR1" localSheetId="32">#REF!</definedName>
    <definedName name="_____SAR1" localSheetId="33">#REF!</definedName>
    <definedName name="_____SAR1" localSheetId="34">#REF!</definedName>
    <definedName name="_____SAR1" localSheetId="38">#REF!</definedName>
    <definedName name="_____SAR1">#REF!</definedName>
    <definedName name="_____SRT11" localSheetId="56" hidden="1">{"Minpmon",#N/A,FALSE,"Monthinput"}</definedName>
    <definedName name="_____SRT11" localSheetId="0" hidden="1">{"Minpmon",#N/A,FALSE,"Monthinput"}</definedName>
    <definedName name="_____SRT11" localSheetId="28" hidden="1">{"Minpmon",#N/A,FALSE,"Monthinput"}</definedName>
    <definedName name="_____SRT11" localSheetId="30" hidden="1">{"Minpmon",#N/A,FALSE,"Monthinput"}</definedName>
    <definedName name="_____SRT11" localSheetId="4" hidden="1">{"Minpmon",#N/A,FALSE,"Monthinput"}</definedName>
    <definedName name="_____SRT11" localSheetId="5" hidden="1">{"Minpmon",#N/A,FALSE,"Monthinput"}</definedName>
    <definedName name="_____SRT11" localSheetId="6" hidden="1">{"Minpmon",#N/A,FALSE,"Monthinput"}</definedName>
    <definedName name="_____SRT11" localSheetId="8" hidden="1">{"Minpmon",#N/A,FALSE,"Monthinput"}</definedName>
    <definedName name="_____SRT11" localSheetId="7" hidden="1">{"Minpmon",#N/A,FALSE,"Monthinput"}</definedName>
    <definedName name="_____SRT11" localSheetId="21" hidden="1">{"Minpmon",#N/A,FALSE,"Monthinput"}</definedName>
    <definedName name="_____SRT11" localSheetId="32" hidden="1">{"Minpmon",#N/A,FALSE,"Monthinput"}</definedName>
    <definedName name="_____SRT11" localSheetId="33" hidden="1">{"Minpmon",#N/A,FALSE,"Monthinput"}</definedName>
    <definedName name="_____SRT11" localSheetId="34" hidden="1">{"Minpmon",#N/A,FALSE,"Monthinput"}</definedName>
    <definedName name="_____SRT11" localSheetId="38" hidden="1">{"Minpmon",#N/A,FALSE,"Monthinput"}</definedName>
    <definedName name="_____SRT11" hidden="1">{"Minpmon",#N/A,FALSE,"Monthinput"}</definedName>
    <definedName name="_____TOT58">[2]GROWTH!#REF!</definedName>
    <definedName name="____AUS1" localSheetId="6">#REF!</definedName>
    <definedName name="____AUS1" localSheetId="8">#REF!</definedName>
    <definedName name="____AUS1" localSheetId="7">#REF!</definedName>
    <definedName name="____AUS1" localSheetId="21">#REF!</definedName>
    <definedName name="____AUS1" localSheetId="32">#REF!</definedName>
    <definedName name="____AUS1" localSheetId="33">#REF!</definedName>
    <definedName name="____AUS1" localSheetId="34">#REF!</definedName>
    <definedName name="____AUS1" localSheetId="38">#REF!</definedName>
    <definedName name="____AUS1">#REF!</definedName>
    <definedName name="____DEG1" localSheetId="6">#REF!</definedName>
    <definedName name="____DEG1" localSheetId="8">#REF!</definedName>
    <definedName name="____DEG1" localSheetId="7">#REF!</definedName>
    <definedName name="____DEG1" localSheetId="21">#REF!</definedName>
    <definedName name="____DEG1" localSheetId="32">#REF!</definedName>
    <definedName name="____DEG1" localSheetId="33">#REF!</definedName>
    <definedName name="____DEG1" localSheetId="34">#REF!</definedName>
    <definedName name="____DEG1" localSheetId="38">#REF!</definedName>
    <definedName name="____DEG1">#REF!</definedName>
    <definedName name="____DKR1" localSheetId="6">#REF!</definedName>
    <definedName name="____DKR1" localSheetId="8">#REF!</definedName>
    <definedName name="____DKR1" localSheetId="7">#REF!</definedName>
    <definedName name="____DKR1" localSheetId="21">#REF!</definedName>
    <definedName name="____DKR1" localSheetId="32">#REF!</definedName>
    <definedName name="____DKR1" localSheetId="33">#REF!</definedName>
    <definedName name="____DKR1" localSheetId="34">#REF!</definedName>
    <definedName name="____DKR1" localSheetId="38">#REF!</definedName>
    <definedName name="____DKR1">#REF!</definedName>
    <definedName name="____ECU1" localSheetId="32">#REF!</definedName>
    <definedName name="____ECU1" localSheetId="38">#REF!</definedName>
    <definedName name="____ECU1">#REF!</definedName>
    <definedName name="____ESC1" localSheetId="32">#REF!</definedName>
    <definedName name="____ESC1" localSheetId="38">#REF!</definedName>
    <definedName name="____ESC1">#REF!</definedName>
    <definedName name="____FAL2" localSheetId="32">#REF!</definedName>
    <definedName name="____FAL2" localSheetId="38">#REF!</definedName>
    <definedName name="____FAL2">#REF!</definedName>
    <definedName name="____FAL3" localSheetId="32">#REF!</definedName>
    <definedName name="____FAL3" localSheetId="38">#REF!</definedName>
    <definedName name="____FAL3">#REF!</definedName>
    <definedName name="____FAL4" localSheetId="32">#REF!</definedName>
    <definedName name="____FAL4" localSheetId="38">#REF!</definedName>
    <definedName name="____FAL4">#REF!</definedName>
    <definedName name="____FAL5" localSheetId="32">#REF!</definedName>
    <definedName name="____FAL5" localSheetId="38">#REF!</definedName>
    <definedName name="____FAL5">#REF!</definedName>
    <definedName name="____FAL6" localSheetId="32">#REF!</definedName>
    <definedName name="____FAL6" localSheetId="38">#REF!</definedName>
    <definedName name="____FAL6">#REF!</definedName>
    <definedName name="____FAL7" localSheetId="32">#REF!</definedName>
    <definedName name="____FAL7" localSheetId="38">#REF!</definedName>
    <definedName name="____FAL7">#REF!</definedName>
    <definedName name="____FMK1" localSheetId="32">#REF!</definedName>
    <definedName name="____FMK1" localSheetId="38">#REF!</definedName>
    <definedName name="____FMK1">#REF!</definedName>
    <definedName name="____IKR1" localSheetId="32">#REF!</definedName>
    <definedName name="____IKR1" localSheetId="38">#REF!</definedName>
    <definedName name="____IKR1">#REF!</definedName>
    <definedName name="____IRP1" localSheetId="32">#REF!</definedName>
    <definedName name="____IRP1" localSheetId="38">#REF!</definedName>
    <definedName name="____IRP1">#REF!</definedName>
    <definedName name="____LIT1" localSheetId="32">#REF!</definedName>
    <definedName name="____LIT1" localSheetId="38">#REF!</definedName>
    <definedName name="____LIT1">#REF!</definedName>
    <definedName name="____LL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MEX1" localSheetId="6">#REF!</definedName>
    <definedName name="____MEX1" localSheetId="8">#REF!</definedName>
    <definedName name="____MEX1" localSheetId="7">#REF!</definedName>
    <definedName name="____MEX1" localSheetId="21">#REF!</definedName>
    <definedName name="____MEX1" localSheetId="32">#REF!</definedName>
    <definedName name="____MEX1" localSheetId="33">#REF!</definedName>
    <definedName name="____MEX1" localSheetId="34">#REF!</definedName>
    <definedName name="____MEX1" localSheetId="38">#REF!</definedName>
    <definedName name="____MEX1">#REF!</definedName>
    <definedName name="____PTA1" localSheetId="6">#REF!</definedName>
    <definedName name="____PTA1" localSheetId="8">#REF!</definedName>
    <definedName name="____PTA1" localSheetId="7">#REF!</definedName>
    <definedName name="____PTA1" localSheetId="21">#REF!</definedName>
    <definedName name="____PTA1" localSheetId="32">#REF!</definedName>
    <definedName name="____PTA1" localSheetId="33">#REF!</definedName>
    <definedName name="____PTA1" localSheetId="34">#REF!</definedName>
    <definedName name="____PTA1" localSheetId="38">#REF!</definedName>
    <definedName name="____PTA1">#REF!</definedName>
    <definedName name="____ROS1">#N/A</definedName>
    <definedName name="____ROS2">#N/A</definedName>
    <definedName name="____ROS3">#N/A</definedName>
    <definedName name="____ROS4">#N/A</definedName>
    <definedName name="____SAR1" localSheetId="6">#REF!</definedName>
    <definedName name="____SAR1" localSheetId="8">#REF!</definedName>
    <definedName name="____SAR1" localSheetId="7">#REF!</definedName>
    <definedName name="____SAR1" localSheetId="21">#REF!</definedName>
    <definedName name="____SAR1" localSheetId="32">#REF!</definedName>
    <definedName name="____SAR1" localSheetId="33">#REF!</definedName>
    <definedName name="____SAR1" localSheetId="34">#REF!</definedName>
    <definedName name="____SAR1" localSheetId="38">#REF!</definedName>
    <definedName name="____SAR1">#REF!</definedName>
    <definedName name="____SRT11" localSheetId="56" hidden="1">{"Minpmon",#N/A,FALSE,"Monthinput"}</definedName>
    <definedName name="____SRT11" localSheetId="0" hidden="1">{"Minpmon",#N/A,FALSE,"Monthinput"}</definedName>
    <definedName name="____SRT11" localSheetId="28" hidden="1">{"Minpmon",#N/A,FALSE,"Monthinput"}</definedName>
    <definedName name="____SRT11" localSheetId="30" hidden="1">{"Minpmon",#N/A,FALSE,"Monthinput"}</definedName>
    <definedName name="____SRT11" localSheetId="4" hidden="1">{"Minpmon",#N/A,FALSE,"Monthinput"}</definedName>
    <definedName name="____SRT11" localSheetId="5" hidden="1">{"Minpmon",#N/A,FALSE,"Monthinput"}</definedName>
    <definedName name="____SRT11" localSheetId="6" hidden="1">{"Minpmon",#N/A,FALSE,"Monthinput"}</definedName>
    <definedName name="____SRT11" localSheetId="8" hidden="1">{"Minpmon",#N/A,FALSE,"Monthinput"}</definedName>
    <definedName name="____SRT11" localSheetId="7" hidden="1">{"Minpmon",#N/A,FALSE,"Monthinput"}</definedName>
    <definedName name="____SRT11" localSheetId="21" hidden="1">{"Minpmon",#N/A,FALSE,"Monthinput"}</definedName>
    <definedName name="____SRT11" localSheetId="32" hidden="1">{"Minpmon",#N/A,FALSE,"Monthinput"}</definedName>
    <definedName name="____SRT11" localSheetId="33" hidden="1">{"Minpmon",#N/A,FALSE,"Monthinput"}</definedName>
    <definedName name="____SRT11" localSheetId="34" hidden="1">{"Minpmon",#N/A,FALSE,"Monthinput"}</definedName>
    <definedName name="____SRT11" localSheetId="38" hidden="1">{"Minpmon",#N/A,FALSE,"Monthinput"}</definedName>
    <definedName name="____SRT11" hidden="1">{"Minpmon",#N/A,FALSE,"Monthinput"}</definedName>
    <definedName name="____TOT58">[2]GROWTH!#REF!</definedName>
    <definedName name="___AUS1" localSheetId="6">#REF!</definedName>
    <definedName name="___AUS1" localSheetId="8">#REF!</definedName>
    <definedName name="___AUS1" localSheetId="7">#REF!</definedName>
    <definedName name="___AUS1" localSheetId="21">#REF!</definedName>
    <definedName name="___AUS1" localSheetId="32">#REF!</definedName>
    <definedName name="___AUS1" localSheetId="33">#REF!</definedName>
    <definedName name="___AUS1" localSheetId="34">#REF!</definedName>
    <definedName name="___AUS1" localSheetId="38">#REF!</definedName>
    <definedName name="___AUS1">#REF!</definedName>
    <definedName name="___DEG1" localSheetId="6">#REF!</definedName>
    <definedName name="___DEG1" localSheetId="8">#REF!</definedName>
    <definedName name="___DEG1" localSheetId="7">#REF!</definedName>
    <definedName name="___DEG1" localSheetId="21">#REF!</definedName>
    <definedName name="___DEG1" localSheetId="32">#REF!</definedName>
    <definedName name="___DEG1" localSheetId="33">#REF!</definedName>
    <definedName name="___DEG1" localSheetId="34">#REF!</definedName>
    <definedName name="___DEG1" localSheetId="38">#REF!</definedName>
    <definedName name="___DEG1">#REF!</definedName>
    <definedName name="___DKR1" localSheetId="6">#REF!</definedName>
    <definedName name="___DKR1" localSheetId="8">#REF!</definedName>
    <definedName name="___DKR1" localSheetId="7">#REF!</definedName>
    <definedName name="___DKR1" localSheetId="21">#REF!</definedName>
    <definedName name="___DKR1" localSheetId="32">#REF!</definedName>
    <definedName name="___DKR1" localSheetId="33">#REF!</definedName>
    <definedName name="___DKR1" localSheetId="34">#REF!</definedName>
    <definedName name="___DKR1" localSheetId="38">#REF!</definedName>
    <definedName name="___DKR1">#REF!</definedName>
    <definedName name="___ECU1" localSheetId="32">#REF!</definedName>
    <definedName name="___ECU1" localSheetId="38">#REF!</definedName>
    <definedName name="___ECU1">#REF!</definedName>
    <definedName name="___ESC1" localSheetId="32">#REF!</definedName>
    <definedName name="___ESC1" localSheetId="38">#REF!</definedName>
    <definedName name="___ESC1">#REF!</definedName>
    <definedName name="___F" hidden="1">'[3]Fax a enviar'!#REF!</definedName>
    <definedName name="___FAL2" localSheetId="6">#REF!</definedName>
    <definedName name="___FAL2" localSheetId="8">#REF!</definedName>
    <definedName name="___FAL2" localSheetId="7">#REF!</definedName>
    <definedName name="___FAL2" localSheetId="21">#REF!</definedName>
    <definedName name="___FAL2" localSheetId="32">#REF!</definedName>
    <definedName name="___FAL2" localSheetId="33">#REF!</definedName>
    <definedName name="___FAL2" localSheetId="34">#REF!</definedName>
    <definedName name="___FAL2" localSheetId="38">#REF!</definedName>
    <definedName name="___FAL2">#REF!</definedName>
    <definedName name="___FAL3" localSheetId="6">#REF!</definedName>
    <definedName name="___FAL3" localSheetId="8">#REF!</definedName>
    <definedName name="___FAL3" localSheetId="7">#REF!</definedName>
    <definedName name="___FAL3" localSheetId="21">#REF!</definedName>
    <definedName name="___FAL3" localSheetId="32">#REF!</definedName>
    <definedName name="___FAL3" localSheetId="33">#REF!</definedName>
    <definedName name="___FAL3" localSheetId="34">#REF!</definedName>
    <definedName name="___FAL3" localSheetId="38">#REF!</definedName>
    <definedName name="___FAL3">#REF!</definedName>
    <definedName name="___FAL4" localSheetId="6">#REF!</definedName>
    <definedName name="___FAL4" localSheetId="8">#REF!</definedName>
    <definedName name="___FAL4" localSheetId="7">#REF!</definedName>
    <definedName name="___FAL4" localSheetId="21">#REF!</definedName>
    <definedName name="___FAL4" localSheetId="32">#REF!</definedName>
    <definedName name="___FAL4" localSheetId="33">#REF!</definedName>
    <definedName name="___FAL4" localSheetId="34">#REF!</definedName>
    <definedName name="___FAL4" localSheetId="38">#REF!</definedName>
    <definedName name="___FAL4">#REF!</definedName>
    <definedName name="___FAL5" localSheetId="32">#REF!</definedName>
    <definedName name="___FAL5" localSheetId="38">#REF!</definedName>
    <definedName name="___FAL5">#REF!</definedName>
    <definedName name="___FAL6" localSheetId="32">#REF!</definedName>
    <definedName name="___FAL6" localSheetId="38">#REF!</definedName>
    <definedName name="___FAL6">#REF!</definedName>
    <definedName name="___FAL7" localSheetId="32">#REF!</definedName>
    <definedName name="___FAL7" localSheetId="38">#REF!</definedName>
    <definedName name="___FAL7">#REF!</definedName>
    <definedName name="___FMK1" localSheetId="32">#REF!</definedName>
    <definedName name="___FMK1" localSheetId="38">#REF!</definedName>
    <definedName name="___FMK1">#REF!</definedName>
    <definedName name="___IKR1" localSheetId="32">#REF!</definedName>
    <definedName name="___IKR1" localSheetId="38">#REF!</definedName>
    <definedName name="___IKR1">#REF!</definedName>
    <definedName name="___IRP1" localSheetId="32">#REF!</definedName>
    <definedName name="___IRP1" localSheetId="38">#REF!</definedName>
    <definedName name="___IRP1">#REF!</definedName>
    <definedName name="___LIT1" localSheetId="32">#REF!</definedName>
    <definedName name="___LIT1" localSheetId="38">#REF!</definedName>
    <definedName name="___LIT1">#REF!</definedName>
    <definedName name="___LL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MEX1" localSheetId="6">#REF!</definedName>
    <definedName name="___MEX1" localSheetId="8">#REF!</definedName>
    <definedName name="___MEX1" localSheetId="7">#REF!</definedName>
    <definedName name="___MEX1" localSheetId="21">#REF!</definedName>
    <definedName name="___MEX1" localSheetId="32">#REF!</definedName>
    <definedName name="___MEX1" localSheetId="33">#REF!</definedName>
    <definedName name="___MEX1" localSheetId="34">#REF!</definedName>
    <definedName name="___MEX1" localSheetId="38">#REF!</definedName>
    <definedName name="___MEX1">#REF!</definedName>
    <definedName name="___PTA1" localSheetId="6">#REF!</definedName>
    <definedName name="___PTA1" localSheetId="8">#REF!</definedName>
    <definedName name="___PTA1" localSheetId="7">#REF!</definedName>
    <definedName name="___PTA1" localSheetId="21">#REF!</definedName>
    <definedName name="___PTA1" localSheetId="32">#REF!</definedName>
    <definedName name="___PTA1" localSheetId="33">#REF!</definedName>
    <definedName name="___PTA1" localSheetId="34">#REF!</definedName>
    <definedName name="___PTA1" localSheetId="38">#REF!</definedName>
    <definedName name="___PTA1">#REF!</definedName>
    <definedName name="___ROS1">#N/A</definedName>
    <definedName name="___ROS2">#N/A</definedName>
    <definedName name="___ROS3">#N/A</definedName>
    <definedName name="___ROS4">#N/A</definedName>
    <definedName name="___SAR1" localSheetId="6">#REF!</definedName>
    <definedName name="___SAR1" localSheetId="8">#REF!</definedName>
    <definedName name="___SAR1" localSheetId="7">#REF!</definedName>
    <definedName name="___SAR1" localSheetId="21">#REF!</definedName>
    <definedName name="___SAR1" localSheetId="32">#REF!</definedName>
    <definedName name="___SAR1" localSheetId="33">#REF!</definedName>
    <definedName name="___SAR1" localSheetId="34">#REF!</definedName>
    <definedName name="___SAR1" localSheetId="38">#REF!</definedName>
    <definedName name="___SAR1">#REF!</definedName>
    <definedName name="___SRT11" localSheetId="56" hidden="1">{"Minpmon",#N/A,FALSE,"Monthinput"}</definedName>
    <definedName name="___SRT11" localSheetId="0" hidden="1">{"Minpmon",#N/A,FALSE,"Monthinput"}</definedName>
    <definedName name="___SRT11" localSheetId="28" hidden="1">{"Minpmon",#N/A,FALSE,"Monthinput"}</definedName>
    <definedName name="___SRT11" localSheetId="30" hidden="1">{"Minpmon",#N/A,FALSE,"Monthinput"}</definedName>
    <definedName name="___SRT11" localSheetId="4" hidden="1">{"Minpmon",#N/A,FALSE,"Monthinput"}</definedName>
    <definedName name="___SRT11" localSheetId="5" hidden="1">{"Minpmon",#N/A,FALSE,"Monthinput"}</definedName>
    <definedName name="___SRT11" localSheetId="6" hidden="1">{"Minpmon",#N/A,FALSE,"Monthinput"}</definedName>
    <definedName name="___SRT11" localSheetId="8" hidden="1">{"Minpmon",#N/A,FALSE,"Monthinput"}</definedName>
    <definedName name="___SRT11" localSheetId="7" hidden="1">{"Minpmon",#N/A,FALSE,"Monthinput"}</definedName>
    <definedName name="___SRT11" localSheetId="21" hidden="1">{"Minpmon",#N/A,FALSE,"Monthinput"}</definedName>
    <definedName name="___SRT11" localSheetId="32" hidden="1">{"Minpmon",#N/A,FALSE,"Monthinput"}</definedName>
    <definedName name="___SRT11" localSheetId="33" hidden="1">{"Minpmon",#N/A,FALSE,"Monthinput"}</definedName>
    <definedName name="___SRT11" localSheetId="34" hidden="1">{"Minpmon",#N/A,FALSE,"Monthinput"}</definedName>
    <definedName name="___SRT11" localSheetId="38" hidden="1">{"Minpmon",#N/A,FALSE,"Monthinput"}</definedName>
    <definedName name="___SRT11" hidden="1">{"Minpmon",#N/A,FALSE,"Monthinput"}</definedName>
    <definedName name="___TOT58">[2]GROWTH!#REF!</definedName>
    <definedName name="__10FA_L" localSheetId="6">#REF!</definedName>
    <definedName name="__10FA_L" localSheetId="8">#REF!</definedName>
    <definedName name="__10FA_L" localSheetId="7">#REF!</definedName>
    <definedName name="__10FA_L" localSheetId="21">#REF!</definedName>
    <definedName name="__10FA_L" localSheetId="32">#REF!</definedName>
    <definedName name="__10FA_L" localSheetId="33">#REF!</definedName>
    <definedName name="__10FA_L" localSheetId="34">#REF!</definedName>
    <definedName name="__10FA_L" localSheetId="38">#REF!</definedName>
    <definedName name="__10FA_L">#REF!</definedName>
    <definedName name="__11GAZ_LIABS" localSheetId="6">#REF!</definedName>
    <definedName name="__11GAZ_LIABS" localSheetId="8">#REF!</definedName>
    <definedName name="__11GAZ_LIABS" localSheetId="7">#REF!</definedName>
    <definedName name="__11GAZ_LIABS" localSheetId="21">#REF!</definedName>
    <definedName name="__11GAZ_LIABS" localSheetId="32">#REF!</definedName>
    <definedName name="__11GAZ_LIABS" localSheetId="33">#REF!</definedName>
    <definedName name="__11GAZ_LIABS" localSheetId="34">#REF!</definedName>
    <definedName name="__11GAZ_LIABS" localSheetId="38">#REF!</definedName>
    <definedName name="__11GAZ_LIABS">#REF!</definedName>
    <definedName name="__123Graph_A" localSheetId="6" hidden="1">[4]C!#REF!</definedName>
    <definedName name="__123Graph_A" localSheetId="8" hidden="1">[4]C!#REF!</definedName>
    <definedName name="__123Graph_A" localSheetId="7" hidden="1">[4]C!#REF!</definedName>
    <definedName name="__123Graph_A" localSheetId="21" hidden="1">[5]C!#REF!</definedName>
    <definedName name="__123Graph_A" localSheetId="32" hidden="1">[4]C!#REF!</definedName>
    <definedName name="__123Graph_A" localSheetId="33" hidden="1">[5]C!#REF!</definedName>
    <definedName name="__123Graph_A" localSheetId="34" hidden="1">[5]C!#REF!</definedName>
    <definedName name="__123Graph_A" localSheetId="38" hidden="1">[4]C!#REF!</definedName>
    <definedName name="__123Graph_A" hidden="1">[4]C!#REF!</definedName>
    <definedName name="__123Graph_AChart1" localSheetId="6" hidden="1">[6]IN_Cable!#REF!</definedName>
    <definedName name="__123Graph_AChart1" localSheetId="8" hidden="1">[6]IN_Cable!#REF!</definedName>
    <definedName name="__123Graph_AChart1" localSheetId="7" hidden="1">[6]IN_Cable!#REF!</definedName>
    <definedName name="__123Graph_AChart1" localSheetId="21" hidden="1">[6]IN_Cable!#REF!</definedName>
    <definedName name="__123Graph_AChart1" localSheetId="32" hidden="1">[6]IN_Cable!#REF!</definedName>
    <definedName name="__123Graph_AChart1" localSheetId="33" hidden="1">[6]IN_Cable!#REF!</definedName>
    <definedName name="__123Graph_AChart1" localSheetId="34" hidden="1">[6]IN_Cable!#REF!</definedName>
    <definedName name="__123Graph_AChart1" localSheetId="38" hidden="1">[6]IN_Cable!#REF!</definedName>
    <definedName name="__123Graph_AChart1" hidden="1">[6]IN_Cable!#REF!</definedName>
    <definedName name="__123Graph_AChart2" hidden="1">[6]IN_Cable!#REF!</definedName>
    <definedName name="__123Graph_AChart3" hidden="1">[6]IN_Cable!#REF!</definedName>
    <definedName name="__123Graph_AChart4" hidden="1">[6]IN_Cable!#REF!</definedName>
    <definedName name="__123Graph_AChart5" hidden="1">[6]IN_Cable!#REF!</definedName>
    <definedName name="__123Graph_AChart6" hidden="1">[6]IN_Cable!#REF!</definedName>
    <definedName name="__123Graph_AChart7" hidden="1">[6]IN_Cable!#REF!</definedName>
    <definedName name="__123Graph_ACurrent" hidden="1">[6]IN_Cable!#REF!</definedName>
    <definedName name="__123Graph_ADEBT" localSheetId="6" hidden="1">#REF!</definedName>
    <definedName name="__123Graph_ADEBT" localSheetId="8" hidden="1">#REF!</definedName>
    <definedName name="__123Graph_ADEBT" localSheetId="7" hidden="1">#REF!</definedName>
    <definedName name="__123Graph_ADEBT" localSheetId="21" hidden="1">#REF!</definedName>
    <definedName name="__123Graph_ADEBT" localSheetId="32" hidden="1">#REF!</definedName>
    <definedName name="__123Graph_ADEBT" localSheetId="33" hidden="1">#REF!</definedName>
    <definedName name="__123Graph_ADEBT" localSheetId="34" hidden="1">#REF!</definedName>
    <definedName name="__123Graph_ADEBT" localSheetId="38" hidden="1">#REF!</definedName>
    <definedName name="__123Graph_ADEBT" hidden="1">#REF!</definedName>
    <definedName name="__123Graph_ADIFFERENTIAL" localSheetId="21" hidden="1">[7]TAB25b!#REF!</definedName>
    <definedName name="__123Graph_ADIFFERENTIAL" localSheetId="33" hidden="1">[7]TAB25b!#REF!</definedName>
    <definedName name="__123Graph_ADIFFERENTIAL" localSheetId="34" hidden="1">[7]TAB25b!#REF!</definedName>
    <definedName name="__123Graph_ADIFFERENTIAL" hidden="1">[7]TAB25b!#REF!</definedName>
    <definedName name="__123Graph_AINTEREST" localSheetId="21" hidden="1">[7]TAB25b!#REF!</definedName>
    <definedName name="__123Graph_AINTEREST" localSheetId="33" hidden="1">[7]TAB25b!#REF!</definedName>
    <definedName name="__123Graph_AINTEREST" localSheetId="34" hidden="1">[7]TAB25b!#REF!</definedName>
    <definedName name="__123Graph_AINTEREST" hidden="1">[7]TAB25b!#REF!</definedName>
    <definedName name="__123Graph_AREER" localSheetId="21" hidden="1">[8]ER!#REF!</definedName>
    <definedName name="__123Graph_AREER" hidden="1">[8]ER!#REF!</definedName>
    <definedName name="__123Graph_ASPREAD" localSheetId="21" hidden="1">[7]TAB25b!#REF!</definedName>
    <definedName name="__123Graph_ASPREAD" hidden="1">[7]TAB25b!#REF!</definedName>
    <definedName name="__123Graph_B" localSheetId="21" hidden="1">[5]C!#REF!</definedName>
    <definedName name="__123Graph_B" localSheetId="33" hidden="1">[5]C!#REF!</definedName>
    <definedName name="__123Graph_B" localSheetId="34" hidden="1">[5]C!#REF!</definedName>
    <definedName name="__123Graph_B" hidden="1">[9]FLUJO!$B$7929:$C$7929</definedName>
    <definedName name="__123Graph_BCurrent" localSheetId="28" hidden="1">[10]G!#REF!</definedName>
    <definedName name="__123Graph_BCurrent" localSheetId="30" hidden="1">[10]G!#REF!</definedName>
    <definedName name="__123Graph_BCurrent" localSheetId="6" hidden="1">[10]G!#REF!</definedName>
    <definedName name="__123Graph_BCurrent" localSheetId="8" hidden="1">[10]G!#REF!</definedName>
    <definedName name="__123Graph_BCurrent" localSheetId="7" hidden="1">[10]G!#REF!</definedName>
    <definedName name="__123Graph_BCurrent" localSheetId="32" hidden="1">[10]G!#REF!</definedName>
    <definedName name="__123Graph_BCurrent" localSheetId="33" hidden="1">[10]G!#REF!</definedName>
    <definedName name="__123Graph_BCurrent" localSheetId="34" hidden="1">[10]G!#REF!</definedName>
    <definedName name="__123Graph_BCurrent" localSheetId="38" hidden="1">[10]G!#REF!</definedName>
    <definedName name="__123Graph_BCurrent" hidden="1">[10]G!#REF!</definedName>
    <definedName name="__123Graph_BDEBT" localSheetId="6" hidden="1">#REF!</definedName>
    <definedName name="__123Graph_BDEBT" localSheetId="8" hidden="1">#REF!</definedName>
    <definedName name="__123Graph_BDEBT" localSheetId="7" hidden="1">#REF!</definedName>
    <definedName name="__123Graph_BDEBT" localSheetId="21" hidden="1">#REF!</definedName>
    <definedName name="__123Graph_BDEBT" localSheetId="32" hidden="1">#REF!</definedName>
    <definedName name="__123Graph_BDEBT" localSheetId="33" hidden="1">#REF!</definedName>
    <definedName name="__123Graph_BDEBT" localSheetId="34" hidden="1">#REF!</definedName>
    <definedName name="__123Graph_BDEBT" localSheetId="38" hidden="1">#REF!</definedName>
    <definedName name="__123Graph_BDEBT" hidden="1">#REF!</definedName>
    <definedName name="__123Graph_BINTEREST" localSheetId="6" hidden="1">[7]TAB25b!#REF!</definedName>
    <definedName name="__123Graph_BINTEREST" localSheetId="8" hidden="1">[7]TAB25b!#REF!</definedName>
    <definedName name="__123Graph_BINTEREST" localSheetId="7" hidden="1">[7]TAB25b!#REF!</definedName>
    <definedName name="__123Graph_BINTEREST" localSheetId="32" hidden="1">[7]TAB25b!#REF!</definedName>
    <definedName name="__123Graph_BINTEREST" localSheetId="33" hidden="1">[7]TAB25b!#REF!</definedName>
    <definedName name="__123Graph_BINTEREST" localSheetId="34" hidden="1">[7]TAB25b!#REF!</definedName>
    <definedName name="__123Graph_BINTEREST" localSheetId="38" hidden="1">[7]TAB25b!#REF!</definedName>
    <definedName name="__123Graph_BINTEREST" hidden="1">[7]TAB25b!#REF!</definedName>
    <definedName name="__123Graph_BREER" localSheetId="6" hidden="1">[8]ER!#REF!</definedName>
    <definedName name="__123Graph_BREER" localSheetId="8" hidden="1">[8]ER!#REF!</definedName>
    <definedName name="__123Graph_BREER" localSheetId="7" hidden="1">[8]ER!#REF!</definedName>
    <definedName name="__123Graph_BREER" localSheetId="32" hidden="1">[8]ER!#REF!</definedName>
    <definedName name="__123Graph_BREER" localSheetId="38" hidden="1">[8]ER!#REF!</definedName>
    <definedName name="__123Graph_BREER" hidden="1">[8]ER!#REF!</definedName>
    <definedName name="__123Graph_C" localSheetId="21" hidden="1">[5]C!#REF!</definedName>
    <definedName name="__123Graph_C" localSheetId="33" hidden="1">[5]C!#REF!</definedName>
    <definedName name="__123Graph_C" localSheetId="34" hidden="1">[5]C!#REF!</definedName>
    <definedName name="__123Graph_C" hidden="1">[9]FLUJO!$B$7936:$C$7936</definedName>
    <definedName name="__123Graph_CCurrent" localSheetId="28" hidden="1">'[11]Base Original'!#REF!</definedName>
    <definedName name="__123Graph_CCurrent" localSheetId="30" hidden="1">'[11]Base Original'!#REF!</definedName>
    <definedName name="__123Graph_CCurrent" localSheetId="6" hidden="1">'[11]Base Original'!#REF!</definedName>
    <definedName name="__123Graph_CCurrent" localSheetId="8" hidden="1">'[11]Base Original'!#REF!</definedName>
    <definedName name="__123Graph_CCurrent" localSheetId="7" hidden="1">'[11]Base Original'!#REF!</definedName>
    <definedName name="__123Graph_CCurrent" localSheetId="32" hidden="1">'[11]Base Original'!#REF!</definedName>
    <definedName name="__123Graph_CCurrent" localSheetId="33" hidden="1">'[11]Base Original'!#REF!</definedName>
    <definedName name="__123Graph_CCurrent" localSheetId="34" hidden="1">'[11]Base Original'!#REF!</definedName>
    <definedName name="__123Graph_CCurrent" localSheetId="38" hidden="1">'[11]Base Original'!#REF!</definedName>
    <definedName name="__123Graph_CCurrent" hidden="1">'[11]Base Original'!#REF!</definedName>
    <definedName name="__123Graph_CREER" localSheetId="6" hidden="1">[8]ER!#REF!</definedName>
    <definedName name="__123Graph_CREER" localSheetId="8" hidden="1">[8]ER!#REF!</definedName>
    <definedName name="__123Graph_CREER" localSheetId="7" hidden="1">[8]ER!#REF!</definedName>
    <definedName name="__123Graph_CREER" localSheetId="32" hidden="1">[8]ER!#REF!</definedName>
    <definedName name="__123Graph_CREER" localSheetId="33" hidden="1">[8]ER!#REF!</definedName>
    <definedName name="__123Graph_CREER" localSheetId="34" hidden="1">[8]ER!#REF!</definedName>
    <definedName name="__123Graph_CREER" localSheetId="38" hidden="1">[8]ER!#REF!</definedName>
    <definedName name="__123Graph_CREER" hidden="1">[8]ER!#REF!</definedName>
    <definedName name="__123Graph_D" hidden="1">[9]FLUJO!$B$7942:$C$7942</definedName>
    <definedName name="__123Graph_DCurrent" localSheetId="28" hidden="1">'[11]Base Original'!#REF!</definedName>
    <definedName name="__123Graph_DCurrent" localSheetId="30" hidden="1">'[11]Base Original'!#REF!</definedName>
    <definedName name="__123Graph_DCurrent" localSheetId="5" hidden="1">'[11]Base Original'!#REF!</definedName>
    <definedName name="__123Graph_DCurrent" hidden="1">'[11]Base Original'!#REF!</definedName>
    <definedName name="__123Graph_E" localSheetId="28" hidden="1">[4]C!#REF!</definedName>
    <definedName name="__123Graph_E" localSheetId="30" hidden="1">[4]C!#REF!</definedName>
    <definedName name="__123Graph_E" localSheetId="6" hidden="1">[4]C!#REF!</definedName>
    <definedName name="__123Graph_E" localSheetId="8" hidden="1">[4]C!#REF!</definedName>
    <definedName name="__123Graph_E" localSheetId="7" hidden="1">[4]C!#REF!</definedName>
    <definedName name="__123Graph_E" localSheetId="21" hidden="1">[5]C!#REF!</definedName>
    <definedName name="__123Graph_E" localSheetId="32" hidden="1">[4]C!#REF!</definedName>
    <definedName name="__123Graph_E" localSheetId="33" hidden="1">[5]C!#REF!</definedName>
    <definedName name="__123Graph_E" localSheetId="34" hidden="1">[5]C!#REF!</definedName>
    <definedName name="__123Graph_E" localSheetId="38" hidden="1">[4]C!#REF!</definedName>
    <definedName name="__123Graph_E" hidden="1">[4]C!#REF!</definedName>
    <definedName name="__123Graph_ECurrent" localSheetId="6" hidden="1">'[11]Base Original'!#REF!</definedName>
    <definedName name="__123Graph_ECurrent" localSheetId="8" hidden="1">'[11]Base Original'!#REF!</definedName>
    <definedName name="__123Graph_ECurrent" localSheetId="7" hidden="1">'[11]Base Original'!#REF!</definedName>
    <definedName name="__123Graph_ECurrent" localSheetId="21" hidden="1">'[11]Base Original'!#REF!</definedName>
    <definedName name="__123Graph_ECurrent" localSheetId="32" hidden="1">'[11]Base Original'!#REF!</definedName>
    <definedName name="__123Graph_ECurrent" localSheetId="33" hidden="1">'[11]Base Original'!#REF!</definedName>
    <definedName name="__123Graph_ECurrent" localSheetId="34" hidden="1">'[11]Base Original'!#REF!</definedName>
    <definedName name="__123Graph_ECurrent" localSheetId="38" hidden="1">'[11]Base Original'!#REF!</definedName>
    <definedName name="__123Graph_ECurrent" hidden="1">'[11]Base Original'!#REF!</definedName>
    <definedName name="__123Graph_F" localSheetId="6" hidden="1">[4]C!#REF!</definedName>
    <definedName name="__123Graph_F" localSheetId="8" hidden="1">[4]C!#REF!</definedName>
    <definedName name="__123Graph_F" localSheetId="7" hidden="1">[4]C!#REF!</definedName>
    <definedName name="__123Graph_F" localSheetId="21" hidden="1">[5]C!#REF!</definedName>
    <definedName name="__123Graph_F" localSheetId="32" hidden="1">[4]C!#REF!</definedName>
    <definedName name="__123Graph_F" localSheetId="33" hidden="1">[5]C!#REF!</definedName>
    <definedName name="__123Graph_F" localSheetId="34" hidden="1">[5]C!#REF!</definedName>
    <definedName name="__123Graph_F" localSheetId="38" hidden="1">[4]C!#REF!</definedName>
    <definedName name="__123Graph_F" hidden="1">[4]C!#REF!</definedName>
    <definedName name="__123Graph_FCurrent" localSheetId="6" hidden="1">[12]Base!#REF!</definedName>
    <definedName name="__123Graph_FCurrent" localSheetId="8" hidden="1">[12]Base!#REF!</definedName>
    <definedName name="__123Graph_FCurrent" localSheetId="7" hidden="1">[12]Base!#REF!</definedName>
    <definedName name="__123Graph_FCurrent" localSheetId="21" hidden="1">[12]Base!#REF!</definedName>
    <definedName name="__123Graph_FCurrent" localSheetId="32" hidden="1">[12]Base!#REF!</definedName>
    <definedName name="__123Graph_FCurrent" localSheetId="33" hidden="1">[12]Base!#REF!</definedName>
    <definedName name="__123Graph_FCurrent" localSheetId="34" hidden="1">[12]Base!#REF!</definedName>
    <definedName name="__123Graph_FCurrent" localSheetId="38" hidden="1">[12]Base!#REF!</definedName>
    <definedName name="__123Graph_FCurrent" hidden="1">[12]Base!#REF!</definedName>
    <definedName name="__123Graph_X" hidden="1">[9]FLUJO!$B$7906:$C$7906</definedName>
    <definedName name="__123Graph_XDIFFERENTIAL" localSheetId="28" hidden="1">[7]TAB25b!#REF!</definedName>
    <definedName name="__123Graph_XDIFFERENTIAL" localSheetId="30" hidden="1">[7]TAB25b!#REF!</definedName>
    <definedName name="__123Graph_XDIFFERENTIAL" localSheetId="5" hidden="1">[7]TAB25b!#REF!</definedName>
    <definedName name="__123Graph_XDIFFERENTIAL" hidden="1">[7]TAB25b!#REF!</definedName>
    <definedName name="__123Graph_XSPREAD" localSheetId="28" hidden="1">[7]TAB25b!#REF!</definedName>
    <definedName name="__123Graph_XSPREAD" localSheetId="30" hidden="1">[7]TAB25b!#REF!</definedName>
    <definedName name="__123Graph_XSPREAD" localSheetId="5" hidden="1">[7]TAB25b!#REF!</definedName>
    <definedName name="__123Graph_XSPREAD" hidden="1">[7]TAB25b!#REF!</definedName>
    <definedName name="__12INT_RESERVES" localSheetId="6">#REF!</definedName>
    <definedName name="__12INT_RESERVES" localSheetId="8">#REF!</definedName>
    <definedName name="__12INT_RESERVES" localSheetId="7">#REF!</definedName>
    <definedName name="__12INT_RESERVES" localSheetId="21">#REF!</definedName>
    <definedName name="__12INT_RESERVES" localSheetId="32">#REF!</definedName>
    <definedName name="__12INT_RESERVES" localSheetId="33">#REF!</definedName>
    <definedName name="__12INT_RESERVES" localSheetId="34">#REF!</definedName>
    <definedName name="__12INT_RESERVES" localSheetId="38">#REF!</definedName>
    <definedName name="__12INT_RESERVES">#REF!</definedName>
    <definedName name="__1r" localSheetId="6">#REF!</definedName>
    <definedName name="__1r" localSheetId="8">#REF!</definedName>
    <definedName name="__1r" localSheetId="7">#REF!</definedName>
    <definedName name="__1r" localSheetId="21">#REF!</definedName>
    <definedName name="__1r" localSheetId="32">#REF!</definedName>
    <definedName name="__1r" localSheetId="33">#REF!</definedName>
    <definedName name="__1r" localSheetId="34">#REF!</definedName>
    <definedName name="__1r" localSheetId="38">#REF!</definedName>
    <definedName name="__1r">#REF!</definedName>
    <definedName name="__2Macros_Import_.qbop" localSheetId="0">[13]!'[Macros Import].qbop'</definedName>
    <definedName name="__2Macros_Import_.qbop" localSheetId="10">[13]!'[Macros Import].qbop'</definedName>
    <definedName name="__2Macros_Import_.qbop" localSheetId="3">[13]!'[Macros Import].qbop'</definedName>
    <definedName name="__2Macros_Import_.qbop" localSheetId="6">[13]!'[Macros Import].qbop'</definedName>
    <definedName name="__2Macros_Import_.qbop" localSheetId="8">[13]!'[Macros Import].qbop'</definedName>
    <definedName name="__2Macros_Import_.qbop" localSheetId="25">[13]!'[Macros Import].qbop'</definedName>
    <definedName name="__2Macros_Import_.qbop" localSheetId="26">[13]!'[Macros Import].qbop'</definedName>
    <definedName name="__2Macros_Import_.qbop" localSheetId="33">[13]!'[Macros Import].qbop'</definedName>
    <definedName name="__2Macros_Import_.qbop" localSheetId="34">[13]!'[Macros Import].qbop'</definedName>
    <definedName name="__2Macros_Import_.qbop" localSheetId="59">[13]!'[Macros Import].qbop'</definedName>
    <definedName name="__2Macros_Import_.qbop" localSheetId="60">[13]!'[Macros Import].qbop'</definedName>
    <definedName name="__2Macros_Import_.qbop" localSheetId="61">[13]!'[Macros Import].qbop'</definedName>
    <definedName name="__2Macros_Import_.qbop" localSheetId="62">[13]!'[Macros Import].qbop'</definedName>
    <definedName name="__2Macros_Import_.qbop" localSheetId="63">[13]!'[Macros Import].qbop'</definedName>
    <definedName name="__2Macros_Import_.qbop" localSheetId="65">[13]!'[Macros Import].qbop'</definedName>
    <definedName name="__2Macros_Import_.qbop">[13]!'[Macros Import].qbop'</definedName>
    <definedName name="__3__123Graph_ACPI_ER_LOG" hidden="1">[8]ER!#REF!</definedName>
    <definedName name="__4__123Graph_BCPI_ER_LOG" hidden="1">[8]ER!#REF!</definedName>
    <definedName name="__5__123Graph_BIBA_IBRD" hidden="1">[8]WB!#REF!</definedName>
    <definedName name="__6B.2_B.3" localSheetId="6">#REF!</definedName>
    <definedName name="__6B.2_B.3" localSheetId="8">#REF!</definedName>
    <definedName name="__6B.2_B.3" localSheetId="7">#REF!</definedName>
    <definedName name="__6B.2_B.3" localSheetId="21">#REF!</definedName>
    <definedName name="__6B.2_B.3" localSheetId="32">#REF!</definedName>
    <definedName name="__6B.2_B.3" localSheetId="33">#REF!</definedName>
    <definedName name="__6B.2_B.3" localSheetId="34">#REF!</definedName>
    <definedName name="__6B.2_B.3" localSheetId="38">#REF!</definedName>
    <definedName name="__6B.2_B.3">#REF!</definedName>
    <definedName name="__7B.4___5" localSheetId="6">#REF!</definedName>
    <definedName name="__7B.4___5" localSheetId="8">#REF!</definedName>
    <definedName name="__7B.4___5" localSheetId="7">#REF!</definedName>
    <definedName name="__7B.4___5" localSheetId="21">#REF!</definedName>
    <definedName name="__7B.4___5" localSheetId="32">#REF!</definedName>
    <definedName name="__7B.4___5" localSheetId="33">#REF!</definedName>
    <definedName name="__7B.4___5" localSheetId="34">#REF!</definedName>
    <definedName name="__7B.4___5" localSheetId="38">#REF!</definedName>
    <definedName name="__7B.4___5">#REF!</definedName>
    <definedName name="__8CONSOL_B2" localSheetId="6">#REF!</definedName>
    <definedName name="__8CONSOL_B2" localSheetId="8">#REF!</definedName>
    <definedName name="__8CONSOL_B2" localSheetId="7">#REF!</definedName>
    <definedName name="__8CONSOL_B2" localSheetId="21">#REF!</definedName>
    <definedName name="__8CONSOL_B2" localSheetId="32">#REF!</definedName>
    <definedName name="__8CONSOL_B2" localSheetId="33">#REF!</definedName>
    <definedName name="__8CONSOL_B2" localSheetId="34">#REF!</definedName>
    <definedName name="__8CONSOL_B2" localSheetId="38">#REF!</definedName>
    <definedName name="__8CONSOL_B2">#REF!</definedName>
    <definedName name="__9CONSOL_DEPOSITS" localSheetId="6">'[14]A 11'!#REF!</definedName>
    <definedName name="__9CONSOL_DEPOSITS" localSheetId="8">'[14]A 11'!#REF!</definedName>
    <definedName name="__9CONSOL_DEPOSITS" localSheetId="7">'[14]A 11'!#REF!</definedName>
    <definedName name="__9CONSOL_DEPOSITS" localSheetId="21">'[14]A 11'!#REF!</definedName>
    <definedName name="__9CONSOL_DEPOSITS" localSheetId="32">'[14]A 11'!#REF!</definedName>
    <definedName name="__9CONSOL_DEPOSITS" localSheetId="33">'[14]A 11'!#REF!</definedName>
    <definedName name="__9CONSOL_DEPOSITS" localSheetId="34">'[14]A 11'!#REF!</definedName>
    <definedName name="__9CONSOL_DEPOSITS" localSheetId="38">'[14]A 11'!#REF!</definedName>
    <definedName name="__9CONSOL_DEPOSITS">'[14]A 11'!#REF!</definedName>
    <definedName name="__AUS1" localSheetId="6">#REF!</definedName>
    <definedName name="__AUS1" localSheetId="8">#REF!</definedName>
    <definedName name="__AUS1" localSheetId="7">#REF!</definedName>
    <definedName name="__AUS1" localSheetId="21">#REF!</definedName>
    <definedName name="__AUS1" localSheetId="32">#REF!</definedName>
    <definedName name="__AUS1" localSheetId="33">#REF!</definedName>
    <definedName name="__AUS1" localSheetId="34">#REF!</definedName>
    <definedName name="__AUS1" localSheetId="38">#REF!</definedName>
    <definedName name="__AUS1">#REF!</definedName>
    <definedName name="__BOP2" localSheetId="6">[15]BoP!#REF!</definedName>
    <definedName name="__BOP2" localSheetId="8">[15]BoP!#REF!</definedName>
    <definedName name="__BOP2" localSheetId="7">[15]BoP!#REF!</definedName>
    <definedName name="__BOP2" localSheetId="21">[15]BoP!#REF!</definedName>
    <definedName name="__BOP2" localSheetId="32">[15]BoP!#REF!</definedName>
    <definedName name="__BOP2" localSheetId="33">[15]BoP!#REF!</definedName>
    <definedName name="__BOP2" localSheetId="34">[15]BoP!#REF!</definedName>
    <definedName name="__BOP2" localSheetId="38">[15]BoP!#REF!</definedName>
    <definedName name="__BOP2">[15]BoP!#REF!</definedName>
    <definedName name="__DEG1" localSheetId="6">#REF!</definedName>
    <definedName name="__DEG1" localSheetId="8">#REF!</definedName>
    <definedName name="__DEG1" localSheetId="7">#REF!</definedName>
    <definedName name="__DEG1" localSheetId="21">#REF!</definedName>
    <definedName name="__DEG1" localSheetId="32">#REF!</definedName>
    <definedName name="__DEG1" localSheetId="33">#REF!</definedName>
    <definedName name="__DEG1" localSheetId="34">#REF!</definedName>
    <definedName name="__DEG1" localSheetId="38">#REF!</definedName>
    <definedName name="__DEG1">#REF!</definedName>
    <definedName name="__DKR1" localSheetId="6">#REF!</definedName>
    <definedName name="__DKR1" localSheetId="8">#REF!</definedName>
    <definedName name="__DKR1" localSheetId="7">#REF!</definedName>
    <definedName name="__DKR1" localSheetId="21">#REF!</definedName>
    <definedName name="__DKR1" localSheetId="32">#REF!</definedName>
    <definedName name="__DKR1" localSheetId="33">#REF!</definedName>
    <definedName name="__DKR1" localSheetId="34">#REF!</definedName>
    <definedName name="__DKR1" localSheetId="38">#REF!</definedName>
    <definedName name="__DKR1">#REF!</definedName>
    <definedName name="__ECU1" localSheetId="6">#REF!</definedName>
    <definedName name="__ECU1" localSheetId="8">#REF!</definedName>
    <definedName name="__ECU1" localSheetId="7">#REF!</definedName>
    <definedName name="__ECU1" localSheetId="21">#REF!</definedName>
    <definedName name="__ECU1" localSheetId="32">#REF!</definedName>
    <definedName name="__ECU1" localSheetId="33">#REF!</definedName>
    <definedName name="__ECU1" localSheetId="34">#REF!</definedName>
    <definedName name="__ECU1" localSheetId="38">#REF!</definedName>
    <definedName name="__ECU1">#REF!</definedName>
    <definedName name="__END94" localSheetId="32">#REF!</definedName>
    <definedName name="__END94" localSheetId="38">#REF!</definedName>
    <definedName name="__END94">#REF!</definedName>
    <definedName name="__ESC1" localSheetId="32">#REF!</definedName>
    <definedName name="__ESC1" localSheetId="38">#REF!</definedName>
    <definedName name="__ESC1">#REF!</definedName>
    <definedName name="__F" hidden="1">'[3]Fax a enviar'!#REF!</definedName>
    <definedName name="__FAL2" localSheetId="6">#REF!</definedName>
    <definedName name="__FAL2" localSheetId="8">#REF!</definedName>
    <definedName name="__FAL2" localSheetId="7">#REF!</definedName>
    <definedName name="__FAL2" localSheetId="21">#REF!</definedName>
    <definedName name="__FAL2" localSheetId="32">#REF!</definedName>
    <definedName name="__FAL2" localSheetId="33">#REF!</definedName>
    <definedName name="__FAL2" localSheetId="34">#REF!</definedName>
    <definedName name="__FAL2" localSheetId="38">#REF!</definedName>
    <definedName name="__FAL2">#REF!</definedName>
    <definedName name="__FAL3" localSheetId="6">#REF!</definedName>
    <definedName name="__FAL3" localSheetId="8">#REF!</definedName>
    <definedName name="__FAL3" localSheetId="7">#REF!</definedName>
    <definedName name="__FAL3" localSheetId="21">#REF!</definedName>
    <definedName name="__FAL3" localSheetId="32">#REF!</definedName>
    <definedName name="__FAL3" localSheetId="33">#REF!</definedName>
    <definedName name="__FAL3" localSheetId="34">#REF!</definedName>
    <definedName name="__FAL3" localSheetId="38">#REF!</definedName>
    <definedName name="__FAL3">#REF!</definedName>
    <definedName name="__FAL4" localSheetId="6">#REF!</definedName>
    <definedName name="__FAL4" localSheetId="8">#REF!</definedName>
    <definedName name="__FAL4" localSheetId="7">#REF!</definedName>
    <definedName name="__FAL4" localSheetId="21">#REF!</definedName>
    <definedName name="__FAL4" localSheetId="32">#REF!</definedName>
    <definedName name="__FAL4" localSheetId="33">#REF!</definedName>
    <definedName name="__FAL4" localSheetId="34">#REF!</definedName>
    <definedName name="__FAL4" localSheetId="38">#REF!</definedName>
    <definedName name="__FAL4">#REF!</definedName>
    <definedName name="__FAL5" localSheetId="32">#REF!</definedName>
    <definedName name="__FAL5" localSheetId="38">#REF!</definedName>
    <definedName name="__FAL5">#REF!</definedName>
    <definedName name="__FAL6" localSheetId="32">#REF!</definedName>
    <definedName name="__FAL6" localSheetId="38">#REF!</definedName>
    <definedName name="__FAL6">#REF!</definedName>
    <definedName name="__FAL7" localSheetId="32">#REF!</definedName>
    <definedName name="__FAL7" localSheetId="38">#REF!</definedName>
    <definedName name="__FAL7">#REF!</definedName>
    <definedName name="__FMK1" localSheetId="32">#REF!</definedName>
    <definedName name="__FMK1" localSheetId="38">#REF!</definedName>
    <definedName name="__FMK1">#REF!</definedName>
    <definedName name="__IKR1" localSheetId="32">#REF!</definedName>
    <definedName name="__IKR1" localSheetId="38">#REF!</definedName>
    <definedName name="__IKR1">#REF!</definedName>
    <definedName name="__IRP1" localSheetId="32">#REF!</definedName>
    <definedName name="__IRP1" localSheetId="38">#REF!</definedName>
    <definedName name="__IRP1">#REF!</definedName>
    <definedName name="__LIT1" localSheetId="32">#REF!</definedName>
    <definedName name="__LIT1" localSheetId="38">#REF!</definedName>
    <definedName name="__LIT1">#REF!</definedName>
    <definedName name="__MEX1" localSheetId="32">#REF!</definedName>
    <definedName name="__MEX1" localSheetId="38">#REF!</definedName>
    <definedName name="__MEX1">#REF!</definedName>
    <definedName name="__PTA1" localSheetId="32">#REF!</definedName>
    <definedName name="__PTA1" localSheetId="38">#REF!</definedName>
    <definedName name="__PTA1">#REF!</definedName>
    <definedName name="__RES2">[15]RES!#REF!</definedName>
    <definedName name="__ROS1">#N/A</definedName>
    <definedName name="__ROS2">#N/A</definedName>
    <definedName name="__ROS3">#N/A</definedName>
    <definedName name="__ROS4">#N/A</definedName>
    <definedName name="__SAR1" localSheetId="6">#REF!</definedName>
    <definedName name="__SAR1" localSheetId="8">#REF!</definedName>
    <definedName name="__SAR1" localSheetId="7">#REF!</definedName>
    <definedName name="__SAR1" localSheetId="21">#REF!</definedName>
    <definedName name="__SAR1" localSheetId="32">#REF!</definedName>
    <definedName name="__SAR1" localSheetId="33">#REF!</definedName>
    <definedName name="__SAR1" localSheetId="34">#REF!</definedName>
    <definedName name="__SAR1" localSheetId="38">#REF!</definedName>
    <definedName name="__SAR1">#REF!</definedName>
    <definedName name="__SUM2" localSheetId="6">#REF!</definedName>
    <definedName name="__SUM2" localSheetId="8">#REF!</definedName>
    <definedName name="__SUM2" localSheetId="7">#REF!</definedName>
    <definedName name="__SUM2" localSheetId="21">#REF!</definedName>
    <definedName name="__SUM2" localSheetId="32">#REF!</definedName>
    <definedName name="__SUM2" localSheetId="33">#REF!</definedName>
    <definedName name="__SUM2" localSheetId="34">#REF!</definedName>
    <definedName name="__SUM2" localSheetId="38">#REF!</definedName>
    <definedName name="__SUM2">#REF!</definedName>
    <definedName name="__TAB1" localSheetId="6">#REF!</definedName>
    <definedName name="__TAB1" localSheetId="8">#REF!</definedName>
    <definedName name="__TAB1" localSheetId="7">#REF!</definedName>
    <definedName name="__TAB1" localSheetId="21">#REF!</definedName>
    <definedName name="__TAB1" localSheetId="32">#REF!</definedName>
    <definedName name="__TAB1" localSheetId="33">#REF!</definedName>
    <definedName name="__TAB1" localSheetId="34">#REF!</definedName>
    <definedName name="__TAB1" localSheetId="38">#REF!</definedName>
    <definedName name="__TAB1">#REF!</definedName>
    <definedName name="__Tab19" localSheetId="32">#REF!</definedName>
    <definedName name="__Tab19" localSheetId="38">#REF!</definedName>
    <definedName name="__Tab19">#REF!</definedName>
    <definedName name="__Tab20" localSheetId="32">#REF!</definedName>
    <definedName name="__Tab20" localSheetId="38">#REF!</definedName>
    <definedName name="__Tab20">#REF!</definedName>
    <definedName name="__Tab21" localSheetId="32">#REF!</definedName>
    <definedName name="__Tab21" localSheetId="38">#REF!</definedName>
    <definedName name="__Tab21">#REF!</definedName>
    <definedName name="__Tab22" localSheetId="32">#REF!</definedName>
    <definedName name="__Tab22" localSheetId="38">#REF!</definedName>
    <definedName name="__Tab22">#REF!</definedName>
    <definedName name="__Tab23" localSheetId="32">#REF!</definedName>
    <definedName name="__Tab23" localSheetId="38">#REF!</definedName>
    <definedName name="__Tab23">#REF!</definedName>
    <definedName name="__Tab24" localSheetId="32">#REF!</definedName>
    <definedName name="__Tab24" localSheetId="38">#REF!</definedName>
    <definedName name="__Tab24">#REF!</definedName>
    <definedName name="__Tab26" localSheetId="32">#REF!</definedName>
    <definedName name="__Tab26" localSheetId="38">#REF!</definedName>
    <definedName name="__Tab26">#REF!</definedName>
    <definedName name="__Tab27" localSheetId="32">#REF!</definedName>
    <definedName name="__Tab27" localSheetId="38">#REF!</definedName>
    <definedName name="__Tab27">#REF!</definedName>
    <definedName name="__Tab28" localSheetId="32">#REF!</definedName>
    <definedName name="__Tab28" localSheetId="38">#REF!</definedName>
    <definedName name="__Tab28">#REF!</definedName>
    <definedName name="__Tab29" localSheetId="32">#REF!</definedName>
    <definedName name="__Tab29" localSheetId="38">#REF!</definedName>
    <definedName name="__Tab29">#REF!</definedName>
    <definedName name="__Tab30" localSheetId="32">#REF!</definedName>
    <definedName name="__Tab30" localSheetId="38">#REF!</definedName>
    <definedName name="__Tab30">#REF!</definedName>
    <definedName name="__Tab31" localSheetId="32">#REF!</definedName>
    <definedName name="__Tab31" localSheetId="38">#REF!</definedName>
    <definedName name="__Tab31">#REF!</definedName>
    <definedName name="__Tab32" localSheetId="32">#REF!</definedName>
    <definedName name="__Tab32" localSheetId="38">#REF!</definedName>
    <definedName name="__Tab32">#REF!</definedName>
    <definedName name="__Tab33" localSheetId="32">#REF!</definedName>
    <definedName name="__Tab33" localSheetId="38">#REF!</definedName>
    <definedName name="__Tab33">#REF!</definedName>
    <definedName name="__Tab34" localSheetId="32">#REF!</definedName>
    <definedName name="__Tab34" localSheetId="38">#REF!</definedName>
    <definedName name="__Tab34">#REF!</definedName>
    <definedName name="__Tab35" localSheetId="32">#REF!</definedName>
    <definedName name="__Tab35" localSheetId="38">#REF!</definedName>
    <definedName name="__Tab35">#REF!</definedName>
    <definedName name="__TOT58">[2]GROWTH!#REF!</definedName>
    <definedName name="__WB2" localSheetId="6">#REF!</definedName>
    <definedName name="__WB2" localSheetId="8">#REF!</definedName>
    <definedName name="__WB2" localSheetId="7">#REF!</definedName>
    <definedName name="__WB2" localSheetId="21">#REF!</definedName>
    <definedName name="__WB2" localSheetId="32">#REF!</definedName>
    <definedName name="__WB2" localSheetId="33">#REF!</definedName>
    <definedName name="__WB2" localSheetId="34">#REF!</definedName>
    <definedName name="__WB2" localSheetId="38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FA_L" localSheetId="5">#REF!</definedName>
    <definedName name="_10FA_L" localSheetId="6">#REF!</definedName>
    <definedName name="_10FA_L" localSheetId="8">#REF!</definedName>
    <definedName name="_10FA_L" localSheetId="7">#REF!</definedName>
    <definedName name="_10FA_L" localSheetId="21">#REF!</definedName>
    <definedName name="_10FA_L" localSheetId="32">#REF!</definedName>
    <definedName name="_10FA_L" localSheetId="33">#REF!</definedName>
    <definedName name="_10FA_L" localSheetId="34">#REF!</definedName>
    <definedName name="_10FA_L" localSheetId="38">#REF!</definedName>
    <definedName name="_10FA_L">#REF!</definedName>
    <definedName name="_11__123Graph_AFIG_D" localSheetId="6" hidden="1">#REF!</definedName>
    <definedName name="_11__123Graph_AFIG_D" localSheetId="8" hidden="1">#REF!</definedName>
    <definedName name="_11__123Graph_AFIG_D" localSheetId="7" hidden="1">#REF!</definedName>
    <definedName name="_11__123Graph_AFIG_D" localSheetId="21" hidden="1">#REF!</definedName>
    <definedName name="_11__123Graph_AFIG_D" localSheetId="32" hidden="1">#REF!</definedName>
    <definedName name="_11__123Graph_AFIG_D" localSheetId="33" hidden="1">#REF!</definedName>
    <definedName name="_11__123Graph_AFIG_D" localSheetId="34" hidden="1">#REF!</definedName>
    <definedName name="_11__123Graph_AFIG_D" localSheetId="38" hidden="1">#REF!</definedName>
    <definedName name="_11__123Graph_AFIG_D" hidden="1">#REF!</definedName>
    <definedName name="_11GAZ_LIABS" localSheetId="6">#REF!</definedName>
    <definedName name="_11GAZ_LIABS" localSheetId="8">#REF!</definedName>
    <definedName name="_11GAZ_LIABS" localSheetId="7">#REF!</definedName>
    <definedName name="_11GAZ_LIABS" localSheetId="21">#REF!</definedName>
    <definedName name="_11GAZ_LIABS" localSheetId="32">#REF!</definedName>
    <definedName name="_11GAZ_LIABS" localSheetId="33">#REF!</definedName>
    <definedName name="_11GAZ_LIABS" localSheetId="34">#REF!</definedName>
    <definedName name="_11GAZ_LIABS" localSheetId="38">#REF!</definedName>
    <definedName name="_11GAZ_LIABS">#REF!</definedName>
    <definedName name="_12__123Graph_AIBA_IBRD" hidden="1">[16]WB!$Q$62:$AK$62</definedName>
    <definedName name="_12INT_RESERVES" localSheetId="6">#REF!</definedName>
    <definedName name="_12INT_RESERVES" localSheetId="8">#REF!</definedName>
    <definedName name="_12INT_RESERVES" localSheetId="7">#REF!</definedName>
    <definedName name="_12INT_RESERVES" localSheetId="21">#REF!</definedName>
    <definedName name="_12INT_RESERVES" localSheetId="32">#REF!</definedName>
    <definedName name="_12INT_RESERVES" localSheetId="33">#REF!</definedName>
    <definedName name="_12INT_RESERVES" localSheetId="34">#REF!</definedName>
    <definedName name="_12INT_RESERVES" localSheetId="38">#REF!</definedName>
    <definedName name="_12INT_RESERVES">#REF!</definedName>
    <definedName name="_15Macros_Import_.qbop" localSheetId="0">[13]!'[Macros Import].qbop'</definedName>
    <definedName name="_15Macros_Import_.qbop" localSheetId="10">[13]!'[Macros Import].qbop'</definedName>
    <definedName name="_15Macros_Import_.qbop" localSheetId="3">[13]!'[Macros Import].qbop'</definedName>
    <definedName name="_15Macros_Import_.qbop" localSheetId="6">[13]!'[Macros Import].qbop'</definedName>
    <definedName name="_15Macros_Import_.qbop" localSheetId="8">[13]!'[Macros Import].qbop'</definedName>
    <definedName name="_15Macros_Import_.qbop" localSheetId="25">[13]!'[Macros Import].qbop'</definedName>
    <definedName name="_15Macros_Import_.qbop" localSheetId="26">[13]!'[Macros Import].qbop'</definedName>
    <definedName name="_15Macros_Import_.qbop" localSheetId="33">[13]!'[Macros Import].qbop'</definedName>
    <definedName name="_15Macros_Import_.qbop" localSheetId="34">[13]!'[Macros Import].qbop'</definedName>
    <definedName name="_15Macros_Import_.qbop" localSheetId="59">[13]!'[Macros Import].qbop'</definedName>
    <definedName name="_15Macros_Import_.qbop" localSheetId="60">[13]!'[Macros Import].qbop'</definedName>
    <definedName name="_15Macros_Import_.qbop" localSheetId="61">[13]!'[Macros Import].qbop'</definedName>
    <definedName name="_15Macros_Import_.qbop" localSheetId="62">[13]!'[Macros Import].qbop'</definedName>
    <definedName name="_15Macros_Import_.qbop" localSheetId="63">[13]!'[Macros Import].qbop'</definedName>
    <definedName name="_15Macros_Import_.qbop" localSheetId="65">[13]!'[Macros Import].qbop'</definedName>
    <definedName name="_15Macros_Import_.qbop">[13]!'[Macros Import].qbop'</definedName>
    <definedName name="_16__123Graph_ATERMS_OF_TRADE" localSheetId="6" hidden="1">#REF!</definedName>
    <definedName name="_16__123Graph_ATERMS_OF_TRADE" localSheetId="8" hidden="1">#REF!</definedName>
    <definedName name="_16__123Graph_ATERMS_OF_TRADE" localSheetId="7" hidden="1">#REF!</definedName>
    <definedName name="_16__123Graph_ATERMS_OF_TRADE" localSheetId="21" hidden="1">#REF!</definedName>
    <definedName name="_16__123Graph_ATERMS_OF_TRADE" localSheetId="32" hidden="1">#REF!</definedName>
    <definedName name="_16__123Graph_ATERMS_OF_TRADE" localSheetId="33" hidden="1">#REF!</definedName>
    <definedName name="_16__123Graph_ATERMS_OF_TRADE" localSheetId="34" hidden="1">#REF!</definedName>
    <definedName name="_16__123Graph_ATERMS_OF_TRADE" localSheetId="38" hidden="1">#REF!</definedName>
    <definedName name="_16__123Graph_ATERMS_OF_TRADE" hidden="1">#REF!</definedName>
    <definedName name="_17__123Graph_AWB_ADJ_PRJ" hidden="1">[16]WB!$Q$255:$AK$255</definedName>
    <definedName name="_19__123Graph_BCPI_ER_LOG" localSheetId="28" hidden="1">[16]ER!#REF!</definedName>
    <definedName name="_19__123Graph_BCPI_ER_LOG" localSheetId="30" hidden="1">[16]ER!#REF!</definedName>
    <definedName name="_19__123Graph_BCPI_ER_LOG" localSheetId="5" hidden="1">[16]ER!#REF!</definedName>
    <definedName name="_19__123Graph_BCPI_ER_LOG" hidden="1">[16]ER!#REF!</definedName>
    <definedName name="_1987">#N/A</definedName>
    <definedName name="_1IMPRESION" localSheetId="6">#REF!</definedName>
    <definedName name="_1IMPRESION" localSheetId="8">#REF!</definedName>
    <definedName name="_1IMPRESION" localSheetId="7">#REF!</definedName>
    <definedName name="_1IMPRESION" localSheetId="21">#REF!</definedName>
    <definedName name="_1IMPRESION" localSheetId="32">#REF!</definedName>
    <definedName name="_1IMPRESION" localSheetId="33">#REF!</definedName>
    <definedName name="_1IMPRESION" localSheetId="34">#REF!</definedName>
    <definedName name="_1IMPRESION" localSheetId="38">#REF!</definedName>
    <definedName name="_1IMPRESION">#REF!</definedName>
    <definedName name="_1r" localSheetId="6">#REF!</definedName>
    <definedName name="_1r" localSheetId="8">#REF!</definedName>
    <definedName name="_1r" localSheetId="7">#REF!</definedName>
    <definedName name="_1r" localSheetId="21">#REF!</definedName>
    <definedName name="_1r" localSheetId="32">#REF!</definedName>
    <definedName name="_1r" localSheetId="33">#REF!</definedName>
    <definedName name="_1r" localSheetId="34">#REF!</definedName>
    <definedName name="_1r" localSheetId="38">#REF!</definedName>
    <definedName name="_1r">#REF!</definedName>
    <definedName name="_2">#N/A</definedName>
    <definedName name="_20__123Graph_BIBA_IBRD" localSheetId="6" hidden="1">[16]WB!#REF!</definedName>
    <definedName name="_20__123Graph_BIBA_IBRD" localSheetId="8" hidden="1">[16]WB!#REF!</definedName>
    <definedName name="_20__123Graph_BIBA_IBRD" localSheetId="7" hidden="1">[16]WB!#REF!</definedName>
    <definedName name="_20__123Graph_BIBA_IBRD" localSheetId="21" hidden="1">[16]WB!#REF!</definedName>
    <definedName name="_20__123Graph_BIBA_IBRD" localSheetId="33" hidden="1">[16]WB!#REF!</definedName>
    <definedName name="_20__123Graph_BIBA_IBRD" localSheetId="34" hidden="1">[16]WB!#REF!</definedName>
    <definedName name="_20__123Graph_BIBA_IBRD" hidden="1">[16]WB!#REF!</definedName>
    <definedName name="_24__123Graph_BTERMS_OF_TRADE" localSheetId="6" hidden="1">#REF!</definedName>
    <definedName name="_24__123Graph_BTERMS_OF_TRADE" localSheetId="8" hidden="1">#REF!</definedName>
    <definedName name="_24__123Graph_BTERMS_OF_TRADE" localSheetId="7" hidden="1">#REF!</definedName>
    <definedName name="_24__123Graph_BTERMS_OF_TRADE" localSheetId="21" hidden="1">#REF!</definedName>
    <definedName name="_24__123Graph_BTERMS_OF_TRADE" localSheetId="32" hidden="1">#REF!</definedName>
    <definedName name="_24__123Graph_BTERMS_OF_TRADE" localSheetId="33" hidden="1">#REF!</definedName>
    <definedName name="_24__123Graph_BTERMS_OF_TRADE" localSheetId="34" hidden="1">#REF!</definedName>
    <definedName name="_24__123Graph_BTERMS_OF_TRADE" localSheetId="38" hidden="1">#REF!</definedName>
    <definedName name="_24__123Graph_BTERMS_OF_TRADE" hidden="1">#REF!</definedName>
    <definedName name="_24Macros_Import_.qbop" localSheetId="0">[17]!'[Macros Import].qbop'</definedName>
    <definedName name="_24Macros_Import_.qbop" localSheetId="10">[17]!'[Macros Import].qbop'</definedName>
    <definedName name="_24Macros_Import_.qbop" localSheetId="3">[17]!'[Macros Import].qbop'</definedName>
    <definedName name="_24Macros_Import_.qbop" localSheetId="6">[17]!'[Macros Import].qbop'</definedName>
    <definedName name="_24Macros_Import_.qbop" localSheetId="8">[17]!'[Macros Import].qbop'</definedName>
    <definedName name="_24Macros_Import_.qbop" localSheetId="25">[17]!'[Macros Import].qbop'</definedName>
    <definedName name="_24Macros_Import_.qbop" localSheetId="26">[17]!'[Macros Import].qbop'</definedName>
    <definedName name="_24Macros_Import_.qbop" localSheetId="33">[17]!'[Macros Import].qbop'</definedName>
    <definedName name="_24Macros_Import_.qbop" localSheetId="34">[17]!'[Macros Import].qbop'</definedName>
    <definedName name="_24Macros_Import_.qbop" localSheetId="59">[17]!'[Macros Import].qbop'</definedName>
    <definedName name="_24Macros_Import_.qbop" localSheetId="60">[17]!'[Macros Import].qbop'</definedName>
    <definedName name="_24Macros_Import_.qbop" localSheetId="61">[17]!'[Macros Import].qbop'</definedName>
    <definedName name="_24Macros_Import_.qbop" localSheetId="62">[17]!'[Macros Import].qbop'</definedName>
    <definedName name="_24Macros_Import_.qbop" localSheetId="63">[17]!'[Macros Import].qbop'</definedName>
    <definedName name="_24Macros_Import_.qbop" localSheetId="65">[17]!'[Macros Import].qbop'</definedName>
    <definedName name="_24Macros_Import_.qbop">[17]!'[Macros Import].qbop'</definedName>
    <definedName name="_25__123Graph_ACPI_ER_LOG" hidden="1">[18]ER!#REF!</definedName>
    <definedName name="_25__123Graph_BWB_ADJ_PRJ" hidden="1">[16]WB!$Q$257:$AK$257</definedName>
    <definedName name="_26__123Graph_BCPI_ER_LOG" hidden="1">[18]ER!#REF!</definedName>
    <definedName name="_27__123Graph_ACPI_ER_LOG" hidden="1">[8]ER!#REF!</definedName>
    <definedName name="_27__123Graph_BIBA_IBRD" hidden="1">[18]WB!#REF!</definedName>
    <definedName name="_28B.2_B.3" localSheetId="6">#REF!</definedName>
    <definedName name="_28B.2_B.3" localSheetId="8">#REF!</definedName>
    <definedName name="_28B.2_B.3" localSheetId="7">#REF!</definedName>
    <definedName name="_28B.2_B.3" localSheetId="21">#REF!</definedName>
    <definedName name="_28B.2_B.3" localSheetId="32">#REF!</definedName>
    <definedName name="_28B.2_B.3" localSheetId="33">#REF!</definedName>
    <definedName name="_28B.2_B.3" localSheetId="34">#REF!</definedName>
    <definedName name="_28B.2_B.3" localSheetId="38">#REF!</definedName>
    <definedName name="_28B.2_B.3">#REF!</definedName>
    <definedName name="_29__123Graph_XFIG_D" localSheetId="6" hidden="1">#REF!</definedName>
    <definedName name="_29__123Graph_XFIG_D" localSheetId="8" hidden="1">#REF!</definedName>
    <definedName name="_29__123Graph_XFIG_D" localSheetId="7" hidden="1">#REF!</definedName>
    <definedName name="_29__123Graph_XFIG_D" localSheetId="21" hidden="1">#REF!</definedName>
    <definedName name="_29__123Graph_XFIG_D" localSheetId="32" hidden="1">#REF!</definedName>
    <definedName name="_29__123Graph_XFIG_D" localSheetId="33" hidden="1">#REF!</definedName>
    <definedName name="_29__123Graph_XFIG_D" localSheetId="34" hidden="1">#REF!</definedName>
    <definedName name="_29__123Graph_XFIG_D" localSheetId="38" hidden="1">#REF!</definedName>
    <definedName name="_29__123Graph_XFIG_D" hidden="1">#REF!</definedName>
    <definedName name="_29B.4___5" localSheetId="6">#REF!</definedName>
    <definedName name="_29B.4___5" localSheetId="8">#REF!</definedName>
    <definedName name="_29B.4___5" localSheetId="7">#REF!</definedName>
    <definedName name="_29B.4___5" localSheetId="21">#REF!</definedName>
    <definedName name="_29B.4___5" localSheetId="32">#REF!</definedName>
    <definedName name="_29B.4___5" localSheetId="33">#REF!</definedName>
    <definedName name="_29B.4___5" localSheetId="34">#REF!</definedName>
    <definedName name="_29B.4___5" localSheetId="38">#REF!</definedName>
    <definedName name="_29B.4___5">#REF!</definedName>
    <definedName name="_2IMPRESION" localSheetId="32">#REF!</definedName>
    <definedName name="_2IMPRESION" localSheetId="38">#REF!</definedName>
    <definedName name="_2IMPRESION">#REF!</definedName>
    <definedName name="_2Macros_Import_.qbop" localSheetId="0">[19]!'[Macros Import].qbop'</definedName>
    <definedName name="_2Macros_Import_.qbop" localSheetId="10">[19]!'[Macros Import].qbop'</definedName>
    <definedName name="_2Macros_Import_.qbop" localSheetId="3">[19]!'[Macros Import].qbop'</definedName>
    <definedName name="_2Macros_Import_.qbop" localSheetId="6">[19]!'[Macros Import].qbop'</definedName>
    <definedName name="_2Macros_Import_.qbop" localSheetId="8">[19]!'[Macros Import].qbop'</definedName>
    <definedName name="_2Macros_Import_.qbop" localSheetId="25">[19]!'[Macros Import].qbop'</definedName>
    <definedName name="_2Macros_Import_.qbop" localSheetId="26">[19]!'[Macros Import].qbop'</definedName>
    <definedName name="_2Macros_Import_.qbop" localSheetId="33">[19]!'[Macros Import].qbop'</definedName>
    <definedName name="_2Macros_Import_.qbop" localSheetId="34">[19]!'[Macros Import].qbop'</definedName>
    <definedName name="_2Macros_Import_.qbop" localSheetId="59">[19]!'[Macros Import].qbop'</definedName>
    <definedName name="_2Macros_Import_.qbop" localSheetId="60">[19]!'[Macros Import].qbop'</definedName>
    <definedName name="_2Macros_Import_.qbop" localSheetId="61">[19]!'[Macros Import].qbop'</definedName>
    <definedName name="_2Macros_Import_.qbop" localSheetId="62">[19]!'[Macros Import].qbop'</definedName>
    <definedName name="_2Macros_Import_.qbop" localSheetId="63">[19]!'[Macros Import].qbop'</definedName>
    <definedName name="_2Macros_Import_.qbop" localSheetId="65">[19]!'[Macros Import].qbop'</definedName>
    <definedName name="_2Macros_Import_.qbop">[19]!'[Macros Import].qbop'</definedName>
    <definedName name="_3">#N/A</definedName>
    <definedName name="_3.__No_club_de_París__Después_del_30_Jun_84" localSheetId="6">#REF!</definedName>
    <definedName name="_3.__No_club_de_París__Después_del_30_Jun_84" localSheetId="8">#REF!</definedName>
    <definedName name="_3.__No_club_de_París__Después_del_30_Jun_84" localSheetId="7">#REF!</definedName>
    <definedName name="_3.__No_club_de_París__Después_del_30_Jun_84" localSheetId="21">#REF!</definedName>
    <definedName name="_3.__No_club_de_París__Después_del_30_Jun_84" localSheetId="32">#REF!</definedName>
    <definedName name="_3.__No_club_de_París__Después_del_30_Jun_84" localSheetId="33">#REF!</definedName>
    <definedName name="_3.__No_club_de_París__Después_del_30_Jun_84" localSheetId="34">#REF!</definedName>
    <definedName name="_3.__No_club_de_París__Después_del_30_Jun_84" localSheetId="38">#REF!</definedName>
    <definedName name="_3.__No_club_de_París__Después_del_30_Jun_84">#REF!</definedName>
    <definedName name="_3__123Graph_ACPI_ER_LOG" localSheetId="6" hidden="1">[8]ER!#REF!</definedName>
    <definedName name="_3__123Graph_ACPI_ER_LOG" localSheetId="8" hidden="1">[8]ER!#REF!</definedName>
    <definedName name="_3__123Graph_ACPI_ER_LOG" localSheetId="7" hidden="1">[8]ER!#REF!</definedName>
    <definedName name="_3__123Graph_ACPI_ER_LOG" localSheetId="21" hidden="1">[8]ER!#REF!</definedName>
    <definedName name="_3__123Graph_ACPI_ER_LOG" localSheetId="33" hidden="1">[8]ER!#REF!</definedName>
    <definedName name="_3__123Graph_ACPI_ER_LOG" localSheetId="34" hidden="1">[8]ER!#REF!</definedName>
    <definedName name="_3__123Graph_ACPI_ER_LOG" hidden="1">[8]ER!#REF!</definedName>
    <definedName name="_30__123Graph_XREALEX_WAGE" localSheetId="6" hidden="1">[20]PRIVATE!#REF!</definedName>
    <definedName name="_30__123Graph_XREALEX_WAGE" localSheetId="8" hidden="1">[20]PRIVATE!#REF!</definedName>
    <definedName name="_30__123Graph_XREALEX_WAGE" localSheetId="7" hidden="1">[20]PRIVATE!#REF!</definedName>
    <definedName name="_30__123Graph_XREALEX_WAGE" localSheetId="21" hidden="1">[20]PRIVATE!#REF!</definedName>
    <definedName name="_30__123Graph_XREALEX_WAGE" localSheetId="33" hidden="1">[20]PRIVATE!#REF!</definedName>
    <definedName name="_30__123Graph_XREALEX_WAGE" localSheetId="34" hidden="1">[20]PRIVATE!#REF!</definedName>
    <definedName name="_30__123Graph_XREALEX_WAGE" hidden="1">[20]PRIVATE!#REF!</definedName>
    <definedName name="_30CONSOL_B2" localSheetId="6">#REF!</definedName>
    <definedName name="_30CONSOL_B2" localSheetId="8">#REF!</definedName>
    <definedName name="_30CONSOL_B2" localSheetId="7">#REF!</definedName>
    <definedName name="_30CONSOL_B2" localSheetId="21">#REF!</definedName>
    <definedName name="_30CONSOL_B2" localSheetId="32">#REF!</definedName>
    <definedName name="_30CONSOL_B2" localSheetId="33">#REF!</definedName>
    <definedName name="_30CONSOL_B2" localSheetId="34">#REF!</definedName>
    <definedName name="_30CONSOL_B2" localSheetId="38">#REF!</definedName>
    <definedName name="_30CONSOL_B2">#REF!</definedName>
    <definedName name="_31CONSOL_DEPOSITS" localSheetId="6">'[21]A 11'!#REF!</definedName>
    <definedName name="_31CONSOL_DEPOSITS" localSheetId="8">'[21]A 11'!#REF!</definedName>
    <definedName name="_31CONSOL_DEPOSITS" localSheetId="7">'[21]A 11'!#REF!</definedName>
    <definedName name="_31CONSOL_DEPOSITS" localSheetId="21">'[21]A 11'!#REF!</definedName>
    <definedName name="_31CONSOL_DEPOSITS" localSheetId="33">'[21]A 11'!#REF!</definedName>
    <definedName name="_31CONSOL_DEPOSITS" localSheetId="34">'[21]A 11'!#REF!</definedName>
    <definedName name="_31CONSOL_DEPOSITS">'[21]A 11'!#REF!</definedName>
    <definedName name="_32FA_L" localSheetId="6">#REF!</definedName>
    <definedName name="_32FA_L" localSheetId="8">#REF!</definedName>
    <definedName name="_32FA_L" localSheetId="7">#REF!</definedName>
    <definedName name="_32FA_L" localSheetId="21">#REF!</definedName>
    <definedName name="_32FA_L" localSheetId="32">#REF!</definedName>
    <definedName name="_32FA_L" localSheetId="33">#REF!</definedName>
    <definedName name="_32FA_L" localSheetId="34">#REF!</definedName>
    <definedName name="_32FA_L" localSheetId="38">#REF!</definedName>
    <definedName name="_32FA_L">#REF!</definedName>
    <definedName name="_33GAZ_LIABS" localSheetId="6">#REF!</definedName>
    <definedName name="_33GAZ_LIABS" localSheetId="8">#REF!</definedName>
    <definedName name="_33GAZ_LIABS" localSheetId="7">#REF!</definedName>
    <definedName name="_33GAZ_LIABS" localSheetId="21">#REF!</definedName>
    <definedName name="_33GAZ_LIABS" localSheetId="32">#REF!</definedName>
    <definedName name="_33GAZ_LIABS" localSheetId="33">#REF!</definedName>
    <definedName name="_33GAZ_LIABS" localSheetId="34">#REF!</definedName>
    <definedName name="_33GAZ_LIABS" localSheetId="38">#REF!</definedName>
    <definedName name="_33GAZ_LIABS">#REF!</definedName>
    <definedName name="_34__123Graph_XTERMS_OF_TRADE" localSheetId="6" hidden="1">#REF!</definedName>
    <definedName name="_34__123Graph_XTERMS_OF_TRADE" localSheetId="8" hidden="1">#REF!</definedName>
    <definedName name="_34__123Graph_XTERMS_OF_TRADE" localSheetId="7" hidden="1">#REF!</definedName>
    <definedName name="_34__123Graph_XTERMS_OF_TRADE" localSheetId="21" hidden="1">#REF!</definedName>
    <definedName name="_34__123Graph_XTERMS_OF_TRADE" localSheetId="32" hidden="1">#REF!</definedName>
    <definedName name="_34__123Graph_XTERMS_OF_TRADE" localSheetId="33" hidden="1">#REF!</definedName>
    <definedName name="_34__123Graph_XTERMS_OF_TRADE" localSheetId="34" hidden="1">#REF!</definedName>
    <definedName name="_34__123Graph_XTERMS_OF_TRADE" localSheetId="38" hidden="1">#REF!</definedName>
    <definedName name="_34__123Graph_XTERMS_OF_TRADE" hidden="1">#REF!</definedName>
    <definedName name="_34INT_RESERVES" localSheetId="32">#REF!</definedName>
    <definedName name="_34INT_RESERVES" localSheetId="38">#REF!</definedName>
    <definedName name="_34INT_RESERVES">#REF!</definedName>
    <definedName name="_39__123Graph_BCPI_ER_LOG" hidden="1">[8]ER!#REF!</definedName>
    <definedName name="_4">#N/A</definedName>
    <definedName name="_4__123Graph_BCPI_ER_LOG" hidden="1">[8]ER!#REF!</definedName>
    <definedName name="_5">#N/A</definedName>
    <definedName name="_5__123Graph_BIBA_IBRD" hidden="1">[8]WB!#REF!</definedName>
    <definedName name="_51__123Graph_BIBA_IBRD" hidden="1">[8]WB!#REF!</definedName>
    <definedName name="_52B.2_B.3" localSheetId="6">#REF!</definedName>
    <definedName name="_52B.2_B.3" localSheetId="8">#REF!</definedName>
    <definedName name="_52B.2_B.3" localSheetId="7">#REF!</definedName>
    <definedName name="_52B.2_B.3" localSheetId="21">#REF!</definedName>
    <definedName name="_52B.2_B.3" localSheetId="32">#REF!</definedName>
    <definedName name="_52B.2_B.3" localSheetId="33">#REF!</definedName>
    <definedName name="_52B.2_B.3" localSheetId="34">#REF!</definedName>
    <definedName name="_52B.2_B.3" localSheetId="38">#REF!</definedName>
    <definedName name="_52B.2_B.3">#REF!</definedName>
    <definedName name="_53B.4___5" localSheetId="6">#REF!</definedName>
    <definedName name="_53B.4___5" localSheetId="8">#REF!</definedName>
    <definedName name="_53B.4___5" localSheetId="7">#REF!</definedName>
    <definedName name="_53B.4___5" localSheetId="21">#REF!</definedName>
    <definedName name="_53B.4___5" localSheetId="32">#REF!</definedName>
    <definedName name="_53B.4___5" localSheetId="33">#REF!</definedName>
    <definedName name="_53B.4___5" localSheetId="34">#REF!</definedName>
    <definedName name="_53B.4___5" localSheetId="38">#REF!</definedName>
    <definedName name="_53B.4___5">#REF!</definedName>
    <definedName name="_54CONSOL_B2" localSheetId="6">#REF!</definedName>
    <definedName name="_54CONSOL_B2" localSheetId="8">#REF!</definedName>
    <definedName name="_54CONSOL_B2" localSheetId="7">#REF!</definedName>
    <definedName name="_54CONSOL_B2" localSheetId="21">#REF!</definedName>
    <definedName name="_54CONSOL_B2" localSheetId="32">#REF!</definedName>
    <definedName name="_54CONSOL_B2" localSheetId="33">#REF!</definedName>
    <definedName name="_54CONSOL_B2" localSheetId="34">#REF!</definedName>
    <definedName name="_54CONSOL_B2" localSheetId="38">#REF!</definedName>
    <definedName name="_54CONSOL_B2">#REF!</definedName>
    <definedName name="_6">#N/A</definedName>
    <definedName name="_68CONSOL_DEPOSITS" localSheetId="6">'[14]A 11'!#REF!</definedName>
    <definedName name="_68CONSOL_DEPOSITS" localSheetId="8">'[14]A 11'!#REF!</definedName>
    <definedName name="_68CONSOL_DEPOSITS" localSheetId="7">'[14]A 11'!#REF!</definedName>
    <definedName name="_68CONSOL_DEPOSITS" localSheetId="21">'[14]A 11'!#REF!</definedName>
    <definedName name="_68CONSOL_DEPOSITS" localSheetId="32">'[14]A 11'!#REF!</definedName>
    <definedName name="_68CONSOL_DEPOSITS" localSheetId="33">'[14]A 11'!#REF!</definedName>
    <definedName name="_68CONSOL_DEPOSITS" localSheetId="34">'[14]A 11'!#REF!</definedName>
    <definedName name="_68CONSOL_DEPOSITS" localSheetId="38">'[14]A 11'!#REF!</definedName>
    <definedName name="_68CONSOL_DEPOSITS">'[14]A 11'!#REF!</definedName>
    <definedName name="_69FA_L" localSheetId="6">#REF!</definedName>
    <definedName name="_69FA_L" localSheetId="8">#REF!</definedName>
    <definedName name="_69FA_L" localSheetId="7">#REF!</definedName>
    <definedName name="_69FA_L" localSheetId="21">#REF!</definedName>
    <definedName name="_69FA_L" localSheetId="32">#REF!</definedName>
    <definedName name="_69FA_L" localSheetId="33">#REF!</definedName>
    <definedName name="_69FA_L" localSheetId="34">#REF!</definedName>
    <definedName name="_69FA_L" localSheetId="38">#REF!</definedName>
    <definedName name="_69FA_L">#REF!</definedName>
    <definedName name="_6B.2_B.3" localSheetId="6">#REF!</definedName>
    <definedName name="_6B.2_B.3" localSheetId="8">#REF!</definedName>
    <definedName name="_6B.2_B.3" localSheetId="7">#REF!</definedName>
    <definedName name="_6B.2_B.3" localSheetId="21">#REF!</definedName>
    <definedName name="_6B.2_B.3" localSheetId="32">#REF!</definedName>
    <definedName name="_6B.2_B.3" localSheetId="33">#REF!</definedName>
    <definedName name="_6B.2_B.3" localSheetId="34">#REF!</definedName>
    <definedName name="_6B.2_B.3" localSheetId="38">#REF!</definedName>
    <definedName name="_6B.2_B.3">#REF!</definedName>
    <definedName name="_7">#N/A</definedName>
    <definedName name="_7__123Graph_ACPI_ER_LOG" localSheetId="6" hidden="1">[16]ER!#REF!</definedName>
    <definedName name="_7__123Graph_ACPI_ER_LOG" localSheetId="8" hidden="1">[16]ER!#REF!</definedName>
    <definedName name="_7__123Graph_ACPI_ER_LOG" localSheetId="7" hidden="1">[16]ER!#REF!</definedName>
    <definedName name="_7__123Graph_ACPI_ER_LOG" localSheetId="21" hidden="1">[16]ER!#REF!</definedName>
    <definedName name="_7__123Graph_ACPI_ER_LOG" localSheetId="32" hidden="1">[16]ER!#REF!</definedName>
    <definedName name="_7__123Graph_ACPI_ER_LOG" localSheetId="33" hidden="1">[16]ER!#REF!</definedName>
    <definedName name="_7__123Graph_ACPI_ER_LOG" localSheetId="34" hidden="1">[16]ER!#REF!</definedName>
    <definedName name="_7__123Graph_ACPI_ER_LOG" localSheetId="38" hidden="1">[16]ER!#REF!</definedName>
    <definedName name="_7__123Graph_ACPI_ER_LOG" hidden="1">[16]ER!#REF!</definedName>
    <definedName name="_70GAZ_LIABS" localSheetId="6">#REF!</definedName>
    <definedName name="_70GAZ_LIABS" localSheetId="8">#REF!</definedName>
    <definedName name="_70GAZ_LIABS" localSheetId="7">#REF!</definedName>
    <definedName name="_70GAZ_LIABS" localSheetId="21">#REF!</definedName>
    <definedName name="_70GAZ_LIABS" localSheetId="32">#REF!</definedName>
    <definedName name="_70GAZ_LIABS" localSheetId="33">#REF!</definedName>
    <definedName name="_70GAZ_LIABS" localSheetId="34">#REF!</definedName>
    <definedName name="_70GAZ_LIABS" localSheetId="38">#REF!</definedName>
    <definedName name="_70GAZ_LIABS">#REF!</definedName>
    <definedName name="_71INT_RESERVES" localSheetId="6">#REF!</definedName>
    <definedName name="_71INT_RESERVES" localSheetId="8">#REF!</definedName>
    <definedName name="_71INT_RESERVES" localSheetId="7">#REF!</definedName>
    <definedName name="_71INT_RESERVES" localSheetId="21">#REF!</definedName>
    <definedName name="_71INT_RESERVES" localSheetId="32">#REF!</definedName>
    <definedName name="_71INT_RESERVES" localSheetId="33">#REF!</definedName>
    <definedName name="_71INT_RESERVES" localSheetId="34">#REF!</definedName>
    <definedName name="_71INT_RESERVES" localSheetId="38">#REF!</definedName>
    <definedName name="_71INT_RESERVES">#REF!</definedName>
    <definedName name="_7B.4___5" localSheetId="6">#REF!</definedName>
    <definedName name="_7B.4___5" localSheetId="8">#REF!</definedName>
    <definedName name="_7B.4___5" localSheetId="7">#REF!</definedName>
    <definedName name="_7B.4___5" localSheetId="21">#REF!</definedName>
    <definedName name="_7B.4___5" localSheetId="32">#REF!</definedName>
    <definedName name="_7B.4___5" localSheetId="33">#REF!</definedName>
    <definedName name="_7B.4___5" localSheetId="34">#REF!</definedName>
    <definedName name="_7B.4___5" localSheetId="38">#REF!</definedName>
    <definedName name="_7B.4___5">#REF!</definedName>
    <definedName name="_8">#N/A</definedName>
    <definedName name="_88" localSheetId="6">#REF!</definedName>
    <definedName name="_88" localSheetId="8">#REF!</definedName>
    <definedName name="_88" localSheetId="7">#REF!</definedName>
    <definedName name="_88" localSheetId="21">#REF!</definedName>
    <definedName name="_88" localSheetId="32">#REF!</definedName>
    <definedName name="_88" localSheetId="33">#REF!</definedName>
    <definedName name="_88" localSheetId="34">#REF!</definedName>
    <definedName name="_88" localSheetId="38">#REF!</definedName>
    <definedName name="_88">#REF!</definedName>
    <definedName name="_89" localSheetId="6">#REF!</definedName>
    <definedName name="_89" localSheetId="8">#REF!</definedName>
    <definedName name="_89" localSheetId="7">#REF!</definedName>
    <definedName name="_89" localSheetId="21">#REF!</definedName>
    <definedName name="_89" localSheetId="32">#REF!</definedName>
    <definedName name="_89" localSheetId="33">#REF!</definedName>
    <definedName name="_89" localSheetId="34">#REF!</definedName>
    <definedName name="_89" localSheetId="38">#REF!</definedName>
    <definedName name="_89">#REF!</definedName>
    <definedName name="_8CONSOL_B2" localSheetId="6">#REF!</definedName>
    <definedName name="_8CONSOL_B2" localSheetId="8">#REF!</definedName>
    <definedName name="_8CONSOL_B2" localSheetId="7">#REF!</definedName>
    <definedName name="_8CONSOL_B2" localSheetId="21">#REF!</definedName>
    <definedName name="_8CONSOL_B2" localSheetId="32">#REF!</definedName>
    <definedName name="_8CONSOL_B2" localSheetId="33">#REF!</definedName>
    <definedName name="_8CONSOL_B2" localSheetId="34">#REF!</definedName>
    <definedName name="_8CONSOL_B2" localSheetId="38">#REF!</definedName>
    <definedName name="_8CONSOL_B2">#REF!</definedName>
    <definedName name="_9CONSOL_DEPOSITS" localSheetId="6">'[22]A 11'!#REF!</definedName>
    <definedName name="_9CONSOL_DEPOSITS" localSheetId="8">'[22]A 11'!#REF!</definedName>
    <definedName name="_9CONSOL_DEPOSITS" localSheetId="7">'[22]A 11'!#REF!</definedName>
    <definedName name="_9CONSOL_DEPOSITS" localSheetId="21">'[22]A 11'!#REF!</definedName>
    <definedName name="_9CONSOL_DEPOSITS" localSheetId="33">'[22]A 11'!#REF!</definedName>
    <definedName name="_9CONSOL_DEPOSITS" localSheetId="34">'[22]A 11'!#REF!</definedName>
    <definedName name="_9CONSOL_DEPOSITS">'[22]A 11'!#REF!</definedName>
    <definedName name="_aaV110" localSheetId="6">[23]QNEWLOR!#REF!</definedName>
    <definedName name="_aaV110" localSheetId="8">[23]QNEWLOR!#REF!</definedName>
    <definedName name="_aaV110" localSheetId="7">[23]QNEWLOR!#REF!</definedName>
    <definedName name="_aaV110" localSheetId="21">[23]QNEWLOR!#REF!</definedName>
    <definedName name="_aaV110" localSheetId="33">[23]QNEWLOR!#REF!</definedName>
    <definedName name="_aaV110" localSheetId="34">[23]QNEWLOR!#REF!</definedName>
    <definedName name="_aaV110">[23]QNEWLOR!#REF!</definedName>
    <definedName name="_aIV114" localSheetId="6">[23]QNEWLOR!#REF!</definedName>
    <definedName name="_aIV114" localSheetId="8">[23]QNEWLOR!#REF!</definedName>
    <definedName name="_aIV114" localSheetId="7">[23]QNEWLOR!#REF!</definedName>
    <definedName name="_aIV114" localSheetId="21">[23]QNEWLOR!#REF!</definedName>
    <definedName name="_aIV114" localSheetId="33">[23]QNEWLOR!#REF!</definedName>
    <definedName name="_aIV114" localSheetId="34">[23]QNEWLOR!#REF!</definedName>
    <definedName name="_aIV114">[23]QNEWLOR!#REF!</definedName>
    <definedName name="_aIV190" localSheetId="6">[23]QNEWLOR!#REF!</definedName>
    <definedName name="_aIV190" localSheetId="8">[23]QNEWLOR!#REF!</definedName>
    <definedName name="_aIV190" localSheetId="7">[23]QNEWLOR!#REF!</definedName>
    <definedName name="_aIV190" localSheetId="21">[23]QNEWLOR!#REF!</definedName>
    <definedName name="_aIV190" localSheetId="33">[23]QNEWLOR!#REF!</definedName>
    <definedName name="_aIV190" localSheetId="34">[23]QNEWLOR!#REF!</definedName>
    <definedName name="_aIV190">[23]QNEWLOR!#REF!</definedName>
    <definedName name="_AUS1" localSheetId="6">#REF!</definedName>
    <definedName name="_AUS1" localSheetId="8">#REF!</definedName>
    <definedName name="_AUS1" localSheetId="7">#REF!</definedName>
    <definedName name="_AUS1" localSheetId="21">#REF!</definedName>
    <definedName name="_AUS1" localSheetId="32">#REF!</definedName>
    <definedName name="_AUS1" localSheetId="33">#REF!</definedName>
    <definedName name="_AUS1" localSheetId="34">#REF!</definedName>
    <definedName name="_AUS1" localSheetId="38">#REF!</definedName>
    <definedName name="_AUS1">#REF!</definedName>
    <definedName name="_bla2" localSheetId="6" hidden="1">#REF!</definedName>
    <definedName name="_bla2" localSheetId="8" hidden="1">#REF!</definedName>
    <definedName name="_bla2" localSheetId="7" hidden="1">#REF!</definedName>
    <definedName name="_bla2" localSheetId="21" hidden="1">#REF!</definedName>
    <definedName name="_bla2" localSheetId="32" hidden="1">#REF!</definedName>
    <definedName name="_bla2" localSheetId="33" hidden="1">#REF!</definedName>
    <definedName name="_bla2" localSheetId="34" hidden="1">#REF!</definedName>
    <definedName name="_bla2" localSheetId="38" hidden="1">#REF!</definedName>
    <definedName name="_bla2" hidden="1">#REF!</definedName>
    <definedName name="_bla3" localSheetId="6" hidden="1">#REF!</definedName>
    <definedName name="_bla3" localSheetId="8" hidden="1">#REF!</definedName>
    <definedName name="_bla3" localSheetId="7" hidden="1">#REF!</definedName>
    <definedName name="_bla3" localSheetId="21" hidden="1">#REF!</definedName>
    <definedName name="_bla3" localSheetId="32" hidden="1">#REF!</definedName>
    <definedName name="_bla3" localSheetId="33" hidden="1">#REF!</definedName>
    <definedName name="_bla3" localSheetId="34" hidden="1">#REF!</definedName>
    <definedName name="_bla3" localSheetId="38" hidden="1">#REF!</definedName>
    <definedName name="_bla3" hidden="1">#REF!</definedName>
    <definedName name="_bla4" localSheetId="32" hidden="1">#REF!</definedName>
    <definedName name="_bla4" localSheetId="38" hidden="1">#REF!</definedName>
    <definedName name="_bla4" hidden="1">#REF!</definedName>
    <definedName name="_BOP2">[24]BoP!#REF!</definedName>
    <definedName name="_D" localSheetId="6">#REF!</definedName>
    <definedName name="_D" localSheetId="8">#REF!</definedName>
    <definedName name="_D" localSheetId="7">#REF!</definedName>
    <definedName name="_D" localSheetId="21">#REF!</definedName>
    <definedName name="_D" localSheetId="32">#REF!</definedName>
    <definedName name="_D" localSheetId="33">#REF!</definedName>
    <definedName name="_D" localSheetId="34">#REF!</definedName>
    <definedName name="_D" localSheetId="38">#REF!</definedName>
    <definedName name="_D">#REF!</definedName>
    <definedName name="_DEG1" localSheetId="6">#REF!</definedName>
    <definedName name="_DEG1" localSheetId="8">#REF!</definedName>
    <definedName name="_DEG1" localSheetId="7">#REF!</definedName>
    <definedName name="_DEG1" localSheetId="21">#REF!</definedName>
    <definedName name="_DEG1" localSheetId="32">#REF!</definedName>
    <definedName name="_DEG1" localSheetId="33">#REF!</definedName>
    <definedName name="_DEG1" localSheetId="34">#REF!</definedName>
    <definedName name="_DEG1" localSheetId="38">#REF!</definedName>
    <definedName name="_DEG1">#REF!</definedName>
    <definedName name="_DKR1" localSheetId="6">#REF!</definedName>
    <definedName name="_DKR1" localSheetId="8">#REF!</definedName>
    <definedName name="_DKR1" localSheetId="7">#REF!</definedName>
    <definedName name="_DKR1" localSheetId="21">#REF!</definedName>
    <definedName name="_DKR1" localSheetId="32">#REF!</definedName>
    <definedName name="_DKR1" localSheetId="33">#REF!</definedName>
    <definedName name="_DKR1" localSheetId="34">#REF!</definedName>
    <definedName name="_DKR1" localSheetId="38">#REF!</definedName>
    <definedName name="_DKR1">#REF!</definedName>
    <definedName name="_DLX1.EMA" localSheetId="32">#REF!</definedName>
    <definedName name="_DLX1.EMA" localSheetId="38">#REF!</definedName>
    <definedName name="_DLX1.EMA">#REF!</definedName>
    <definedName name="_DLX1.EMG" localSheetId="32">#REF!</definedName>
    <definedName name="_DLX1.EMG" localSheetId="38">#REF!</definedName>
    <definedName name="_DLX1.EMG">#REF!</definedName>
    <definedName name="_DLX10.EMA" localSheetId="32">#REF!</definedName>
    <definedName name="_DLX10.EMA" localSheetId="38">#REF!</definedName>
    <definedName name="_DLX10.EMA">#REF!</definedName>
    <definedName name="_DLX11.EMA" localSheetId="32">#REF!</definedName>
    <definedName name="_DLX11.EMA" localSheetId="38">#REF!</definedName>
    <definedName name="_DLX11.EMA">#REF!</definedName>
    <definedName name="_DLX12.EMA" localSheetId="32">#REF!</definedName>
    <definedName name="_DLX12.EMA" localSheetId="38">#REF!</definedName>
    <definedName name="_DLX12.EMA">#REF!</definedName>
    <definedName name="_DLX13.EMA" localSheetId="32">#REF!</definedName>
    <definedName name="_DLX13.EMA" localSheetId="38">#REF!</definedName>
    <definedName name="_DLX13.EMA">#REF!</definedName>
    <definedName name="_DLX14.EMA" localSheetId="32">#REF!</definedName>
    <definedName name="_DLX14.EMA" localSheetId="38">#REF!</definedName>
    <definedName name="_DLX14.EMA">#REF!</definedName>
    <definedName name="_DLX16.EMA" localSheetId="32">#REF!</definedName>
    <definedName name="_DLX16.EMA" localSheetId="38">#REF!</definedName>
    <definedName name="_DLX16.EMA">#REF!</definedName>
    <definedName name="_DLX2.EMA" localSheetId="6">#REF!,#REF!</definedName>
    <definedName name="_DLX2.EMA" localSheetId="8">#REF!,#REF!</definedName>
    <definedName name="_DLX2.EMA" localSheetId="7">#REF!,#REF!</definedName>
    <definedName name="_DLX2.EMA" localSheetId="21">#REF!,#REF!</definedName>
    <definedName name="_DLX2.EMA" localSheetId="32">#REF!,#REF!</definedName>
    <definedName name="_DLX2.EMA" localSheetId="33">#REF!,#REF!</definedName>
    <definedName name="_DLX2.EMA" localSheetId="34">#REF!,#REF!</definedName>
    <definedName name="_DLX2.EMA" localSheetId="38">#REF!,#REF!</definedName>
    <definedName name="_DLX2.EMA">#REF!,#REF!</definedName>
    <definedName name="_DLX2.EMG" localSheetId="6">#REF!</definedName>
    <definedName name="_DLX2.EMG" localSheetId="8">#REF!</definedName>
    <definedName name="_DLX2.EMG" localSheetId="7">#REF!</definedName>
    <definedName name="_DLX2.EMG" localSheetId="21">#REF!</definedName>
    <definedName name="_DLX2.EMG" localSheetId="32">#REF!</definedName>
    <definedName name="_DLX2.EMG" localSheetId="33">#REF!</definedName>
    <definedName name="_DLX2.EMG" localSheetId="34">#REF!</definedName>
    <definedName name="_DLX2.EMG" localSheetId="38">#REF!</definedName>
    <definedName name="_DLX2.EMG">#REF!</definedName>
    <definedName name="_DLX4.EMA" localSheetId="6">#REF!</definedName>
    <definedName name="_DLX4.EMA" localSheetId="8">#REF!</definedName>
    <definedName name="_DLX4.EMA" localSheetId="7">#REF!</definedName>
    <definedName name="_DLX4.EMA" localSheetId="21">#REF!</definedName>
    <definedName name="_DLX4.EMA" localSheetId="32">#REF!</definedName>
    <definedName name="_DLX4.EMA" localSheetId="33">#REF!</definedName>
    <definedName name="_DLX4.EMA" localSheetId="34">#REF!</definedName>
    <definedName name="_DLX4.EMA" localSheetId="38">#REF!</definedName>
    <definedName name="_DLX4.EMA">#REF!</definedName>
    <definedName name="_DLX4.EMG" localSheetId="6">#REF!</definedName>
    <definedName name="_DLX4.EMG" localSheetId="8">#REF!</definedName>
    <definedName name="_DLX4.EMG" localSheetId="7">#REF!</definedName>
    <definedName name="_DLX4.EMG" localSheetId="21">#REF!</definedName>
    <definedName name="_DLX4.EMG" localSheetId="32">#REF!</definedName>
    <definedName name="_DLX4.EMG" localSheetId="33">#REF!</definedName>
    <definedName name="_DLX4.EMG" localSheetId="34">#REF!</definedName>
    <definedName name="_DLX4.EMG" localSheetId="38">#REF!</definedName>
    <definedName name="_DLX4.EMG">#REF!</definedName>
    <definedName name="_DLX5.EMA" localSheetId="32">#REF!</definedName>
    <definedName name="_DLX5.EMA" localSheetId="38">#REF!</definedName>
    <definedName name="_DLX5.EMA">#REF!</definedName>
    <definedName name="_DLX6.EMA" localSheetId="32">#REF!</definedName>
    <definedName name="_DLX6.EMA" localSheetId="38">#REF!</definedName>
    <definedName name="_DLX6.EMA">#REF!</definedName>
    <definedName name="_DLX7.EMA" localSheetId="32">#REF!</definedName>
    <definedName name="_DLX7.EMA" localSheetId="38">#REF!</definedName>
    <definedName name="_DLX7.EMA">#REF!</definedName>
    <definedName name="_DLX8.EMA" localSheetId="32">#REF!</definedName>
    <definedName name="_DLX8.EMA" localSheetId="38">#REF!</definedName>
    <definedName name="_DLX8.EMA">#REF!</definedName>
    <definedName name="_DLX9.EMA" localSheetId="32">#REF!</definedName>
    <definedName name="_DLX9.EMA" localSheetId="38">#REF!</definedName>
    <definedName name="_DLX9.EMA">#REF!</definedName>
    <definedName name="_ECU1" localSheetId="32">#REF!</definedName>
    <definedName name="_ECU1" localSheetId="38">#REF!</definedName>
    <definedName name="_ECU1">#REF!</definedName>
    <definedName name="_END94" localSheetId="32">#REF!</definedName>
    <definedName name="_END94" localSheetId="38">#REF!</definedName>
    <definedName name="_END94">#REF!</definedName>
    <definedName name="_ESC1" localSheetId="32">#REF!</definedName>
    <definedName name="_ESC1" localSheetId="38">#REF!</definedName>
    <definedName name="_ESC1">#REF!</definedName>
    <definedName name="_EX9596" localSheetId="32">#REF!</definedName>
    <definedName name="_EX9596" localSheetId="38">#REF!</definedName>
    <definedName name="_EX9596">#REF!</definedName>
    <definedName name="_F" hidden="1">'[25]Fax a enviar'!#REF!</definedName>
    <definedName name="_FAL1" localSheetId="6">#REF!</definedName>
    <definedName name="_FAL1" localSheetId="8">#REF!</definedName>
    <definedName name="_FAL1" localSheetId="7">#REF!</definedName>
    <definedName name="_FAL1" localSheetId="21">#REF!</definedName>
    <definedName name="_FAL1" localSheetId="32">#REF!</definedName>
    <definedName name="_FAL1" localSheetId="33">#REF!</definedName>
    <definedName name="_FAL1" localSheetId="34">#REF!</definedName>
    <definedName name="_FAL1" localSheetId="38">#REF!</definedName>
    <definedName name="_FAL1">#REF!</definedName>
    <definedName name="_FAL2" localSheetId="6">#REF!</definedName>
    <definedName name="_FAL2" localSheetId="8">#REF!</definedName>
    <definedName name="_FAL2" localSheetId="7">#REF!</definedName>
    <definedName name="_FAL2" localSheetId="21">#REF!</definedName>
    <definedName name="_FAL2" localSheetId="32">#REF!</definedName>
    <definedName name="_FAL2" localSheetId="33">#REF!</definedName>
    <definedName name="_FAL2" localSheetId="34">#REF!</definedName>
    <definedName name="_FAL2" localSheetId="38">#REF!</definedName>
    <definedName name="_FAL2">#REF!</definedName>
    <definedName name="_FAL3" localSheetId="6">#REF!</definedName>
    <definedName name="_FAL3" localSheetId="8">#REF!</definedName>
    <definedName name="_FAL3" localSheetId="7">#REF!</definedName>
    <definedName name="_FAL3" localSheetId="21">#REF!</definedName>
    <definedName name="_FAL3" localSheetId="32">#REF!</definedName>
    <definedName name="_FAL3" localSheetId="33">#REF!</definedName>
    <definedName name="_FAL3" localSheetId="34">#REF!</definedName>
    <definedName name="_FAL3" localSheetId="38">#REF!</definedName>
    <definedName name="_FAL3">#REF!</definedName>
    <definedName name="_FAL4" localSheetId="32">#REF!</definedName>
    <definedName name="_FAL4" localSheetId="38">#REF!</definedName>
    <definedName name="_FAL4">#REF!</definedName>
    <definedName name="_FAL5" localSheetId="32">#REF!</definedName>
    <definedName name="_FAL5" localSheetId="38">#REF!</definedName>
    <definedName name="_FAL5">#REF!</definedName>
    <definedName name="_FAL6" localSheetId="32">#REF!</definedName>
    <definedName name="_FAL6" localSheetId="38">#REF!</definedName>
    <definedName name="_FAL6">#REF!</definedName>
    <definedName name="_FAL7" localSheetId="32">#REF!</definedName>
    <definedName name="_FAL7" localSheetId="38">#REF!</definedName>
    <definedName name="_FAL7">#REF!</definedName>
    <definedName name="_FAL89" localSheetId="32">#REF!</definedName>
    <definedName name="_FAL89" localSheetId="38">#REF!</definedName>
    <definedName name="_FAL89">#REF!</definedName>
    <definedName name="_Fill" localSheetId="32" hidden="1">#REF!</definedName>
    <definedName name="_Fill" localSheetId="38" hidden="1">#REF!</definedName>
    <definedName name="_Fill" hidden="1">#REF!</definedName>
    <definedName name="_Fill1" localSheetId="32" hidden="1">#REF!</definedName>
    <definedName name="_Fill1" localSheetId="38" hidden="1">#REF!</definedName>
    <definedName name="_Fill1" hidden="1">#REF!</definedName>
    <definedName name="_xlnm._FilterDatabase" hidden="1">[26]C!$P$428:$T$428</definedName>
    <definedName name="_FMK1" localSheetId="6">#REF!</definedName>
    <definedName name="_FMK1" localSheetId="8">#REF!</definedName>
    <definedName name="_FMK1" localSheetId="7">#REF!</definedName>
    <definedName name="_FMK1" localSheetId="21">#REF!</definedName>
    <definedName name="_FMK1" localSheetId="32">#REF!</definedName>
    <definedName name="_FMK1" localSheetId="33">#REF!</definedName>
    <definedName name="_FMK1" localSheetId="34">#REF!</definedName>
    <definedName name="_FMK1" localSheetId="38">#REF!</definedName>
    <definedName name="_FMK1">#REF!</definedName>
    <definedName name="_IKR1" localSheetId="6">#REF!</definedName>
    <definedName name="_IKR1" localSheetId="8">#REF!</definedName>
    <definedName name="_IKR1" localSheetId="7">#REF!</definedName>
    <definedName name="_IKR1" localSheetId="21">#REF!</definedName>
    <definedName name="_IKR1" localSheetId="32">#REF!</definedName>
    <definedName name="_IKR1" localSheetId="33">#REF!</definedName>
    <definedName name="_IKR1" localSheetId="34">#REF!</definedName>
    <definedName name="_IKR1" localSheetId="38">#REF!</definedName>
    <definedName name="_IKR1">#REF!</definedName>
    <definedName name="_IRP1" localSheetId="6">#REF!</definedName>
    <definedName name="_IRP1" localSheetId="8">#REF!</definedName>
    <definedName name="_IRP1" localSheetId="7">#REF!</definedName>
    <definedName name="_IRP1" localSheetId="21">#REF!</definedName>
    <definedName name="_IRP1" localSheetId="32">#REF!</definedName>
    <definedName name="_IRP1" localSheetId="33">#REF!</definedName>
    <definedName name="_IRP1" localSheetId="34">#REF!</definedName>
    <definedName name="_IRP1" localSheetId="38">#REF!</definedName>
    <definedName name="_IRP1">#REF!</definedName>
    <definedName name="_Key1" localSheetId="32" hidden="1">#REF!</definedName>
    <definedName name="_Key1" localSheetId="38" hidden="1">#REF!</definedName>
    <definedName name="_Key1" hidden="1">#REF!</definedName>
    <definedName name="_Key2" localSheetId="32" hidden="1">#REF!</definedName>
    <definedName name="_Key2" localSheetId="38" hidden="1">#REF!</definedName>
    <definedName name="_Key2" hidden="1">#REF!</definedName>
    <definedName name="_LIT1" localSheetId="32">#REF!</definedName>
    <definedName name="_LIT1" localSheetId="38">#REF!</definedName>
    <definedName name="_LIT1">#REF!</definedName>
    <definedName name="_LL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atMult_A" hidden="1">'[27]Fax a enviar'!#REF!</definedName>
    <definedName name="_MatMult_AxB" hidden="1">'[27]Fax a enviar'!#REF!</definedName>
    <definedName name="_MatMult_B" hidden="1">'[27]Fax a enviar'!#REF!</definedName>
    <definedName name="_MEX1" localSheetId="6">#REF!</definedName>
    <definedName name="_MEX1" localSheetId="8">#REF!</definedName>
    <definedName name="_MEX1" localSheetId="7">#REF!</definedName>
    <definedName name="_MEX1" localSheetId="21">#REF!</definedName>
    <definedName name="_MEX1" localSheetId="32">#REF!</definedName>
    <definedName name="_MEX1" localSheetId="33">#REF!</definedName>
    <definedName name="_MEX1" localSheetId="34">#REF!</definedName>
    <definedName name="_MEX1" localSheetId="38">#REF!</definedName>
    <definedName name="_MEX1">#REF!</definedName>
    <definedName name="_Order1" localSheetId="21" hidden="1">0</definedName>
    <definedName name="_Order1" localSheetId="33" hidden="1">0</definedName>
    <definedName name="_Order1" localSheetId="34" hidden="1">0</definedName>
    <definedName name="_Order1" hidden="1">255</definedName>
    <definedName name="_Order2" hidden="1">255</definedName>
    <definedName name="_P" localSheetId="6">#REF!</definedName>
    <definedName name="_P" localSheetId="8">#REF!</definedName>
    <definedName name="_P" localSheetId="7">#REF!</definedName>
    <definedName name="_P" localSheetId="21">#REF!</definedName>
    <definedName name="_P" localSheetId="32">#REF!</definedName>
    <definedName name="_P" localSheetId="33">#REF!</definedName>
    <definedName name="_P" localSheetId="34">#REF!</definedName>
    <definedName name="_P" localSheetId="38">#REF!</definedName>
    <definedName name="_P">#REF!</definedName>
    <definedName name="_Parse_Out" localSheetId="6" hidden="1">#REF!</definedName>
    <definedName name="_Parse_Out" localSheetId="8" hidden="1">#REF!</definedName>
    <definedName name="_Parse_Out" localSheetId="7" hidden="1">#REF!</definedName>
    <definedName name="_Parse_Out" localSheetId="21" hidden="1">#REF!</definedName>
    <definedName name="_Parse_Out" localSheetId="32" hidden="1">#REF!</definedName>
    <definedName name="_Parse_Out" localSheetId="33" hidden="1">#REF!</definedName>
    <definedName name="_Parse_Out" localSheetId="34" hidden="1">#REF!</definedName>
    <definedName name="_Parse_Out" localSheetId="38" hidden="1">#REF!</definedName>
    <definedName name="_Parse_Out" hidden="1">#REF!</definedName>
    <definedName name="_PTA1" localSheetId="6">#REF!</definedName>
    <definedName name="_PTA1" localSheetId="8">#REF!</definedName>
    <definedName name="_PTA1" localSheetId="7">#REF!</definedName>
    <definedName name="_PTA1" localSheetId="21">#REF!</definedName>
    <definedName name="_PTA1" localSheetId="32">#REF!</definedName>
    <definedName name="_PTA1" localSheetId="33">#REF!</definedName>
    <definedName name="_PTA1" localSheetId="34">#REF!</definedName>
    <definedName name="_PTA1" localSheetId="38">#REF!</definedName>
    <definedName name="_PTA1">#REF!</definedName>
    <definedName name="_qV196" localSheetId="6">[23]QNEWLOR!#REF!</definedName>
    <definedName name="_qV196" localSheetId="8">[23]QNEWLOR!#REF!</definedName>
    <definedName name="_qV196" localSheetId="7">[23]QNEWLOR!#REF!</definedName>
    <definedName name="_qV196" localSheetId="21">[23]QNEWLOR!#REF!</definedName>
    <definedName name="_qV196" localSheetId="33">[23]QNEWLOR!#REF!</definedName>
    <definedName name="_qV196" localSheetId="34">[23]QNEWLOR!#REF!</definedName>
    <definedName name="_qV196">[23]QNEWLOR!#REF!</definedName>
    <definedName name="_ref2" localSheetId="6">#REF!</definedName>
    <definedName name="_ref2" localSheetId="8">#REF!</definedName>
    <definedName name="_ref2" localSheetId="7">#REF!</definedName>
    <definedName name="_ref2" localSheetId="21">#REF!</definedName>
    <definedName name="_ref2" localSheetId="32">#REF!</definedName>
    <definedName name="_ref2" localSheetId="33">#REF!</definedName>
    <definedName name="_ref2" localSheetId="34">#REF!</definedName>
    <definedName name="_ref2" localSheetId="38">#REF!</definedName>
    <definedName name="_ref2">#REF!</definedName>
    <definedName name="_Regression_Int" hidden="1">1</definedName>
    <definedName name="_Regression_Out" localSheetId="6" hidden="1">#REF!</definedName>
    <definedName name="_Regression_Out" localSheetId="8" hidden="1">#REF!</definedName>
    <definedName name="_Regression_Out" localSheetId="7" hidden="1">#REF!</definedName>
    <definedName name="_Regression_Out" localSheetId="21" hidden="1">#REF!</definedName>
    <definedName name="_Regression_Out" localSheetId="32" hidden="1">#REF!</definedName>
    <definedName name="_Regression_Out" localSheetId="33" hidden="1">#REF!</definedName>
    <definedName name="_Regression_Out" localSheetId="34" hidden="1">#REF!</definedName>
    <definedName name="_Regression_Out" localSheetId="38" hidden="1">#REF!</definedName>
    <definedName name="_Regression_Out" hidden="1">#REF!</definedName>
    <definedName name="_Regression_X" localSheetId="6" hidden="1">#REF!</definedName>
    <definedName name="_Regression_X" localSheetId="8" hidden="1">#REF!</definedName>
    <definedName name="_Regression_X" localSheetId="7" hidden="1">#REF!</definedName>
    <definedName name="_Regression_X" localSheetId="21" hidden="1">#REF!</definedName>
    <definedName name="_Regression_X" localSheetId="32" hidden="1">#REF!</definedName>
    <definedName name="_Regression_X" localSheetId="33" hidden="1">#REF!</definedName>
    <definedName name="_Regression_X" localSheetId="34" hidden="1">#REF!</definedName>
    <definedName name="_Regression_X" localSheetId="38" hidden="1">#REF!</definedName>
    <definedName name="_Regression_X" hidden="1">#REF!</definedName>
    <definedName name="_Regression_Y" localSheetId="6" hidden="1">#REF!</definedName>
    <definedName name="_Regression_Y" localSheetId="8" hidden="1">#REF!</definedName>
    <definedName name="_Regression_Y" localSheetId="7" hidden="1">#REF!</definedName>
    <definedName name="_Regression_Y" localSheetId="21" hidden="1">#REF!</definedName>
    <definedName name="_Regression_Y" localSheetId="32" hidden="1">#REF!</definedName>
    <definedName name="_Regression_Y" localSheetId="33" hidden="1">#REF!</definedName>
    <definedName name="_Regression_Y" localSheetId="34" hidden="1">#REF!</definedName>
    <definedName name="_Regression_Y" localSheetId="38" hidden="1">#REF!</definedName>
    <definedName name="_Regression_Y" hidden="1">#REF!</definedName>
    <definedName name="_RES2" localSheetId="6">[24]RES!#REF!</definedName>
    <definedName name="_RES2" localSheetId="8">[24]RES!#REF!</definedName>
    <definedName name="_RES2" localSheetId="7">[24]RES!#REF!</definedName>
    <definedName name="_RES2" localSheetId="21">[24]RES!#REF!</definedName>
    <definedName name="_RES2" localSheetId="33">[24]RES!#REF!</definedName>
    <definedName name="_RES2" localSheetId="34">[24]RES!#REF!</definedName>
    <definedName name="_RES2">[24]RES!#REF!</definedName>
    <definedName name="_ROS1">#N/A</definedName>
    <definedName name="_ROS2">#N/A</definedName>
    <definedName name="_ROS3">#N/A</definedName>
    <definedName name="_ROS4">#N/A</definedName>
    <definedName name="_SAR1" localSheetId="6">#REF!</definedName>
    <definedName name="_SAR1" localSheetId="8">#REF!</definedName>
    <definedName name="_SAR1" localSheetId="7">#REF!</definedName>
    <definedName name="_SAR1" localSheetId="21">#REF!</definedName>
    <definedName name="_SAR1" localSheetId="32">#REF!</definedName>
    <definedName name="_SAR1" localSheetId="33">#REF!</definedName>
    <definedName name="_SAR1" localSheetId="34">#REF!</definedName>
    <definedName name="_SAR1" localSheetId="38">#REF!</definedName>
    <definedName name="_SAR1">#REF!</definedName>
    <definedName name="_Sort" localSheetId="6" hidden="1">#REF!</definedName>
    <definedName name="_Sort" localSheetId="8" hidden="1">#REF!</definedName>
    <definedName name="_Sort" localSheetId="7" hidden="1">#REF!</definedName>
    <definedName name="_Sort" localSheetId="21" hidden="1">#REF!</definedName>
    <definedName name="_Sort" localSheetId="32" hidden="1">#REF!</definedName>
    <definedName name="_Sort" localSheetId="33" hidden="1">#REF!</definedName>
    <definedName name="_Sort" localSheetId="34" hidden="1">#REF!</definedName>
    <definedName name="_Sort" localSheetId="38" hidden="1">#REF!</definedName>
    <definedName name="_Sort" hidden="1">#REF!</definedName>
    <definedName name="_SRT11" localSheetId="56" hidden="1">{"Minpmon",#N/A,FALSE,"Monthinput"}</definedName>
    <definedName name="_SRT11" localSheetId="0" hidden="1">{"Minpmon",#N/A,FALSE,"Monthinput"}</definedName>
    <definedName name="_SRT11" localSheetId="28" hidden="1">{"Minpmon",#N/A,FALSE,"Monthinput"}</definedName>
    <definedName name="_SRT11" localSheetId="30" hidden="1">{"Minpmon",#N/A,FALSE,"Monthinput"}</definedName>
    <definedName name="_SRT11" localSheetId="4" hidden="1">{"Minpmon",#N/A,FALSE,"Monthinput"}</definedName>
    <definedName name="_SRT11" localSheetId="5" hidden="1">{"Minpmon",#N/A,FALSE,"Monthinput"}</definedName>
    <definedName name="_SRT11" localSheetId="6" hidden="1">{"Minpmon",#N/A,FALSE,"Monthinput"}</definedName>
    <definedName name="_SRT11" localSheetId="8" hidden="1">{"Minpmon",#N/A,FALSE,"Monthinput"}</definedName>
    <definedName name="_SRT11" localSheetId="7" hidden="1">{"Minpmon",#N/A,FALSE,"Monthinput"}</definedName>
    <definedName name="_SRT11" localSheetId="21" hidden="1">{"Minpmon",#N/A,FALSE,"Monthinput"}</definedName>
    <definedName name="_SRT11" localSheetId="32" hidden="1">{"Minpmon",#N/A,FALSE,"Monthinput"}</definedName>
    <definedName name="_SRT11" localSheetId="33" hidden="1">{"Minpmon",#N/A,FALSE,"Monthinput"}</definedName>
    <definedName name="_SRT11" localSheetId="34" hidden="1">{"Minpmon",#N/A,FALSE,"Monthinput"}</definedName>
    <definedName name="_SRT11" localSheetId="38" hidden="1">{"Minpmon",#N/A,FALSE,"Monthinput"}</definedName>
    <definedName name="_SRT11" hidden="1">{"Minpmon",#N/A,FALSE,"Monthinput"}</definedName>
    <definedName name="_SRT111" localSheetId="56" hidden="1">{"Minpmon",#N/A,FALSE,"Monthinput"}</definedName>
    <definedName name="_SRT111" localSheetId="0" hidden="1">{"Minpmon",#N/A,FALSE,"Monthinput"}</definedName>
    <definedName name="_SRT111" localSheetId="28" hidden="1">{"Minpmon",#N/A,FALSE,"Monthinput"}</definedName>
    <definedName name="_SRT111" localSheetId="30" hidden="1">{"Minpmon",#N/A,FALSE,"Monthinput"}</definedName>
    <definedName name="_SRT111" localSheetId="4" hidden="1">{"Minpmon",#N/A,FALSE,"Monthinput"}</definedName>
    <definedName name="_SRT111" localSheetId="5" hidden="1">{"Minpmon",#N/A,FALSE,"Monthinput"}</definedName>
    <definedName name="_SRT111" localSheetId="6" hidden="1">{"Minpmon",#N/A,FALSE,"Monthinput"}</definedName>
    <definedName name="_SRT111" localSheetId="8" hidden="1">{"Minpmon",#N/A,FALSE,"Monthinput"}</definedName>
    <definedName name="_SRT111" localSheetId="7" hidden="1">{"Minpmon",#N/A,FALSE,"Monthinput"}</definedName>
    <definedName name="_SRT111" localSheetId="21" hidden="1">{"Minpmon",#N/A,FALSE,"Monthinput"}</definedName>
    <definedName name="_SRT111" localSheetId="32" hidden="1">{"Minpmon",#N/A,FALSE,"Monthinput"}</definedName>
    <definedName name="_SRT111" localSheetId="33" hidden="1">{"Minpmon",#N/A,FALSE,"Monthinput"}</definedName>
    <definedName name="_SRT111" localSheetId="34" hidden="1">{"Minpmon",#N/A,FALSE,"Monthinput"}</definedName>
    <definedName name="_SRT111" localSheetId="38" hidden="1">{"Minpmon",#N/A,FALSE,"Monthinput"}</definedName>
    <definedName name="_SRT111" hidden="1">{"Minpmon",#N/A,FALSE,"Monthinput"}</definedName>
    <definedName name="_SUM2" localSheetId="5">#REF!</definedName>
    <definedName name="_SUM2" localSheetId="6">#REF!</definedName>
    <definedName name="_SUM2" localSheetId="8">#REF!</definedName>
    <definedName name="_SUM2" localSheetId="7">#REF!</definedName>
    <definedName name="_SUM2" localSheetId="21">#REF!</definedName>
    <definedName name="_SUM2" localSheetId="32">#REF!</definedName>
    <definedName name="_SUM2" localSheetId="33">#REF!</definedName>
    <definedName name="_SUM2" localSheetId="34">#REF!</definedName>
    <definedName name="_SUM2" localSheetId="38">#REF!</definedName>
    <definedName name="_SUM2">#REF!</definedName>
    <definedName name="_TAB1" localSheetId="6">#REF!</definedName>
    <definedName name="_TAB1" localSheetId="8">#REF!</definedName>
    <definedName name="_TAB1" localSheetId="7">#REF!</definedName>
    <definedName name="_TAB1" localSheetId="21">#REF!</definedName>
    <definedName name="_TAB1" localSheetId="32">#REF!</definedName>
    <definedName name="_TAB1" localSheetId="33">#REF!</definedName>
    <definedName name="_TAB1" localSheetId="34">#REF!</definedName>
    <definedName name="_TAB1" localSheetId="38">#REF!</definedName>
    <definedName name="_TAB1">#REF!</definedName>
    <definedName name="_Tab19" localSheetId="6">#REF!</definedName>
    <definedName name="_Tab19" localSheetId="8">#REF!</definedName>
    <definedName name="_Tab19" localSheetId="7">#REF!</definedName>
    <definedName name="_Tab19" localSheetId="21">#REF!</definedName>
    <definedName name="_Tab19" localSheetId="32">#REF!</definedName>
    <definedName name="_Tab19" localSheetId="33">#REF!</definedName>
    <definedName name="_Tab19" localSheetId="34">#REF!</definedName>
    <definedName name="_Tab19" localSheetId="38">#REF!</definedName>
    <definedName name="_Tab19">#REF!</definedName>
    <definedName name="_Tab20" localSheetId="32">#REF!</definedName>
    <definedName name="_Tab20" localSheetId="38">#REF!</definedName>
    <definedName name="_Tab20">#REF!</definedName>
    <definedName name="_Tab21" localSheetId="32">#REF!</definedName>
    <definedName name="_Tab21" localSheetId="38">#REF!</definedName>
    <definedName name="_Tab21">#REF!</definedName>
    <definedName name="_Tab22" localSheetId="32">#REF!</definedName>
    <definedName name="_Tab22" localSheetId="38">#REF!</definedName>
    <definedName name="_Tab22">#REF!</definedName>
    <definedName name="_Tab23" localSheetId="32">#REF!</definedName>
    <definedName name="_Tab23" localSheetId="38">#REF!</definedName>
    <definedName name="_Tab23">#REF!</definedName>
    <definedName name="_Tab24" localSheetId="32">#REF!</definedName>
    <definedName name="_Tab24" localSheetId="38">#REF!</definedName>
    <definedName name="_Tab24">#REF!</definedName>
    <definedName name="_Tab26" localSheetId="32">#REF!</definedName>
    <definedName name="_Tab26" localSheetId="38">#REF!</definedName>
    <definedName name="_Tab26">#REF!</definedName>
    <definedName name="_Tab27" localSheetId="32">#REF!</definedName>
    <definedName name="_Tab27" localSheetId="38">#REF!</definedName>
    <definedName name="_Tab27">#REF!</definedName>
    <definedName name="_Tab28" localSheetId="32">#REF!</definedName>
    <definedName name="_Tab28" localSheetId="38">#REF!</definedName>
    <definedName name="_Tab28">#REF!</definedName>
    <definedName name="_Tab29" localSheetId="32">#REF!</definedName>
    <definedName name="_Tab29" localSheetId="38">#REF!</definedName>
    <definedName name="_Tab29">#REF!</definedName>
    <definedName name="_Tab30" localSheetId="32">#REF!</definedName>
    <definedName name="_Tab30" localSheetId="38">#REF!</definedName>
    <definedName name="_Tab30">#REF!</definedName>
    <definedName name="_Tab31" localSheetId="32">#REF!</definedName>
    <definedName name="_Tab31" localSheetId="38">#REF!</definedName>
    <definedName name="_Tab31">#REF!</definedName>
    <definedName name="_Tab32" localSheetId="32">#REF!</definedName>
    <definedName name="_Tab32" localSheetId="38">#REF!</definedName>
    <definedName name="_Tab32">#REF!</definedName>
    <definedName name="_Tab33" localSheetId="32">#REF!</definedName>
    <definedName name="_Tab33" localSheetId="38">#REF!</definedName>
    <definedName name="_Tab33">#REF!</definedName>
    <definedName name="_Tab34" localSheetId="32">#REF!</definedName>
    <definedName name="_Tab34" localSheetId="38">#REF!</definedName>
    <definedName name="_Tab34">#REF!</definedName>
    <definedName name="_Tab35" localSheetId="32">#REF!</definedName>
    <definedName name="_Tab35" localSheetId="38">#REF!</definedName>
    <definedName name="_Tab35">#REF!</definedName>
    <definedName name="_tAB4">'[28]shared data'!$A$1:$G$71</definedName>
    <definedName name="_Toc120271024" localSheetId="67">'Grafico 30.'!$B$5</definedName>
    <definedName name="_Toc122948498" localSheetId="30">'Gráfico 16'!$K$6</definedName>
    <definedName name="_Toc122948532" localSheetId="35">'Tabla 20'!$C$5</definedName>
    <definedName name="_Toc122948534" localSheetId="37">'Tabla 22'!$D$5</definedName>
    <definedName name="_Toc122948538" localSheetId="46">'Tabla 26'!$A$5</definedName>
    <definedName name="_Toc122948539" localSheetId="47">'Tabla 27 '!$C$5</definedName>
    <definedName name="_Toc122948540" localSheetId="48">'Tabla 28'!$C$6</definedName>
    <definedName name="_Toc191191306_3" localSheetId="28">[29]anex7!#REF!</definedName>
    <definedName name="_Toc191191306_3" localSheetId="30">[29]anex7!#REF!</definedName>
    <definedName name="_Toc191191306_3" localSheetId="6">[29]anex7!#REF!</definedName>
    <definedName name="_Toc191191306_3" localSheetId="8">[29]anex7!#REF!</definedName>
    <definedName name="_Toc191191306_3" localSheetId="7">[29]anex7!#REF!</definedName>
    <definedName name="_Toc191191306_3" localSheetId="21">[29]anex7!#REF!</definedName>
    <definedName name="_Toc191191306_3" localSheetId="32">[29]anex7!#REF!</definedName>
    <definedName name="_Toc191191306_3" localSheetId="33">[29]anex7!#REF!</definedName>
    <definedName name="_Toc191191306_3" localSheetId="34">[29]anex7!#REF!</definedName>
    <definedName name="_Toc191191306_3" localSheetId="38">[29]anex7!#REF!</definedName>
    <definedName name="_Toc191191306_3">[29]anex7!#REF!</definedName>
    <definedName name="_Toc90556899" localSheetId="44">'Gráfico 20'!$H$5</definedName>
    <definedName name="_Toc95472775" localSheetId="3">'Gráfico 4 '!$D$5</definedName>
    <definedName name="_Toc95472776" localSheetId="4">'Gráfico 5 '!$D$5</definedName>
    <definedName name="_Toc95472777" localSheetId="5">'Gráfico 6'!#REF!</definedName>
    <definedName name="_Toc95726597" localSheetId="12">'Tabla 2'!$C$5</definedName>
    <definedName name="_TOT58" localSheetId="6">[2]GROWTH!#REF!</definedName>
    <definedName name="_TOT58" localSheetId="8">[2]GROWTH!#REF!</definedName>
    <definedName name="_TOT58" localSheetId="7">[2]GROWTH!#REF!</definedName>
    <definedName name="_TOT58" localSheetId="21">[2]GROWTH!#REF!</definedName>
    <definedName name="_TOT58" localSheetId="32">[2]GROWTH!#REF!</definedName>
    <definedName name="_TOT58" localSheetId="33">[2]GROWTH!#REF!</definedName>
    <definedName name="_TOT58" localSheetId="34">[2]GROWTH!#REF!</definedName>
    <definedName name="_TOT58" localSheetId="38">[2]GROWTH!#REF!</definedName>
    <definedName name="_TOT58">[2]GROWTH!#REF!</definedName>
    <definedName name="_WB2" localSheetId="6">#REF!</definedName>
    <definedName name="_WB2" localSheetId="8">#REF!</definedName>
    <definedName name="_WB2" localSheetId="7">#REF!</definedName>
    <definedName name="_WB2" localSheetId="21">#REF!</definedName>
    <definedName name="_WB2" localSheetId="32">#REF!</definedName>
    <definedName name="_WB2" localSheetId="33">#REF!</definedName>
    <definedName name="_WB2" localSheetId="34">#REF!</definedName>
    <definedName name="_WB2" localSheetId="38">#REF!</definedName>
    <definedName name="_WB2">#REF!</definedName>
    <definedName name="_xlchart.v1.0" hidden="1">'[30]grafico 8 data'!$A$93:$B$97</definedName>
    <definedName name="_xlchart.v1.1" hidden="1">'[30]grafico 8 data'!$C$92</definedName>
    <definedName name="_xlchart.v1.2" hidden="1">'[30]grafico 8 data'!$C$93:$C$97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 localSheetId="28" hidden="1">[16]WB!#REF!</definedName>
    <definedName name="a" localSheetId="30" hidden="1">[16]WB!#REF!</definedName>
    <definedName name="a" localSheetId="5" hidden="1">[16]WB!#REF!</definedName>
    <definedName name="A" localSheetId="21">#REF!</definedName>
    <definedName name="a" localSheetId="32" hidden="1">[16]WB!#REF!</definedName>
    <definedName name="A" localSheetId="33">#REF!</definedName>
    <definedName name="A" localSheetId="34">#REF!</definedName>
    <definedName name="a" localSheetId="38" hidden="1">[16]WB!#REF!</definedName>
    <definedName name="a" hidden="1">[16]WB!#REF!</definedName>
    <definedName name="a\V104" localSheetId="6">[23]QNEWLOR!#REF!</definedName>
    <definedName name="a\V104" localSheetId="8">[23]QNEWLOR!#REF!</definedName>
    <definedName name="a\V104" localSheetId="7">[23]QNEWLOR!#REF!</definedName>
    <definedName name="a\V104" localSheetId="21">[23]QNEWLOR!#REF!</definedName>
    <definedName name="a\V104" localSheetId="32">[23]QNEWLOR!#REF!</definedName>
    <definedName name="a\V104" localSheetId="33">[23]QNEWLOR!#REF!</definedName>
    <definedName name="a\V104" localSheetId="34">[23]QNEWLOR!#REF!</definedName>
    <definedName name="a\V104" localSheetId="38">[23]QNEWLOR!#REF!</definedName>
    <definedName name="a\V104">[23]QNEWLOR!#REF!</definedName>
    <definedName name="A_impresión_IM">'[31]ponder a y p '!$A$1:$N$50</definedName>
    <definedName name="aa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56" hidden="1">{"Riqfin97",#N/A,FALSE,"Tran";"Riqfinpro",#N/A,FALSE,"Tran"}</definedName>
    <definedName name="aaa" localSheetId="0" hidden="1">{"Riqfin97",#N/A,FALSE,"Tran";"Riqfinpro",#N/A,FALSE,"Tran"}</definedName>
    <definedName name="aaa" localSheetId="28" hidden="1">{"Riqfin97",#N/A,FALSE,"Tran";"Riqfinpro",#N/A,FALSE,"Tran"}</definedName>
    <definedName name="aaa" localSheetId="30" hidden="1">{"Riqfin97",#N/A,FALSE,"Tran";"Riqfinpro",#N/A,FALSE,"Tran"}</definedName>
    <definedName name="aaa" localSheetId="4" hidden="1">{"Riqfin97",#N/A,FALSE,"Tran";"Riqfinpro",#N/A,FALSE,"Tran"}</definedName>
    <definedName name="aaa" localSheetId="5" hidden="1">{"Riqfin97",#N/A,FALSE,"Tran";"Riqfinpro",#N/A,FALSE,"Tran"}</definedName>
    <definedName name="aaa" localSheetId="6" hidden="1">{"Riqfin97",#N/A,FALSE,"Tran";"Riqfinpro",#N/A,FALSE,"Tran"}</definedName>
    <definedName name="aaa" localSheetId="8" hidden="1">{"Riqfin97",#N/A,FALSE,"Tran";"Riqfinpro",#N/A,FALSE,"Tran"}</definedName>
    <definedName name="aaa" localSheetId="7" hidden="1">{"Riqfin97",#N/A,FALSE,"Tran";"Riqfinpro",#N/A,FALSE,"Tran"}</definedName>
    <definedName name="aaa" localSheetId="21" hidden="1">{"Riqfin97",#N/A,FALSE,"Tran";"Riqfinpro",#N/A,FALSE,"Tran"}</definedName>
    <definedName name="aaa" localSheetId="32" hidden="1">{"Riqfin97",#N/A,FALSE,"Tran";"Riqfinpro",#N/A,FALSE,"Tran"}</definedName>
    <definedName name="aaa" localSheetId="33" hidden="1">{"Riqfin97",#N/A,FALSE,"Tran";"Riqfinpro",#N/A,FALSE,"Tran"}</definedName>
    <definedName name="aaa" localSheetId="34" hidden="1">{"Riqfin97",#N/A,FALSE,"Tran";"Riqfinpro",#N/A,FALSE,"Tran"}</definedName>
    <definedName name="aaa" localSheetId="38" hidden="1">{"Riqfin97",#N/A,FALSE,"Tran";"Riqfinpro",#N/A,FALSE,"Tran"}</definedName>
    <definedName name="aaa" hidden="1">{"Riqfin97",#N/A,FALSE,"Tran";"Riqfinpro",#N/A,FALSE,"Tran"}</definedName>
    <definedName name="abu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v" localSheetId="5">#REF!</definedName>
    <definedName name="abv" localSheetId="6">#REF!</definedName>
    <definedName name="abv" localSheetId="8">#REF!</definedName>
    <definedName name="abv" localSheetId="7">#REF!</definedName>
    <definedName name="abv" localSheetId="21">#REF!</definedName>
    <definedName name="abv" localSheetId="32">#REF!</definedName>
    <definedName name="abv" localSheetId="33">#REF!</definedName>
    <definedName name="abv" localSheetId="34">#REF!</definedName>
    <definedName name="abv" localSheetId="38">#REF!</definedName>
    <definedName name="abv">#REF!</definedName>
    <definedName name="abx" localSheetId="6">#REF!</definedName>
    <definedName name="abx" localSheetId="8">#REF!</definedName>
    <definedName name="abx" localSheetId="7">#REF!</definedName>
    <definedName name="abx" localSheetId="21">#REF!</definedName>
    <definedName name="abx" localSheetId="32">#REF!</definedName>
    <definedName name="abx" localSheetId="33">#REF!</definedName>
    <definedName name="abx" localSheetId="34">#REF!</definedName>
    <definedName name="abx" localSheetId="38">#REF!</definedName>
    <definedName name="abx">#REF!</definedName>
    <definedName name="AccessDatabase" hidden="1">"\\De2kp-42538\BOLETIN\Claga\CLAGA2000.mdb"</definedName>
    <definedName name="ACTIVATE" localSheetId="5">#REF!</definedName>
    <definedName name="ACTIVATE" localSheetId="6">#REF!</definedName>
    <definedName name="ACTIVATE" localSheetId="8">#REF!</definedName>
    <definedName name="ACTIVATE" localSheetId="7">#REF!</definedName>
    <definedName name="ACTIVATE" localSheetId="21">#REF!</definedName>
    <definedName name="ACTIVATE" localSheetId="32">#REF!</definedName>
    <definedName name="ACTIVATE" localSheetId="33">#REF!</definedName>
    <definedName name="ACTIVATE" localSheetId="34">#REF!</definedName>
    <definedName name="ACTIVATE" localSheetId="38">#REF!</definedName>
    <definedName name="ACTIVATE">#REF!</definedName>
    <definedName name="Actual" localSheetId="6">#REF!</definedName>
    <definedName name="Actual" localSheetId="8">#REF!</definedName>
    <definedName name="Actual" localSheetId="7">#REF!</definedName>
    <definedName name="Actual" localSheetId="21">#REF!</definedName>
    <definedName name="Actual" localSheetId="32">#REF!</definedName>
    <definedName name="Actual" localSheetId="33">#REF!</definedName>
    <definedName name="Actual" localSheetId="34">#REF!</definedName>
    <definedName name="Actual" localSheetId="38">#REF!</definedName>
    <definedName name="Actual">#REF!</definedName>
    <definedName name="ACUMULADO">#N/A</definedName>
    <definedName name="ACwvu.PLA1." localSheetId="28" hidden="1">'[32]COP FED'!#REF!</definedName>
    <definedName name="ACwvu.PLA1." localSheetId="30" hidden="1">'[32]COP FED'!#REF!</definedName>
    <definedName name="ACwvu.PLA1." localSheetId="6" hidden="1">'[32]COP FED'!#REF!</definedName>
    <definedName name="ACwvu.PLA1." localSheetId="8" hidden="1">'[32]COP FED'!#REF!</definedName>
    <definedName name="ACwvu.PLA1." localSheetId="7" hidden="1">'[32]COP FED'!#REF!</definedName>
    <definedName name="ACwvu.PLA1." localSheetId="21" hidden="1">'[32]COP FED'!#REF!</definedName>
    <definedName name="ACwvu.PLA1." localSheetId="33" hidden="1">'[32]COP FED'!#REF!</definedName>
    <definedName name="ACwvu.PLA1." localSheetId="34" hidden="1">'[32]COP FED'!#REF!</definedName>
    <definedName name="ACwvu.PLA1." hidden="1">'[32]COP FED'!#REF!</definedName>
    <definedName name="ACwvu.PLA2." hidden="1">'[32]COP FED'!$A$1:$N$49</definedName>
    <definedName name="ad" localSheetId="56" hidden="1">{"Riqfin97",#N/A,FALSE,"Tran";"Riqfinpro",#N/A,FALSE,"Tran"}</definedName>
    <definedName name="ad" localSheetId="0" hidden="1">{"Riqfin97",#N/A,FALSE,"Tran";"Riqfinpro",#N/A,FALSE,"Tran"}</definedName>
    <definedName name="ad" localSheetId="28" hidden="1">{"Riqfin97",#N/A,FALSE,"Tran";"Riqfinpro",#N/A,FALSE,"Tran"}</definedName>
    <definedName name="ad" localSheetId="30" hidden="1">{"Riqfin97",#N/A,FALSE,"Tran";"Riqfinpro",#N/A,FALSE,"Tran"}</definedName>
    <definedName name="ad" localSheetId="4" hidden="1">{"Riqfin97",#N/A,FALSE,"Tran";"Riqfinpro",#N/A,FALSE,"Tran"}</definedName>
    <definedName name="ad" localSheetId="5" hidden="1">{"Riqfin97",#N/A,FALSE,"Tran";"Riqfinpro",#N/A,FALSE,"Tran"}</definedName>
    <definedName name="ad" localSheetId="6" hidden="1">{"Riqfin97",#N/A,FALSE,"Tran";"Riqfinpro",#N/A,FALSE,"Tran"}</definedName>
    <definedName name="ad" localSheetId="8" hidden="1">{"Riqfin97",#N/A,FALSE,"Tran";"Riqfinpro",#N/A,FALSE,"Tran"}</definedName>
    <definedName name="ad" localSheetId="7" hidden="1">{"Riqfin97",#N/A,FALSE,"Tran";"Riqfinpro",#N/A,FALSE,"Tran"}</definedName>
    <definedName name="ad" localSheetId="21" hidden="1">{"Riqfin97",#N/A,FALSE,"Tran";"Riqfinpro",#N/A,FALSE,"Tran"}</definedName>
    <definedName name="ad" localSheetId="32" hidden="1">{"Riqfin97",#N/A,FALSE,"Tran";"Riqfinpro",#N/A,FALSE,"Tran"}</definedName>
    <definedName name="ad" localSheetId="33" hidden="1">{"Riqfin97",#N/A,FALSE,"Tran";"Riqfinpro",#N/A,FALSE,"Tran"}</definedName>
    <definedName name="ad" localSheetId="34" hidden="1">{"Riqfin97",#N/A,FALSE,"Tran";"Riqfinpro",#N/A,FALSE,"Tran"}</definedName>
    <definedName name="ad" localSheetId="38" hidden="1">{"Riqfin97",#N/A,FALSE,"Tran";"Riqfinpro",#N/A,FALSE,"Tran"}</definedName>
    <definedName name="ad" hidden="1">{"Riqfin97",#N/A,FALSE,"Tran";"Riqfinpro",#N/A,FALSE,"Tran"}</definedName>
    <definedName name="adaD" localSheetId="6">#REF!</definedName>
    <definedName name="adaD" localSheetId="8">#REF!</definedName>
    <definedName name="adaD" localSheetId="7">#REF!</definedName>
    <definedName name="adaD" localSheetId="21">#REF!</definedName>
    <definedName name="adaD" localSheetId="32">#REF!</definedName>
    <definedName name="adaD" localSheetId="33">#REF!</definedName>
    <definedName name="adaD" localSheetId="34">#REF!</definedName>
    <definedName name="adaD" localSheetId="38">#REF!</definedName>
    <definedName name="adaD">#REF!</definedName>
    <definedName name="adrra" localSheetId="6">#REF!</definedName>
    <definedName name="adrra" localSheetId="8">#REF!</definedName>
    <definedName name="adrra" localSheetId="7">#REF!</definedName>
    <definedName name="adrra" localSheetId="21">#REF!</definedName>
    <definedName name="adrra" localSheetId="32">#REF!</definedName>
    <definedName name="adrra" localSheetId="33">#REF!</definedName>
    <definedName name="adrra" localSheetId="34">#REF!</definedName>
    <definedName name="adrra" localSheetId="38">#REF!</definedName>
    <definedName name="adrra">#REF!</definedName>
    <definedName name="adsadrr" localSheetId="6" hidden="1">#REF!</definedName>
    <definedName name="adsadrr" localSheetId="8" hidden="1">#REF!</definedName>
    <definedName name="adsadrr" localSheetId="7" hidden="1">#REF!</definedName>
    <definedName name="adsadrr" localSheetId="21" hidden="1">#REF!</definedName>
    <definedName name="adsadrr" localSheetId="32" hidden="1">#REF!</definedName>
    <definedName name="adsadrr" localSheetId="33" hidden="1">#REF!</definedName>
    <definedName name="adsadrr" localSheetId="34" hidden="1">#REF!</definedName>
    <definedName name="adsadrr" localSheetId="38" hidden="1">#REF!</definedName>
    <definedName name="adsadrr" hidden="1">#REF!</definedName>
    <definedName name="af" localSheetId="56" hidden="1">{"Tab1",#N/A,FALSE,"P";"Tab2",#N/A,FALSE,"P"}</definedName>
    <definedName name="af" localSheetId="0" hidden="1">{"Tab1",#N/A,FALSE,"P";"Tab2",#N/A,FALSE,"P"}</definedName>
    <definedName name="af" localSheetId="28" hidden="1">{"Tab1",#N/A,FALSE,"P";"Tab2",#N/A,FALSE,"P"}</definedName>
    <definedName name="af" localSheetId="30" hidden="1">{"Tab1",#N/A,FALSE,"P";"Tab2",#N/A,FALSE,"P"}</definedName>
    <definedName name="af" localSheetId="4" hidden="1">{"Tab1",#N/A,FALSE,"P";"Tab2",#N/A,FALSE,"P"}</definedName>
    <definedName name="af" localSheetId="5" hidden="1">{"Tab1",#N/A,FALSE,"P";"Tab2",#N/A,FALSE,"P"}</definedName>
    <definedName name="af" localSheetId="6" hidden="1">{"Tab1",#N/A,FALSE,"P";"Tab2",#N/A,FALSE,"P"}</definedName>
    <definedName name="af" localSheetId="8" hidden="1">{"Tab1",#N/A,FALSE,"P";"Tab2",#N/A,FALSE,"P"}</definedName>
    <definedName name="af" localSheetId="7" hidden="1">{"Tab1",#N/A,FALSE,"P";"Tab2",#N/A,FALSE,"P"}</definedName>
    <definedName name="af" localSheetId="21" hidden="1">{"Tab1",#N/A,FALSE,"P";"Tab2",#N/A,FALSE,"P"}</definedName>
    <definedName name="af" localSheetId="32" hidden="1">{"Tab1",#N/A,FALSE,"P";"Tab2",#N/A,FALSE,"P"}</definedName>
    <definedName name="af" localSheetId="33" hidden="1">{"Tab1",#N/A,FALSE,"P";"Tab2",#N/A,FALSE,"P"}</definedName>
    <definedName name="af" localSheetId="34" hidden="1">{"Tab1",#N/A,FALSE,"P";"Tab2",#N/A,FALSE,"P"}</definedName>
    <definedName name="af" localSheetId="38" hidden="1">{"Tab1",#N/A,FALSE,"P";"Tab2",#N/A,FALSE,"P"}</definedName>
    <definedName name="af" hidden="1">{"Tab1",#N/A,FALSE,"P";"Tab2",#N/A,FALSE,"P"}</definedName>
    <definedName name="aff" localSheetId="56" hidden="1">{"Tab1",#N/A,FALSE,"P";"Tab2",#N/A,FALSE,"P"}</definedName>
    <definedName name="aff" localSheetId="0" hidden="1">{"Tab1",#N/A,FALSE,"P";"Tab2",#N/A,FALSE,"P"}</definedName>
    <definedName name="aff" localSheetId="28" hidden="1">{"Tab1",#N/A,FALSE,"P";"Tab2",#N/A,FALSE,"P"}</definedName>
    <definedName name="aff" localSheetId="30" hidden="1">{"Tab1",#N/A,FALSE,"P";"Tab2",#N/A,FALSE,"P"}</definedName>
    <definedName name="aff" localSheetId="4" hidden="1">{"Tab1",#N/A,FALSE,"P";"Tab2",#N/A,FALSE,"P"}</definedName>
    <definedName name="aff" localSheetId="5" hidden="1">{"Tab1",#N/A,FALSE,"P";"Tab2",#N/A,FALSE,"P"}</definedName>
    <definedName name="aff" localSheetId="6" hidden="1">{"Tab1",#N/A,FALSE,"P";"Tab2",#N/A,FALSE,"P"}</definedName>
    <definedName name="aff" localSheetId="8" hidden="1">{"Tab1",#N/A,FALSE,"P";"Tab2",#N/A,FALSE,"P"}</definedName>
    <definedName name="aff" localSheetId="7" hidden="1">{"Tab1",#N/A,FALSE,"P";"Tab2",#N/A,FALSE,"P"}</definedName>
    <definedName name="aff" localSheetId="21" hidden="1">{"Tab1",#N/A,FALSE,"P";"Tab2",#N/A,FALSE,"P"}</definedName>
    <definedName name="aff" localSheetId="32" hidden="1">{"Tab1",#N/A,FALSE,"P";"Tab2",#N/A,FALSE,"P"}</definedName>
    <definedName name="aff" localSheetId="33" hidden="1">{"Tab1",#N/A,FALSE,"P";"Tab2",#N/A,FALSE,"P"}</definedName>
    <definedName name="aff" localSheetId="34" hidden="1">{"Tab1",#N/A,FALSE,"P";"Tab2",#N/A,FALSE,"P"}</definedName>
    <definedName name="aff" localSheetId="38" hidden="1">{"Tab1",#N/A,FALSE,"P";"Tab2",#N/A,FALSE,"P"}</definedName>
    <definedName name="aff" hidden="1">{"Tab1",#N/A,FALSE,"P";"Tab2",#N/A,FALSE,"P"}</definedName>
    <definedName name="ag" localSheetId="56" hidden="1">{"Tab1",#N/A,FALSE,"P";"Tab2",#N/A,FALSE,"P"}</definedName>
    <definedName name="ag" localSheetId="0" hidden="1">{"Tab1",#N/A,FALSE,"P";"Tab2",#N/A,FALSE,"P"}</definedName>
    <definedName name="ag" localSheetId="28" hidden="1">{"Tab1",#N/A,FALSE,"P";"Tab2",#N/A,FALSE,"P"}</definedName>
    <definedName name="ag" localSheetId="30" hidden="1">{"Tab1",#N/A,FALSE,"P";"Tab2",#N/A,FALSE,"P"}</definedName>
    <definedName name="ag" localSheetId="4" hidden="1">{"Tab1",#N/A,FALSE,"P";"Tab2",#N/A,FALSE,"P"}</definedName>
    <definedName name="ag" localSheetId="5" hidden="1">{"Tab1",#N/A,FALSE,"P";"Tab2",#N/A,FALSE,"P"}</definedName>
    <definedName name="ag" localSheetId="6" hidden="1">{"Tab1",#N/A,FALSE,"P";"Tab2",#N/A,FALSE,"P"}</definedName>
    <definedName name="ag" localSheetId="8" hidden="1">{"Tab1",#N/A,FALSE,"P";"Tab2",#N/A,FALSE,"P"}</definedName>
    <definedName name="ag" localSheetId="7" hidden="1">{"Tab1",#N/A,FALSE,"P";"Tab2",#N/A,FALSE,"P"}</definedName>
    <definedName name="ag" localSheetId="21" hidden="1">{"Tab1",#N/A,FALSE,"P";"Tab2",#N/A,FALSE,"P"}</definedName>
    <definedName name="ag" localSheetId="32" hidden="1">{"Tab1",#N/A,FALSE,"P";"Tab2",#N/A,FALSE,"P"}</definedName>
    <definedName name="ag" localSheetId="33" hidden="1">{"Tab1",#N/A,FALSE,"P";"Tab2",#N/A,FALSE,"P"}</definedName>
    <definedName name="ag" localSheetId="34" hidden="1">{"Tab1",#N/A,FALSE,"P";"Tab2",#N/A,FALSE,"P"}</definedName>
    <definedName name="ag" localSheetId="38" hidden="1">{"Tab1",#N/A,FALSE,"P";"Tab2",#N/A,FALSE,"P"}</definedName>
    <definedName name="ag" hidden="1">{"Tab1",#N/A,FALSE,"P";"Tab2",#N/A,FALSE,"P"}</definedName>
    <definedName name="ah" localSheetId="56" hidden="1">{"Riqfin97",#N/A,FALSE,"Tran";"Riqfinpro",#N/A,FALSE,"Tran"}</definedName>
    <definedName name="ah" localSheetId="0" hidden="1">{"Riqfin97",#N/A,FALSE,"Tran";"Riqfinpro",#N/A,FALSE,"Tran"}</definedName>
    <definedName name="ah" localSheetId="28" hidden="1">{"Riqfin97",#N/A,FALSE,"Tran";"Riqfinpro",#N/A,FALSE,"Tran"}</definedName>
    <definedName name="ah" localSheetId="30" hidden="1">{"Riqfin97",#N/A,FALSE,"Tran";"Riqfinpro",#N/A,FALSE,"Tran"}</definedName>
    <definedName name="ah" localSheetId="4" hidden="1">{"Riqfin97",#N/A,FALSE,"Tran";"Riqfinpro",#N/A,FALSE,"Tran"}</definedName>
    <definedName name="ah" localSheetId="5" hidden="1">{"Riqfin97",#N/A,FALSE,"Tran";"Riqfinpro",#N/A,FALSE,"Tran"}</definedName>
    <definedName name="ah" localSheetId="6" hidden="1">{"Riqfin97",#N/A,FALSE,"Tran";"Riqfinpro",#N/A,FALSE,"Tran"}</definedName>
    <definedName name="ah" localSheetId="8" hidden="1">{"Riqfin97",#N/A,FALSE,"Tran";"Riqfinpro",#N/A,FALSE,"Tran"}</definedName>
    <definedName name="ah" localSheetId="7" hidden="1">{"Riqfin97",#N/A,FALSE,"Tran";"Riqfinpro",#N/A,FALSE,"Tran"}</definedName>
    <definedName name="ah" localSheetId="21" hidden="1">{"Riqfin97",#N/A,FALSE,"Tran";"Riqfinpro",#N/A,FALSE,"Tran"}</definedName>
    <definedName name="ah" localSheetId="32" hidden="1">{"Riqfin97",#N/A,FALSE,"Tran";"Riqfinpro",#N/A,FALSE,"Tran"}</definedName>
    <definedName name="ah" localSheetId="33" hidden="1">{"Riqfin97",#N/A,FALSE,"Tran";"Riqfinpro",#N/A,FALSE,"Tran"}</definedName>
    <definedName name="ah" localSheetId="34" hidden="1">{"Riqfin97",#N/A,FALSE,"Tran";"Riqfinpro",#N/A,FALSE,"Tran"}</definedName>
    <definedName name="ah" localSheetId="38" hidden="1">{"Riqfin97",#N/A,FALSE,"Tran";"Riqfinpro",#N/A,FALSE,"Tran"}</definedName>
    <definedName name="ah" hidden="1">{"Riqfin97",#N/A,FALSE,"Tran";"Riqfinpro",#N/A,FALSE,"Tran"}</definedName>
    <definedName name="aj" localSheetId="56" hidden="1">{"Riqfin97",#N/A,FALSE,"Tran";"Riqfinpro",#N/A,FALSE,"Tran"}</definedName>
    <definedName name="aj" localSheetId="0" hidden="1">{"Riqfin97",#N/A,FALSE,"Tran";"Riqfinpro",#N/A,FALSE,"Tran"}</definedName>
    <definedName name="aj" localSheetId="28" hidden="1">{"Riqfin97",#N/A,FALSE,"Tran";"Riqfinpro",#N/A,FALSE,"Tran"}</definedName>
    <definedName name="aj" localSheetId="30" hidden="1">{"Riqfin97",#N/A,FALSE,"Tran";"Riqfinpro",#N/A,FALSE,"Tran"}</definedName>
    <definedName name="aj" localSheetId="4" hidden="1">{"Riqfin97",#N/A,FALSE,"Tran";"Riqfinpro",#N/A,FALSE,"Tran"}</definedName>
    <definedName name="aj" localSheetId="5" hidden="1">{"Riqfin97",#N/A,FALSE,"Tran";"Riqfinpro",#N/A,FALSE,"Tran"}</definedName>
    <definedName name="aj" localSheetId="6" hidden="1">{"Riqfin97",#N/A,FALSE,"Tran";"Riqfinpro",#N/A,FALSE,"Tran"}</definedName>
    <definedName name="aj" localSheetId="8" hidden="1">{"Riqfin97",#N/A,FALSE,"Tran";"Riqfinpro",#N/A,FALSE,"Tran"}</definedName>
    <definedName name="aj" localSheetId="7" hidden="1">{"Riqfin97",#N/A,FALSE,"Tran";"Riqfinpro",#N/A,FALSE,"Tran"}</definedName>
    <definedName name="aj" localSheetId="21" hidden="1">{"Riqfin97",#N/A,FALSE,"Tran";"Riqfinpro",#N/A,FALSE,"Tran"}</definedName>
    <definedName name="aj" localSheetId="32" hidden="1">{"Riqfin97",#N/A,FALSE,"Tran";"Riqfinpro",#N/A,FALSE,"Tran"}</definedName>
    <definedName name="aj" localSheetId="33" hidden="1">{"Riqfin97",#N/A,FALSE,"Tran";"Riqfinpro",#N/A,FALSE,"Tran"}</definedName>
    <definedName name="aj" localSheetId="34" hidden="1">{"Riqfin97",#N/A,FALSE,"Tran";"Riqfinpro",#N/A,FALSE,"Tran"}</definedName>
    <definedName name="aj" localSheetId="38" hidden="1">{"Riqfin97",#N/A,FALSE,"Tran";"Riqfinpro",#N/A,FALSE,"Tran"}</definedName>
    <definedName name="aj" hidden="1">{"Riqfin97",#N/A,FALSE,"Tran";"Riqfinpro",#N/A,FALSE,"Tran"}</definedName>
    <definedName name="al" localSheetId="56" hidden="1">{"Riqfin97",#N/A,FALSE,"Tran";"Riqfinpro",#N/A,FALSE,"Tran"}</definedName>
    <definedName name="al" localSheetId="0" hidden="1">{"Riqfin97",#N/A,FALSE,"Tran";"Riqfinpro",#N/A,FALSE,"Tran"}</definedName>
    <definedName name="al" localSheetId="28" hidden="1">{"Riqfin97",#N/A,FALSE,"Tran";"Riqfinpro",#N/A,FALSE,"Tran"}</definedName>
    <definedName name="al" localSheetId="30" hidden="1">{"Riqfin97",#N/A,FALSE,"Tran";"Riqfinpro",#N/A,FALSE,"Tran"}</definedName>
    <definedName name="al" localSheetId="4" hidden="1">{"Riqfin97",#N/A,FALSE,"Tran";"Riqfinpro",#N/A,FALSE,"Tran"}</definedName>
    <definedName name="al" localSheetId="5" hidden="1">{"Riqfin97",#N/A,FALSE,"Tran";"Riqfinpro",#N/A,FALSE,"Tran"}</definedName>
    <definedName name="al" localSheetId="6" hidden="1">{"Riqfin97",#N/A,FALSE,"Tran";"Riqfinpro",#N/A,FALSE,"Tran"}</definedName>
    <definedName name="al" localSheetId="8" hidden="1">{"Riqfin97",#N/A,FALSE,"Tran";"Riqfinpro",#N/A,FALSE,"Tran"}</definedName>
    <definedName name="al" localSheetId="7" hidden="1">{"Riqfin97",#N/A,FALSE,"Tran";"Riqfinpro",#N/A,FALSE,"Tran"}</definedName>
    <definedName name="al" localSheetId="21" hidden="1">{"Riqfin97",#N/A,FALSE,"Tran";"Riqfinpro",#N/A,FALSE,"Tran"}</definedName>
    <definedName name="al" localSheetId="32" hidden="1">{"Riqfin97",#N/A,FALSE,"Tran";"Riqfinpro",#N/A,FALSE,"Tran"}</definedName>
    <definedName name="al" localSheetId="33" hidden="1">{"Riqfin97",#N/A,FALSE,"Tran";"Riqfinpro",#N/A,FALSE,"Tran"}</definedName>
    <definedName name="al" localSheetId="34" hidden="1">{"Riqfin97",#N/A,FALSE,"Tran";"Riqfinpro",#N/A,FALSE,"Tran"}</definedName>
    <definedName name="al" localSheetId="38" hidden="1">{"Riqfin97",#N/A,FALSE,"Tran";"Riqfinpro",#N/A,FALSE,"Tran"}</definedName>
    <definedName name="al" hidden="1">{"Riqfin97",#N/A,FALSE,"Tran";"Riqfinpro",#N/A,FALSE,"Tran"}</definedName>
    <definedName name="alj" localSheetId="56" hidden="1">{"Riqfin97",#N/A,FALSE,"Tran";"Riqfinpro",#N/A,FALSE,"Tran"}</definedName>
    <definedName name="alj" localSheetId="0" hidden="1">{"Riqfin97",#N/A,FALSE,"Tran";"Riqfinpro",#N/A,FALSE,"Tran"}</definedName>
    <definedName name="alj" localSheetId="28" hidden="1">{"Riqfin97",#N/A,FALSE,"Tran";"Riqfinpro",#N/A,FALSE,"Tran"}</definedName>
    <definedName name="alj" localSheetId="30" hidden="1">{"Riqfin97",#N/A,FALSE,"Tran";"Riqfinpro",#N/A,FALSE,"Tran"}</definedName>
    <definedName name="alj" localSheetId="4" hidden="1">{"Riqfin97",#N/A,FALSE,"Tran";"Riqfinpro",#N/A,FALSE,"Tran"}</definedName>
    <definedName name="alj" localSheetId="5" hidden="1">{"Riqfin97",#N/A,FALSE,"Tran";"Riqfinpro",#N/A,FALSE,"Tran"}</definedName>
    <definedName name="alj" localSheetId="6" hidden="1">{"Riqfin97",#N/A,FALSE,"Tran";"Riqfinpro",#N/A,FALSE,"Tran"}</definedName>
    <definedName name="alj" localSheetId="8" hidden="1">{"Riqfin97",#N/A,FALSE,"Tran";"Riqfinpro",#N/A,FALSE,"Tran"}</definedName>
    <definedName name="alj" localSheetId="7" hidden="1">{"Riqfin97",#N/A,FALSE,"Tran";"Riqfinpro",#N/A,FALSE,"Tran"}</definedName>
    <definedName name="alj" localSheetId="21" hidden="1">{"Riqfin97",#N/A,FALSE,"Tran";"Riqfinpro",#N/A,FALSE,"Tran"}</definedName>
    <definedName name="alj" localSheetId="32" hidden="1">{"Riqfin97",#N/A,FALSE,"Tran";"Riqfinpro",#N/A,FALSE,"Tran"}</definedName>
    <definedName name="alj" localSheetId="33" hidden="1">{"Riqfin97",#N/A,FALSE,"Tran";"Riqfinpro",#N/A,FALSE,"Tran"}</definedName>
    <definedName name="alj" localSheetId="34" hidden="1">{"Riqfin97",#N/A,FALSE,"Tran";"Riqfinpro",#N/A,FALSE,"Tran"}</definedName>
    <definedName name="alj" localSheetId="38" hidden="1">{"Riqfin97",#N/A,FALSE,"Tran";"Riqfinpro",#N/A,FALSE,"Tran"}</definedName>
    <definedName name="alj" hidden="1">{"Riqfin97",#N/A,FALSE,"Tran";"Riqfinpro",#N/A,FALSE,"Tran"}</definedName>
    <definedName name="ALL">'[1]Imp:DSA output'!$C$9:$R$464</definedName>
    <definedName name="ALLBIRR" localSheetId="6">#REF!</definedName>
    <definedName name="ALLBIRR" localSheetId="8">#REF!</definedName>
    <definedName name="ALLBIRR" localSheetId="7">#REF!</definedName>
    <definedName name="ALLBIRR" localSheetId="21">#REF!</definedName>
    <definedName name="ALLBIRR" localSheetId="32">#REF!</definedName>
    <definedName name="ALLBIRR" localSheetId="33">#REF!</definedName>
    <definedName name="ALLBIRR" localSheetId="34">#REF!</definedName>
    <definedName name="ALLBIRR" localSheetId="38">#REF!</definedName>
    <definedName name="ALLBIRR">#REF!</definedName>
    <definedName name="AllData" localSheetId="6">#REF!</definedName>
    <definedName name="AllData" localSheetId="8">#REF!</definedName>
    <definedName name="AllData" localSheetId="7">#REF!</definedName>
    <definedName name="AllData" localSheetId="21">#REF!</definedName>
    <definedName name="AllData" localSheetId="32">#REF!</definedName>
    <definedName name="AllData" localSheetId="33">#REF!</definedName>
    <definedName name="AllData" localSheetId="34">#REF!</definedName>
    <definedName name="AllData" localSheetId="38">#REF!</definedName>
    <definedName name="AllData">#REF!</definedName>
    <definedName name="ALLSDR" localSheetId="6">#REF!</definedName>
    <definedName name="ALLSDR" localSheetId="8">#REF!</definedName>
    <definedName name="ALLSDR" localSheetId="7">#REF!</definedName>
    <definedName name="ALLSDR" localSheetId="21">#REF!</definedName>
    <definedName name="ALLSDR" localSheetId="32">#REF!</definedName>
    <definedName name="ALLSDR" localSheetId="33">#REF!</definedName>
    <definedName name="ALLSDR" localSheetId="34">#REF!</definedName>
    <definedName name="ALLSDR" localSheetId="38">#REF!</definedName>
    <definedName name="ALLSDR">#REF!</definedName>
    <definedName name="alpha">'[33]Int rate table spreads'!$C$7</definedName>
    <definedName name="AMORTI" localSheetId="6">#REF!</definedName>
    <definedName name="AMORTI" localSheetId="8">#REF!</definedName>
    <definedName name="AMORTI" localSheetId="7">#REF!</definedName>
    <definedName name="AMORTI" localSheetId="21">#REF!</definedName>
    <definedName name="AMORTI" localSheetId="32">#REF!</definedName>
    <definedName name="AMORTI" localSheetId="33">#REF!</definedName>
    <definedName name="AMORTI" localSheetId="34">#REF!</definedName>
    <definedName name="AMORTI" localSheetId="38">#REF!</definedName>
    <definedName name="AMORTI">#REF!</definedName>
    <definedName name="ANEXO2" localSheetId="6">[34]BCP!#REF!</definedName>
    <definedName name="ANEXO2" localSheetId="8">[34]BCP!#REF!</definedName>
    <definedName name="ANEXO2" localSheetId="7">[34]BCP!#REF!</definedName>
    <definedName name="ANEXO2" localSheetId="21">[34]BCP!#REF!</definedName>
    <definedName name="ANEXO2" localSheetId="32">[34]BCP!#REF!</definedName>
    <definedName name="ANEXO2" localSheetId="33">[34]BCP!#REF!</definedName>
    <definedName name="ANEXO2" localSheetId="34">[34]BCP!#REF!</definedName>
    <definedName name="ANEXO2" localSheetId="38">[34]BCP!#REF!</definedName>
    <definedName name="ANEXO2">[34]BCP!#REF!</definedName>
    <definedName name="ANEXO3">#N/A</definedName>
    <definedName name="ANEXO4">#N/A</definedName>
    <definedName name="ANEXO5">#N/A</definedName>
    <definedName name="ANEXO6">#N/A</definedName>
    <definedName name="apigraphs">#N/A</definedName>
    <definedName name="appendix">[23]QNEWLOR!$J$3:$AU$7,[23]QNEWLOR!$J$21:$AU$77,[23]QNEWLOR!$J$91:$AU$149</definedName>
    <definedName name="_xlnm.Print_Area">[35]MONTHLY!$A$2:$U$25,[35]MONTHLY!$A$29:$U$66,[35]MONTHLY!$A$71:$U$124,[35]MONTHLY!$A$127:$U$180,[35]MONTHLY!$A$183:$U$238,[35]MONTHLY!$A$244:$U$287,[35]MONTHLY!$A$291:$U$330</definedName>
    <definedName name="AREACONSTRUCCIO" localSheetId="6">#REF!</definedName>
    <definedName name="AREACONSTRUCCIO" localSheetId="8">#REF!</definedName>
    <definedName name="AREACONSTRUCCIO" localSheetId="7">#REF!</definedName>
    <definedName name="AREACONSTRUCCIO" localSheetId="21">#REF!</definedName>
    <definedName name="AREACONSTRUCCIO" localSheetId="32">#REF!</definedName>
    <definedName name="AREACONSTRUCCIO" localSheetId="33">#REF!</definedName>
    <definedName name="AREACONSTRUCCIO" localSheetId="34">#REF!</definedName>
    <definedName name="AREACONSTRUCCIO" localSheetId="38">#REF!</definedName>
    <definedName name="AREACONSTRUCCIO">#REF!</definedName>
    <definedName name="as" localSheetId="6" hidden="1">'[36]Fax a enviar'!#REF!</definedName>
    <definedName name="as" localSheetId="8" hidden="1">'[36]Fax a enviar'!#REF!</definedName>
    <definedName name="as" localSheetId="7" hidden="1">'[36]Fax a enviar'!#REF!</definedName>
    <definedName name="as" localSheetId="21" hidden="1">'[36]Fax a enviar'!#REF!</definedName>
    <definedName name="as" localSheetId="32" hidden="1">'[36]Fax a enviar'!#REF!</definedName>
    <definedName name="as" localSheetId="33" hidden="1">'[36]Fax a enviar'!#REF!</definedName>
    <definedName name="as" localSheetId="34" hidden="1">'[36]Fax a enviar'!#REF!</definedName>
    <definedName name="as" localSheetId="38" hidden="1">'[36]Fax a enviar'!#REF!</definedName>
    <definedName name="as" hidden="1">'[36]Fax a enviar'!#REF!</definedName>
    <definedName name="ASAU" localSheetId="6">#REF!</definedName>
    <definedName name="ASAU" localSheetId="8">#REF!</definedName>
    <definedName name="ASAU" localSheetId="7">#REF!</definedName>
    <definedName name="ASAU" localSheetId="21">#REF!</definedName>
    <definedName name="ASAU" localSheetId="32">#REF!</definedName>
    <definedName name="ASAU" localSheetId="33">#REF!</definedName>
    <definedName name="ASAU" localSheetId="34">#REF!</definedName>
    <definedName name="ASAU" localSheetId="38">#REF!</definedName>
    <definedName name="ASAU">#REF!</definedName>
    <definedName name="ASAU1" localSheetId="6">#REF!</definedName>
    <definedName name="ASAU1" localSheetId="8">#REF!</definedName>
    <definedName name="ASAU1" localSheetId="7">#REF!</definedName>
    <definedName name="ASAU1" localSheetId="21">#REF!</definedName>
    <definedName name="ASAU1" localSheetId="32">#REF!</definedName>
    <definedName name="ASAU1" localSheetId="33">#REF!</definedName>
    <definedName name="ASAU1" localSheetId="34">#REF!</definedName>
    <definedName name="ASAU1" localSheetId="38">#REF!</definedName>
    <definedName name="ASAU1">#REF!</definedName>
    <definedName name="asd" localSheetId="6">#REF!</definedName>
    <definedName name="asd" localSheetId="8">#REF!</definedName>
    <definedName name="asd" localSheetId="7">#REF!</definedName>
    <definedName name="asd" localSheetId="21">#REF!</definedName>
    <definedName name="asd" localSheetId="32">#REF!</definedName>
    <definedName name="asd" localSheetId="33">#REF!</definedName>
    <definedName name="asd" localSheetId="34">#REF!</definedName>
    <definedName name="asd" localSheetId="38">#REF!</definedName>
    <definedName name="asd">#REF!</definedName>
    <definedName name="asdrae" localSheetId="32" hidden="1">#REF!</definedName>
    <definedName name="asdrae" localSheetId="38" hidden="1">#REF!</definedName>
    <definedName name="asdrae" hidden="1">#REF!</definedName>
    <definedName name="asdrra" localSheetId="32">#REF!</definedName>
    <definedName name="asdrra" localSheetId="38">#REF!</definedName>
    <definedName name="asdrra">#REF!</definedName>
    <definedName name="ase" localSheetId="32">#REF!</definedName>
    <definedName name="ase" localSheetId="38">#REF!</definedName>
    <definedName name="ase">#REF!</definedName>
    <definedName name="aser" localSheetId="32">#REF!</definedName>
    <definedName name="aser" localSheetId="38">#REF!</definedName>
    <definedName name="aser">#REF!</definedName>
    <definedName name="AsignadoA" localSheetId="32">#REF!</definedName>
    <definedName name="AsignadoA" localSheetId="38">#REF!</definedName>
    <definedName name="AsignadoA">#REF!</definedName>
    <definedName name="ASO" localSheetId="32">#REF!</definedName>
    <definedName name="ASO" localSheetId="38">#REF!</definedName>
    <definedName name="ASO">#REF!</definedName>
    <definedName name="asraa" localSheetId="32">#REF!</definedName>
    <definedName name="asraa" localSheetId="38">#REF!</definedName>
    <definedName name="asraa">#REF!</definedName>
    <definedName name="asrraa44" localSheetId="32">#REF!</definedName>
    <definedName name="asrraa44" localSheetId="38">#REF!</definedName>
    <definedName name="asrraa44">#REF!</definedName>
    <definedName name="ass">#N/A</definedName>
    <definedName name="ASSUM" localSheetId="6">#REF!</definedName>
    <definedName name="ASSUM" localSheetId="8">#REF!</definedName>
    <definedName name="ASSUM" localSheetId="7">#REF!</definedName>
    <definedName name="ASSUM" localSheetId="21">#REF!</definedName>
    <definedName name="ASSUM" localSheetId="32">#REF!</definedName>
    <definedName name="ASSUM" localSheetId="33">#REF!</definedName>
    <definedName name="ASSUM" localSheetId="34">#REF!</definedName>
    <definedName name="ASSUM" localSheetId="38">#REF!</definedName>
    <definedName name="ASSUM">#REF!</definedName>
    <definedName name="atlantic">[37]nonopec!$D$424:$D$433</definedName>
    <definedName name="atrade" localSheetId="0">[13]!atrade</definedName>
    <definedName name="atrade" localSheetId="10">[13]!atrade</definedName>
    <definedName name="atrade" localSheetId="3">[13]!atrade</definedName>
    <definedName name="atrade" localSheetId="6">[13]!atrade</definedName>
    <definedName name="atrade" localSheetId="8">[13]!atrade</definedName>
    <definedName name="atrade" localSheetId="25">[13]!atrade</definedName>
    <definedName name="atrade" localSheetId="26">[13]!atrade</definedName>
    <definedName name="atrade" localSheetId="33">[13]!atrade</definedName>
    <definedName name="atrade" localSheetId="34">[13]!atrade</definedName>
    <definedName name="atrade" localSheetId="59">[13]!atrade</definedName>
    <definedName name="atrade" localSheetId="60">[13]!atrade</definedName>
    <definedName name="atrade" localSheetId="61">[13]!atrade</definedName>
    <definedName name="atrade" localSheetId="62">[13]!atrade</definedName>
    <definedName name="atrade" localSheetId="63">[13]!atrade</definedName>
    <definedName name="atrade" localSheetId="65">[13]!atrade</definedName>
    <definedName name="atrade">[13]!atrade</definedName>
    <definedName name="AUS" localSheetId="6">#REF!</definedName>
    <definedName name="AUS" localSheetId="8">#REF!</definedName>
    <definedName name="AUS" localSheetId="7">#REF!</definedName>
    <definedName name="AUS" localSheetId="21">#REF!</definedName>
    <definedName name="AUS" localSheetId="32">#REF!</definedName>
    <definedName name="AUS" localSheetId="33">#REF!</definedName>
    <definedName name="AUS" localSheetId="34">#REF!</definedName>
    <definedName name="AUS" localSheetId="38">#REF!</definedName>
    <definedName name="AUS">#REF!</definedName>
    <definedName name="Average_Daily_Depreciation">'[38]Inter-Bank'!$G$5</definedName>
    <definedName name="Average_Weekly_Depreciation">'[38]Inter-Bank'!$K$5</definedName>
    <definedName name="Average_Weekly_Inter_Bank_Exchange_Rate">'[38]Inter-Bank'!$H$5</definedName>
    <definedName name="AVISO" localSheetId="6">#REF!</definedName>
    <definedName name="AVISO" localSheetId="8">#REF!</definedName>
    <definedName name="AVISO" localSheetId="7">#REF!</definedName>
    <definedName name="AVISO" localSheetId="21">#REF!</definedName>
    <definedName name="AVISO" localSheetId="32">#REF!</definedName>
    <definedName name="AVISO" localSheetId="33">#REF!</definedName>
    <definedName name="AVISO" localSheetId="34">#REF!</definedName>
    <definedName name="AVISO" localSheetId="38">#REF!</definedName>
    <definedName name="AVISO">#REF!</definedName>
    <definedName name="B" localSheetId="6">#REF!</definedName>
    <definedName name="B" localSheetId="8">#REF!</definedName>
    <definedName name="B" localSheetId="7">#REF!</definedName>
    <definedName name="B" localSheetId="21">#REF!</definedName>
    <definedName name="B" localSheetId="32">#REF!</definedName>
    <definedName name="B" localSheetId="33">#REF!</definedName>
    <definedName name="B" localSheetId="34">#REF!</definedName>
    <definedName name="B" localSheetId="38">#REF!</definedName>
    <definedName name="B">#REF!</definedName>
    <definedName name="BAL" localSheetId="6">#REF!</definedName>
    <definedName name="BAL" localSheetId="8">#REF!</definedName>
    <definedName name="BAL" localSheetId="7">#REF!</definedName>
    <definedName name="BAL" localSheetId="21">#REF!</definedName>
    <definedName name="BAL" localSheetId="32">#REF!</definedName>
    <definedName name="BAL" localSheetId="33">#REF!</definedName>
    <definedName name="BAL" localSheetId="34">#REF!</definedName>
    <definedName name="BAL" localSheetId="38">#REF!</definedName>
    <definedName name="BAL">#REF!</definedName>
    <definedName name="bALANCE" localSheetId="56" hidden="1">{"Minpmon",#N/A,FALSE,"Monthinput"}</definedName>
    <definedName name="bALANCE" localSheetId="0" hidden="1">{"Minpmon",#N/A,FALSE,"Monthinput"}</definedName>
    <definedName name="bALANCE" localSheetId="28" hidden="1">{"Minpmon",#N/A,FALSE,"Monthinput"}</definedName>
    <definedName name="bALANCE" localSheetId="30" hidden="1">{"Minpmon",#N/A,FALSE,"Monthinput"}</definedName>
    <definedName name="bALANCE" localSheetId="4" hidden="1">{"Minpmon",#N/A,FALSE,"Monthinput"}</definedName>
    <definedName name="bALANCE" localSheetId="5" hidden="1">{"Minpmon",#N/A,FALSE,"Monthinput"}</definedName>
    <definedName name="bALANCE" localSheetId="6" hidden="1">{"Minpmon",#N/A,FALSE,"Monthinput"}</definedName>
    <definedName name="bALANCE" localSheetId="8" hidden="1">{"Minpmon",#N/A,FALSE,"Monthinput"}</definedName>
    <definedName name="bALANCE" localSheetId="7" hidden="1">{"Minpmon",#N/A,FALSE,"Monthinput"}</definedName>
    <definedName name="bALANCE" localSheetId="21" hidden="1">{"Minpmon",#N/A,FALSE,"Monthinput"}</definedName>
    <definedName name="bALANCE" localSheetId="32" hidden="1">{"Minpmon",#N/A,FALSE,"Monthinput"}</definedName>
    <definedName name="bALANCE" localSheetId="33" hidden="1">{"Minpmon",#N/A,FALSE,"Monthinput"}</definedName>
    <definedName name="bALANCE" localSheetId="34" hidden="1">{"Minpmon",#N/A,FALSE,"Monthinput"}</definedName>
    <definedName name="bALANCE" localSheetId="38" hidden="1">{"Minpmon",#N/A,FALSE,"Monthinput"}</definedName>
    <definedName name="bALANCE" hidden="1">{"Minpmon",#N/A,FALSE,"Monthinput"}</definedName>
    <definedName name="BANCOS" localSheetId="6">#REF!</definedName>
    <definedName name="BANCOS" localSheetId="8">#REF!</definedName>
    <definedName name="BANCOS" localSheetId="7">#REF!</definedName>
    <definedName name="BANCOS" localSheetId="21">#REF!</definedName>
    <definedName name="BANCOS" localSheetId="32">#REF!</definedName>
    <definedName name="BANCOS" localSheetId="33">#REF!</definedName>
    <definedName name="BANCOS" localSheetId="34">#REF!</definedName>
    <definedName name="BANCOS" localSheetId="38">#REF!</definedName>
    <definedName name="BANCOS">#REF!</definedName>
    <definedName name="_xlnm.Database" localSheetId="21">#REF!</definedName>
    <definedName name="_xlnm.Database" localSheetId="32">#REF!</definedName>
    <definedName name="_xlnm.Database" localSheetId="38">#REF!</definedName>
    <definedName name="_xlnm.Database">#REF!</definedName>
    <definedName name="Batumi_debt" localSheetId="6">#REF!</definedName>
    <definedName name="Batumi_debt" localSheetId="8">#REF!</definedName>
    <definedName name="Batumi_debt" localSheetId="7">#REF!</definedName>
    <definedName name="Batumi_debt" localSheetId="21">#REF!</definedName>
    <definedName name="Batumi_debt" localSheetId="32">#REF!</definedName>
    <definedName name="Batumi_debt" localSheetId="33">#REF!</definedName>
    <definedName name="Batumi_debt" localSheetId="34">#REF!</definedName>
    <definedName name="Batumi_debt" localSheetId="38">#REF!</definedName>
    <definedName name="Batumi_debt">#REF!</definedName>
    <definedName name="bb" localSheetId="56" hidden="1">{"Riqfin97",#N/A,FALSE,"Tran";"Riqfinpro",#N/A,FALSE,"Tran"}</definedName>
    <definedName name="bb" localSheetId="0" hidden="1">{"Riqfin97",#N/A,FALSE,"Tran";"Riqfinpro",#N/A,FALSE,"Tran"}</definedName>
    <definedName name="bb" localSheetId="28" hidden="1">{"Riqfin97",#N/A,FALSE,"Tran";"Riqfinpro",#N/A,FALSE,"Tran"}</definedName>
    <definedName name="bb" localSheetId="30" hidden="1">{"Riqfin97",#N/A,FALSE,"Tran";"Riqfinpro",#N/A,FALSE,"Tran"}</definedName>
    <definedName name="bb" localSheetId="4" hidden="1">{"Riqfin97",#N/A,FALSE,"Tran";"Riqfinpro",#N/A,FALSE,"Tran"}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localSheetId="8" hidden="1">{"Riqfin97",#N/A,FALSE,"Tran";"Riqfinpro",#N/A,FALSE,"Tran"}</definedName>
    <definedName name="bb" localSheetId="7" hidden="1">{"Riqfin97",#N/A,FALSE,"Tran";"Riqfinpro",#N/A,FALSE,"Tran"}</definedName>
    <definedName name="bb" localSheetId="21" hidden="1">{"Riqfin97",#N/A,FALSE,"Tran";"Riqfinpro",#N/A,FALSE,"Tran"}</definedName>
    <definedName name="bb" localSheetId="32" hidden="1">{"Riqfin97",#N/A,FALSE,"Tran";"Riqfinpro",#N/A,FALSE,"Tran"}</definedName>
    <definedName name="bb" localSheetId="33" hidden="1">{"Riqfin97",#N/A,FALSE,"Tran";"Riqfinpro",#N/A,FALSE,"Tran"}</definedName>
    <definedName name="bb" localSheetId="34" hidden="1">{"Riqfin97",#N/A,FALSE,"Tran";"Riqfinpro",#N/A,FALSE,"Tran"}</definedName>
    <definedName name="bb" localSheetId="38" hidden="1">{"Riqfin97",#N/A,FALSE,"Tran";"Riqfinpro",#N/A,FALSE,"Tran"}</definedName>
    <definedName name="bb" hidden="1">{"Riqfin97",#N/A,FALSE,"Tran";"Riqfinpro",#N/A,FALSE,"Tran"}</definedName>
    <definedName name="BBB" localSheetId="5">#REF!</definedName>
    <definedName name="BBB" localSheetId="6">#REF!</definedName>
    <definedName name="BBB" localSheetId="8">#REF!</definedName>
    <definedName name="BBB" localSheetId="7">#REF!</definedName>
    <definedName name="BBB" localSheetId="21">#REF!</definedName>
    <definedName name="BBB" localSheetId="32">#REF!</definedName>
    <definedName name="BBB" localSheetId="33">#REF!</definedName>
    <definedName name="BBB" localSheetId="34">#REF!</definedName>
    <definedName name="BBB" localSheetId="38">#REF!</definedName>
    <definedName name="BBB">#REF!</definedName>
    <definedName name="bbbb" localSheetId="56" hidden="1">{"Minpmon",#N/A,FALSE,"Monthinput"}</definedName>
    <definedName name="bbbb" localSheetId="0" hidden="1">{"Minpmon",#N/A,FALSE,"Monthinput"}</definedName>
    <definedName name="bbbb" localSheetId="28" hidden="1">{"Minpmon",#N/A,FALSE,"Monthinput"}</definedName>
    <definedName name="bbbb" localSheetId="30" hidden="1">{"Minpmon",#N/A,FALSE,"Monthinput"}</definedName>
    <definedName name="bbbb" localSheetId="4" hidden="1">{"Minpmon",#N/A,FALSE,"Monthinput"}</definedName>
    <definedName name="bbbb" localSheetId="5" hidden="1">{"Minpmon",#N/A,FALSE,"Monthinput"}</definedName>
    <definedName name="bbbb" localSheetId="6" hidden="1">{"Minpmon",#N/A,FALSE,"Monthinput"}</definedName>
    <definedName name="bbbb" localSheetId="8" hidden="1">{"Minpmon",#N/A,FALSE,"Monthinput"}</definedName>
    <definedName name="bbbb" localSheetId="7" hidden="1">{"Minpmon",#N/A,FALSE,"Monthinput"}</definedName>
    <definedName name="bbbb" localSheetId="21" hidden="1">{"Minpmon",#N/A,FALSE,"Monthinput"}</definedName>
    <definedName name="bbbb" localSheetId="32" hidden="1">{"Minpmon",#N/A,FALSE,"Monthinput"}</definedName>
    <definedName name="bbbb" localSheetId="33" hidden="1">{"Minpmon",#N/A,FALSE,"Monthinput"}</definedName>
    <definedName name="bbbb" localSheetId="34" hidden="1">{"Minpmon",#N/A,FALSE,"Monthinput"}</definedName>
    <definedName name="bbbb" localSheetId="38" hidden="1">{"Minpmon",#N/A,FALSE,"Monthinput"}</definedName>
    <definedName name="bbbb" hidden="1">{"Minpmon",#N/A,FALSE,"Monthinput"}</definedName>
    <definedName name="bbbbbbbbbbbbb" localSheetId="56" hidden="1">{"Tab1",#N/A,FALSE,"P";"Tab2",#N/A,FALSE,"P"}</definedName>
    <definedName name="bbbbbbbbbbbbb" localSheetId="0" hidden="1">{"Tab1",#N/A,FALSE,"P";"Tab2",#N/A,FALSE,"P"}</definedName>
    <definedName name="bbbbbbbbbbbbb" localSheetId="28" hidden="1">{"Tab1",#N/A,FALSE,"P";"Tab2",#N/A,FALSE,"P"}</definedName>
    <definedName name="bbbbbbbbbbbbb" localSheetId="30" hidden="1">{"Tab1",#N/A,FALSE,"P";"Tab2",#N/A,FALSE,"P"}</definedName>
    <definedName name="bbbbbbbbbbbbb" localSheetId="4" hidden="1">{"Tab1",#N/A,FALSE,"P";"Tab2",#N/A,FALSE,"P"}</definedName>
    <definedName name="bbbbbbbbbbbbb" localSheetId="5" hidden="1">{"Tab1",#N/A,FALSE,"P";"Tab2",#N/A,FALSE,"P"}</definedName>
    <definedName name="bbbbbbbbbbbbb" localSheetId="6" hidden="1">{"Tab1",#N/A,FALSE,"P";"Tab2",#N/A,FALSE,"P"}</definedName>
    <definedName name="bbbbbbbbbbbbb" localSheetId="8" hidden="1">{"Tab1",#N/A,FALSE,"P";"Tab2",#N/A,FALSE,"P"}</definedName>
    <definedName name="bbbbbbbbbbbbb" localSheetId="7" hidden="1">{"Tab1",#N/A,FALSE,"P";"Tab2",#N/A,FALSE,"P"}</definedName>
    <definedName name="bbbbbbbbbbbbb" localSheetId="21" hidden="1">{"Tab1",#N/A,FALSE,"P";"Tab2",#N/A,FALSE,"P"}</definedName>
    <definedName name="bbbbbbbbbbbbb" localSheetId="32" hidden="1">{"Tab1",#N/A,FALSE,"P";"Tab2",#N/A,FALSE,"P"}</definedName>
    <definedName name="bbbbbbbbbbbbb" localSheetId="33" hidden="1">{"Tab1",#N/A,FALSE,"P";"Tab2",#N/A,FALSE,"P"}</definedName>
    <definedName name="bbbbbbbbbbbbb" localSheetId="34" hidden="1">{"Tab1",#N/A,FALSE,"P";"Tab2",#N/A,FALSE,"P"}</definedName>
    <definedName name="bbbbbbbbbbbbb" localSheetId="38" hidden="1">{"Tab1",#N/A,FALSE,"P";"Tab2",#N/A,FALSE,"P"}</definedName>
    <definedName name="bbbbbbbbbbbbb" hidden="1">{"Tab1",#N/A,FALSE,"P";"Tab2",#N/A,FALSE,"P"}</definedName>
    <definedName name="BC" localSheetId="6">#REF!</definedName>
    <definedName name="BC" localSheetId="8">#REF!</definedName>
    <definedName name="BC" localSheetId="7">#REF!</definedName>
    <definedName name="BC" localSheetId="21">#REF!</definedName>
    <definedName name="BC" localSheetId="32">#REF!</definedName>
    <definedName name="BC" localSheetId="33">#REF!</definedName>
    <definedName name="BC" localSheetId="34">#REF!</definedName>
    <definedName name="BC" localSheetId="38">#REF!</definedName>
    <definedName name="BC">#REF!</definedName>
    <definedName name="BCA">#N/A</definedName>
    <definedName name="BCA_GDP">#N/A</definedName>
    <definedName name="BCA_NGDP" localSheetId="6">#REF!</definedName>
    <definedName name="BCA_NGDP" localSheetId="8">#REF!</definedName>
    <definedName name="BCA_NGDP" localSheetId="7">#REF!</definedName>
    <definedName name="BCA_NGDP" localSheetId="21">#REF!</definedName>
    <definedName name="BCA_NGDP" localSheetId="32">#REF!</definedName>
    <definedName name="BCA_NGDP" localSheetId="33">#REF!</definedName>
    <definedName name="BCA_NGDP" localSheetId="34">#REF!</definedName>
    <definedName name="BCA_NGDP" localSheetId="38">#REF!</definedName>
    <definedName name="BCA_NGDP">#REF!</definedName>
    <definedName name="BCH" localSheetId="6">#REF!</definedName>
    <definedName name="BCH" localSheetId="8">#REF!</definedName>
    <definedName name="BCH" localSheetId="7">#REF!</definedName>
    <definedName name="BCH" localSheetId="21">#REF!</definedName>
    <definedName name="BCH" localSheetId="32">#REF!</definedName>
    <definedName name="BCH" localSheetId="33">#REF!</definedName>
    <definedName name="BCH" localSheetId="34">#REF!</definedName>
    <definedName name="BCH" localSheetId="38">#REF!</definedName>
    <definedName name="BCH">#REF!</definedName>
    <definedName name="BCH_10G" localSheetId="6">#REF!</definedName>
    <definedName name="BCH_10G" localSheetId="8">#REF!</definedName>
    <definedName name="BCH_10G" localSheetId="7">#REF!</definedName>
    <definedName name="BCH_10G" localSheetId="21">#REF!</definedName>
    <definedName name="BCH_10G" localSheetId="32">#REF!</definedName>
    <definedName name="BCH_10G" localSheetId="33">#REF!</definedName>
    <definedName name="BCH_10G" localSheetId="34">#REF!</definedName>
    <definedName name="BCH_10G" localSheetId="38">#REF!</definedName>
    <definedName name="BCH_10G">#REF!</definedName>
    <definedName name="BCH_10R" localSheetId="32">#REF!</definedName>
    <definedName name="BCH_10R" localSheetId="38">#REF!</definedName>
    <definedName name="BCH_10R">#REF!</definedName>
    <definedName name="Bcos_Com_20G" localSheetId="32">#REF!</definedName>
    <definedName name="Bcos_Com_20G" localSheetId="38">#REF!</definedName>
    <definedName name="Bcos_Com_20G">#REF!</definedName>
    <definedName name="Bcos_Com20R" localSheetId="32">#REF!</definedName>
    <definedName name="Bcos_Com20R" localSheetId="38">#REF!</definedName>
    <definedName name="Bcos_Com20R">#REF!</definedName>
    <definedName name="BCRD15" hidden="1">'[39]Crédito SPNF (fiscal)'!#REF!</definedName>
    <definedName name="BE">#N/A</definedName>
    <definedName name="BEA" localSheetId="6">#REF!</definedName>
    <definedName name="BEA" localSheetId="8">#REF!</definedName>
    <definedName name="BEA" localSheetId="7">#REF!</definedName>
    <definedName name="BEA" localSheetId="21">#REF!</definedName>
    <definedName name="BEA" localSheetId="32">#REF!</definedName>
    <definedName name="BEA" localSheetId="33">#REF!</definedName>
    <definedName name="BEA" localSheetId="34">#REF!</definedName>
    <definedName name="BEA" localSheetId="38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6">#REF!</definedName>
    <definedName name="BED" localSheetId="8">#REF!</definedName>
    <definedName name="BED" localSheetId="7">#REF!</definedName>
    <definedName name="BED" localSheetId="21">#REF!</definedName>
    <definedName name="BED" localSheetId="32">#REF!</definedName>
    <definedName name="BED" localSheetId="33">#REF!</definedName>
    <definedName name="BED" localSheetId="34">#REF!</definedName>
    <definedName name="BED" localSheetId="38">#REF!</definedName>
    <definedName name="BED">#REF!</definedName>
    <definedName name="BED_6" localSheetId="6">#REF!</definedName>
    <definedName name="BED_6" localSheetId="8">#REF!</definedName>
    <definedName name="BED_6" localSheetId="7">#REF!</definedName>
    <definedName name="BED_6" localSheetId="21">#REF!</definedName>
    <definedName name="BED_6" localSheetId="32">#REF!</definedName>
    <definedName name="BED_6" localSheetId="33">#REF!</definedName>
    <definedName name="BED_6" localSheetId="34">#REF!</definedName>
    <definedName name="BED_6" localSheetId="38">#REF!</definedName>
    <definedName name="BED_6">#REF!</definedName>
    <definedName name="BEO" localSheetId="6">#REF!</definedName>
    <definedName name="BEO" localSheetId="8">#REF!</definedName>
    <definedName name="BEO" localSheetId="7">#REF!</definedName>
    <definedName name="BEO" localSheetId="21">#REF!</definedName>
    <definedName name="BEO" localSheetId="32">#REF!</definedName>
    <definedName name="BEO" localSheetId="33">#REF!</definedName>
    <definedName name="BEO" localSheetId="34">#REF!</definedName>
    <definedName name="BEO" localSheetId="38">#REF!</definedName>
    <definedName name="BEO">#REF!</definedName>
    <definedName name="BER" localSheetId="32">#REF!</definedName>
    <definedName name="BER" localSheetId="38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6">#REF!</definedName>
    <definedName name="BFD" localSheetId="8">#REF!</definedName>
    <definedName name="BFD" localSheetId="7">#REF!</definedName>
    <definedName name="BFD" localSheetId="21">#REF!</definedName>
    <definedName name="BFD" localSheetId="32">#REF!</definedName>
    <definedName name="BFD" localSheetId="33">#REF!</definedName>
    <definedName name="BFD" localSheetId="34">#REF!</definedName>
    <definedName name="BFD" localSheetId="38">#REF!</definedName>
    <definedName name="BFD">#REF!</definedName>
    <definedName name="BFDA" localSheetId="6">#REF!</definedName>
    <definedName name="BFDA" localSheetId="8">#REF!</definedName>
    <definedName name="BFDA" localSheetId="7">#REF!</definedName>
    <definedName name="BFDA" localSheetId="21">#REF!</definedName>
    <definedName name="BFDA" localSheetId="32">#REF!</definedName>
    <definedName name="BFDA" localSheetId="33">#REF!</definedName>
    <definedName name="BFDA" localSheetId="34">#REF!</definedName>
    <definedName name="BFDA" localSheetId="38">#REF!</definedName>
    <definedName name="BFDA">#REF!</definedName>
    <definedName name="BFDI" localSheetId="6">#REF!</definedName>
    <definedName name="BFDI" localSheetId="8">#REF!</definedName>
    <definedName name="BFDI" localSheetId="7">#REF!</definedName>
    <definedName name="BFDI" localSheetId="21">#REF!</definedName>
    <definedName name="BFDI" localSheetId="32">#REF!</definedName>
    <definedName name="BFDI" localSheetId="33">#REF!</definedName>
    <definedName name="BFDI" localSheetId="34">#REF!</definedName>
    <definedName name="BFDI" localSheetId="38">#REF!</definedName>
    <definedName name="BFDI">#REF!</definedName>
    <definedName name="BFDIL" localSheetId="32">#REF!</definedName>
    <definedName name="BFDIL" localSheetId="38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[40]!BFLD_DF</definedName>
    <definedName name="BFLD_DF" localSheetId="10">[40]!BFLD_DF</definedName>
    <definedName name="BFLD_DF" localSheetId="3">[40]!BFLD_DF</definedName>
    <definedName name="BFLD_DF" localSheetId="6">[40]!BFLD_DF</definedName>
    <definedName name="BFLD_DF" localSheetId="8">[40]!BFLD_DF</definedName>
    <definedName name="BFLD_DF" localSheetId="25">[40]!BFLD_DF</definedName>
    <definedName name="BFLD_DF" localSheetId="26">[40]!BFLD_DF</definedName>
    <definedName name="BFLD_DF" localSheetId="33">[40]!BFLD_DF</definedName>
    <definedName name="BFLD_DF" localSheetId="34">[40]!BFLD_DF</definedName>
    <definedName name="BFLD_DF" localSheetId="59">[40]!BFLD_DF</definedName>
    <definedName name="BFLD_DF" localSheetId="60">[40]!BFLD_DF</definedName>
    <definedName name="BFLD_DF" localSheetId="61">[40]!BFLD_DF</definedName>
    <definedName name="BFLD_DF" localSheetId="62">[40]!BFLD_DF</definedName>
    <definedName name="BFLD_DF" localSheetId="63">[40]!BFLD_DF</definedName>
    <definedName name="BFLD_DF" localSheetId="65">[40]!BFLD_DF</definedName>
    <definedName name="BFLD_DF">[40]!BFLD_DF</definedName>
    <definedName name="BFLD_DF1">#N/A</definedName>
    <definedName name="BFLG">#N/A</definedName>
    <definedName name="BFLG_D">#N/A</definedName>
    <definedName name="BFLG_DF">#N/A</definedName>
    <definedName name="BFO" localSheetId="5">#REF!</definedName>
    <definedName name="BFO" localSheetId="6">#REF!</definedName>
    <definedName name="BFO" localSheetId="8">#REF!</definedName>
    <definedName name="BFO" localSheetId="7">#REF!</definedName>
    <definedName name="BFO" localSheetId="21">#REF!</definedName>
    <definedName name="BFO" localSheetId="32">#REF!</definedName>
    <definedName name="BFO" localSheetId="33">#REF!</definedName>
    <definedName name="BFO" localSheetId="34">#REF!</definedName>
    <definedName name="BFO" localSheetId="38">#REF!</definedName>
    <definedName name="BFO">#REF!</definedName>
    <definedName name="BFOA" localSheetId="6">#REF!</definedName>
    <definedName name="BFOA" localSheetId="8">#REF!</definedName>
    <definedName name="BFOA" localSheetId="7">#REF!</definedName>
    <definedName name="BFOA" localSheetId="21">#REF!</definedName>
    <definedName name="BFOA" localSheetId="32">#REF!</definedName>
    <definedName name="BFOA" localSheetId="33">#REF!</definedName>
    <definedName name="BFOA" localSheetId="34">#REF!</definedName>
    <definedName name="BFOA" localSheetId="38">#REF!</definedName>
    <definedName name="BFOA">#REF!</definedName>
    <definedName name="BFOAG" localSheetId="6">#REF!</definedName>
    <definedName name="BFOAG" localSheetId="8">#REF!</definedName>
    <definedName name="BFOAG" localSheetId="7">#REF!</definedName>
    <definedName name="BFOAG" localSheetId="21">#REF!</definedName>
    <definedName name="BFOAG" localSheetId="32">#REF!</definedName>
    <definedName name="BFOAG" localSheetId="33">#REF!</definedName>
    <definedName name="BFOAG" localSheetId="34">#REF!</definedName>
    <definedName name="BFOAG" localSheetId="38">#REF!</definedName>
    <definedName name="BFOAG">#REF!</definedName>
    <definedName name="BFOL" localSheetId="32">#REF!</definedName>
    <definedName name="BFOL" localSheetId="38">#REF!</definedName>
    <definedName name="BFOL">#REF!</definedName>
    <definedName name="BFOL_B" localSheetId="32">#REF!</definedName>
    <definedName name="BFOL_B" localSheetId="38">#REF!</definedName>
    <definedName name="BFOL_B">#REF!</definedName>
    <definedName name="BFOL_G" localSheetId="32">#REF!</definedName>
    <definedName name="BFOL_G" localSheetId="38">#REF!</definedName>
    <definedName name="BFOL_G">#REF!</definedName>
    <definedName name="BFOL_L" localSheetId="32">#REF!</definedName>
    <definedName name="BFOL_L" localSheetId="38">#REF!</definedName>
    <definedName name="BFOL_L">#REF!</definedName>
    <definedName name="BFOL_O" localSheetId="32">#REF!</definedName>
    <definedName name="BFOL_O" localSheetId="38">#REF!</definedName>
    <definedName name="BFOL_O">#REF!</definedName>
    <definedName name="BFOL_S" localSheetId="32">#REF!</definedName>
    <definedName name="BFOL_S" localSheetId="38">#REF!</definedName>
    <definedName name="BFOL_S">#REF!</definedName>
    <definedName name="BFOLB" localSheetId="32">#REF!</definedName>
    <definedName name="BFOLB" localSheetId="38">#REF!</definedName>
    <definedName name="BFOLB">#REF!</definedName>
    <definedName name="BFOLG_L" localSheetId="32">#REF!</definedName>
    <definedName name="BFOLG_L" localSheetId="38">#REF!</definedName>
    <definedName name="BFOLG_L">#REF!</definedName>
    <definedName name="BFP" localSheetId="32">#REF!</definedName>
    <definedName name="BFP" localSheetId="38">#REF!</definedName>
    <definedName name="BFP">#REF!</definedName>
    <definedName name="BFPA" localSheetId="32">#REF!</definedName>
    <definedName name="BFPA" localSheetId="38">#REF!</definedName>
    <definedName name="BFPA">#REF!</definedName>
    <definedName name="BFPAG" localSheetId="32">#REF!</definedName>
    <definedName name="BFPAG" localSheetId="38">#REF!</definedName>
    <definedName name="BFPAG">#REF!</definedName>
    <definedName name="BFPL" localSheetId="32">#REF!</definedName>
    <definedName name="BFPL" localSheetId="38">#REF!</definedName>
    <definedName name="BFPL">#REF!</definedName>
    <definedName name="BFPLBN" localSheetId="32">#REF!</definedName>
    <definedName name="BFPLBN" localSheetId="38">#REF!</definedName>
    <definedName name="BFPLBN">#REF!</definedName>
    <definedName name="BFPLD" localSheetId="32">#REF!</definedName>
    <definedName name="BFPLD" localSheetId="38">#REF!</definedName>
    <definedName name="BFPLD">#REF!</definedName>
    <definedName name="BFPLD_G" localSheetId="32">#REF!</definedName>
    <definedName name="BFPLD_G" localSheetId="38">#REF!</definedName>
    <definedName name="BFPLD_G">#REF!</definedName>
    <definedName name="BFPLE" localSheetId="32">#REF!</definedName>
    <definedName name="BFPLE" localSheetId="38">#REF!</definedName>
    <definedName name="BFPLE">#REF!</definedName>
    <definedName name="BFPLE_G" localSheetId="32">#REF!</definedName>
    <definedName name="BFPLE_G" localSheetId="38">#REF!</definedName>
    <definedName name="BFPLE_G">#REF!</definedName>
    <definedName name="BFPLMM" localSheetId="32">#REF!</definedName>
    <definedName name="BFPLMM" localSheetId="38">#REF!</definedName>
    <definedName name="BFPLMM">#REF!</definedName>
    <definedName name="BFRA">#N/A</definedName>
    <definedName name="BFUND" localSheetId="6">#REF!</definedName>
    <definedName name="BFUND" localSheetId="8">#REF!</definedName>
    <definedName name="BFUND" localSheetId="7">#REF!</definedName>
    <definedName name="BFUND" localSheetId="21">#REF!</definedName>
    <definedName name="BFUND" localSheetId="32">#REF!</definedName>
    <definedName name="BFUND" localSheetId="33">#REF!</definedName>
    <definedName name="BFUND" localSheetId="34">#REF!</definedName>
    <definedName name="BFUND" localSheetId="38">#REF!</definedName>
    <definedName name="BFUND">#REF!</definedName>
    <definedName name="BGS" localSheetId="6">#REF!</definedName>
    <definedName name="BGS" localSheetId="8">#REF!</definedName>
    <definedName name="BGS" localSheetId="7">#REF!</definedName>
    <definedName name="BGS" localSheetId="21">#REF!</definedName>
    <definedName name="BGS" localSheetId="32">#REF!</definedName>
    <definedName name="BGS" localSheetId="33">#REF!</definedName>
    <definedName name="BGS" localSheetId="34">#REF!</definedName>
    <definedName name="BGS" localSheetId="38">#REF!</definedName>
    <definedName name="BGS">#REF!</definedName>
    <definedName name="BI">#N/A</definedName>
    <definedName name="BIP" localSheetId="6">#REF!</definedName>
    <definedName name="BIP" localSheetId="8">#REF!</definedName>
    <definedName name="BIP" localSheetId="7">#REF!</definedName>
    <definedName name="BIP" localSheetId="21">#REF!</definedName>
    <definedName name="BIP" localSheetId="32">#REF!</definedName>
    <definedName name="BIP" localSheetId="33">#REF!</definedName>
    <definedName name="BIP" localSheetId="34">#REF!</definedName>
    <definedName name="BIP" localSheetId="38">#REF!</definedName>
    <definedName name="BIP">#REF!</definedName>
    <definedName name="BK">#N/A</definedName>
    <definedName name="BKF">#N/A</definedName>
    <definedName name="BKFA" localSheetId="6">#REF!</definedName>
    <definedName name="BKFA" localSheetId="8">#REF!</definedName>
    <definedName name="BKFA" localSheetId="7">#REF!</definedName>
    <definedName name="BKFA" localSheetId="21">#REF!</definedName>
    <definedName name="BKFA" localSheetId="32">#REF!</definedName>
    <definedName name="BKFA" localSheetId="33">#REF!</definedName>
    <definedName name="BKFA" localSheetId="34">#REF!</definedName>
    <definedName name="BKFA" localSheetId="38">#REF!</definedName>
    <definedName name="BKFA">#REF!</definedName>
    <definedName name="BKO" localSheetId="6">#REF!</definedName>
    <definedName name="BKO" localSheetId="8">#REF!</definedName>
    <definedName name="BKO" localSheetId="7">#REF!</definedName>
    <definedName name="BKO" localSheetId="21">#REF!</definedName>
    <definedName name="BKO" localSheetId="32">#REF!</definedName>
    <definedName name="BKO" localSheetId="33">#REF!</definedName>
    <definedName name="BKO" localSheetId="34">#REF!</definedName>
    <definedName name="BKO" localSheetId="38">#REF!</definedName>
    <definedName name="BKO">#REF!</definedName>
    <definedName name="bla" localSheetId="6" hidden="1">#REF!</definedName>
    <definedName name="bla" localSheetId="8" hidden="1">#REF!</definedName>
    <definedName name="bla" localSheetId="7" hidden="1">#REF!</definedName>
    <definedName name="bla" localSheetId="21" hidden="1">#REF!</definedName>
    <definedName name="bla" localSheetId="32" hidden="1">#REF!</definedName>
    <definedName name="bla" localSheetId="33" hidden="1">#REF!</definedName>
    <definedName name="bla" localSheetId="34" hidden="1">#REF!</definedName>
    <definedName name="bla" localSheetId="38" hidden="1">#REF!</definedName>
    <definedName name="bla" hidden="1">#REF!</definedName>
    <definedName name="BLPH1" hidden="1">'[41]Ex rate bloom'!$A$4</definedName>
    <definedName name="BLPH2" hidden="1">'[41]Ex rate bloom'!$D$4</definedName>
    <definedName name="BLPH3" hidden="1">'[41]Ex rate bloom'!$G$4</definedName>
    <definedName name="BLPH4" hidden="1">'[41]Ex rate bloom'!$J$4</definedName>
    <definedName name="BLPH5" hidden="1">'[41]Ex rate bloom'!$M$4</definedName>
    <definedName name="BLPH6" hidden="1">'[41]Ex rate bloom'!$P$4</definedName>
    <definedName name="BLPH7" hidden="1">'[41]Ex rate bloom'!$S$4</definedName>
    <definedName name="BLPH8" hidden="1">'[41]Ex rate bloom'!$V$4</definedName>
    <definedName name="BM" localSheetId="6">#REF!</definedName>
    <definedName name="BM" localSheetId="8">#REF!</definedName>
    <definedName name="BM" localSheetId="7">#REF!</definedName>
    <definedName name="BM" localSheetId="21">#REF!</definedName>
    <definedName name="BM" localSheetId="32">#REF!</definedName>
    <definedName name="BM" localSheetId="33">#REF!</definedName>
    <definedName name="BM" localSheetId="34">#REF!</definedName>
    <definedName name="BM" localSheetId="38">#REF!</definedName>
    <definedName name="BM">#REF!</definedName>
    <definedName name="BMG">[42]Q6!$E$28:$AH$28</definedName>
    <definedName name="BMII">#N/A</definedName>
    <definedName name="BMII_7" localSheetId="5">#REF!</definedName>
    <definedName name="BMII_7" localSheetId="6">#REF!</definedName>
    <definedName name="BMII_7" localSheetId="8">#REF!</definedName>
    <definedName name="BMII_7" localSheetId="7">#REF!</definedName>
    <definedName name="BMII_7" localSheetId="21">#REF!</definedName>
    <definedName name="BMII_7" localSheetId="32">#REF!</definedName>
    <definedName name="BMII_7" localSheetId="33">#REF!</definedName>
    <definedName name="BMII_7" localSheetId="34">#REF!</definedName>
    <definedName name="BMII_7" localSheetId="38">#REF!</definedName>
    <definedName name="BMII_7">#REF!</definedName>
    <definedName name="BMIIB">#N/A</definedName>
    <definedName name="BMIIG">#N/A</definedName>
    <definedName name="BMS" localSheetId="5">#REF!</definedName>
    <definedName name="BMS" localSheetId="6">#REF!</definedName>
    <definedName name="BMS" localSheetId="8">#REF!</definedName>
    <definedName name="BMS" localSheetId="7">#REF!</definedName>
    <definedName name="BMS" localSheetId="21">#REF!</definedName>
    <definedName name="BMS" localSheetId="32">#REF!</definedName>
    <definedName name="BMS" localSheetId="33">#REF!</definedName>
    <definedName name="BMS" localSheetId="34">#REF!</definedName>
    <definedName name="BMS" localSheetId="38">#REF!</definedName>
    <definedName name="BMS">#REF!</definedName>
    <definedName name="BOG" localSheetId="6">#REF!</definedName>
    <definedName name="BOG" localSheetId="8">#REF!</definedName>
    <definedName name="BOG" localSheetId="7">#REF!</definedName>
    <definedName name="BOG" localSheetId="21">#REF!</definedName>
    <definedName name="BOG" localSheetId="32">#REF!</definedName>
    <definedName name="BOG" localSheetId="33">#REF!</definedName>
    <definedName name="BOG" localSheetId="34">#REF!</definedName>
    <definedName name="BOG" localSheetId="38">#REF!</definedName>
    <definedName name="BOG">#REF!</definedName>
    <definedName name="BOLETIN" localSheetId="6">[34]BCP!#REF!</definedName>
    <definedName name="BOLETIN" localSheetId="8">[34]BCP!#REF!</definedName>
    <definedName name="BOLETIN" localSheetId="7">[34]BCP!#REF!</definedName>
    <definedName name="BOLETIN" localSheetId="21">[34]BCP!#REF!</definedName>
    <definedName name="BOLETIN" localSheetId="33">[34]BCP!#REF!</definedName>
    <definedName name="BOLETIN" localSheetId="34">[34]BCP!#REF!</definedName>
    <definedName name="BOLETIN">[34]BCP!#REF!</definedName>
    <definedName name="BOP">#N/A</definedName>
    <definedName name="BOPUSD" localSheetId="6">#REF!</definedName>
    <definedName name="BOPUSD" localSheetId="8">#REF!</definedName>
    <definedName name="BOPUSD" localSheetId="7">#REF!</definedName>
    <definedName name="BOPUSD" localSheetId="21">#REF!</definedName>
    <definedName name="BOPUSD" localSheetId="32">#REF!</definedName>
    <definedName name="BOPUSD" localSheetId="33">#REF!</definedName>
    <definedName name="BOPUSD" localSheetId="34">#REF!</definedName>
    <definedName name="BOPUSD" localSheetId="38">#REF!</definedName>
    <definedName name="BOPUSD">#REF!</definedName>
    <definedName name="BRASS" localSheetId="6">#REF!</definedName>
    <definedName name="BRASS" localSheetId="8">#REF!</definedName>
    <definedName name="BRASS" localSheetId="7">#REF!</definedName>
    <definedName name="BRASS" localSheetId="21">#REF!</definedName>
    <definedName name="BRASS" localSheetId="32">#REF!</definedName>
    <definedName name="BRASS" localSheetId="33">#REF!</definedName>
    <definedName name="BRASS" localSheetId="34">#REF!</definedName>
    <definedName name="BRASS" localSheetId="38">#REF!</definedName>
    <definedName name="BRASS">#REF!</definedName>
    <definedName name="BRASS_1" localSheetId="6">#REF!</definedName>
    <definedName name="BRASS_1" localSheetId="8">#REF!</definedName>
    <definedName name="BRASS_1" localSheetId="7">#REF!</definedName>
    <definedName name="BRASS_1" localSheetId="21">#REF!</definedName>
    <definedName name="BRASS_1" localSheetId="32">#REF!</definedName>
    <definedName name="BRASS_1" localSheetId="33">#REF!</definedName>
    <definedName name="BRASS_1" localSheetId="34">#REF!</definedName>
    <definedName name="BRASS_1" localSheetId="38">#REF!</definedName>
    <definedName name="BRASS_1">#REF!</definedName>
    <definedName name="BRASS_6" localSheetId="32">#REF!</definedName>
    <definedName name="BRASS_6" localSheetId="38">#REF!</definedName>
    <definedName name="BRASS_6">#REF!</definedName>
    <definedName name="BS" localSheetId="32">#REF!</definedName>
    <definedName name="BS" localSheetId="38">#REF!</definedName>
    <definedName name="BS">#REF!</definedName>
    <definedName name="BS1A" localSheetId="32">#REF!</definedName>
    <definedName name="BS1A" localSheetId="38">#REF!</definedName>
    <definedName name="BS1A">#REF!</definedName>
    <definedName name="BTR" localSheetId="32">#REF!</definedName>
    <definedName name="BTR" localSheetId="38">#REF!</definedName>
    <definedName name="BTR">#REF!</definedName>
    <definedName name="BTRG" localSheetId="32">#REF!</definedName>
    <definedName name="BTRG" localSheetId="38">#REF!</definedName>
    <definedName name="BTRG">#REF!</definedName>
    <definedName name="Budget" localSheetId="32">#REF!</definedName>
    <definedName name="Budget" localSheetId="38">#REF!</definedName>
    <definedName name="Budget">#REF!</definedName>
    <definedName name="Button_13">"CLAGA2000_Consolidado_2001_List"</definedName>
    <definedName name="BX" localSheetId="5">#REF!</definedName>
    <definedName name="BX" localSheetId="6">#REF!</definedName>
    <definedName name="BX" localSheetId="8">#REF!</definedName>
    <definedName name="BX" localSheetId="7">#REF!</definedName>
    <definedName name="BX" localSheetId="21">#REF!</definedName>
    <definedName name="BX" localSheetId="32">#REF!</definedName>
    <definedName name="BX" localSheetId="33">#REF!</definedName>
    <definedName name="BX" localSheetId="34">#REF!</definedName>
    <definedName name="BX" localSheetId="38">#REF!</definedName>
    <definedName name="BX">#REF!</definedName>
    <definedName name="BXG">[42]Q6!$E$26:$AH$26</definedName>
    <definedName name="BXS" localSheetId="6">#REF!</definedName>
    <definedName name="BXS" localSheetId="8">#REF!</definedName>
    <definedName name="BXS" localSheetId="7">#REF!</definedName>
    <definedName name="BXS" localSheetId="21">#REF!</definedName>
    <definedName name="BXS" localSheetId="32">#REF!</definedName>
    <definedName name="BXS" localSheetId="33">#REF!</definedName>
    <definedName name="BXS" localSheetId="34">#REF!</definedName>
    <definedName name="BXS" localSheetId="38">#REF!</definedName>
    <definedName name="BXS">#REF!</definedName>
    <definedName name="C.2" localSheetId="6">#REF!</definedName>
    <definedName name="C.2" localSheetId="8">#REF!</definedName>
    <definedName name="C.2" localSheetId="7">#REF!</definedName>
    <definedName name="C.2" localSheetId="21">#REF!</definedName>
    <definedName name="C.2" localSheetId="32">#REF!</definedName>
    <definedName name="C.2" localSheetId="33">#REF!</definedName>
    <definedName name="C.2" localSheetId="34">#REF!</definedName>
    <definedName name="C.2" localSheetId="38">#REF!</definedName>
    <definedName name="C.2">#REF!</definedName>
    <definedName name="C_" localSheetId="6">#REF!</definedName>
    <definedName name="C_" localSheetId="8">#REF!</definedName>
    <definedName name="C_" localSheetId="7">#REF!</definedName>
    <definedName name="C_" localSheetId="21">#REF!</definedName>
    <definedName name="C_" localSheetId="32">#REF!</definedName>
    <definedName name="C_" localSheetId="33">#REF!</definedName>
    <definedName name="C_" localSheetId="34">#REF!</definedName>
    <definedName name="C_" localSheetId="38">#REF!</definedName>
    <definedName name="C_">#REF!</definedName>
    <definedName name="C_1" localSheetId="6">OFFSET(#REF!,0,0,COUNT(#REF!),1)</definedName>
    <definedName name="C_1" localSheetId="8">OFFSET(#REF!,0,0,COUNT(#REF!),1)</definedName>
    <definedName name="C_1" localSheetId="7">OFFSET(#REF!,0,0,COUNT(#REF!),1)</definedName>
    <definedName name="C_1" localSheetId="21">OFFSET(#REF!,0,0,COUNT(#REF!),1)</definedName>
    <definedName name="C_1" localSheetId="32">OFFSET(#REF!,0,0,COUNT(#REF!),1)</definedName>
    <definedName name="C_1" localSheetId="33">OFFSET(#REF!,0,0,COUNT(#REF!),1)</definedName>
    <definedName name="C_1" localSheetId="34">OFFSET(#REF!,0,0,COUNT(#REF!),1)</definedName>
    <definedName name="C_1" localSheetId="38">OFFSET(#REF!,0,0,COUNT(#REF!),1)</definedName>
    <definedName name="C_1">OFFSET(#REF!,0,0,COUNT(#REF!),1)</definedName>
    <definedName name="C_2" localSheetId="32">OFFSET(#REF!,0,0,COUNT(#REF!),1)</definedName>
    <definedName name="C_2" localSheetId="38">OFFSET(#REF!,0,0,COUNT(#REF!),1)</definedName>
    <definedName name="C_2">OFFSET(#REF!,0,0,COUNT(#REF!),1)</definedName>
    <definedName name="CAD" localSheetId="6">#REF!</definedName>
    <definedName name="CAD" localSheetId="8">#REF!</definedName>
    <definedName name="CAD" localSheetId="7">#REF!</definedName>
    <definedName name="CAD" localSheetId="21">#REF!</definedName>
    <definedName name="CAD" localSheetId="32">#REF!</definedName>
    <definedName name="CAD" localSheetId="33">#REF!</definedName>
    <definedName name="CAD" localSheetId="34">#REF!</definedName>
    <definedName name="CAD" localSheetId="38">#REF!</definedName>
    <definedName name="CAD">#REF!</definedName>
    <definedName name="caja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NGS_NGDP">#N/A</definedName>
    <definedName name="CAMARON" localSheetId="5">#REF!</definedName>
    <definedName name="CAMARON" localSheetId="6">#REF!</definedName>
    <definedName name="CAMARON" localSheetId="8">#REF!</definedName>
    <definedName name="CAMARON" localSheetId="7">#REF!</definedName>
    <definedName name="CAMARON" localSheetId="21">#REF!</definedName>
    <definedName name="CAMARON" localSheetId="32">#REF!</definedName>
    <definedName name="CAMARON" localSheetId="33">#REF!</definedName>
    <definedName name="CAMARON" localSheetId="34">#REF!</definedName>
    <definedName name="CAMARON" localSheetId="38">#REF!</definedName>
    <definedName name="CAMARON">#REF!</definedName>
    <definedName name="Cavg" localSheetId="6">OFFSET(#REF!,0,0,COUNT(#REF!),1)</definedName>
    <definedName name="Cavg" localSheetId="8">OFFSET(#REF!,0,0,COUNT(#REF!),1)</definedName>
    <definedName name="Cavg" localSheetId="7">OFFSET(#REF!,0,0,COUNT(#REF!),1)</definedName>
    <definedName name="Cavg" localSheetId="21">OFFSET(#REF!,0,0,COUNT(#REF!),1)</definedName>
    <definedName name="Cavg" localSheetId="32">OFFSET(#REF!,0,0,COUNT(#REF!),1)</definedName>
    <definedName name="Cavg" localSheetId="33">OFFSET(#REF!,0,0,COUNT(#REF!),1)</definedName>
    <definedName name="Cavg" localSheetId="34">OFFSET(#REF!,0,0,COUNT(#REF!),1)</definedName>
    <definedName name="Cavg" localSheetId="38">OFFSET(#REF!,0,0,COUNT(#REF!),1)</definedName>
    <definedName name="Cavg">OFFSET(#REF!,0,0,COUNT(#REF!),1)</definedName>
    <definedName name="cc" localSheetId="56" hidden="1">{"Riqfin97",#N/A,FALSE,"Tran";"Riqfinpro",#N/A,FALSE,"Tran"}</definedName>
    <definedName name="cc" localSheetId="0" hidden="1">{"Riqfin97",#N/A,FALSE,"Tran";"Riqfinpro",#N/A,FALSE,"Tran"}</definedName>
    <definedName name="cc" localSheetId="28" hidden="1">{"Riqfin97",#N/A,FALSE,"Tran";"Riqfinpro",#N/A,FALSE,"Tran"}</definedName>
    <definedName name="cc" localSheetId="30" hidden="1">{"Riqfin97",#N/A,FALSE,"Tran";"Riqfinpro",#N/A,FALSE,"Tran"}</definedName>
    <definedName name="cc" localSheetId="4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localSheetId="8" hidden="1">{"Riqfin97",#N/A,FALSE,"Tran";"Riqfinpro",#N/A,FALSE,"Tran"}</definedName>
    <definedName name="cc" localSheetId="7" hidden="1">{"Riqfin97",#N/A,FALSE,"Tran";"Riqfinpro",#N/A,FALSE,"Tran"}</definedName>
    <definedName name="cc" localSheetId="21" hidden="1">{"Riqfin97",#N/A,FALSE,"Tran";"Riqfinpro",#N/A,FALSE,"Tran"}</definedName>
    <definedName name="cc" localSheetId="32" hidden="1">{"Riqfin97",#N/A,FALSE,"Tran";"Riqfinpro",#N/A,FALSE,"Tran"}</definedName>
    <definedName name="cc" localSheetId="33" hidden="1">{"Riqfin97",#N/A,FALSE,"Tran";"Riqfinpro",#N/A,FALSE,"Tran"}</definedName>
    <definedName name="cc" localSheetId="34" hidden="1">{"Riqfin97",#N/A,FALSE,"Tran";"Riqfinpro",#N/A,FALSE,"Tran"}</definedName>
    <definedName name="cc" localSheetId="38" hidden="1">{"Riqfin97",#N/A,FALSE,"Tran";"Riqfinpro",#N/A,FALSE,"Tran"}</definedName>
    <definedName name="cc" hidden="1">{"Riqfin97",#N/A,FALSE,"Tran";"Riqfinpro",#N/A,FALSE,"Tran"}</definedName>
    <definedName name="ccc">#N/A</definedName>
    <definedName name="ccccc" localSheetId="56" hidden="1">{"Minpmon",#N/A,FALSE,"Monthinput"}</definedName>
    <definedName name="ccccc" localSheetId="0" hidden="1">{"Minpmon",#N/A,FALSE,"Monthinput"}</definedName>
    <definedName name="ccccc" localSheetId="28" hidden="1">{"Minpmon",#N/A,FALSE,"Monthinput"}</definedName>
    <definedName name="ccccc" localSheetId="30" hidden="1">{"Minpmon",#N/A,FALSE,"Monthinput"}</definedName>
    <definedName name="ccccc" localSheetId="4" hidden="1">{"Minpmon",#N/A,FALSE,"Monthinput"}</definedName>
    <definedName name="ccccc" localSheetId="5" hidden="1">{"Minpmon",#N/A,FALSE,"Monthinput"}</definedName>
    <definedName name="ccccc" localSheetId="6" hidden="1">{"Minpmon",#N/A,FALSE,"Monthinput"}</definedName>
    <definedName name="ccccc" localSheetId="8" hidden="1">{"Minpmon",#N/A,FALSE,"Monthinput"}</definedName>
    <definedName name="ccccc" localSheetId="7" hidden="1">{"Minpmon",#N/A,FALSE,"Monthinput"}</definedName>
    <definedName name="ccccc" localSheetId="21" hidden="1">{"Minpmon",#N/A,FALSE,"Monthinput"}</definedName>
    <definedName name="ccccc" localSheetId="32" hidden="1">{"Minpmon",#N/A,FALSE,"Monthinput"}</definedName>
    <definedName name="ccccc" localSheetId="33" hidden="1">{"Minpmon",#N/A,FALSE,"Monthinput"}</definedName>
    <definedName name="ccccc" localSheetId="34" hidden="1">{"Minpmon",#N/A,FALSE,"Monthinput"}</definedName>
    <definedName name="ccccc" localSheetId="38" hidden="1">{"Minpmon",#N/A,FALSE,"Monthinput"}</definedName>
    <definedName name="ccccc" hidden="1">{"Minpmon",#N/A,FALSE,"Monthinput"}</definedName>
    <definedName name="cccccccccccccc" localSheetId="56" hidden="1">{"Tab1",#N/A,FALSE,"P";"Tab2",#N/A,FALSE,"P"}</definedName>
    <definedName name="cccccccccccccc" localSheetId="0" hidden="1">{"Tab1",#N/A,FALSE,"P";"Tab2",#N/A,FALSE,"P"}</definedName>
    <definedName name="cccccccccccccc" localSheetId="28" hidden="1">{"Tab1",#N/A,FALSE,"P";"Tab2",#N/A,FALSE,"P"}</definedName>
    <definedName name="cccccccccccccc" localSheetId="30" hidden="1">{"Tab1",#N/A,FALSE,"P";"Tab2",#N/A,FALSE,"P"}</definedName>
    <definedName name="cccccccccccccc" localSheetId="4" hidden="1">{"Tab1",#N/A,FALSE,"P";"Tab2",#N/A,FALSE,"P"}</definedName>
    <definedName name="cccccccccccccc" localSheetId="5" hidden="1">{"Tab1",#N/A,FALSE,"P";"Tab2",#N/A,FALSE,"P"}</definedName>
    <definedName name="cccccccccccccc" localSheetId="6" hidden="1">{"Tab1",#N/A,FALSE,"P";"Tab2",#N/A,FALSE,"P"}</definedName>
    <definedName name="cccccccccccccc" localSheetId="8" hidden="1">{"Tab1",#N/A,FALSE,"P";"Tab2",#N/A,FALSE,"P"}</definedName>
    <definedName name="cccccccccccccc" localSheetId="7" hidden="1">{"Tab1",#N/A,FALSE,"P";"Tab2",#N/A,FALSE,"P"}</definedName>
    <definedName name="cccccccccccccc" localSheetId="21" hidden="1">{"Tab1",#N/A,FALSE,"P";"Tab2",#N/A,FALSE,"P"}</definedName>
    <definedName name="cccccccccccccc" localSheetId="32" hidden="1">{"Tab1",#N/A,FALSE,"P";"Tab2",#N/A,FALSE,"P"}</definedName>
    <definedName name="cccccccccccccc" localSheetId="33" hidden="1">{"Tab1",#N/A,FALSE,"P";"Tab2",#N/A,FALSE,"P"}</definedName>
    <definedName name="cccccccccccccc" localSheetId="34" hidden="1">{"Tab1",#N/A,FALSE,"P";"Tab2",#N/A,FALSE,"P"}</definedName>
    <definedName name="cccccccccccccc" localSheetId="38" hidden="1">{"Tab1",#N/A,FALSE,"P";"Tab2",#N/A,FALSE,"P"}</definedName>
    <definedName name="cccccccccccccc" hidden="1">{"Tab1",#N/A,FALSE,"P";"Tab2",#N/A,FALSE,"P"}</definedName>
    <definedName name="cccm" localSheetId="56" hidden="1">{"Riqfin97",#N/A,FALSE,"Tran";"Riqfinpro",#N/A,FALSE,"Tran"}</definedName>
    <definedName name="cccm" localSheetId="0" hidden="1">{"Riqfin97",#N/A,FALSE,"Tran";"Riqfinpro",#N/A,FALSE,"Tran"}</definedName>
    <definedName name="cccm" localSheetId="28" hidden="1">{"Riqfin97",#N/A,FALSE,"Tran";"Riqfinpro",#N/A,FALSE,"Tran"}</definedName>
    <definedName name="cccm" localSheetId="30" hidden="1">{"Riqfin97",#N/A,FALSE,"Tran";"Riqfinpro",#N/A,FALSE,"Tran"}</definedName>
    <definedName name="cccm" localSheetId="4" hidden="1">{"Riqfin97",#N/A,FALSE,"Tran";"Riqfinpro",#N/A,FALSE,"Tran"}</definedName>
    <definedName name="cccm" localSheetId="5" hidden="1">{"Riqfin97",#N/A,FALSE,"Tran";"Riqfinpro",#N/A,FALSE,"Tran"}</definedName>
    <definedName name="cccm" localSheetId="6" hidden="1">{"Riqfin97",#N/A,FALSE,"Tran";"Riqfinpro",#N/A,FALSE,"Tran"}</definedName>
    <definedName name="cccm" localSheetId="8" hidden="1">{"Riqfin97",#N/A,FALSE,"Tran";"Riqfinpro",#N/A,FALSE,"Tran"}</definedName>
    <definedName name="cccm" localSheetId="7" hidden="1">{"Riqfin97",#N/A,FALSE,"Tran";"Riqfinpro",#N/A,FALSE,"Tran"}</definedName>
    <definedName name="cccm" localSheetId="21" hidden="1">{"Riqfin97",#N/A,FALSE,"Tran";"Riqfinpro",#N/A,FALSE,"Tran"}</definedName>
    <definedName name="cccm" localSheetId="32" hidden="1">{"Riqfin97",#N/A,FALSE,"Tran";"Riqfinpro",#N/A,FALSE,"Tran"}</definedName>
    <definedName name="cccm" localSheetId="33" hidden="1">{"Riqfin97",#N/A,FALSE,"Tran";"Riqfinpro",#N/A,FALSE,"Tran"}</definedName>
    <definedName name="cccm" localSheetId="34" hidden="1">{"Riqfin97",#N/A,FALSE,"Tran";"Riqfinpro",#N/A,FALSE,"Tran"}</definedName>
    <definedName name="cccm" localSheetId="38" hidden="1">{"Riqfin97",#N/A,FALSE,"Tran";"Riqfinpro",#N/A,FALSE,"Tran"}</definedName>
    <definedName name="cccm" hidden="1">{"Riqfin97",#N/A,FALSE,"Tran";"Riqfinpro",#N/A,FALSE,"Tran"}</definedName>
    <definedName name="CD" localSheetId="6">#REF!</definedName>
    <definedName name="CD" localSheetId="8">#REF!</definedName>
    <definedName name="CD" localSheetId="7">#REF!</definedName>
    <definedName name="CD" localSheetId="21">#REF!</definedName>
    <definedName name="CD" localSheetId="32">#REF!</definedName>
    <definedName name="CD" localSheetId="33">#REF!</definedName>
    <definedName name="CD" localSheetId="34">#REF!</definedName>
    <definedName name="CD" localSheetId="38">#REF!</definedName>
    <definedName name="CD">#REF!</definedName>
    <definedName name="CD1A" localSheetId="6">#REF!</definedName>
    <definedName name="CD1A" localSheetId="8">#REF!</definedName>
    <definedName name="CD1A" localSheetId="7">#REF!</definedName>
    <definedName name="CD1A" localSheetId="21">#REF!</definedName>
    <definedName name="CD1A" localSheetId="32">#REF!</definedName>
    <definedName name="CD1A" localSheetId="33">#REF!</definedName>
    <definedName name="CD1A" localSheetId="34">#REF!</definedName>
    <definedName name="CD1A" localSheetId="38">#REF!</definedName>
    <definedName name="CD1A">#REF!</definedName>
    <definedName name="CEMENTO" localSheetId="6">#REF!</definedName>
    <definedName name="CEMENTO" localSheetId="8">#REF!</definedName>
    <definedName name="CEMENTO" localSheetId="7">#REF!</definedName>
    <definedName name="CEMENTO" localSheetId="21">#REF!</definedName>
    <definedName name="CEMENTO" localSheetId="32">#REF!</definedName>
    <definedName name="CEMENTO" localSheetId="33">#REF!</definedName>
    <definedName name="CEMENTO" localSheetId="34">#REF!</definedName>
    <definedName name="CEMENTO" localSheetId="38">#REF!</definedName>
    <definedName name="CEMENTO">#REF!</definedName>
    <definedName name="cfdfdf" localSheetId="32" hidden="1">#REF!</definedName>
    <definedName name="cfdfdf" localSheetId="38" hidden="1">#REF!</definedName>
    <definedName name="cfdfdf" hidden="1">#REF!</definedName>
    <definedName name="chart" localSheetId="32">#REF!</definedName>
    <definedName name="chart" localSheetId="38">#REF!</definedName>
    <definedName name="chart">#REF!</definedName>
    <definedName name="CHF" localSheetId="32">#REF!</definedName>
    <definedName name="CHF" localSheetId="38">#REF!</definedName>
    <definedName name="CHF">#REF!</definedName>
    <definedName name="CHK5.1" localSheetId="32">#REF!</definedName>
    <definedName name="CHK5.1" localSheetId="38">#REF!</definedName>
    <definedName name="CHK5.1">#REF!</definedName>
    <definedName name="cirr" localSheetId="32">#REF!</definedName>
    <definedName name="cirr" localSheetId="38">#REF!</definedName>
    <definedName name="cirr">#REF!</definedName>
    <definedName name="ClaveDeColor" localSheetId="32">#REF!</definedName>
    <definedName name="ClaveDeColor" localSheetId="38">#REF!</definedName>
    <definedName name="ClaveDeColor">#REF!</definedName>
    <definedName name="CLUB91" localSheetId="32">#REF!</definedName>
    <definedName name="CLUB91" localSheetId="38">#REF!</definedName>
    <definedName name="CLUB91">#REF!</definedName>
    <definedName name="CMD">[34]BCP!#REF!</definedName>
    <definedName name="cmethapp" localSheetId="6">#REF!,#REF!,#REF!</definedName>
    <definedName name="cmethapp" localSheetId="8">#REF!,#REF!,#REF!</definedName>
    <definedName name="cmethapp" localSheetId="7">#REF!,#REF!,#REF!</definedName>
    <definedName name="cmethapp" localSheetId="21">#REF!,#REF!,#REF!</definedName>
    <definedName name="cmethapp" localSheetId="32">#REF!,#REF!,#REF!</definedName>
    <definedName name="cmethapp" localSheetId="33">#REF!,#REF!,#REF!</definedName>
    <definedName name="cmethapp" localSheetId="34">#REF!,#REF!,#REF!</definedName>
    <definedName name="cmethapp" localSheetId="38">#REF!,#REF!,#REF!</definedName>
    <definedName name="cmethapp">#REF!,#REF!,#REF!</definedName>
    <definedName name="cmethmain" localSheetId="6">#REF!</definedName>
    <definedName name="cmethmain" localSheetId="8">#REF!</definedName>
    <definedName name="cmethmain" localSheetId="7">#REF!</definedName>
    <definedName name="cmethmain" localSheetId="21">#REF!</definedName>
    <definedName name="cmethmain" localSheetId="32">#REF!</definedName>
    <definedName name="cmethmain" localSheetId="33">#REF!</definedName>
    <definedName name="cmethmain" localSheetId="34">#REF!</definedName>
    <definedName name="cmethmain" localSheetId="38">#REF!</definedName>
    <definedName name="cmethmain">#REF!</definedName>
    <definedName name="Cmin" localSheetId="6">OFFSET(#REF!,0,0,COUNT(#REF!),1)</definedName>
    <definedName name="Cmin" localSheetId="8">OFFSET(#REF!,0,0,COUNT(#REF!),1)</definedName>
    <definedName name="Cmin" localSheetId="7">OFFSET(#REF!,0,0,COUNT(#REF!),1)</definedName>
    <definedName name="Cmin" localSheetId="21">OFFSET(#REF!,0,0,COUNT(#REF!),1)</definedName>
    <definedName name="Cmin" localSheetId="32">OFFSET(#REF!,0,0,COUNT(#REF!),1)</definedName>
    <definedName name="Cmin" localSheetId="33">OFFSET(#REF!,0,0,COUNT(#REF!),1)</definedName>
    <definedName name="Cmin" localSheetId="34">OFFSET(#REF!,0,0,COUNT(#REF!),1)</definedName>
    <definedName name="Cmin" localSheetId="38">OFFSET(#REF!,0,0,COUNT(#REF!),1)</definedName>
    <definedName name="Cmin">OFFSET(#REF!,0,0,COUNT(#REF!),1)</definedName>
    <definedName name="CN" localSheetId="6">#REF!</definedName>
    <definedName name="CN" localSheetId="8">#REF!</definedName>
    <definedName name="CN" localSheetId="7">#REF!</definedName>
    <definedName name="CN" localSheetId="21">#REF!</definedName>
    <definedName name="CN" localSheetId="32">#REF!</definedName>
    <definedName name="CN" localSheetId="33">#REF!</definedName>
    <definedName name="CN" localSheetId="34">#REF!</definedName>
    <definedName name="CN" localSheetId="38">#REF!</definedName>
    <definedName name="CN">#REF!</definedName>
    <definedName name="CN1A" localSheetId="6">#REF!</definedName>
    <definedName name="CN1A" localSheetId="8">#REF!</definedName>
    <definedName name="CN1A" localSheetId="7">#REF!</definedName>
    <definedName name="CN1A" localSheetId="21">#REF!</definedName>
    <definedName name="CN1A" localSheetId="32">#REF!</definedName>
    <definedName name="CN1A" localSheetId="33">#REF!</definedName>
    <definedName name="CN1A" localSheetId="34">#REF!</definedName>
    <definedName name="CN1A" localSheetId="38">#REF!</definedName>
    <definedName name="CN1A">#REF!</definedName>
    <definedName name="Color1" localSheetId="6">#REF!</definedName>
    <definedName name="Color1" localSheetId="8">#REF!</definedName>
    <definedName name="Color1" localSheetId="7">#REF!</definedName>
    <definedName name="Color1" localSheetId="21">#REF!</definedName>
    <definedName name="Color1" localSheetId="32">#REF!</definedName>
    <definedName name="Color1" localSheetId="33">#REF!</definedName>
    <definedName name="Color1" localSheetId="34">#REF!</definedName>
    <definedName name="Color1" localSheetId="38">#REF!</definedName>
    <definedName name="Color1">#REF!</definedName>
    <definedName name="Color2" localSheetId="32">#REF!</definedName>
    <definedName name="Color2" localSheetId="38">#REF!</definedName>
    <definedName name="Color2">#REF!</definedName>
    <definedName name="Color3" localSheetId="32">#REF!</definedName>
    <definedName name="Color3" localSheetId="38">#REF!</definedName>
    <definedName name="Color3">#REF!</definedName>
    <definedName name="Color4" localSheetId="32">#REF!</definedName>
    <definedName name="Color4" localSheetId="38">#REF!</definedName>
    <definedName name="Color4">#REF!</definedName>
    <definedName name="Color5" localSheetId="32">#REF!</definedName>
    <definedName name="Color5" localSheetId="38">#REF!</definedName>
    <definedName name="Color5">#REF!</definedName>
    <definedName name="Color6" localSheetId="32">#REF!</definedName>
    <definedName name="Color6" localSheetId="38">#REF!</definedName>
    <definedName name="Color6">#REF!</definedName>
    <definedName name="COM" localSheetId="32">#REF!</definedName>
    <definedName name="COM" localSheetId="38">#REF!</definedName>
    <definedName name="COM">#REF!</definedName>
    <definedName name="CONS1">[43]MONTHLY!$BP$4:$CA$4</definedName>
    <definedName name="CONS2">[43]MONTHLY!$CB$4:$CM$4</definedName>
    <definedName name="CONSOL" localSheetId="6">#REF!</definedName>
    <definedName name="CONSOL" localSheetId="8">#REF!</definedName>
    <definedName name="CONSOL" localSheetId="7">#REF!</definedName>
    <definedName name="CONSOL" localSheetId="21">#REF!</definedName>
    <definedName name="CONSOL" localSheetId="32">#REF!</definedName>
    <definedName name="CONSOL" localSheetId="33">#REF!</definedName>
    <definedName name="CONSOL" localSheetId="34">#REF!</definedName>
    <definedName name="CONSOL" localSheetId="38">#REF!</definedName>
    <definedName name="CONSOL">#REF!</definedName>
    <definedName name="CONSOLC2" localSheetId="6">#REF!</definedName>
    <definedName name="CONSOLC2" localSheetId="8">#REF!</definedName>
    <definedName name="CONSOLC2" localSheetId="7">#REF!</definedName>
    <definedName name="CONSOLC2" localSheetId="21">#REF!</definedName>
    <definedName name="CONSOLC2" localSheetId="32">#REF!</definedName>
    <definedName name="CONSOLC2" localSheetId="33">#REF!</definedName>
    <definedName name="CONSOLC2" localSheetId="34">#REF!</definedName>
    <definedName name="CONSOLC2" localSheetId="38">#REF!</definedName>
    <definedName name="CONSOLC2">#REF!</definedName>
    <definedName name="copystart" localSheetId="6">#REF!</definedName>
    <definedName name="copystart" localSheetId="8">#REF!</definedName>
    <definedName name="copystart" localSheetId="7">#REF!</definedName>
    <definedName name="copystart" localSheetId="21">#REF!</definedName>
    <definedName name="copystart" localSheetId="32">#REF!</definedName>
    <definedName name="copystart" localSheetId="33">#REF!</definedName>
    <definedName name="copystart" localSheetId="34">#REF!</definedName>
    <definedName name="copystart" localSheetId="38">#REF!</definedName>
    <definedName name="copystart">#REF!</definedName>
    <definedName name="Copytodebt" localSheetId="6">'[1]in-out'!#REF!</definedName>
    <definedName name="Copytodebt" localSheetId="8">'[1]in-out'!#REF!</definedName>
    <definedName name="Copytodebt" localSheetId="7">'[1]in-out'!#REF!</definedName>
    <definedName name="Copytodebt" localSheetId="21">'[1]in-out'!#REF!</definedName>
    <definedName name="Copytodebt" localSheetId="32">'[1]in-out'!#REF!</definedName>
    <definedName name="Copytodebt" localSheetId="33">'[1]in-out'!#REF!</definedName>
    <definedName name="Copytodebt" localSheetId="34">'[1]in-out'!#REF!</definedName>
    <definedName name="Copytodebt" localSheetId="38">'[1]in-out'!#REF!</definedName>
    <definedName name="Copytodebt">'[1]in-out'!#REF!</definedName>
    <definedName name="COUNT" localSheetId="6">#REF!</definedName>
    <definedName name="COUNT" localSheetId="8">#REF!</definedName>
    <definedName name="COUNT" localSheetId="7">#REF!</definedName>
    <definedName name="COUNT" localSheetId="21">#REF!</definedName>
    <definedName name="COUNT" localSheetId="32">#REF!</definedName>
    <definedName name="COUNT" localSheetId="33">#REF!</definedName>
    <definedName name="COUNT" localSheetId="34">#REF!</definedName>
    <definedName name="COUNT" localSheetId="38">#REF!</definedName>
    <definedName name="COUNT">#REF!</definedName>
    <definedName name="COUNTER" localSheetId="6">#REF!</definedName>
    <definedName name="COUNTER" localSheetId="8">#REF!</definedName>
    <definedName name="COUNTER" localSheetId="7">#REF!</definedName>
    <definedName name="COUNTER" localSheetId="21">#REF!</definedName>
    <definedName name="COUNTER" localSheetId="32">#REF!</definedName>
    <definedName name="COUNTER" localSheetId="33">#REF!</definedName>
    <definedName name="COUNTER" localSheetId="34">#REF!</definedName>
    <definedName name="COUNTER" localSheetId="38">#REF!</definedName>
    <definedName name="COUNTER">#REF!</definedName>
    <definedName name="cp" localSheetId="6" hidden="1">'[44]C Summary'!#REF!</definedName>
    <definedName name="cp" localSheetId="8" hidden="1">'[44]C Summary'!#REF!</definedName>
    <definedName name="cp" localSheetId="7" hidden="1">'[44]C Summary'!#REF!</definedName>
    <definedName name="cp" localSheetId="21" hidden="1">'[44]C Summary'!#REF!</definedName>
    <definedName name="cp" localSheetId="32" hidden="1">'[44]C Summary'!#REF!</definedName>
    <definedName name="cp" localSheetId="33" hidden="1">'[44]C Summary'!#REF!</definedName>
    <definedName name="cp" localSheetId="34" hidden="1">'[44]C Summary'!#REF!</definedName>
    <definedName name="cp" localSheetId="38" hidden="1">'[44]C Summary'!#REF!</definedName>
    <definedName name="cp" hidden="1">'[44]C Summary'!#REF!</definedName>
    <definedName name="CPF" localSheetId="6">#REF!</definedName>
    <definedName name="CPF" localSheetId="8">#REF!</definedName>
    <definedName name="CPF" localSheetId="7">#REF!</definedName>
    <definedName name="CPF" localSheetId="21">#REF!</definedName>
    <definedName name="CPF" localSheetId="32">#REF!</definedName>
    <definedName name="CPF" localSheetId="33">#REF!</definedName>
    <definedName name="CPF" localSheetId="34">#REF!</definedName>
    <definedName name="CPF" localSheetId="38">#REF!</definedName>
    <definedName name="CPF">#REF!</definedName>
    <definedName name="CPI_Core" localSheetId="6">#REF!</definedName>
    <definedName name="CPI_Core" localSheetId="8">#REF!</definedName>
    <definedName name="CPI_Core" localSheetId="7">#REF!</definedName>
    <definedName name="CPI_Core" localSheetId="21">#REF!</definedName>
    <definedName name="CPI_Core" localSheetId="32">#REF!</definedName>
    <definedName name="CPI_Core" localSheetId="33">#REF!</definedName>
    <definedName name="CPI_Core" localSheetId="34">#REF!</definedName>
    <definedName name="CPI_Core" localSheetId="38">#REF!</definedName>
    <definedName name="CPI_Core">#REF!</definedName>
    <definedName name="CPI_NAT_monthly" localSheetId="6">#REF!</definedName>
    <definedName name="CPI_NAT_monthly" localSheetId="8">#REF!</definedName>
    <definedName name="CPI_NAT_monthly" localSheetId="7">#REF!</definedName>
    <definedName name="CPI_NAT_monthly" localSheetId="21">#REF!</definedName>
    <definedName name="CPI_NAT_monthly" localSheetId="32">#REF!</definedName>
    <definedName name="CPI_NAT_monthly" localSheetId="33">#REF!</definedName>
    <definedName name="CPI_NAT_monthly" localSheetId="34">#REF!</definedName>
    <definedName name="CPI_NAT_monthly" localSheetId="38">#REF!</definedName>
    <definedName name="CPI_NAT_monthly">#REF!</definedName>
    <definedName name="CREDITOBCH" localSheetId="32">#REF!</definedName>
    <definedName name="CREDITOBCH" localSheetId="38">#REF!</definedName>
    <definedName name="CREDITOBCH">#REF!</definedName>
    <definedName name="CREDITORSB" localSheetId="32">#REF!</definedName>
    <definedName name="CREDITORSB" localSheetId="38">#REF!</definedName>
    <definedName name="CREDITORSB">#REF!</definedName>
    <definedName name="Crng" localSheetId="6">OFFSET(#REF!,0,0,COUNT(#REF!),1)</definedName>
    <definedName name="Crng" localSheetId="8">OFFSET(#REF!,0,0,COUNT(#REF!),1)</definedName>
    <definedName name="Crng" localSheetId="7">OFFSET(#REF!,0,0,COUNT(#REF!),1)</definedName>
    <definedName name="Crng" localSheetId="21">OFFSET(#REF!,0,0,COUNT(#REF!),1)</definedName>
    <definedName name="Crng" localSheetId="32">OFFSET(#REF!,0,0,COUNT(#REF!),1)</definedName>
    <definedName name="Crng" localSheetId="33">OFFSET(#REF!,0,0,COUNT(#REF!),1)</definedName>
    <definedName name="Crng" localSheetId="34">OFFSET(#REF!,0,0,COUNT(#REF!),1)</definedName>
    <definedName name="Crng" localSheetId="38">OFFSET(#REF!,0,0,COUNT(#REF!),1)</definedName>
    <definedName name="Crng">OFFSET(#REF!,0,0,COUNT(#REF!),1)</definedName>
    <definedName name="Crt" localSheetId="6">#REF!</definedName>
    <definedName name="Crt" localSheetId="8">#REF!</definedName>
    <definedName name="Crt" localSheetId="7">#REF!</definedName>
    <definedName name="Crt" localSheetId="21">#REF!</definedName>
    <definedName name="Crt" localSheetId="32">#REF!</definedName>
    <definedName name="Crt" localSheetId="33">#REF!</definedName>
    <definedName name="Crt" localSheetId="34">#REF!</definedName>
    <definedName name="Crt" localSheetId="38">#REF!</definedName>
    <definedName name="Crt">#REF!</definedName>
    <definedName name="CRUDE1">[43]MONTHLY!$B$437:$Z$444</definedName>
    <definedName name="CRUDE2">[43]MONTHLY!$B$451:$Z$458</definedName>
    <definedName name="CRUDE3">[43]MONTHLY!$B$465:$Z$472</definedName>
    <definedName name="CRUZ" localSheetId="6">#REF!</definedName>
    <definedName name="CRUZ" localSheetId="8">#REF!</definedName>
    <definedName name="CRUZ" localSheetId="7">#REF!</definedName>
    <definedName name="CRUZ" localSheetId="21">#REF!</definedName>
    <definedName name="CRUZ" localSheetId="32">#REF!</definedName>
    <definedName name="CRUZ" localSheetId="33">#REF!</definedName>
    <definedName name="CRUZ" localSheetId="34">#REF!</definedName>
    <definedName name="CRUZ" localSheetId="38">#REF!</definedName>
    <definedName name="CRUZ">#REF!</definedName>
    <definedName name="CRUZ1" localSheetId="6">#REF!</definedName>
    <definedName name="CRUZ1" localSheetId="8">#REF!</definedName>
    <definedName name="CRUZ1" localSheetId="7">#REF!</definedName>
    <definedName name="CRUZ1" localSheetId="21">#REF!</definedName>
    <definedName name="CRUZ1" localSheetId="32">#REF!</definedName>
    <definedName name="CRUZ1" localSheetId="33">#REF!</definedName>
    <definedName name="CRUZ1" localSheetId="34">#REF!</definedName>
    <definedName name="CRUZ1" localSheetId="38">#REF!</definedName>
    <definedName name="CRUZ1">#REF!</definedName>
    <definedName name="CS" localSheetId="6">#REF!</definedName>
    <definedName name="CS" localSheetId="8">#REF!</definedName>
    <definedName name="CS" localSheetId="7">#REF!</definedName>
    <definedName name="CS" localSheetId="21">#REF!</definedName>
    <definedName name="CS" localSheetId="32">#REF!</definedName>
    <definedName name="CS" localSheetId="33">#REF!</definedName>
    <definedName name="CS" localSheetId="34">#REF!</definedName>
    <definedName name="CS" localSheetId="38">#REF!</definedName>
    <definedName name="CS">#REF!</definedName>
    <definedName name="CS1A" localSheetId="32">#REF!</definedName>
    <definedName name="CS1A" localSheetId="38">#REF!</definedName>
    <definedName name="CS1A">#REF!</definedName>
    <definedName name="CUENTASMON">[34]BCP!#REF!</definedName>
    <definedName name="CurMonth" localSheetId="6">#REF!</definedName>
    <definedName name="CurMonth" localSheetId="8">#REF!</definedName>
    <definedName name="CurMonth" localSheetId="7">#REF!</definedName>
    <definedName name="CurMonth" localSheetId="21">#REF!</definedName>
    <definedName name="CurMonth" localSheetId="32">#REF!</definedName>
    <definedName name="CurMonth" localSheetId="33">#REF!</definedName>
    <definedName name="CurMonth" localSheetId="34">#REF!</definedName>
    <definedName name="CurMonth" localSheetId="38">#REF!</definedName>
    <definedName name="CurMonth">#REF!</definedName>
    <definedName name="Currency" localSheetId="6">#REF!</definedName>
    <definedName name="Currency" localSheetId="8">#REF!</definedName>
    <definedName name="Currency" localSheetId="7">#REF!</definedName>
    <definedName name="Currency" localSheetId="21">#REF!</definedName>
    <definedName name="Currency" localSheetId="32">#REF!</definedName>
    <definedName name="Currency" localSheetId="33">#REF!</definedName>
    <definedName name="Currency" localSheetId="34">#REF!</definedName>
    <definedName name="Currency" localSheetId="38">#REF!</definedName>
    <definedName name="Currency">#REF!</definedName>
    <definedName name="cutoff">'[45]LIC cutoff'!$A$2:$B$15</definedName>
    <definedName name="CYEAR2021">[46]Coal!$B$583:$J$583</definedName>
    <definedName name="CYEAR2022">[46]Coal!$K$583:$V$583</definedName>
    <definedName name="CYEAR2023">[46]Coal!$W$583:$AH$583</definedName>
    <definedName name="CYEAR2024">[46]Coal!$AI$583:$AT$583</definedName>
    <definedName name="CYEAR2025">[46]Coal!$AU$583:$AX$583</definedName>
    <definedName name="d" localSheetId="28" hidden="1">'[47]Fax a enviar'!#REF!</definedName>
    <definedName name="d" localSheetId="30" hidden="1">'[47]Fax a enviar'!#REF!</definedName>
    <definedName name="d" localSheetId="6" hidden="1">'[47]Fax a enviar'!#REF!</definedName>
    <definedName name="d" localSheetId="8" hidden="1">'[47]Fax a enviar'!#REF!</definedName>
    <definedName name="d" localSheetId="7" hidden="1">'[47]Fax a enviar'!#REF!</definedName>
    <definedName name="d" localSheetId="21" hidden="1">'[47]Fax a enviar'!#REF!</definedName>
    <definedName name="d" localSheetId="32" hidden="1">'[47]Fax a enviar'!#REF!</definedName>
    <definedName name="d" localSheetId="33" hidden="1">'[47]Fax a enviar'!#REF!</definedName>
    <definedName name="d" localSheetId="34" hidden="1">'[47]Fax a enviar'!#REF!</definedName>
    <definedName name="d" localSheetId="38" hidden="1">'[47]Fax a enviar'!#REF!</definedName>
    <definedName name="d" hidden="1">'[47]Fax a enviar'!#REF!</definedName>
    <definedName name="D_B" localSheetId="6">#REF!</definedName>
    <definedName name="D_B" localSheetId="8">#REF!</definedName>
    <definedName name="D_B" localSheetId="7">#REF!</definedName>
    <definedName name="D_B" localSheetId="21">#REF!</definedName>
    <definedName name="D_B" localSheetId="32">#REF!</definedName>
    <definedName name="D_B" localSheetId="33">#REF!</definedName>
    <definedName name="D_B" localSheetId="34">#REF!</definedName>
    <definedName name="D_B" localSheetId="38">#REF!</definedName>
    <definedName name="D_B">#REF!</definedName>
    <definedName name="D_G" localSheetId="6">#REF!</definedName>
    <definedName name="D_G" localSheetId="8">#REF!</definedName>
    <definedName name="D_G" localSheetId="7">#REF!</definedName>
    <definedName name="D_G" localSheetId="21">#REF!</definedName>
    <definedName name="D_G" localSheetId="32">#REF!</definedName>
    <definedName name="D_G" localSheetId="33">#REF!</definedName>
    <definedName name="D_G" localSheetId="34">#REF!</definedName>
    <definedName name="D_G" localSheetId="38">#REF!</definedName>
    <definedName name="D_G">#REF!</definedName>
    <definedName name="D_Ind" localSheetId="6">#REF!</definedName>
    <definedName name="D_Ind" localSheetId="8">#REF!</definedName>
    <definedName name="D_Ind" localSheetId="7">#REF!</definedName>
    <definedName name="D_Ind" localSheetId="21">#REF!</definedName>
    <definedName name="D_Ind" localSheetId="32">#REF!</definedName>
    <definedName name="D_Ind" localSheetId="33">#REF!</definedName>
    <definedName name="D_Ind" localSheetId="34">#REF!</definedName>
    <definedName name="D_Ind" localSheetId="38">#REF!</definedName>
    <definedName name="D_Ind">#REF!</definedName>
    <definedName name="D_L" localSheetId="32">#REF!</definedName>
    <definedName name="D_L" localSheetId="38">#REF!</definedName>
    <definedName name="D_L">#REF!</definedName>
    <definedName name="D_O" localSheetId="32">#REF!</definedName>
    <definedName name="D_O" localSheetId="38">#REF!</definedName>
    <definedName name="D_O">#REF!</definedName>
    <definedName name="D_S" localSheetId="32">#REF!</definedName>
    <definedName name="D_S" localSheetId="38">#REF!</definedName>
    <definedName name="D_S">#REF!</definedName>
    <definedName name="D_SRM" localSheetId="32">#REF!</definedName>
    <definedName name="D_SRM" localSheetId="38">#REF!</definedName>
    <definedName name="D_SRM">#REF!</definedName>
    <definedName name="D_SY" localSheetId="32">#REF!</definedName>
    <definedName name="D_SY" localSheetId="38">#REF!</definedName>
    <definedName name="D_SY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 localSheetId="32">#REF!</definedName>
    <definedName name="da" localSheetId="38">#REF!</definedName>
    <definedName name="da">#REF!</definedName>
    <definedName name="DABproj">#N/A</definedName>
    <definedName name="DAGproj">#N/A</definedName>
    <definedName name="Daily_Depreciation">'[38]Inter-Bank'!$E$5</definedName>
    <definedName name="DAproj">#N/A</definedName>
    <definedName name="DASD">#N/A</definedName>
    <definedName name="DASDB">#N/A</definedName>
    <definedName name="DASDG">#N/A</definedName>
    <definedName name="data" localSheetId="6">#REF!</definedName>
    <definedName name="data" localSheetId="8">#REF!</definedName>
    <definedName name="data" localSheetId="7">#REF!</definedName>
    <definedName name="data" localSheetId="21">#REF!</definedName>
    <definedName name="data" localSheetId="32">#REF!</definedName>
    <definedName name="data" localSheetId="33">#REF!</definedName>
    <definedName name="data" localSheetId="34">#REF!</definedName>
    <definedName name="data" localSheetId="38">#REF!</definedName>
    <definedName name="data">#REF!</definedName>
    <definedName name="data1" localSheetId="6">#REF!</definedName>
    <definedName name="data1" localSheetId="8">#REF!</definedName>
    <definedName name="data1" localSheetId="7">#REF!</definedName>
    <definedName name="data1" localSheetId="21">#REF!</definedName>
    <definedName name="data1" localSheetId="32">#REF!</definedName>
    <definedName name="data1" localSheetId="33">#REF!</definedName>
    <definedName name="data1" localSheetId="34">#REF!</definedName>
    <definedName name="data1" localSheetId="38">#REF!</definedName>
    <definedName name="data1">#REF!</definedName>
    <definedName name="Data2" localSheetId="6">#REF!</definedName>
    <definedName name="Data2" localSheetId="8">#REF!</definedName>
    <definedName name="Data2" localSheetId="7">#REF!</definedName>
    <definedName name="Data2" localSheetId="21">#REF!</definedName>
    <definedName name="Data2" localSheetId="32">#REF!</definedName>
    <definedName name="Data2" localSheetId="33">#REF!</definedName>
    <definedName name="Data2" localSheetId="34">#REF!</definedName>
    <definedName name="Data2" localSheetId="38">#REF!</definedName>
    <definedName name="Data2">#REF!</definedName>
    <definedName name="Dataset" localSheetId="32">#REF!</definedName>
    <definedName name="Dataset" localSheetId="38">#REF!</definedName>
    <definedName name="Dataset">#REF!</definedName>
    <definedName name="date" localSheetId="21">[48]Tablas!$IV$1:$IV$2</definedName>
    <definedName name="date" localSheetId="33">[48]Tablas!$IV$1:$IV$2</definedName>
    <definedName name="date" localSheetId="34">[48]Tablas!$IV$1:$IV$2</definedName>
    <definedName name="date">[49]Tablas!$IV$1:$IV$2</definedName>
    <definedName name="dates">'[28]shared data'!$S$8:$S$155</definedName>
    <definedName name="DATES_A">'[28]shared data'!$D$2:$AC$2</definedName>
    <definedName name="Dates1" localSheetId="6">#REF!</definedName>
    <definedName name="Dates1" localSheetId="8">#REF!</definedName>
    <definedName name="Dates1" localSheetId="7">#REF!</definedName>
    <definedName name="Dates1" localSheetId="21">#REF!</definedName>
    <definedName name="Dates1" localSheetId="32">#REF!</definedName>
    <definedName name="Dates1" localSheetId="33">#REF!</definedName>
    <definedName name="Dates1" localSheetId="34">#REF!</definedName>
    <definedName name="Dates1" localSheetId="38">#REF!</definedName>
    <definedName name="Dates1">#REF!</definedName>
    <definedName name="DB" localSheetId="6">#REF!</definedName>
    <definedName name="DB" localSheetId="8">#REF!</definedName>
    <definedName name="DB" localSheetId="7">#REF!</definedName>
    <definedName name="DB" localSheetId="21">#REF!</definedName>
    <definedName name="DB" localSheetId="32">#REF!</definedName>
    <definedName name="DB" localSheetId="33">#REF!</definedName>
    <definedName name="DB" localSheetId="34">#REF!</definedName>
    <definedName name="DB" localSheetId="38">#REF!</definedName>
    <definedName name="DB">#REF!</definedName>
    <definedName name="dbo" localSheetId="6">#REF!</definedName>
    <definedName name="dbo" localSheetId="8">#REF!</definedName>
    <definedName name="dbo" localSheetId="7">#REF!</definedName>
    <definedName name="dbo" localSheetId="21">#REF!</definedName>
    <definedName name="dbo" localSheetId="32">#REF!</definedName>
    <definedName name="dbo" localSheetId="33">#REF!</definedName>
    <definedName name="dbo" localSheetId="34">#REF!</definedName>
    <definedName name="dbo" localSheetId="38">#REF!</definedName>
    <definedName name="dbo">#REF!</definedName>
    <definedName name="DBproj">#N/A</definedName>
    <definedName name="dd" localSheetId="56" hidden="1">{"Riqfin97",#N/A,FALSE,"Tran";"Riqfinpro",#N/A,FALSE,"Tran"}</definedName>
    <definedName name="dd" localSheetId="0" hidden="1">{"Riqfin97",#N/A,FALSE,"Tran";"Riqfinpro",#N/A,FALSE,"Tran"}</definedName>
    <definedName name="dd" localSheetId="28" hidden="1">{"Riqfin97",#N/A,FALSE,"Tran";"Riqfinpro",#N/A,FALSE,"Tran"}</definedName>
    <definedName name="dd" localSheetId="30" hidden="1">{"Riqfin97",#N/A,FALSE,"Tran";"Riqfinpro",#N/A,FALSE,"Tran"}</definedName>
    <definedName name="dd" localSheetId="4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localSheetId="8" hidden="1">{"Riqfin97",#N/A,FALSE,"Tran";"Riqfinpro",#N/A,FALSE,"Tran"}</definedName>
    <definedName name="dd" localSheetId="7" hidden="1">{"Riqfin97",#N/A,FALSE,"Tran";"Riqfinpro",#N/A,FALSE,"Tran"}</definedName>
    <definedName name="dd" localSheetId="21" hidden="1">{"Riqfin97",#N/A,FALSE,"Tran";"Riqfinpro",#N/A,FALSE,"Tran"}</definedName>
    <definedName name="dd" localSheetId="32" hidden="1">{"Riqfin97",#N/A,FALSE,"Tran";"Riqfinpro",#N/A,FALSE,"Tran"}</definedName>
    <definedName name="dd" localSheetId="33" hidden="1">{"Riqfin97",#N/A,FALSE,"Tran";"Riqfinpro",#N/A,FALSE,"Tran"}</definedName>
    <definedName name="dd" localSheetId="34" hidden="1">{"Riqfin97",#N/A,FALSE,"Tran";"Riqfinpro",#N/A,FALSE,"Tran"}</definedName>
    <definedName name="dd" localSheetId="38" hidden="1">{"Riqfin97",#N/A,FALSE,"Tran";"Riqfinpro",#N/A,FALSE,"Tran"}</definedName>
    <definedName name="dd" hidden="1">{"Riqfin97",#N/A,FALSE,"Tran";"Riqfinpro",#N/A,FALSE,"Tran"}</definedName>
    <definedName name="DDD" localSheetId="6">#REF!</definedName>
    <definedName name="DDD" localSheetId="8">#REF!</definedName>
    <definedName name="DDD" localSheetId="7">#REF!</definedName>
    <definedName name="DDD" localSheetId="21">#REF!</definedName>
    <definedName name="DDD" localSheetId="32">#REF!</definedName>
    <definedName name="DDD" localSheetId="33">#REF!</definedName>
    <definedName name="DDD" localSheetId="34">#REF!</definedName>
    <definedName name="DDD" localSheetId="38">#REF!</definedName>
    <definedName name="DDD">#REF!</definedName>
    <definedName name="dddd" localSheetId="56" hidden="1">{"Minpmon",#N/A,FALSE,"Monthinput"}</definedName>
    <definedName name="dddd" localSheetId="0" hidden="1">{"Minpmon",#N/A,FALSE,"Monthinput"}</definedName>
    <definedName name="dddd" localSheetId="28" hidden="1">{"Minpmon",#N/A,FALSE,"Monthinput"}</definedName>
    <definedName name="dddd" localSheetId="30" hidden="1">{"Minpmon",#N/A,FALSE,"Monthinput"}</definedName>
    <definedName name="dddd" localSheetId="4" hidden="1">{"Minpmon",#N/A,FALSE,"Monthinput"}</definedName>
    <definedName name="dddd" localSheetId="5" hidden="1">{"Minpmon",#N/A,FALSE,"Monthinput"}</definedName>
    <definedName name="dddd" localSheetId="6" hidden="1">{"Minpmon",#N/A,FALSE,"Monthinput"}</definedName>
    <definedName name="dddd" localSheetId="8" hidden="1">{"Minpmon",#N/A,FALSE,"Monthinput"}</definedName>
    <definedName name="dddd" localSheetId="7" hidden="1">{"Minpmon",#N/A,FALSE,"Monthinput"}</definedName>
    <definedName name="dddd" localSheetId="21" hidden="1">{"Minpmon",#N/A,FALSE,"Monthinput"}</definedName>
    <definedName name="dddd" localSheetId="32" hidden="1">{"Minpmon",#N/A,FALSE,"Monthinput"}</definedName>
    <definedName name="dddd" localSheetId="33" hidden="1">{"Minpmon",#N/A,FALSE,"Monthinput"}</definedName>
    <definedName name="dddd" localSheetId="34" hidden="1">{"Minpmon",#N/A,FALSE,"Monthinput"}</definedName>
    <definedName name="dddd" localSheetId="38" hidden="1">{"Minpmon",#N/A,FALSE,"Monthinput"}</definedName>
    <definedName name="dddd" hidden="1">{"Minpmon",#N/A,FALSE,"Monthinput"}</definedName>
    <definedName name="dddddd" localSheetId="56" hidden="1">{"Tab1",#N/A,FALSE,"P";"Tab2",#N/A,FALSE,"P"}</definedName>
    <definedName name="dddddd" localSheetId="0" hidden="1">{"Tab1",#N/A,FALSE,"P";"Tab2",#N/A,FALSE,"P"}</definedName>
    <definedName name="dddddd" localSheetId="28" hidden="1">{"Tab1",#N/A,FALSE,"P";"Tab2",#N/A,FALSE,"P"}</definedName>
    <definedName name="dddddd" localSheetId="30" hidden="1">{"Tab1",#N/A,FALSE,"P";"Tab2",#N/A,FALSE,"P"}</definedName>
    <definedName name="dddddd" localSheetId="4" hidden="1">{"Tab1",#N/A,FALSE,"P";"Tab2",#N/A,FALSE,"P"}</definedName>
    <definedName name="dddddd" localSheetId="5" hidden="1">{"Tab1",#N/A,FALSE,"P";"Tab2",#N/A,FALSE,"P"}</definedName>
    <definedName name="dddddd" localSheetId="6" hidden="1">{"Tab1",#N/A,FALSE,"P";"Tab2",#N/A,FALSE,"P"}</definedName>
    <definedName name="dddddd" localSheetId="8" hidden="1">{"Tab1",#N/A,FALSE,"P";"Tab2",#N/A,FALSE,"P"}</definedName>
    <definedName name="dddddd" localSheetId="7" hidden="1">{"Tab1",#N/A,FALSE,"P";"Tab2",#N/A,FALSE,"P"}</definedName>
    <definedName name="dddddd" localSheetId="21" hidden="1">{"Tab1",#N/A,FALSE,"P";"Tab2",#N/A,FALSE,"P"}</definedName>
    <definedName name="dddddd" localSheetId="32" hidden="1">{"Tab1",#N/A,FALSE,"P";"Tab2",#N/A,FALSE,"P"}</definedName>
    <definedName name="dddddd" localSheetId="33" hidden="1">{"Tab1",#N/A,FALSE,"P";"Tab2",#N/A,FALSE,"P"}</definedName>
    <definedName name="dddddd" localSheetId="34" hidden="1">{"Tab1",#N/A,FALSE,"P";"Tab2",#N/A,FALSE,"P"}</definedName>
    <definedName name="dddddd" localSheetId="38" hidden="1">{"Tab1",#N/A,FALSE,"P";"Tab2",#N/A,FALSE,"P"}</definedName>
    <definedName name="dddddd" hidden="1">{"Tab1",#N/A,FALSE,"P";"Tab2",#N/A,FALSE,"P"}</definedName>
    <definedName name="ddgdg" localSheetId="6" hidden="1">#REF!</definedName>
    <definedName name="ddgdg" localSheetId="8" hidden="1">#REF!</definedName>
    <definedName name="ddgdg" localSheetId="7" hidden="1">#REF!</definedName>
    <definedName name="ddgdg" localSheetId="21" hidden="1">#REF!</definedName>
    <definedName name="ddgdg" localSheetId="32" hidden="1">#REF!</definedName>
    <definedName name="ddgdg" localSheetId="33" hidden="1">#REF!</definedName>
    <definedName name="ddgdg" localSheetId="34" hidden="1">#REF!</definedName>
    <definedName name="ddgdg" localSheetId="38" hidden="1">#REF!</definedName>
    <definedName name="ddgdg" hidden="1">#REF!</definedName>
    <definedName name="Deal_Date">'[38]Inter-Bank'!$B$5</definedName>
    <definedName name="DEBRIEF" localSheetId="6">#REF!</definedName>
    <definedName name="DEBRIEF" localSheetId="8">#REF!</definedName>
    <definedName name="DEBRIEF" localSheetId="7">#REF!</definedName>
    <definedName name="DEBRIEF" localSheetId="21">#REF!</definedName>
    <definedName name="DEBRIEF" localSheetId="32">#REF!</definedName>
    <definedName name="DEBRIEF" localSheetId="33">#REF!</definedName>
    <definedName name="DEBRIEF" localSheetId="34">#REF!</definedName>
    <definedName name="DEBRIEF" localSheetId="38">#REF!</definedName>
    <definedName name="DEBRIEF">#REF!</definedName>
    <definedName name="DEBT" localSheetId="6">#REF!</definedName>
    <definedName name="DEBT" localSheetId="8">#REF!</definedName>
    <definedName name="DEBT" localSheetId="7">#REF!</definedName>
    <definedName name="DEBT" localSheetId="21">#REF!</definedName>
    <definedName name="DEBT" localSheetId="32">#REF!</definedName>
    <definedName name="DEBT" localSheetId="33">#REF!</definedName>
    <definedName name="DEBT" localSheetId="34">#REF!</definedName>
    <definedName name="DEBT" localSheetId="38">#REF!</definedName>
    <definedName name="DEBT">#REF!</definedName>
    <definedName name="DEFL" localSheetId="6">#REF!</definedName>
    <definedName name="DEFL" localSheetId="8">#REF!</definedName>
    <definedName name="DEFL" localSheetId="7">#REF!</definedName>
    <definedName name="DEFL" localSheetId="21">#REF!</definedName>
    <definedName name="DEFL" localSheetId="32">#REF!</definedName>
    <definedName name="DEFL" localSheetId="33">#REF!</definedName>
    <definedName name="DEFL" localSheetId="34">#REF!</definedName>
    <definedName name="DEFL" localSheetId="38">#REF!</definedName>
    <definedName name="DEFL">#REF!</definedName>
    <definedName name="DEG" localSheetId="32">#REF!</definedName>
    <definedName name="DEG" localSheetId="38">#REF!</definedName>
    <definedName name="DEG">#REF!</definedName>
    <definedName name="DEMEURO" localSheetId="32">#REF!</definedName>
    <definedName name="DEMEURO" localSheetId="38">#REF!</definedName>
    <definedName name="DEMEURO">#REF!</definedName>
    <definedName name="der" localSheetId="56" hidden="1">{"Tab1",#N/A,FALSE,"P";"Tab2",#N/A,FALSE,"P"}</definedName>
    <definedName name="der" localSheetId="0" hidden="1">{"Tab1",#N/A,FALSE,"P";"Tab2",#N/A,FALSE,"P"}</definedName>
    <definedName name="der" localSheetId="28" hidden="1">{"Tab1",#N/A,FALSE,"P";"Tab2",#N/A,FALSE,"P"}</definedName>
    <definedName name="der" localSheetId="30" hidden="1">{"Tab1",#N/A,FALSE,"P";"Tab2",#N/A,FALSE,"P"}</definedName>
    <definedName name="der" localSheetId="4" hidden="1">{"Tab1",#N/A,FALSE,"P";"Tab2",#N/A,FALSE,"P"}</definedName>
    <definedName name="der" localSheetId="5" hidden="1">{"Tab1",#N/A,FALSE,"P";"Tab2",#N/A,FALSE,"P"}</definedName>
    <definedName name="der" localSheetId="6" hidden="1">{"Tab1",#N/A,FALSE,"P";"Tab2",#N/A,FALSE,"P"}</definedName>
    <definedName name="der" localSheetId="8" hidden="1">{"Tab1",#N/A,FALSE,"P";"Tab2",#N/A,FALSE,"P"}</definedName>
    <definedName name="der" localSheetId="7" hidden="1">{"Tab1",#N/A,FALSE,"P";"Tab2",#N/A,FALSE,"P"}</definedName>
    <definedName name="der" localSheetId="21" hidden="1">{"Tab1",#N/A,FALSE,"P";"Tab2",#N/A,FALSE,"P"}</definedName>
    <definedName name="der" localSheetId="32" hidden="1">{"Tab1",#N/A,FALSE,"P";"Tab2",#N/A,FALSE,"P"}</definedName>
    <definedName name="der" localSheetId="33" hidden="1">{"Tab1",#N/A,FALSE,"P";"Tab2",#N/A,FALSE,"P"}</definedName>
    <definedName name="der" localSheetId="34" hidden="1">{"Tab1",#N/A,FALSE,"P";"Tab2",#N/A,FALSE,"P"}</definedName>
    <definedName name="der" localSheetId="38" hidden="1">{"Tab1",#N/A,FALSE,"P";"Tab2",#N/A,FALSE,"P"}</definedName>
    <definedName name="der" hidden="1">{"Tab1",#N/A,FALSE,"P";"Tab2",#N/A,FALSE,"P"}</definedName>
    <definedName name="DES" localSheetId="5">#REF!</definedName>
    <definedName name="DES" localSheetId="6">#REF!</definedName>
    <definedName name="DES" localSheetId="8">#REF!</definedName>
    <definedName name="DES" localSheetId="7">#REF!</definedName>
    <definedName name="DES" localSheetId="21">#REF!</definedName>
    <definedName name="DES" localSheetId="32">#REF!</definedName>
    <definedName name="DES" localSheetId="33">#REF!</definedName>
    <definedName name="DES" localSheetId="34">#REF!</definedName>
    <definedName name="DES" localSheetId="38">#REF!</definedName>
    <definedName name="DES">#REF!</definedName>
    <definedName name="dfdf" localSheetId="6" hidden="1">'[47]Fax a enviar'!#REF!</definedName>
    <definedName name="dfdf" localSheetId="8" hidden="1">'[47]Fax a enviar'!#REF!</definedName>
    <definedName name="dfdf" localSheetId="7" hidden="1">'[47]Fax a enviar'!#REF!</definedName>
    <definedName name="dfdf" localSheetId="21" hidden="1">'[47]Fax a enviar'!#REF!</definedName>
    <definedName name="dfdf" localSheetId="33" hidden="1">'[47]Fax a enviar'!#REF!</definedName>
    <definedName name="dfdf" localSheetId="34" hidden="1">'[47]Fax a enviar'!#REF!</definedName>
    <definedName name="dfdf" hidden="1">'[47]Fax a enviar'!#REF!</definedName>
    <definedName name="dfdfsd" localSheetId="6" hidden="1">'[50]Fax a enviar'!#REF!</definedName>
    <definedName name="dfdfsd" localSheetId="8" hidden="1">'[50]Fax a enviar'!#REF!</definedName>
    <definedName name="dfdfsd" localSheetId="7" hidden="1">'[50]Fax a enviar'!#REF!</definedName>
    <definedName name="dfdfsd" localSheetId="21" hidden="1">'[50]Fax a enviar'!#REF!</definedName>
    <definedName name="dfdfsd" localSheetId="33" hidden="1">'[50]Fax a enviar'!#REF!</definedName>
    <definedName name="dfdfsd" localSheetId="34" hidden="1">'[50]Fax a enviar'!#REF!</definedName>
    <definedName name="dfdfsd" hidden="1">'[50]Fax a enviar'!#REF!</definedName>
    <definedName name="dfdgfdfd" localSheetId="21" hidden="1">'[51]Fax a enviar'!#REF!</definedName>
    <definedName name="dfdgfdfd" localSheetId="33" hidden="1">'[51]Fax a enviar'!#REF!</definedName>
    <definedName name="dfdgfdfd" localSheetId="34" hidden="1">'[51]Fax a enviar'!#REF!</definedName>
    <definedName name="dfdgfdfd" hidden="1">'[51]Fax a enviar'!#REF!</definedName>
    <definedName name="dfdgfdsfsd" localSheetId="6" hidden="1">#REF!</definedName>
    <definedName name="dfdgfdsfsd" localSheetId="8" hidden="1">#REF!</definedName>
    <definedName name="dfdgfdsfsd" localSheetId="7" hidden="1">#REF!</definedName>
    <definedName name="dfdgfdsfsd" localSheetId="21" hidden="1">#REF!</definedName>
    <definedName name="dfdgfdsfsd" localSheetId="32" hidden="1">#REF!</definedName>
    <definedName name="dfdgfdsfsd" localSheetId="33" hidden="1">#REF!</definedName>
    <definedName name="dfdgfdsfsd" localSheetId="34" hidden="1">#REF!</definedName>
    <definedName name="dfdgfdsfsd" localSheetId="38" hidden="1">#REF!</definedName>
    <definedName name="dfdgfdsfsd" hidden="1">#REF!</definedName>
    <definedName name="dfgd" localSheetId="6">#REF!</definedName>
    <definedName name="dfgd" localSheetId="8">#REF!</definedName>
    <definedName name="dfgd" localSheetId="7">#REF!</definedName>
    <definedName name="dfgd" localSheetId="21">#REF!</definedName>
    <definedName name="dfgd" localSheetId="32">#REF!</definedName>
    <definedName name="dfgd" localSheetId="33">#REF!</definedName>
    <definedName name="dfgd" localSheetId="34">#REF!</definedName>
    <definedName name="dfgd" localSheetId="38">#REF!</definedName>
    <definedName name="dfgd">#REF!</definedName>
    <definedName name="DG" localSheetId="6">#REF!</definedName>
    <definedName name="DG" localSheetId="8">#REF!</definedName>
    <definedName name="DG" localSheetId="7">#REF!</definedName>
    <definedName name="DG" localSheetId="21">#REF!</definedName>
    <definedName name="DG" localSheetId="32">#REF!</definedName>
    <definedName name="DG" localSheetId="33">#REF!</definedName>
    <definedName name="DG" localSheetId="34">#REF!</definedName>
    <definedName name="DG" localSheetId="38">#REF!</definedName>
    <definedName name="DG">#REF!</definedName>
    <definedName name="DG_S" localSheetId="32">#REF!</definedName>
    <definedName name="DG_S" localSheetId="38">#REF!</definedName>
    <definedName name="DG_S">#REF!</definedName>
    <definedName name="dgdgd" localSheetId="32" hidden="1">#REF!</definedName>
    <definedName name="dgdgd" localSheetId="38" hidden="1">#REF!</definedName>
    <definedName name="dgdgd" hidden="1">#REF!</definedName>
    <definedName name="DGproj">#N/A</definedName>
    <definedName name="Discount_IDA">[52]NPV!$B$28</definedName>
    <definedName name="Discount_NC">[52]NPV!#REF!</definedName>
    <definedName name="DiscountRate" localSheetId="6">#REF!</definedName>
    <definedName name="DiscountRate" localSheetId="8">#REF!</definedName>
    <definedName name="DiscountRate" localSheetId="7">#REF!</definedName>
    <definedName name="DiscountRate" localSheetId="21">#REF!</definedName>
    <definedName name="DiscountRate" localSheetId="32">#REF!</definedName>
    <definedName name="DiscountRate" localSheetId="33">#REF!</definedName>
    <definedName name="DiscountRate" localSheetId="34">#REF!</definedName>
    <definedName name="DiscountRate" localSheetId="38">#REF!</definedName>
    <definedName name="DiscountRate">#REF!</definedName>
    <definedName name="DIVISOR" localSheetId="6">#REF!</definedName>
    <definedName name="DIVISOR" localSheetId="8">#REF!</definedName>
    <definedName name="DIVISOR" localSheetId="7">#REF!</definedName>
    <definedName name="DIVISOR" localSheetId="21">#REF!</definedName>
    <definedName name="DIVISOR" localSheetId="32">#REF!</definedName>
    <definedName name="DIVISOR" localSheetId="33">#REF!</definedName>
    <definedName name="DIVISOR" localSheetId="34">#REF!</definedName>
    <definedName name="DIVISOR" localSheetId="38">#REF!</definedName>
    <definedName name="DIVISOR">#REF!</definedName>
    <definedName name="DIVISOR1" localSheetId="6">#REF!</definedName>
    <definedName name="DIVISOR1" localSheetId="8">#REF!</definedName>
    <definedName name="DIVISOR1" localSheetId="7">#REF!</definedName>
    <definedName name="DIVISOR1" localSheetId="21">#REF!</definedName>
    <definedName name="DIVISOR1" localSheetId="32">#REF!</definedName>
    <definedName name="DIVISOR1" localSheetId="33">#REF!</definedName>
    <definedName name="DIVISOR1" localSheetId="34">#REF!</definedName>
    <definedName name="DIVISOR1" localSheetId="38">#REF!</definedName>
    <definedName name="DIVISOR1">#REF!</definedName>
    <definedName name="DKK" localSheetId="32">#REF!</definedName>
    <definedName name="DKK" localSheetId="38">#REF!</definedName>
    <definedName name="DKK">#REF!</definedName>
    <definedName name="DKR" localSheetId="32">#REF!</definedName>
    <definedName name="DKR" localSheetId="38">#REF!</definedName>
    <definedName name="DKR">#REF!</definedName>
    <definedName name="DM" localSheetId="32">#REF!</definedName>
    <definedName name="DM" localSheetId="38">#REF!</definedName>
    <definedName name="DM">#REF!</definedName>
    <definedName name="DM1A" localSheetId="32">#REF!</definedName>
    <definedName name="DM1A" localSheetId="38">#REF!</definedName>
    <definedName name="DM1A">#REF!</definedName>
    <definedName name="DO" localSheetId="32">#REF!</definedName>
    <definedName name="DO" localSheetId="38">#REF!</definedName>
    <definedName name="DO">#REF!</definedName>
    <definedName name="Dproj">#N/A</definedName>
    <definedName name="DR" localSheetId="6">#REF!</definedName>
    <definedName name="DR" localSheetId="8">#REF!</definedName>
    <definedName name="DR" localSheetId="7">#REF!</definedName>
    <definedName name="DR" localSheetId="21">#REF!</definedName>
    <definedName name="DR" localSheetId="32">#REF!</definedName>
    <definedName name="DR" localSheetId="33">#REF!</definedName>
    <definedName name="DR" localSheetId="34">#REF!</definedName>
    <definedName name="DR" localSheetId="38">#REF!</definedName>
    <definedName name="DR">#REF!</definedName>
    <definedName name="DR1A" localSheetId="6">#REF!</definedName>
    <definedName name="DR1A" localSheetId="8">#REF!</definedName>
    <definedName name="DR1A" localSheetId="7">#REF!</definedName>
    <definedName name="DR1A" localSheetId="21">#REF!</definedName>
    <definedName name="DR1A" localSheetId="32">#REF!</definedName>
    <definedName name="DR1A" localSheetId="33">#REF!</definedName>
    <definedName name="DR1A" localSheetId="34">#REF!</definedName>
    <definedName name="DR1A" localSheetId="38">#REF!</definedName>
    <definedName name="DR1A">#REF!</definedName>
    <definedName name="drd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s" hidden="1">'[47]Fax a enviar'!#REF!</definedName>
    <definedName name="DSA_Assumptions" localSheetId="6">#REF!</definedName>
    <definedName name="DSA_Assumptions" localSheetId="8">#REF!</definedName>
    <definedName name="DSA_Assumptions" localSheetId="7">#REF!</definedName>
    <definedName name="DSA_Assumptions" localSheetId="21">#REF!</definedName>
    <definedName name="DSA_Assumptions" localSheetId="32">#REF!</definedName>
    <definedName name="DSA_Assumptions" localSheetId="33">#REF!</definedName>
    <definedName name="DSA_Assumptions" localSheetId="34">#REF!</definedName>
    <definedName name="DSA_Assumptions" localSheetId="38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ds" localSheetId="33" hidden="1">'[47]Fax a enviar'!#REF!</definedName>
    <definedName name="dsds" localSheetId="34" hidden="1">'[47]Fax a enviar'!#REF!</definedName>
    <definedName name="dsds" hidden="1">'[47]Fax a enviar'!#REF!</definedName>
    <definedName name="DSI" localSheetId="6">#REF!</definedName>
    <definedName name="DSI" localSheetId="8">#REF!</definedName>
    <definedName name="DSI" localSheetId="7">#REF!</definedName>
    <definedName name="DSI" localSheetId="21">#REF!</definedName>
    <definedName name="DSI" localSheetId="32">#REF!</definedName>
    <definedName name="DSI" localSheetId="33">#REF!</definedName>
    <definedName name="DSI" localSheetId="34">#REF!</definedName>
    <definedName name="DSI" localSheetId="38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6">#REF!</definedName>
    <definedName name="DSP" localSheetId="8">#REF!</definedName>
    <definedName name="DSP" localSheetId="7">#REF!</definedName>
    <definedName name="DSP" localSheetId="21">#REF!</definedName>
    <definedName name="DSP" localSheetId="32">#REF!</definedName>
    <definedName name="DSP" localSheetId="33">#REF!</definedName>
    <definedName name="DSP" localSheetId="34">#REF!</definedName>
    <definedName name="DSP" localSheetId="38">#REF!</definedName>
    <definedName name="DSP">#REF!</definedName>
    <definedName name="DSPBproj">#N/A</definedName>
    <definedName name="DSPG" localSheetId="6">#REF!</definedName>
    <definedName name="DSPG" localSheetId="8">#REF!</definedName>
    <definedName name="DSPG" localSheetId="7">#REF!</definedName>
    <definedName name="DSPG" localSheetId="21">#REF!</definedName>
    <definedName name="DSPG" localSheetId="32">#REF!</definedName>
    <definedName name="DSPG" localSheetId="33">#REF!</definedName>
    <definedName name="DSPG" localSheetId="34">#REF!</definedName>
    <definedName name="DSPG" localSheetId="38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 localSheetId="6">#REF!</definedName>
    <definedName name="DY" localSheetId="8">#REF!</definedName>
    <definedName name="DY" localSheetId="7">#REF!</definedName>
    <definedName name="DY" localSheetId="21">#REF!</definedName>
    <definedName name="DY" localSheetId="32">#REF!</definedName>
    <definedName name="DY" localSheetId="33">#REF!</definedName>
    <definedName name="DY" localSheetId="34">#REF!</definedName>
    <definedName name="DY" localSheetId="38">#REF!</definedName>
    <definedName name="DY">#REF!</definedName>
    <definedName name="DY1A" localSheetId="6">#REF!</definedName>
    <definedName name="DY1A" localSheetId="8">#REF!</definedName>
    <definedName name="DY1A" localSheetId="7">#REF!</definedName>
    <definedName name="DY1A" localSheetId="21">#REF!</definedName>
    <definedName name="DY1A" localSheetId="32">#REF!</definedName>
    <definedName name="DY1A" localSheetId="33">#REF!</definedName>
    <definedName name="DY1A" localSheetId="34">#REF!</definedName>
    <definedName name="DY1A" localSheetId="38">#REF!</definedName>
    <definedName name="DY1A">#REF!</definedName>
    <definedName name="E" localSheetId="6">#REF!</definedName>
    <definedName name="E" localSheetId="8">#REF!</definedName>
    <definedName name="E" localSheetId="7">#REF!</definedName>
    <definedName name="E" localSheetId="21">#REF!</definedName>
    <definedName name="E" localSheetId="32">#REF!</definedName>
    <definedName name="E" localSheetId="33">#REF!</definedName>
    <definedName name="E" localSheetId="34">#REF!</definedName>
    <definedName name="E" localSheetId="38">#REF!</definedName>
    <definedName name="E">#REF!</definedName>
    <definedName name="EBRD" localSheetId="32">#REF!</definedName>
    <definedName name="EBRD" localSheetId="38">#REF!</definedName>
    <definedName name="EBRD">#REF!</definedName>
    <definedName name="ECU" localSheetId="32">#REF!</definedName>
    <definedName name="ECU" localSheetId="38">#REF!</definedName>
    <definedName name="ECU">#REF!</definedName>
    <definedName name="EDNA">#N/A</definedName>
    <definedName name="edr" localSheetId="56" hidden="1">{"Riqfin97",#N/A,FALSE,"Tran";"Riqfinpro",#N/A,FALSE,"Tran"}</definedName>
    <definedName name="edr" localSheetId="0" hidden="1">{"Riqfin97",#N/A,FALSE,"Tran";"Riqfinpro",#N/A,FALSE,"Tran"}</definedName>
    <definedName name="edr" localSheetId="28" hidden="1">{"Riqfin97",#N/A,FALSE,"Tran";"Riqfinpro",#N/A,FALSE,"Tran"}</definedName>
    <definedName name="edr" localSheetId="30" hidden="1">{"Riqfin97",#N/A,FALSE,"Tran";"Riqfinpro",#N/A,FALSE,"Tran"}</definedName>
    <definedName name="edr" localSheetId="4" hidden="1">{"Riqfin97",#N/A,FALSE,"Tran";"Riqfinpro",#N/A,FALSE,"Tran"}</definedName>
    <definedName name="edr" localSheetId="5" hidden="1">{"Riqfin97",#N/A,FALSE,"Tran";"Riqfinpro",#N/A,FALSE,"Tran"}</definedName>
    <definedName name="edr" localSheetId="6" hidden="1">{"Riqfin97",#N/A,FALSE,"Tran";"Riqfinpro",#N/A,FALSE,"Tran"}</definedName>
    <definedName name="edr" localSheetId="8" hidden="1">{"Riqfin97",#N/A,FALSE,"Tran";"Riqfinpro",#N/A,FALSE,"Tran"}</definedName>
    <definedName name="edr" localSheetId="7" hidden="1">{"Riqfin97",#N/A,FALSE,"Tran";"Riqfinpro",#N/A,FALSE,"Tran"}</definedName>
    <definedName name="edr" localSheetId="21" hidden="1">{"Riqfin97",#N/A,FALSE,"Tran";"Riqfinpro",#N/A,FALSE,"Tran"}</definedName>
    <definedName name="edr" localSheetId="32" hidden="1">{"Riqfin97",#N/A,FALSE,"Tran";"Riqfinpro",#N/A,FALSE,"Tran"}</definedName>
    <definedName name="edr" localSheetId="33" hidden="1">{"Riqfin97",#N/A,FALSE,"Tran";"Riqfinpro",#N/A,FALSE,"Tran"}</definedName>
    <definedName name="edr" localSheetId="34" hidden="1">{"Riqfin97",#N/A,FALSE,"Tran";"Riqfinpro",#N/A,FALSE,"Tran"}</definedName>
    <definedName name="edr" localSheetId="38" hidden="1">{"Riqfin97",#N/A,FALSE,"Tran";"Riqfinpro",#N/A,FALSE,"Tran"}</definedName>
    <definedName name="edr" hidden="1">{"Riqfin97",#N/A,FALSE,"Tran";"Riqfinpro",#N/A,FALSE,"Tran"}</definedName>
    <definedName name="ee" localSheetId="56" hidden="1">{"Tab1",#N/A,FALSE,"P";"Tab2",#N/A,FALSE,"P"}</definedName>
    <definedName name="ee" localSheetId="0" hidden="1">{"Tab1",#N/A,FALSE,"P";"Tab2",#N/A,FALSE,"P"}</definedName>
    <definedName name="ee" localSheetId="28" hidden="1">{"Tab1",#N/A,FALSE,"P";"Tab2",#N/A,FALSE,"P"}</definedName>
    <definedName name="ee" localSheetId="30" hidden="1">{"Tab1",#N/A,FALSE,"P";"Tab2",#N/A,FALSE,"P"}</definedName>
    <definedName name="ee" localSheetId="4" hidden="1">{"Tab1",#N/A,FALSE,"P";"Tab2",#N/A,FALSE,"P"}</definedName>
    <definedName name="ee" localSheetId="5" hidden="1">{"Tab1",#N/A,FALSE,"P";"Tab2",#N/A,FALSE,"P"}</definedName>
    <definedName name="ee" localSheetId="6" hidden="1">{"Tab1",#N/A,FALSE,"P";"Tab2",#N/A,FALSE,"P"}</definedName>
    <definedName name="ee" localSheetId="8" hidden="1">{"Tab1",#N/A,FALSE,"P";"Tab2",#N/A,FALSE,"P"}</definedName>
    <definedName name="ee" localSheetId="7" hidden="1">{"Tab1",#N/A,FALSE,"P";"Tab2",#N/A,FALSE,"P"}</definedName>
    <definedName name="ee" localSheetId="21" hidden="1">{"Tab1",#N/A,FALSE,"P";"Tab2",#N/A,FALSE,"P"}</definedName>
    <definedName name="ee" localSheetId="32" hidden="1">{"Tab1",#N/A,FALSE,"P";"Tab2",#N/A,FALSE,"P"}</definedName>
    <definedName name="ee" localSheetId="33" hidden="1">{"Tab1",#N/A,FALSE,"P";"Tab2",#N/A,FALSE,"P"}</definedName>
    <definedName name="ee" localSheetId="34" hidden="1">{"Tab1",#N/A,FALSE,"P";"Tab2",#N/A,FALSE,"P"}</definedName>
    <definedName name="ee" localSheetId="38" hidden="1">{"Tab1",#N/A,FALSE,"P";"Tab2",#N/A,FALSE,"P"}</definedName>
    <definedName name="ee" hidden="1">{"Tab1",#N/A,FALSE,"P";"Tab2",#N/A,FALSE,"P"}</definedName>
    <definedName name="eee" localSheetId="56" hidden="1">{"Tab1",#N/A,FALSE,"P";"Tab2",#N/A,FALSE,"P"}</definedName>
    <definedName name="eee" localSheetId="0" hidden="1">{"Tab1",#N/A,FALSE,"P";"Tab2",#N/A,FALSE,"P"}</definedName>
    <definedName name="eee" localSheetId="28" hidden="1">{"Tab1",#N/A,FALSE,"P";"Tab2",#N/A,FALSE,"P"}</definedName>
    <definedName name="eee" localSheetId="30" hidden="1">{"Tab1",#N/A,FALSE,"P";"Tab2",#N/A,FALSE,"P"}</definedName>
    <definedName name="eee" localSheetId="4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localSheetId="8" hidden="1">{"Tab1",#N/A,FALSE,"P";"Tab2",#N/A,FALSE,"P"}</definedName>
    <definedName name="eee" localSheetId="7" hidden="1">{"Tab1",#N/A,FALSE,"P";"Tab2",#N/A,FALSE,"P"}</definedName>
    <definedName name="eee" localSheetId="21" hidden="1">{"Tab1",#N/A,FALSE,"P";"Tab2",#N/A,FALSE,"P"}</definedName>
    <definedName name="eee" localSheetId="32" hidden="1">{"Tab1",#N/A,FALSE,"P";"Tab2",#N/A,FALSE,"P"}</definedName>
    <definedName name="eee" localSheetId="33" hidden="1">{"Tab1",#N/A,FALSE,"P";"Tab2",#N/A,FALSE,"P"}</definedName>
    <definedName name="eee" localSheetId="34" hidden="1">{"Tab1",#N/A,FALSE,"P";"Tab2",#N/A,FALSE,"P"}</definedName>
    <definedName name="eee" localSheetId="38" hidden="1">{"Tab1",#N/A,FALSE,"P";"Tab2",#N/A,FALSE,"P"}</definedName>
    <definedName name="eee" hidden="1">{"Tab1",#N/A,FALSE,"P";"Tab2",#N/A,FALSE,"P"}</definedName>
    <definedName name="eeee" localSheetId="56" hidden="1">{"Riqfin97",#N/A,FALSE,"Tran";"Riqfinpro",#N/A,FALSE,"Tran"}</definedName>
    <definedName name="eeee" localSheetId="0" hidden="1">{"Riqfin97",#N/A,FALSE,"Tran";"Riqfinpro",#N/A,FALSE,"Tran"}</definedName>
    <definedName name="eeee" localSheetId="28" hidden="1">{"Riqfin97",#N/A,FALSE,"Tran";"Riqfinpro",#N/A,FALSE,"Tran"}</definedName>
    <definedName name="eeee" localSheetId="30" hidden="1">{"Riqfin97",#N/A,FALSE,"Tran";"Riqfinpro",#N/A,FALSE,"Tran"}</definedName>
    <definedName name="eeee" localSheetId="4" hidden="1">{"Riqfin97",#N/A,FALSE,"Tran";"Riqfinpro",#N/A,FALSE,"Tran"}</definedName>
    <definedName name="eeee" localSheetId="5" hidden="1">{"Riqfin97",#N/A,FALSE,"Tran";"Riqfinpro",#N/A,FALSE,"Tran"}</definedName>
    <definedName name="eeee" localSheetId="6" hidden="1">{"Riqfin97",#N/A,FALSE,"Tran";"Riqfinpro",#N/A,FALSE,"Tran"}</definedName>
    <definedName name="eeee" localSheetId="8" hidden="1">{"Riqfin97",#N/A,FALSE,"Tran";"Riqfinpro",#N/A,FALSE,"Tran"}</definedName>
    <definedName name="eeee" localSheetId="7" hidden="1">{"Riqfin97",#N/A,FALSE,"Tran";"Riqfinpro",#N/A,FALSE,"Tran"}</definedName>
    <definedName name="eeee" localSheetId="21" hidden="1">{"Riqfin97",#N/A,FALSE,"Tran";"Riqfinpro",#N/A,FALSE,"Tran"}</definedName>
    <definedName name="eeee" localSheetId="32" hidden="1">{"Riqfin97",#N/A,FALSE,"Tran";"Riqfinpro",#N/A,FALSE,"Tran"}</definedName>
    <definedName name="eeee" localSheetId="33" hidden="1">{"Riqfin97",#N/A,FALSE,"Tran";"Riqfinpro",#N/A,FALSE,"Tran"}</definedName>
    <definedName name="eeee" localSheetId="34" hidden="1">{"Riqfin97",#N/A,FALSE,"Tran";"Riqfinpro",#N/A,FALSE,"Tran"}</definedName>
    <definedName name="eeee" localSheetId="38" hidden="1">{"Riqfin97",#N/A,FALSE,"Tran";"Riqfinpro",#N/A,FALSE,"Tran"}</definedName>
    <definedName name="eeee" hidden="1">{"Riqfin97",#N/A,FALSE,"Tran";"Riqfinpro",#N/A,FALSE,"Tran"}</definedName>
    <definedName name="eeeee" localSheetId="56" hidden="1">{"Riqfin97",#N/A,FALSE,"Tran";"Riqfinpro",#N/A,FALSE,"Tran"}</definedName>
    <definedName name="eeeee" localSheetId="0" hidden="1">{"Riqfin97",#N/A,FALSE,"Tran";"Riqfinpro",#N/A,FALSE,"Tran"}</definedName>
    <definedName name="eeeee" localSheetId="28" hidden="1">{"Riqfin97",#N/A,FALSE,"Tran";"Riqfinpro",#N/A,FALSE,"Tran"}</definedName>
    <definedName name="eeeee" localSheetId="30" hidden="1">{"Riqfin97",#N/A,FALSE,"Tran";"Riqfinpro",#N/A,FALSE,"Tran"}</definedName>
    <definedName name="eeeee" localSheetId="4" hidden="1">{"Riqfin97",#N/A,FALSE,"Tran";"Riqfinpro",#N/A,FALSE,"Tran"}</definedName>
    <definedName name="eeeee" localSheetId="5" hidden="1">{"Riqfin97",#N/A,FALSE,"Tran";"Riqfinpro",#N/A,FALSE,"Tran"}</definedName>
    <definedName name="eeeee" localSheetId="6" hidden="1">{"Riqfin97",#N/A,FALSE,"Tran";"Riqfinpro",#N/A,FALSE,"Tran"}</definedName>
    <definedName name="eeeee" localSheetId="8" hidden="1">{"Riqfin97",#N/A,FALSE,"Tran";"Riqfinpro",#N/A,FALSE,"Tran"}</definedName>
    <definedName name="eeeee" localSheetId="7" hidden="1">{"Riqfin97",#N/A,FALSE,"Tran";"Riqfinpro",#N/A,FALSE,"Tran"}</definedName>
    <definedName name="eeeee" localSheetId="21" hidden="1">{"Riqfin97",#N/A,FALSE,"Tran";"Riqfinpro",#N/A,FALSE,"Tran"}</definedName>
    <definedName name="eeeee" localSheetId="32" hidden="1">{"Riqfin97",#N/A,FALSE,"Tran";"Riqfinpro",#N/A,FALSE,"Tran"}</definedName>
    <definedName name="eeeee" localSheetId="33" hidden="1">{"Riqfin97",#N/A,FALSE,"Tran";"Riqfinpro",#N/A,FALSE,"Tran"}</definedName>
    <definedName name="eeeee" localSheetId="34" hidden="1">{"Riqfin97",#N/A,FALSE,"Tran";"Riqfinpro",#N/A,FALSE,"Tran"}</definedName>
    <definedName name="eeeee" localSheetId="38" hidden="1">{"Riqfin97",#N/A,FALSE,"Tran";"Riqfinpro",#N/A,FALSE,"Tran"}</definedName>
    <definedName name="eeeee" hidden="1">{"Riqfin97",#N/A,FALSE,"Tran";"Riqfinpro",#N/A,FALSE,"Tran"}</definedName>
    <definedName name="eeeeeee" localSheetId="56" hidden="1">{"Riqfin97",#N/A,FALSE,"Tran";"Riqfinpro",#N/A,FALSE,"Tran"}</definedName>
    <definedName name="eeeeeee" localSheetId="0" hidden="1">{"Riqfin97",#N/A,FALSE,"Tran";"Riqfinpro",#N/A,FALSE,"Tran"}</definedName>
    <definedName name="eeeeeee" localSheetId="28" hidden="1">{"Riqfin97",#N/A,FALSE,"Tran";"Riqfinpro",#N/A,FALSE,"Tran"}</definedName>
    <definedName name="eeeeeee" localSheetId="30" hidden="1">{"Riqfin97",#N/A,FALSE,"Tran";"Riqfinpro",#N/A,FALSE,"Tran"}</definedName>
    <definedName name="eeeeeee" localSheetId="4" hidden="1">{"Riqfin97",#N/A,FALSE,"Tran";"Riqfinpro",#N/A,FALSE,"Tran"}</definedName>
    <definedName name="eeeeeee" localSheetId="5" hidden="1">{"Riqfin97",#N/A,FALSE,"Tran";"Riqfinpro",#N/A,FALSE,"Tran"}</definedName>
    <definedName name="eeeeeee" localSheetId="6" hidden="1">{"Riqfin97",#N/A,FALSE,"Tran";"Riqfinpro",#N/A,FALSE,"Tran"}</definedName>
    <definedName name="eeeeeee" localSheetId="8" hidden="1">{"Riqfin97",#N/A,FALSE,"Tran";"Riqfinpro",#N/A,FALSE,"Tran"}</definedName>
    <definedName name="eeeeeee" localSheetId="7" hidden="1">{"Riqfin97",#N/A,FALSE,"Tran";"Riqfinpro",#N/A,FALSE,"Tran"}</definedName>
    <definedName name="eeeeeee" localSheetId="21" hidden="1">{"Riqfin97",#N/A,FALSE,"Tran";"Riqfinpro",#N/A,FALSE,"Tran"}</definedName>
    <definedName name="eeeeeee" localSheetId="32" hidden="1">{"Riqfin97",#N/A,FALSE,"Tran";"Riqfinpro",#N/A,FALSE,"Tran"}</definedName>
    <definedName name="eeeeeee" localSheetId="33" hidden="1">{"Riqfin97",#N/A,FALSE,"Tran";"Riqfinpro",#N/A,FALSE,"Tran"}</definedName>
    <definedName name="eeeeeee" localSheetId="34" hidden="1">{"Riqfin97",#N/A,FALSE,"Tran";"Riqfinpro",#N/A,FALSE,"Tran"}</definedName>
    <definedName name="eeeeeee" localSheetId="38" hidden="1">{"Riqfin97",#N/A,FALSE,"Tran";"Riqfinpro",#N/A,FALSE,"Tran"}</definedName>
    <definedName name="eeeeeee" hidden="1">{"Riqfin97",#N/A,FALSE,"Tran";"Riqfinpro",#N/A,FALSE,"Tran"}</definedName>
    <definedName name="eeeeeeeeee" localSheetId="6" hidden="1">#REF!</definedName>
    <definedName name="eeeeeeeeee" localSheetId="8" hidden="1">#REF!</definedName>
    <definedName name="eeeeeeeeee" localSheetId="7" hidden="1">#REF!</definedName>
    <definedName name="eeeeeeeeee" localSheetId="21" hidden="1">#REF!</definedName>
    <definedName name="eeeeeeeeee" localSheetId="32" hidden="1">#REF!</definedName>
    <definedName name="eeeeeeeeee" localSheetId="33" hidden="1">#REF!</definedName>
    <definedName name="eeeeeeeeee" localSheetId="34" hidden="1">#REF!</definedName>
    <definedName name="eeeeeeeeee" localSheetId="38" hidden="1">#REF!</definedName>
    <definedName name="eeeeeeeeee" hidden="1">#REF!</definedName>
    <definedName name="efdgd" localSheetId="6" hidden="1">'[53]Fax a enviar'!#REF!</definedName>
    <definedName name="efdgd" localSheetId="8" hidden="1">'[53]Fax a enviar'!#REF!</definedName>
    <definedName name="efdgd" localSheetId="7" hidden="1">'[53]Fax a enviar'!#REF!</definedName>
    <definedName name="efdgd" localSheetId="21" hidden="1">'[53]Fax a enviar'!#REF!</definedName>
    <definedName name="efdgd" localSheetId="33" hidden="1">'[53]Fax a enviar'!#REF!</definedName>
    <definedName name="efdgd" localSheetId="34" hidden="1">'[53]Fax a enviar'!#REF!</definedName>
    <definedName name="efdgd" hidden="1">'[53]Fax a enviar'!#REF!</definedName>
    <definedName name="efefte" localSheetId="6" hidden="1">'[53]Fax a enviar'!#REF!</definedName>
    <definedName name="efefte" localSheetId="8" hidden="1">'[53]Fax a enviar'!#REF!</definedName>
    <definedName name="efefte" localSheetId="7" hidden="1">'[53]Fax a enviar'!#REF!</definedName>
    <definedName name="efefte" localSheetId="21" hidden="1">'[53]Fax a enviar'!#REF!</definedName>
    <definedName name="efefte" localSheetId="33" hidden="1">'[53]Fax a enviar'!#REF!</definedName>
    <definedName name="efefte" localSheetId="34" hidden="1">'[53]Fax a enviar'!#REF!</definedName>
    <definedName name="efefte" hidden="1">'[53]Fax a enviar'!#REF!</definedName>
    <definedName name="efsdfsd" localSheetId="6" hidden="1">#REF!</definedName>
    <definedName name="efsdfsd" localSheetId="8" hidden="1">#REF!</definedName>
    <definedName name="efsdfsd" localSheetId="7" hidden="1">#REF!</definedName>
    <definedName name="efsdfsd" localSheetId="21" hidden="1">#REF!</definedName>
    <definedName name="efsdfsd" localSheetId="32" hidden="1">#REF!</definedName>
    <definedName name="efsdfsd" localSheetId="33" hidden="1">#REF!</definedName>
    <definedName name="efsdfsd" localSheetId="34" hidden="1">#REF!</definedName>
    <definedName name="efsdfsd" localSheetId="38" hidden="1">#REF!</definedName>
    <definedName name="efsdfsd" hidden="1">#REF!</definedName>
    <definedName name="eka" localSheetId="6">#REF!</definedName>
    <definedName name="eka" localSheetId="8">#REF!</definedName>
    <definedName name="eka" localSheetId="7">#REF!</definedName>
    <definedName name="eka" localSheetId="21">#REF!</definedName>
    <definedName name="eka" localSheetId="32">#REF!</definedName>
    <definedName name="eka" localSheetId="33">#REF!</definedName>
    <definedName name="eka" localSheetId="34">#REF!</definedName>
    <definedName name="eka" localSheetId="38">#REF!</definedName>
    <definedName name="eka">#REF!</definedName>
    <definedName name="EMISION" localSheetId="6">[34]BCP!#REF!</definedName>
    <definedName name="EMISION" localSheetId="8">[34]BCP!#REF!</definedName>
    <definedName name="EMISION" localSheetId="7">[34]BCP!#REF!</definedName>
    <definedName name="EMISION" localSheetId="21">[34]BCP!#REF!</definedName>
    <definedName name="EMISION" localSheetId="32">[34]BCP!#REF!</definedName>
    <definedName name="EMISION" localSheetId="33">[34]BCP!#REF!</definedName>
    <definedName name="EMISION" localSheetId="34">[34]BCP!#REF!</definedName>
    <definedName name="EMISION" localSheetId="38">[34]BCP!#REF!</definedName>
    <definedName name="EMISION">[34]BCP!#REF!</definedName>
    <definedName name="empty" localSheetId="6">#REF!</definedName>
    <definedName name="empty" localSheetId="8">#REF!</definedName>
    <definedName name="empty" localSheetId="7">#REF!</definedName>
    <definedName name="empty" localSheetId="21">#REF!</definedName>
    <definedName name="empty" localSheetId="32">#REF!</definedName>
    <definedName name="empty" localSheetId="33">#REF!</definedName>
    <definedName name="empty" localSheetId="34">#REF!</definedName>
    <definedName name="empty" localSheetId="38">#REF!</definedName>
    <definedName name="empty">#REF!</definedName>
    <definedName name="ENDA">#N/A</definedName>
    <definedName name="enri" localSheetId="6">#REF!</definedName>
    <definedName name="enri" localSheetId="8">#REF!</definedName>
    <definedName name="enri" localSheetId="7">#REF!</definedName>
    <definedName name="enri" localSheetId="21">#REF!</definedName>
    <definedName name="enri" localSheetId="32">#REF!</definedName>
    <definedName name="enri" localSheetId="33">#REF!</definedName>
    <definedName name="enri" localSheetId="34">#REF!</definedName>
    <definedName name="enri" localSheetId="38">#REF!</definedName>
    <definedName name="enri">#REF!</definedName>
    <definedName name="erererer" localSheetId="6" hidden="1">'[47]Fax a enviar'!#REF!</definedName>
    <definedName name="erererer" localSheetId="8" hidden="1">'[47]Fax a enviar'!#REF!</definedName>
    <definedName name="erererer" localSheetId="7" hidden="1">'[47]Fax a enviar'!#REF!</definedName>
    <definedName name="erererer" localSheetId="21" hidden="1">'[47]Fax a enviar'!#REF!</definedName>
    <definedName name="erererer" localSheetId="32" hidden="1">'[47]Fax a enviar'!#REF!</definedName>
    <definedName name="erererer" localSheetId="33" hidden="1">'[47]Fax a enviar'!#REF!</definedName>
    <definedName name="erererer" localSheetId="34" hidden="1">'[47]Fax a enviar'!#REF!</definedName>
    <definedName name="erererer" localSheetId="38" hidden="1">'[47]Fax a enviar'!#REF!</definedName>
    <definedName name="erererer" hidden="1">'[47]Fax a enviar'!#REF!</definedName>
    <definedName name="ererwrw" localSheetId="6" hidden="1">'[51]Fax a enviar'!#REF!</definedName>
    <definedName name="ererwrw" localSheetId="8" hidden="1">'[51]Fax a enviar'!#REF!</definedName>
    <definedName name="ererwrw" localSheetId="7" hidden="1">'[51]Fax a enviar'!#REF!</definedName>
    <definedName name="ererwrw" localSheetId="21" hidden="1">'[51]Fax a enviar'!#REF!</definedName>
    <definedName name="ererwrw" localSheetId="32" hidden="1">'[51]Fax a enviar'!#REF!</definedName>
    <definedName name="ererwrw" localSheetId="33" hidden="1">'[51]Fax a enviar'!#REF!</definedName>
    <definedName name="ererwrw" localSheetId="34" hidden="1">'[51]Fax a enviar'!#REF!</definedName>
    <definedName name="ererwrw" localSheetId="38" hidden="1">'[51]Fax a enviar'!#REF!</definedName>
    <definedName name="ererwrw" hidden="1">'[51]Fax a enviar'!#REF!</definedName>
    <definedName name="ergferger" localSheetId="56" hidden="1">{"Main Economic Indicators",#N/A,FALSE,"C"}</definedName>
    <definedName name="ergferger" localSheetId="0" hidden="1">{"Main Economic Indicators",#N/A,FALSE,"C"}</definedName>
    <definedName name="ergferger" localSheetId="28" hidden="1">{"Main Economic Indicators",#N/A,FALSE,"C"}</definedName>
    <definedName name="ergferger" localSheetId="30" hidden="1">{"Main Economic Indicators",#N/A,FALSE,"C"}</definedName>
    <definedName name="ergferger" localSheetId="4" hidden="1">{"Main Economic Indicators",#N/A,FALSE,"C"}</definedName>
    <definedName name="ergferger" localSheetId="5" hidden="1">{"Main Economic Indicators",#N/A,FALSE,"C"}</definedName>
    <definedName name="ergferger" localSheetId="6" hidden="1">{"Main Economic Indicators",#N/A,FALSE,"C"}</definedName>
    <definedName name="ergferger" localSheetId="8" hidden="1">{"Main Economic Indicators",#N/A,FALSE,"C"}</definedName>
    <definedName name="ergferger" localSheetId="7" hidden="1">{"Main Economic Indicators",#N/A,FALSE,"C"}</definedName>
    <definedName name="ergferger" localSheetId="21" hidden="1">{"Main Economic Indicators",#N/A,FALSE,"C"}</definedName>
    <definedName name="ergferger" localSheetId="32" hidden="1">{"Main Economic Indicators",#N/A,FALSE,"C"}</definedName>
    <definedName name="ergferger" localSheetId="33" hidden="1">{"Main Economic Indicators",#N/A,FALSE,"C"}</definedName>
    <definedName name="ergferger" localSheetId="34" hidden="1">{"Main Economic Indicators",#N/A,FALSE,"C"}</definedName>
    <definedName name="ergferger" localSheetId="38" hidden="1">{"Main Economic Indicators",#N/A,FALSE,"C"}</definedName>
    <definedName name="ergferger" hidden="1">{"Main Economic Indicators",#N/A,FALSE,"C"}</definedName>
    <definedName name="ergferger1" localSheetId="56" hidden="1">{"Main Economic Indicators",#N/A,FALSE,"C"}</definedName>
    <definedName name="ergferger1" localSheetId="0" hidden="1">{"Main Economic Indicators",#N/A,FALSE,"C"}</definedName>
    <definedName name="ergferger1" localSheetId="28" hidden="1">{"Main Economic Indicators",#N/A,FALSE,"C"}</definedName>
    <definedName name="ergferger1" localSheetId="30" hidden="1">{"Main Economic Indicators",#N/A,FALSE,"C"}</definedName>
    <definedName name="ergferger1" localSheetId="4" hidden="1">{"Main Economic Indicators",#N/A,FALSE,"C"}</definedName>
    <definedName name="ergferger1" localSheetId="5" hidden="1">{"Main Economic Indicators",#N/A,FALSE,"C"}</definedName>
    <definedName name="ergferger1" localSheetId="6" hidden="1">{"Main Economic Indicators",#N/A,FALSE,"C"}</definedName>
    <definedName name="ergferger1" localSheetId="8" hidden="1">{"Main Economic Indicators",#N/A,FALSE,"C"}</definedName>
    <definedName name="ergferger1" localSheetId="7" hidden="1">{"Main Economic Indicators",#N/A,FALSE,"C"}</definedName>
    <definedName name="ergferger1" localSheetId="21" hidden="1">{"Main Economic Indicators",#N/A,FALSE,"C"}</definedName>
    <definedName name="ergferger1" localSheetId="32" hidden="1">{"Main Economic Indicators",#N/A,FALSE,"C"}</definedName>
    <definedName name="ergferger1" localSheetId="33" hidden="1">{"Main Economic Indicators",#N/A,FALSE,"C"}</definedName>
    <definedName name="ergferger1" localSheetId="34" hidden="1">{"Main Economic Indicators",#N/A,FALSE,"C"}</definedName>
    <definedName name="ergferger1" localSheetId="38" hidden="1">{"Main Economic Indicators",#N/A,FALSE,"C"}</definedName>
    <definedName name="ergferger1" hidden="1">{"Main Economic Indicators",#N/A,FALSE,"C"}</definedName>
    <definedName name="ert" localSheetId="56" hidden="1">{"Minpmon",#N/A,FALSE,"Monthinput"}</definedName>
    <definedName name="ert" localSheetId="0" hidden="1">{"Minpmon",#N/A,FALSE,"Monthinput"}</definedName>
    <definedName name="ert" localSheetId="28" hidden="1">{"Minpmon",#N/A,FALSE,"Monthinput"}</definedName>
    <definedName name="ert" localSheetId="30" hidden="1">{"Minpmon",#N/A,FALSE,"Monthinput"}</definedName>
    <definedName name="ert" localSheetId="4" hidden="1">{"Minpmon",#N/A,FALSE,"Monthinput"}</definedName>
    <definedName name="ert" localSheetId="5" hidden="1">{"Minpmon",#N/A,FALSE,"Monthinput"}</definedName>
    <definedName name="ert" localSheetId="6" hidden="1">{"Minpmon",#N/A,FALSE,"Monthinput"}</definedName>
    <definedName name="ert" localSheetId="8" hidden="1">{"Minpmon",#N/A,FALSE,"Monthinput"}</definedName>
    <definedName name="ert" localSheetId="7" hidden="1">{"Minpmon",#N/A,FALSE,"Monthinput"}</definedName>
    <definedName name="ert" localSheetId="21" hidden="1">{"Minpmon",#N/A,FALSE,"Monthinput"}</definedName>
    <definedName name="ert" localSheetId="32" hidden="1">{"Minpmon",#N/A,FALSE,"Monthinput"}</definedName>
    <definedName name="ert" localSheetId="33" hidden="1">{"Minpmon",#N/A,FALSE,"Monthinput"}</definedName>
    <definedName name="ert" localSheetId="34" hidden="1">{"Minpmon",#N/A,FALSE,"Monthinput"}</definedName>
    <definedName name="ert" localSheetId="38" hidden="1">{"Minpmon",#N/A,FALSE,"Monthinput"}</definedName>
    <definedName name="ert" hidden="1">{"Minpmon",#N/A,FALSE,"Monthinput"}</definedName>
    <definedName name="ESAF_QUAR_GDP" localSheetId="5">#REF!</definedName>
    <definedName name="ESAF_QUAR_GDP" localSheetId="6">#REF!</definedName>
    <definedName name="ESAF_QUAR_GDP" localSheetId="8">#REF!</definedName>
    <definedName name="ESAF_QUAR_GDP" localSheetId="7">#REF!</definedName>
    <definedName name="ESAF_QUAR_GDP" localSheetId="21">#REF!</definedName>
    <definedName name="ESAF_QUAR_GDP" localSheetId="32">#REF!</definedName>
    <definedName name="ESAF_QUAR_GDP" localSheetId="33">#REF!</definedName>
    <definedName name="ESAF_QUAR_GDP" localSheetId="34">#REF!</definedName>
    <definedName name="ESAF_QUAR_GDP" localSheetId="38">#REF!</definedName>
    <definedName name="ESAF_QUAR_GDP">#REF!</definedName>
    <definedName name="esafr" localSheetId="6">#REF!</definedName>
    <definedName name="esafr" localSheetId="8">#REF!</definedName>
    <definedName name="esafr" localSheetId="7">#REF!</definedName>
    <definedName name="esafr" localSheetId="21">#REF!</definedName>
    <definedName name="esafr" localSheetId="32">#REF!</definedName>
    <definedName name="esafr" localSheetId="33">#REF!</definedName>
    <definedName name="esafr" localSheetId="34">#REF!</definedName>
    <definedName name="esafr" localSheetId="38">#REF!</definedName>
    <definedName name="esafr">#REF!</definedName>
    <definedName name="ESC" localSheetId="6">#REF!</definedName>
    <definedName name="ESC" localSheetId="8">#REF!</definedName>
    <definedName name="ESC" localSheetId="7">#REF!</definedName>
    <definedName name="ESC" localSheetId="21">#REF!</definedName>
    <definedName name="ESC" localSheetId="32">#REF!</definedName>
    <definedName name="ESC" localSheetId="33">#REF!</definedName>
    <definedName name="ESC" localSheetId="34">#REF!</definedName>
    <definedName name="ESC" localSheetId="38">#REF!</definedName>
    <definedName name="ESC">#REF!</definedName>
    <definedName name="ESTRUCTURA" localSheetId="6" hidden="1">[4]C!#REF!</definedName>
    <definedName name="ESTRUCTURA" localSheetId="8" hidden="1">[4]C!#REF!</definedName>
    <definedName name="ESTRUCTURA" localSheetId="7" hidden="1">[4]C!#REF!</definedName>
    <definedName name="ESTRUCTURA" localSheetId="21" hidden="1">[4]C!#REF!</definedName>
    <definedName name="ESTRUCTURA" localSheetId="33" hidden="1">[4]C!#REF!</definedName>
    <definedName name="ESTRUCTURA" localSheetId="34" hidden="1">[4]C!#REF!</definedName>
    <definedName name="ESTRUCTURA" hidden="1">[4]C!#REF!</definedName>
    <definedName name="etewte" localSheetId="6" hidden="1">#REF!</definedName>
    <definedName name="etewte" localSheetId="8" hidden="1">#REF!</definedName>
    <definedName name="etewte" localSheetId="7" hidden="1">#REF!</definedName>
    <definedName name="etewte" localSheetId="21" hidden="1">#REF!</definedName>
    <definedName name="etewte" localSheetId="32" hidden="1">#REF!</definedName>
    <definedName name="etewte" localSheetId="33" hidden="1">#REF!</definedName>
    <definedName name="etewte" localSheetId="34" hidden="1">#REF!</definedName>
    <definedName name="etewte" localSheetId="38" hidden="1">#REF!</definedName>
    <definedName name="etewte" hidden="1">#REF!</definedName>
    <definedName name="etwt" localSheetId="6" hidden="1">#REF!</definedName>
    <definedName name="etwt" localSheetId="8" hidden="1">#REF!</definedName>
    <definedName name="etwt" localSheetId="7" hidden="1">#REF!</definedName>
    <definedName name="etwt" localSheetId="21" hidden="1">#REF!</definedName>
    <definedName name="etwt" localSheetId="32" hidden="1">#REF!</definedName>
    <definedName name="etwt" localSheetId="33" hidden="1">#REF!</definedName>
    <definedName name="etwt" localSheetId="34" hidden="1">#REF!</definedName>
    <definedName name="etwt" localSheetId="38" hidden="1">#REF!</definedName>
    <definedName name="etwt" hidden="1">#REF!</definedName>
    <definedName name="EURCRUDE87" localSheetId="6">#REF!</definedName>
    <definedName name="EURCRUDE87" localSheetId="8">#REF!</definedName>
    <definedName name="EURCRUDE87" localSheetId="7">#REF!</definedName>
    <definedName name="EURCRUDE87" localSheetId="21">#REF!</definedName>
    <definedName name="EURCRUDE87" localSheetId="32">#REF!</definedName>
    <definedName name="EURCRUDE87" localSheetId="33">#REF!</definedName>
    <definedName name="EURCRUDE87" localSheetId="34">#REF!</definedName>
    <definedName name="EURCRUDE87" localSheetId="38">#REF!</definedName>
    <definedName name="EURCRUDE87">#REF!</definedName>
    <definedName name="EURCRUDE88" localSheetId="32">#REF!</definedName>
    <definedName name="EURCRUDE88" localSheetId="38">#REF!</definedName>
    <definedName name="EURCRUDE88">#REF!</definedName>
    <definedName name="EURO" localSheetId="32">#REF!</definedName>
    <definedName name="EURO" localSheetId="38">#REF!</definedName>
    <definedName name="EURO">#REF!</definedName>
    <definedName name="EURO1" localSheetId="32">#REF!</definedName>
    <definedName name="EURO1" localSheetId="38">#REF!</definedName>
    <definedName name="EURO1">#REF!</definedName>
    <definedName name="EURPROD87" localSheetId="32">#REF!</definedName>
    <definedName name="EURPROD87" localSheetId="38">#REF!</definedName>
    <definedName name="EURPROD87">#REF!</definedName>
    <definedName name="EURPROD88" localSheetId="32">#REF!</definedName>
    <definedName name="EURPROD88" localSheetId="38">#REF!</definedName>
    <definedName name="EURPROD88">#REF!</definedName>
    <definedName name="EURTOT87" localSheetId="32">#REF!</definedName>
    <definedName name="EURTOT87" localSheetId="38">#REF!</definedName>
    <definedName name="EURTOT87">#REF!</definedName>
    <definedName name="EURTOT88" localSheetId="32">#REF!</definedName>
    <definedName name="EURTOT88" localSheetId="38">#REF!</definedName>
    <definedName name="EURTOT88">#REF!</definedName>
    <definedName name="eustocks">#N/A</definedName>
    <definedName name="ex">[54]Sheet1!$N$2:$Q$26</definedName>
    <definedName name="ExitWRS">[55]Main!$AB$25</definedName>
    <definedName name="FAL" localSheetId="6">#REF!</definedName>
    <definedName name="FAL" localSheetId="8">#REF!</definedName>
    <definedName name="FAL" localSheetId="7">#REF!</definedName>
    <definedName name="FAL" localSheetId="21">#REF!</definedName>
    <definedName name="FAL" localSheetId="32">#REF!</definedName>
    <definedName name="FAL" localSheetId="33">#REF!</definedName>
    <definedName name="FAL" localSheetId="34">#REF!</definedName>
    <definedName name="FAL" localSheetId="38">#REF!</definedName>
    <definedName name="FAL">#REF!</definedName>
    <definedName name="FB" localSheetId="6">#REF!</definedName>
    <definedName name="FB" localSheetId="8">#REF!</definedName>
    <definedName name="FB" localSheetId="7">#REF!</definedName>
    <definedName name="FB" localSheetId="21">#REF!</definedName>
    <definedName name="FB" localSheetId="32">#REF!</definedName>
    <definedName name="FB" localSheetId="33">#REF!</definedName>
    <definedName name="FB" localSheetId="34">#REF!</definedName>
    <definedName name="FB" localSheetId="38">#REF!</definedName>
    <definedName name="FB">#REF!</definedName>
    <definedName name="FB1A" localSheetId="6">#REF!</definedName>
    <definedName name="FB1A" localSheetId="8">#REF!</definedName>
    <definedName name="FB1A" localSheetId="7">#REF!</definedName>
    <definedName name="FB1A" localSheetId="21">#REF!</definedName>
    <definedName name="FB1A" localSheetId="32">#REF!</definedName>
    <definedName name="FB1A" localSheetId="33">#REF!</definedName>
    <definedName name="FB1A" localSheetId="34">#REF!</definedName>
    <definedName name="FB1A" localSheetId="38">#REF!</definedName>
    <definedName name="FB1A">#REF!</definedName>
    <definedName name="fdfd" localSheetId="6" hidden="1">'[25]Fax a enviar'!#REF!</definedName>
    <definedName name="fdfd" localSheetId="8" hidden="1">'[25]Fax a enviar'!#REF!</definedName>
    <definedName name="fdfd" localSheetId="7" hidden="1">'[25]Fax a enviar'!#REF!</definedName>
    <definedName name="fdfd" localSheetId="21" hidden="1">'[25]Fax a enviar'!#REF!</definedName>
    <definedName name="fdfd" localSheetId="32" hidden="1">'[25]Fax a enviar'!#REF!</definedName>
    <definedName name="fdfd" localSheetId="33" hidden="1">'[25]Fax a enviar'!#REF!</definedName>
    <definedName name="fdfd" localSheetId="34" hidden="1">'[25]Fax a enviar'!#REF!</definedName>
    <definedName name="fdfd" localSheetId="38" hidden="1">'[25]Fax a enviar'!#REF!</definedName>
    <definedName name="fdfd" hidden="1">'[25]Fax a enviar'!#REF!</definedName>
    <definedName name="fdfdd" localSheetId="6" hidden="1">#REF!</definedName>
    <definedName name="fdfdd" localSheetId="8" hidden="1">#REF!</definedName>
    <definedName name="fdfdd" localSheetId="7" hidden="1">#REF!</definedName>
    <definedName name="fdfdd" localSheetId="21" hidden="1">#REF!</definedName>
    <definedName name="fdfdd" localSheetId="32" hidden="1">#REF!</definedName>
    <definedName name="fdfdd" localSheetId="33" hidden="1">#REF!</definedName>
    <definedName name="fdfdd" localSheetId="34" hidden="1">#REF!</definedName>
    <definedName name="fdfdd" localSheetId="38" hidden="1">#REF!</definedName>
    <definedName name="fdfdd" hidden="1">#REF!</definedName>
    <definedName name="fdfddf" localSheetId="6" hidden="1">#REF!</definedName>
    <definedName name="fdfddf" localSheetId="8" hidden="1">#REF!</definedName>
    <definedName name="fdfddf" localSheetId="7" hidden="1">#REF!</definedName>
    <definedName name="fdfddf" localSheetId="21" hidden="1">#REF!</definedName>
    <definedName name="fdfddf" localSheetId="32" hidden="1">#REF!</definedName>
    <definedName name="fdfddf" localSheetId="33" hidden="1">#REF!</definedName>
    <definedName name="fdfddf" localSheetId="34" hidden="1">#REF!</definedName>
    <definedName name="fdfddf" localSheetId="38" hidden="1">#REF!</definedName>
    <definedName name="fdfddf" hidden="1">#REF!</definedName>
    <definedName name="fdfdf" localSheetId="6" hidden="1">'[25]Fax a enviar'!#REF!</definedName>
    <definedName name="fdfdf" localSheetId="8" hidden="1">'[25]Fax a enviar'!#REF!</definedName>
    <definedName name="fdfdf" localSheetId="7" hidden="1">'[25]Fax a enviar'!#REF!</definedName>
    <definedName name="fdfdf" localSheetId="21" hidden="1">'[25]Fax a enviar'!#REF!</definedName>
    <definedName name="fdfdf" localSheetId="32" hidden="1">'[25]Fax a enviar'!#REF!</definedName>
    <definedName name="fdfdf" localSheetId="33" hidden="1">'[25]Fax a enviar'!#REF!</definedName>
    <definedName name="fdfdf" localSheetId="34" hidden="1">'[25]Fax a enviar'!#REF!</definedName>
    <definedName name="fdfdf" localSheetId="38" hidden="1">'[25]Fax a enviar'!#REF!</definedName>
    <definedName name="fdfdf" hidden="1">'[25]Fax a enviar'!#REF!</definedName>
    <definedName name="fdfds" localSheetId="6" hidden="1">#REF!</definedName>
    <definedName name="fdfds" localSheetId="8" hidden="1">#REF!</definedName>
    <definedName name="fdfds" localSheetId="7" hidden="1">#REF!</definedName>
    <definedName name="fdfds" localSheetId="21" hidden="1">#REF!</definedName>
    <definedName name="fdfds" localSheetId="32" hidden="1">#REF!</definedName>
    <definedName name="fdfds" localSheetId="33" hidden="1">#REF!</definedName>
    <definedName name="fdfds" localSheetId="34" hidden="1">#REF!</definedName>
    <definedName name="fdfds" localSheetId="38" hidden="1">#REF!</definedName>
    <definedName name="fdfds" hidden="1">#REF!</definedName>
    <definedName name="fdfdsafsdf" localSheetId="6" hidden="1">'[50]Fax a enviar'!#REF!</definedName>
    <definedName name="fdfdsafsdf" localSheetId="8" hidden="1">'[50]Fax a enviar'!#REF!</definedName>
    <definedName name="fdfdsafsdf" localSheetId="7" hidden="1">'[50]Fax a enviar'!#REF!</definedName>
    <definedName name="fdfdsafsdf" localSheetId="21" hidden="1">'[50]Fax a enviar'!#REF!</definedName>
    <definedName name="fdfdsafsdf" localSheetId="32" hidden="1">'[50]Fax a enviar'!#REF!</definedName>
    <definedName name="fdfdsafsdf" localSheetId="33" hidden="1">'[50]Fax a enviar'!#REF!</definedName>
    <definedName name="fdfdsafsdf" localSheetId="34" hidden="1">'[50]Fax a enviar'!#REF!</definedName>
    <definedName name="fdfdsafsdf" localSheetId="38" hidden="1">'[50]Fax a enviar'!#REF!</definedName>
    <definedName name="fdfdsafsdf" hidden="1">'[50]Fax a enviar'!#REF!</definedName>
    <definedName name="fdfdsf" localSheetId="6" hidden="1">#REF!</definedName>
    <definedName name="fdfdsf" localSheetId="8" hidden="1">#REF!</definedName>
    <definedName name="fdfdsf" localSheetId="7" hidden="1">#REF!</definedName>
    <definedName name="fdfdsf" localSheetId="21" hidden="1">#REF!</definedName>
    <definedName name="fdfdsf" localSheetId="32" hidden="1">#REF!</definedName>
    <definedName name="fdfdsf" localSheetId="33" hidden="1">#REF!</definedName>
    <definedName name="fdfdsf" localSheetId="34" hidden="1">#REF!</definedName>
    <definedName name="fdfdsf" localSheetId="38" hidden="1">#REF!</definedName>
    <definedName name="fdfdsf" hidden="1">#REF!</definedName>
    <definedName name="fdfsd" localSheetId="6" hidden="1">'[36]Fax a enviar'!#REF!</definedName>
    <definedName name="fdfsd" localSheetId="8" hidden="1">'[36]Fax a enviar'!#REF!</definedName>
    <definedName name="fdfsd" localSheetId="7" hidden="1">'[36]Fax a enviar'!#REF!</definedName>
    <definedName name="fdfsd" localSheetId="21" hidden="1">'[36]Fax a enviar'!#REF!</definedName>
    <definedName name="fdfsd" localSheetId="32" hidden="1">'[36]Fax a enviar'!#REF!</definedName>
    <definedName name="fdfsd" localSheetId="33" hidden="1">'[36]Fax a enviar'!#REF!</definedName>
    <definedName name="fdfsd" localSheetId="34" hidden="1">'[36]Fax a enviar'!#REF!</definedName>
    <definedName name="fdfsd" localSheetId="38" hidden="1">'[36]Fax a enviar'!#REF!</definedName>
    <definedName name="fdfsd" hidden="1">'[36]Fax a enviar'!#REF!</definedName>
    <definedName name="fed" localSheetId="56" hidden="1">{"Riqfin97",#N/A,FALSE,"Tran";"Riqfinpro",#N/A,FALSE,"Tran"}</definedName>
    <definedName name="fed" localSheetId="0" hidden="1">{"Riqfin97",#N/A,FALSE,"Tran";"Riqfinpro",#N/A,FALSE,"Tran"}</definedName>
    <definedName name="fed" localSheetId="28" hidden="1">{"Riqfin97",#N/A,FALSE,"Tran";"Riqfinpro",#N/A,FALSE,"Tran"}</definedName>
    <definedName name="fed" localSheetId="30" hidden="1">{"Riqfin97",#N/A,FALSE,"Tran";"Riqfinpro",#N/A,FALSE,"Tran"}</definedName>
    <definedName name="fed" localSheetId="4" hidden="1">{"Riqfin97",#N/A,FALSE,"Tran";"Riqfinpro",#N/A,FALSE,"Tran"}</definedName>
    <definedName name="fed" localSheetId="5" hidden="1">{"Riqfin97",#N/A,FALSE,"Tran";"Riqfinpro",#N/A,FALSE,"Tran"}</definedName>
    <definedName name="fed" localSheetId="6" hidden="1">{"Riqfin97",#N/A,FALSE,"Tran";"Riqfinpro",#N/A,FALSE,"Tran"}</definedName>
    <definedName name="fed" localSheetId="8" hidden="1">{"Riqfin97",#N/A,FALSE,"Tran";"Riqfinpro",#N/A,FALSE,"Tran"}</definedName>
    <definedName name="fed" localSheetId="7" hidden="1">{"Riqfin97",#N/A,FALSE,"Tran";"Riqfinpro",#N/A,FALSE,"Tran"}</definedName>
    <definedName name="fed" localSheetId="21" hidden="1">{"Riqfin97",#N/A,FALSE,"Tran";"Riqfinpro",#N/A,FALSE,"Tran"}</definedName>
    <definedName name="fed" localSheetId="32" hidden="1">{"Riqfin97",#N/A,FALSE,"Tran";"Riqfinpro",#N/A,FALSE,"Tran"}</definedName>
    <definedName name="fed" localSheetId="33" hidden="1">{"Riqfin97",#N/A,FALSE,"Tran";"Riqfinpro",#N/A,FALSE,"Tran"}</definedName>
    <definedName name="fed" localSheetId="34" hidden="1">{"Riqfin97",#N/A,FALSE,"Tran";"Riqfinpro",#N/A,FALSE,"Tran"}</definedName>
    <definedName name="fed" localSheetId="38" hidden="1">{"Riqfin97",#N/A,FALSE,"Tran";"Riqfinpro",#N/A,FALSE,"Tran"}</definedName>
    <definedName name="fed" hidden="1">{"Riqfin97",#N/A,FALSE,"Tran";"Riqfinpro",#N/A,FALSE,"Tran"}</definedName>
    <definedName name="feere" hidden="1">'[47]Fax a enviar'!#REF!</definedName>
    <definedName name="fef" hidden="1">'[47]Fax a enviar'!#REF!</definedName>
    <definedName name="fer" localSheetId="56" hidden="1">{"Riqfin97",#N/A,FALSE,"Tran";"Riqfinpro",#N/A,FALSE,"Tran"}</definedName>
    <definedName name="fer" localSheetId="0" hidden="1">{"Riqfin97",#N/A,FALSE,"Tran";"Riqfinpro",#N/A,FALSE,"Tran"}</definedName>
    <definedName name="fer" localSheetId="28" hidden="1">{"Riqfin97",#N/A,FALSE,"Tran";"Riqfinpro",#N/A,FALSE,"Tran"}</definedName>
    <definedName name="fer" localSheetId="30" hidden="1">{"Riqfin97",#N/A,FALSE,"Tran";"Riqfinpro",#N/A,FALSE,"Tran"}</definedName>
    <definedName name="fer" localSheetId="4" hidden="1">{"Riqfin97",#N/A,FALSE,"Tran";"Riqfinpro",#N/A,FALSE,"Tran"}</definedName>
    <definedName name="fer" localSheetId="5" hidden="1">{"Riqfin97",#N/A,FALSE,"Tran";"Riqfinpro",#N/A,FALSE,"Tran"}</definedName>
    <definedName name="fer" localSheetId="6" hidden="1">{"Riqfin97",#N/A,FALSE,"Tran";"Riqfinpro",#N/A,FALSE,"Tran"}</definedName>
    <definedName name="fer" localSheetId="8" hidden="1">{"Riqfin97",#N/A,FALSE,"Tran";"Riqfinpro",#N/A,FALSE,"Tran"}</definedName>
    <definedName name="fer" localSheetId="7" hidden="1">{"Riqfin97",#N/A,FALSE,"Tran";"Riqfinpro",#N/A,FALSE,"Tran"}</definedName>
    <definedName name="fer" localSheetId="21" hidden="1">{"Riqfin97",#N/A,FALSE,"Tran";"Riqfinpro",#N/A,FALSE,"Tran"}</definedName>
    <definedName name="fer" localSheetId="32" hidden="1">{"Riqfin97",#N/A,FALSE,"Tran";"Riqfinpro",#N/A,FALSE,"Tran"}</definedName>
    <definedName name="fer" localSheetId="33" hidden="1">{"Riqfin97",#N/A,FALSE,"Tran";"Riqfinpro",#N/A,FALSE,"Tran"}</definedName>
    <definedName name="fer" localSheetId="34" hidden="1">{"Riqfin97",#N/A,FALSE,"Tran";"Riqfinpro",#N/A,FALSE,"Tran"}</definedName>
    <definedName name="fer" localSheetId="38" hidden="1">{"Riqfin97",#N/A,FALSE,"Tran";"Riqfinpro",#N/A,FALSE,"Tran"}</definedName>
    <definedName name="fer" hidden="1">{"Riqfin97",#N/A,FALSE,"Tran";"Riqfinpro",#N/A,FALSE,"Tran"}</definedName>
    <definedName name="FF" localSheetId="6">#REF!</definedName>
    <definedName name="FF" localSheetId="8">#REF!</definedName>
    <definedName name="FF" localSheetId="7">#REF!</definedName>
    <definedName name="FF" localSheetId="21">#REF!</definedName>
    <definedName name="FF" localSheetId="32">#REF!</definedName>
    <definedName name="FF" localSheetId="33">#REF!</definedName>
    <definedName name="FF" localSheetId="34">#REF!</definedName>
    <definedName name="FF" localSheetId="38">#REF!</definedName>
    <definedName name="FF">#REF!</definedName>
    <definedName name="FF1A" localSheetId="6">#REF!</definedName>
    <definedName name="FF1A" localSheetId="8">#REF!</definedName>
    <definedName name="FF1A" localSheetId="7">#REF!</definedName>
    <definedName name="FF1A" localSheetId="21">#REF!</definedName>
    <definedName name="FF1A" localSheetId="32">#REF!</definedName>
    <definedName name="FF1A" localSheetId="33">#REF!</definedName>
    <definedName name="FF1A" localSheetId="34">#REF!</definedName>
    <definedName name="FF1A" localSheetId="38">#REF!</definedName>
    <definedName name="FF1A">#REF!</definedName>
    <definedName name="fff" localSheetId="6" hidden="1">#REF!</definedName>
    <definedName name="fff" localSheetId="8" hidden="1">#REF!</definedName>
    <definedName name="fff" localSheetId="7" hidden="1">#REF!</definedName>
    <definedName name="fff" localSheetId="21" hidden="1">#REF!</definedName>
    <definedName name="fff" localSheetId="32" hidden="1">#REF!</definedName>
    <definedName name="fff" localSheetId="33" hidden="1">#REF!</definedName>
    <definedName name="fff" localSheetId="34" hidden="1">#REF!</definedName>
    <definedName name="fff" localSheetId="38" hidden="1">#REF!</definedName>
    <definedName name="fff" hidden="1">#REF!</definedName>
    <definedName name="ffff" localSheetId="56" hidden="1">{"Riqfin97",#N/A,FALSE,"Tran";"Riqfinpro",#N/A,FALSE,"Tran"}</definedName>
    <definedName name="ffff" localSheetId="0" hidden="1">{"Riqfin97",#N/A,FALSE,"Tran";"Riqfinpro",#N/A,FALSE,"Tran"}</definedName>
    <definedName name="ffff" localSheetId="28" hidden="1">{"Riqfin97",#N/A,FALSE,"Tran";"Riqfinpro",#N/A,FALSE,"Tran"}</definedName>
    <definedName name="ffff" localSheetId="30" hidden="1">{"Riqfin97",#N/A,FALSE,"Tran";"Riqfinpro",#N/A,FALSE,"Tran"}</definedName>
    <definedName name="ffff" localSheetId="4" hidden="1">{"Riqfin97",#N/A,FALSE,"Tran";"Riqfinpro",#N/A,FALSE,"Tran"}</definedName>
    <definedName name="ffff" localSheetId="5" hidden="1">{"Riqfin97",#N/A,FALSE,"Tran";"Riqfinpro",#N/A,FALSE,"Tran"}</definedName>
    <definedName name="ffff" localSheetId="6" hidden="1">{"Riqfin97",#N/A,FALSE,"Tran";"Riqfinpro",#N/A,FALSE,"Tran"}</definedName>
    <definedName name="ffff" localSheetId="8" hidden="1">{"Riqfin97",#N/A,FALSE,"Tran";"Riqfinpro",#N/A,FALSE,"Tran"}</definedName>
    <definedName name="ffff" localSheetId="7" hidden="1">{"Riqfin97",#N/A,FALSE,"Tran";"Riqfinpro",#N/A,FALSE,"Tran"}</definedName>
    <definedName name="ffff" localSheetId="21" hidden="1">{"Riqfin97",#N/A,FALSE,"Tran";"Riqfinpro",#N/A,FALSE,"Tran"}</definedName>
    <definedName name="ffff" localSheetId="32" hidden="1">{"Riqfin97",#N/A,FALSE,"Tran";"Riqfinpro",#N/A,FALSE,"Tran"}</definedName>
    <definedName name="ffff" localSheetId="33" hidden="1">{"Riqfin97",#N/A,FALSE,"Tran";"Riqfinpro",#N/A,FALSE,"Tran"}</definedName>
    <definedName name="ffff" localSheetId="34" hidden="1">{"Riqfin97",#N/A,FALSE,"Tran";"Riqfinpro",#N/A,FALSE,"Tran"}</definedName>
    <definedName name="ffff" localSheetId="38" hidden="1">{"Riqfin97",#N/A,FALSE,"Tran";"Riqfinpro",#N/A,FALSE,"Tran"}</definedName>
    <definedName name="ffff" hidden="1">{"Riqfin97",#N/A,FALSE,"Tran";"Riqfinpro",#N/A,FALSE,"Tran"}</definedName>
    <definedName name="fffff" localSheetId="6">#REF!</definedName>
    <definedName name="fffff" localSheetId="8">#REF!</definedName>
    <definedName name="fffff" localSheetId="7">#REF!</definedName>
    <definedName name="fffff" localSheetId="21">#REF!</definedName>
    <definedName name="fffff" localSheetId="32">#REF!</definedName>
    <definedName name="fffff" localSheetId="33">#REF!</definedName>
    <definedName name="fffff" localSheetId="34">#REF!</definedName>
    <definedName name="fffff" localSheetId="38">#REF!</definedName>
    <definedName name="fffff">#REF!</definedName>
    <definedName name="ffffff" localSheetId="6" hidden="1">#REF!</definedName>
    <definedName name="ffffff" localSheetId="8" hidden="1">#REF!</definedName>
    <definedName name="ffffff" localSheetId="7" hidden="1">#REF!</definedName>
    <definedName name="ffffff" localSheetId="21" hidden="1">#REF!</definedName>
    <definedName name="ffffff" localSheetId="32" hidden="1">#REF!</definedName>
    <definedName name="ffffff" localSheetId="33" hidden="1">#REF!</definedName>
    <definedName name="ffffff" localSheetId="34" hidden="1">#REF!</definedName>
    <definedName name="ffffff" localSheetId="38" hidden="1">#REF!</definedName>
    <definedName name="ffffff" hidden="1">#REF!</definedName>
    <definedName name="fffffff" localSheetId="56" hidden="1">{"Minpmon",#N/A,FALSE,"Monthinput"}</definedName>
    <definedName name="fffffff" localSheetId="0" hidden="1">{"Minpmon",#N/A,FALSE,"Monthinput"}</definedName>
    <definedName name="fffffff" localSheetId="28" hidden="1">{"Minpmon",#N/A,FALSE,"Monthinput"}</definedName>
    <definedName name="fffffff" localSheetId="30" hidden="1">{"Minpmon",#N/A,FALSE,"Monthinput"}</definedName>
    <definedName name="fffffff" localSheetId="4" hidden="1">{"Minpmon",#N/A,FALSE,"Monthinput"}</definedName>
    <definedName name="fffffff" localSheetId="5" hidden="1">{"Minpmon",#N/A,FALSE,"Monthinput"}</definedName>
    <definedName name="fffffff" localSheetId="6" hidden="1">{"Minpmon",#N/A,FALSE,"Monthinput"}</definedName>
    <definedName name="fffffff" localSheetId="8" hidden="1">{"Minpmon",#N/A,FALSE,"Monthinput"}</definedName>
    <definedName name="fffffff" localSheetId="7" hidden="1">{"Minpmon",#N/A,FALSE,"Monthinput"}</definedName>
    <definedName name="fffffff" localSheetId="21" hidden="1">{"Minpmon",#N/A,FALSE,"Monthinput"}</definedName>
    <definedName name="fffffff" localSheetId="32" hidden="1">{"Minpmon",#N/A,FALSE,"Monthinput"}</definedName>
    <definedName name="fffffff" localSheetId="33" hidden="1">{"Minpmon",#N/A,FALSE,"Monthinput"}</definedName>
    <definedName name="fffffff" localSheetId="34" hidden="1">{"Minpmon",#N/A,FALSE,"Monthinput"}</definedName>
    <definedName name="fffffff" localSheetId="38" hidden="1">{"Minpmon",#N/A,FALSE,"Monthinput"}</definedName>
    <definedName name="fffffff" hidden="1">{"Minpmon",#N/A,FALSE,"Monthinput"}</definedName>
    <definedName name="fffffffff" hidden="1">'[47]Fax a enviar'!#REF!</definedName>
    <definedName name="ffffffffffffff" localSheetId="56" hidden="1">{"Riqfin97",#N/A,FALSE,"Tran";"Riqfinpro",#N/A,FALSE,"Tran"}</definedName>
    <definedName name="ffffffffffffff" localSheetId="0" hidden="1">{"Riqfin97",#N/A,FALSE,"Tran";"Riqfinpro",#N/A,FALSE,"Tran"}</definedName>
    <definedName name="ffffffffffffff" localSheetId="28" hidden="1">{"Riqfin97",#N/A,FALSE,"Tran";"Riqfinpro",#N/A,FALSE,"Tran"}</definedName>
    <definedName name="ffffffffffffff" localSheetId="30" hidden="1">{"Riqfin97",#N/A,FALSE,"Tran";"Riqfinpro",#N/A,FALSE,"Tran"}</definedName>
    <definedName name="ffffffffffffff" localSheetId="4" hidden="1">{"Riqfin97",#N/A,FALSE,"Tran";"Riqfinpro",#N/A,FALSE,"Tran"}</definedName>
    <definedName name="ffffffffffffff" localSheetId="5" hidden="1">{"Riqfin97",#N/A,FALSE,"Tran";"Riqfinpro",#N/A,FALSE,"Tran"}</definedName>
    <definedName name="ffffffffffffff" localSheetId="6" hidden="1">{"Riqfin97",#N/A,FALSE,"Tran";"Riqfinpro",#N/A,FALSE,"Tran"}</definedName>
    <definedName name="ffffffffffffff" localSheetId="8" hidden="1">{"Riqfin97",#N/A,FALSE,"Tran";"Riqfinpro",#N/A,FALSE,"Tran"}</definedName>
    <definedName name="ffffffffffffff" localSheetId="7" hidden="1">{"Riqfin97",#N/A,FALSE,"Tran";"Riqfinpro",#N/A,FALSE,"Tran"}</definedName>
    <definedName name="ffffffffffffff" localSheetId="21" hidden="1">{"Riqfin97",#N/A,FALSE,"Tran";"Riqfinpro",#N/A,FALSE,"Tran"}</definedName>
    <definedName name="ffffffffffffff" localSheetId="32" hidden="1">{"Riqfin97",#N/A,FALSE,"Tran";"Riqfinpro",#N/A,FALSE,"Tran"}</definedName>
    <definedName name="ffffffffffffff" localSheetId="33" hidden="1">{"Riqfin97",#N/A,FALSE,"Tran";"Riqfinpro",#N/A,FALSE,"Tran"}</definedName>
    <definedName name="ffffffffffffff" localSheetId="34" hidden="1">{"Riqfin97",#N/A,FALSE,"Tran";"Riqfinpro",#N/A,FALSE,"Tran"}</definedName>
    <definedName name="ffffffffffffff" localSheetId="38" hidden="1">{"Riqfin97",#N/A,FALSE,"Tran";"Riqfinpro",#N/A,FALSE,"Tran"}</definedName>
    <definedName name="ffffffffffffff" hidden="1">{"Riqfin97",#N/A,FALSE,"Tran";"Riqfinpro",#N/A,FALSE,"Tran"}</definedName>
    <definedName name="FFNN" localSheetId="5">#REF!</definedName>
    <definedName name="FFNN" localSheetId="6">#REF!</definedName>
    <definedName name="FFNN" localSheetId="8">#REF!</definedName>
    <definedName name="FFNN" localSheetId="7">#REF!</definedName>
    <definedName name="FFNN" localSheetId="21">#REF!</definedName>
    <definedName name="FFNN" localSheetId="32">#REF!</definedName>
    <definedName name="FFNN" localSheetId="33">#REF!</definedName>
    <definedName name="FFNN" localSheetId="34">#REF!</definedName>
    <definedName name="FFNN" localSheetId="38">#REF!</definedName>
    <definedName name="FFNN">#REF!</definedName>
    <definedName name="fgf" localSheetId="56" hidden="1">{"Riqfin97",#N/A,FALSE,"Tran";"Riqfinpro",#N/A,FALSE,"Tran"}</definedName>
    <definedName name="fgf" localSheetId="0" hidden="1">{"Riqfin97",#N/A,FALSE,"Tran";"Riqfinpro",#N/A,FALSE,"Tran"}</definedName>
    <definedName name="fgf" localSheetId="28" hidden="1">{"Riqfin97",#N/A,FALSE,"Tran";"Riqfinpro",#N/A,FALSE,"Tran"}</definedName>
    <definedName name="fgf" localSheetId="30" hidden="1">{"Riqfin97",#N/A,FALSE,"Tran";"Riqfinpro",#N/A,FALSE,"Tran"}</definedName>
    <definedName name="fgf" localSheetId="4" hidden="1">{"Riqfin97",#N/A,FALSE,"Tran";"Riqfinpro",#N/A,FALSE,"Tran"}</definedName>
    <definedName name="fgf" localSheetId="5" hidden="1">{"Riqfin97",#N/A,FALSE,"Tran";"Riqfinpro",#N/A,FALSE,"Tran"}</definedName>
    <definedName name="fgf" localSheetId="6" hidden="1">{"Riqfin97",#N/A,FALSE,"Tran";"Riqfinpro",#N/A,FALSE,"Tran"}</definedName>
    <definedName name="fgf" localSheetId="8" hidden="1">{"Riqfin97",#N/A,FALSE,"Tran";"Riqfinpro",#N/A,FALSE,"Tran"}</definedName>
    <definedName name="fgf" localSheetId="7" hidden="1">{"Riqfin97",#N/A,FALSE,"Tran";"Riqfinpro",#N/A,FALSE,"Tran"}</definedName>
    <definedName name="fgf" localSheetId="21" hidden="1">{"Riqfin97",#N/A,FALSE,"Tran";"Riqfinpro",#N/A,FALSE,"Tran"}</definedName>
    <definedName name="fgf" localSheetId="32" hidden="1">{"Riqfin97",#N/A,FALSE,"Tran";"Riqfinpro",#N/A,FALSE,"Tran"}</definedName>
    <definedName name="fgf" localSheetId="33" hidden="1">{"Riqfin97",#N/A,FALSE,"Tran";"Riqfinpro",#N/A,FALSE,"Tran"}</definedName>
    <definedName name="fgf" localSheetId="34" hidden="1">{"Riqfin97",#N/A,FALSE,"Tran";"Riqfinpro",#N/A,FALSE,"Tran"}</definedName>
    <definedName name="fgf" localSheetId="38" hidden="1">{"Riqfin97",#N/A,FALSE,"Tran";"Riqfinpro",#N/A,FALSE,"Tran"}</definedName>
    <definedName name="fgf" hidden="1">{"Riqfin97",#N/A,FALSE,"Tran";"Riqfinpro",#N/A,FALSE,"Tran"}</definedName>
    <definedName name="fgfg" hidden="1">'[51]Fax a enviar'!#REF!</definedName>
    <definedName name="fghfghf" hidden="1">'[56]Fax a enviar'!#REF!</definedName>
    <definedName name="fhnfdj" hidden="1">'[47]Fax a enviar'!#REF!</definedName>
    <definedName name="Fig.1" localSheetId="6">#REF!</definedName>
    <definedName name="Fig.1" localSheetId="8">#REF!</definedName>
    <definedName name="Fig.1" localSheetId="7">#REF!</definedName>
    <definedName name="Fig.1" localSheetId="21">#REF!</definedName>
    <definedName name="Fig.1" localSheetId="32">#REF!</definedName>
    <definedName name="Fig.1" localSheetId="33">#REF!</definedName>
    <definedName name="Fig.1" localSheetId="34">#REF!</definedName>
    <definedName name="Fig.1" localSheetId="38">#REF!</definedName>
    <definedName name="Fig.1">#REF!</definedName>
    <definedName name="FigTitle" localSheetId="6">#REF!</definedName>
    <definedName name="FigTitle" localSheetId="8">#REF!</definedName>
    <definedName name="FigTitle" localSheetId="7">#REF!</definedName>
    <definedName name="FigTitle" localSheetId="21">#REF!</definedName>
    <definedName name="FigTitle" localSheetId="32">#REF!</definedName>
    <definedName name="FigTitle" localSheetId="33">#REF!</definedName>
    <definedName name="FigTitle" localSheetId="34">#REF!</definedName>
    <definedName name="FigTitle" localSheetId="38">#REF!</definedName>
    <definedName name="FigTitle">#REF!</definedName>
    <definedName name="Figure.3" localSheetId="6">#REF!</definedName>
    <definedName name="Figure.3" localSheetId="8">#REF!</definedName>
    <definedName name="Figure.3" localSheetId="7">#REF!</definedName>
    <definedName name="Figure.3" localSheetId="21">#REF!</definedName>
    <definedName name="Figure.3" localSheetId="32">#REF!</definedName>
    <definedName name="Figure.3" localSheetId="33">#REF!</definedName>
    <definedName name="Figure.3" localSheetId="34">#REF!</definedName>
    <definedName name="Figure.3" localSheetId="38">#REF!</definedName>
    <definedName name="Figure.3">#REF!</definedName>
    <definedName name="Financing" localSheetId="56" hidden="1">{"Tab1",#N/A,FALSE,"P";"Tab2",#N/A,FALSE,"P"}</definedName>
    <definedName name="Financing" localSheetId="0" hidden="1">{"Tab1",#N/A,FALSE,"P";"Tab2",#N/A,FALSE,"P"}</definedName>
    <definedName name="Financing" localSheetId="28" hidden="1">{"Tab1",#N/A,FALSE,"P";"Tab2",#N/A,FALSE,"P"}</definedName>
    <definedName name="Financing" localSheetId="30" hidden="1">{"Tab1",#N/A,FALSE,"P";"Tab2",#N/A,FALSE,"P"}</definedName>
    <definedName name="Financing" localSheetId="4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localSheetId="8" hidden="1">{"Tab1",#N/A,FALSE,"P";"Tab2",#N/A,FALSE,"P"}</definedName>
    <definedName name="Financing" localSheetId="7" hidden="1">{"Tab1",#N/A,FALSE,"P";"Tab2",#N/A,FALSE,"P"}</definedName>
    <definedName name="Financing" localSheetId="21" hidden="1">{"Tab1",#N/A,FALSE,"P";"Tab2",#N/A,FALSE,"P"}</definedName>
    <definedName name="Financing" localSheetId="32" hidden="1">{"Tab1",#N/A,FALSE,"P";"Tab2",#N/A,FALSE,"P"}</definedName>
    <definedName name="Financing" localSheetId="33" hidden="1">{"Tab1",#N/A,FALSE,"P";"Tab2",#N/A,FALSE,"P"}</definedName>
    <definedName name="Financing" localSheetId="34" hidden="1">{"Tab1",#N/A,FALSE,"P";"Tab2",#N/A,FALSE,"P"}</definedName>
    <definedName name="Financing" localSheetId="38" hidden="1">{"Tab1",#N/A,FALSE,"P";"Tab2",#N/A,FALSE,"P"}</definedName>
    <definedName name="Financing" hidden="1">{"Tab1",#N/A,FALSE,"P";"Tab2",#N/A,FALSE,"P"}</definedName>
    <definedName name="Fisc" localSheetId="5">#REF!</definedName>
    <definedName name="Fisc" localSheetId="6">#REF!</definedName>
    <definedName name="Fisc" localSheetId="8">#REF!</definedName>
    <definedName name="Fisc" localSheetId="7">#REF!</definedName>
    <definedName name="Fisc" localSheetId="21">#REF!</definedName>
    <definedName name="Fisc" localSheetId="32">#REF!</definedName>
    <definedName name="Fisc" localSheetId="33">#REF!</definedName>
    <definedName name="Fisc" localSheetId="34">#REF!</definedName>
    <definedName name="Fisc" localSheetId="38">#REF!</definedName>
    <definedName name="Fisc">#REF!</definedName>
    <definedName name="Fisca" localSheetId="6">#REF!</definedName>
    <definedName name="Fisca" localSheetId="8">#REF!</definedName>
    <definedName name="Fisca" localSheetId="7">#REF!</definedName>
    <definedName name="Fisca" localSheetId="21">#REF!</definedName>
    <definedName name="Fisca" localSheetId="32">#REF!</definedName>
    <definedName name="Fisca" localSheetId="33">#REF!</definedName>
    <definedName name="Fisca" localSheetId="34">#REF!</definedName>
    <definedName name="Fisca" localSheetId="38">#REF!</definedName>
    <definedName name="Fisca">#REF!</definedName>
    <definedName name="FMI" localSheetId="6">[34]BCP!#REF!</definedName>
    <definedName name="FMI" localSheetId="8">[34]BCP!#REF!</definedName>
    <definedName name="FMI" localSheetId="7">[34]BCP!#REF!</definedName>
    <definedName name="FMI" localSheetId="21">[34]BCP!#REF!</definedName>
    <definedName name="FMI" localSheetId="33">[34]BCP!#REF!</definedName>
    <definedName name="FMI" localSheetId="34">[34]BCP!#REF!</definedName>
    <definedName name="FMI">[34]BCP!#REF!</definedName>
    <definedName name="FMK" localSheetId="6">#REF!</definedName>
    <definedName name="FMK" localSheetId="8">#REF!</definedName>
    <definedName name="FMK" localSheetId="7">#REF!</definedName>
    <definedName name="FMK" localSheetId="21">#REF!</definedName>
    <definedName name="FMK" localSheetId="32">#REF!</definedName>
    <definedName name="FMK" localSheetId="33">#REF!</definedName>
    <definedName name="FMK" localSheetId="34">#REF!</definedName>
    <definedName name="FMK" localSheetId="38">#REF!</definedName>
    <definedName name="FMK">#REF!</definedName>
    <definedName name="FORMATO">#N/A</definedName>
    <definedName name="FRAMENO" localSheetId="6">#REF!</definedName>
    <definedName name="FRAMENO" localSheetId="8">#REF!</definedName>
    <definedName name="FRAMENO" localSheetId="7">#REF!</definedName>
    <definedName name="FRAMENO" localSheetId="21">#REF!</definedName>
    <definedName name="FRAMENO" localSheetId="32">#REF!</definedName>
    <definedName name="FRAMENO" localSheetId="33">#REF!</definedName>
    <definedName name="FRAMENO" localSheetId="34">#REF!</definedName>
    <definedName name="FRAMENO" localSheetId="38">#REF!</definedName>
    <definedName name="FRAMENO">#REF!</definedName>
    <definedName name="framework_macro" localSheetId="6">#REF!</definedName>
    <definedName name="framework_macro" localSheetId="8">#REF!</definedName>
    <definedName name="framework_macro" localSheetId="7">#REF!</definedName>
    <definedName name="framework_macro" localSheetId="21">#REF!</definedName>
    <definedName name="framework_macro" localSheetId="32">#REF!</definedName>
    <definedName name="framework_macro" localSheetId="33">#REF!</definedName>
    <definedName name="framework_macro" localSheetId="34">#REF!</definedName>
    <definedName name="framework_macro" localSheetId="38">#REF!</definedName>
    <definedName name="framework_macro">#REF!</definedName>
    <definedName name="framework_macro_new" localSheetId="6">#REF!</definedName>
    <definedName name="framework_macro_new" localSheetId="8">#REF!</definedName>
    <definedName name="framework_macro_new" localSheetId="7">#REF!</definedName>
    <definedName name="framework_macro_new" localSheetId="21">#REF!</definedName>
    <definedName name="framework_macro_new" localSheetId="32">#REF!</definedName>
    <definedName name="framework_macro_new" localSheetId="33">#REF!</definedName>
    <definedName name="framework_macro_new" localSheetId="34">#REF!</definedName>
    <definedName name="framework_macro_new" localSheetId="38">#REF!</definedName>
    <definedName name="framework_macro_new">#REF!</definedName>
    <definedName name="framework_monetary" localSheetId="32">#REF!</definedName>
    <definedName name="framework_monetary" localSheetId="38">#REF!</definedName>
    <definedName name="framework_monetary">#REF!</definedName>
    <definedName name="FRAMEYES" localSheetId="32">#REF!</definedName>
    <definedName name="FRAMEYES" localSheetId="38">#REF!</definedName>
    <definedName name="FRAMEYES">#REF!</definedName>
    <definedName name="fre" localSheetId="56" hidden="1">{"Tab1",#N/A,FALSE,"P";"Tab2",#N/A,FALSE,"P"}</definedName>
    <definedName name="fre" localSheetId="0" hidden="1">{"Tab1",#N/A,FALSE,"P";"Tab2",#N/A,FALSE,"P"}</definedName>
    <definedName name="fre" localSheetId="28" hidden="1">{"Tab1",#N/A,FALSE,"P";"Tab2",#N/A,FALSE,"P"}</definedName>
    <definedName name="fre" localSheetId="30" hidden="1">{"Tab1",#N/A,FALSE,"P";"Tab2",#N/A,FALSE,"P"}</definedName>
    <definedName name="fre" localSheetId="4" hidden="1">{"Tab1",#N/A,FALSE,"P";"Tab2",#N/A,FALSE,"P"}</definedName>
    <definedName name="fre" localSheetId="5" hidden="1">{"Tab1",#N/A,FALSE,"P";"Tab2",#N/A,FALSE,"P"}</definedName>
    <definedName name="fre" localSheetId="6" hidden="1">{"Tab1",#N/A,FALSE,"P";"Tab2",#N/A,FALSE,"P"}</definedName>
    <definedName name="fre" localSheetId="8" hidden="1">{"Tab1",#N/A,FALSE,"P";"Tab2",#N/A,FALSE,"P"}</definedName>
    <definedName name="fre" localSheetId="7" hidden="1">{"Tab1",#N/A,FALSE,"P";"Tab2",#N/A,FALSE,"P"}</definedName>
    <definedName name="fre" localSheetId="21" hidden="1">{"Tab1",#N/A,FALSE,"P";"Tab2",#N/A,FALSE,"P"}</definedName>
    <definedName name="fre" localSheetId="32" hidden="1">{"Tab1",#N/A,FALSE,"P";"Tab2",#N/A,FALSE,"P"}</definedName>
    <definedName name="fre" localSheetId="33" hidden="1">{"Tab1",#N/A,FALSE,"P";"Tab2",#N/A,FALSE,"P"}</definedName>
    <definedName name="fre" localSheetId="34" hidden="1">{"Tab1",#N/A,FALSE,"P";"Tab2",#N/A,FALSE,"P"}</definedName>
    <definedName name="fre" localSheetId="38" hidden="1">{"Tab1",#N/A,FALSE,"P";"Tab2",#N/A,FALSE,"P"}</definedName>
    <definedName name="fre" hidden="1">{"Tab1",#N/A,FALSE,"P";"Tab2",#N/A,FALSE,"P"}</definedName>
    <definedName name="FRFEURO" localSheetId="6">#REF!</definedName>
    <definedName name="FRFEURO" localSheetId="8">#REF!</definedName>
    <definedName name="FRFEURO" localSheetId="7">#REF!</definedName>
    <definedName name="FRFEURO" localSheetId="21">#REF!</definedName>
    <definedName name="FRFEURO" localSheetId="32">#REF!</definedName>
    <definedName name="FRFEURO" localSheetId="33">#REF!</definedName>
    <definedName name="FRFEURO" localSheetId="34">#REF!</definedName>
    <definedName name="FRFEURO" localSheetId="38">#REF!</definedName>
    <definedName name="FRFEURO">#REF!</definedName>
    <definedName name="FS" localSheetId="6">#REF!</definedName>
    <definedName name="FS" localSheetId="8">#REF!</definedName>
    <definedName name="FS" localSheetId="7">#REF!</definedName>
    <definedName name="FS" localSheetId="21">#REF!</definedName>
    <definedName name="FS" localSheetId="32">#REF!</definedName>
    <definedName name="FS" localSheetId="33">#REF!</definedName>
    <definedName name="FS" localSheetId="34">#REF!</definedName>
    <definedName name="FS" localSheetId="38">#REF!</definedName>
    <definedName name="FS">#REF!</definedName>
    <definedName name="FS1A" localSheetId="6">#REF!</definedName>
    <definedName name="FS1A" localSheetId="8">#REF!</definedName>
    <definedName name="FS1A" localSheetId="7">#REF!</definedName>
    <definedName name="FS1A" localSheetId="21">#REF!</definedName>
    <definedName name="FS1A" localSheetId="32">#REF!</definedName>
    <definedName name="FS1A" localSheetId="33">#REF!</definedName>
    <definedName name="FS1A" localSheetId="34">#REF!</definedName>
    <definedName name="FS1A" localSheetId="38">#REF!</definedName>
    <definedName name="FS1A">#REF!</definedName>
    <definedName name="fsdfsd" localSheetId="6" hidden="1">[57]C!#REF!</definedName>
    <definedName name="fsdfsd" localSheetId="8" hidden="1">[57]C!#REF!</definedName>
    <definedName name="fsdfsd" localSheetId="7" hidden="1">[57]C!#REF!</definedName>
    <definedName name="fsdfsd" localSheetId="21" hidden="1">[57]C!#REF!</definedName>
    <definedName name="fsdfsd" localSheetId="33" hidden="1">[57]C!#REF!</definedName>
    <definedName name="fsdfsd" localSheetId="34" hidden="1">[57]C!#REF!</definedName>
    <definedName name="fsdfsd" hidden="1">[57]C!#REF!</definedName>
    <definedName name="fsdsdfa" localSheetId="6" hidden="1">'[50]Fax a enviar'!#REF!</definedName>
    <definedName name="fsdsdfa" localSheetId="8" hidden="1">'[50]Fax a enviar'!#REF!</definedName>
    <definedName name="fsdsdfa" localSheetId="7" hidden="1">'[50]Fax a enviar'!#REF!</definedName>
    <definedName name="fsdsdfa" localSheetId="21" hidden="1">'[50]Fax a enviar'!#REF!</definedName>
    <definedName name="fsdsdfa" localSheetId="33" hidden="1">'[50]Fax a enviar'!#REF!</definedName>
    <definedName name="fsdsdfa" localSheetId="34" hidden="1">'[50]Fax a enviar'!#REF!</definedName>
    <definedName name="fsdsdfa" hidden="1">'[50]Fax a enviar'!#REF!</definedName>
    <definedName name="FT" localSheetId="6">#REF!</definedName>
    <definedName name="FT" localSheetId="8">#REF!</definedName>
    <definedName name="FT" localSheetId="7">#REF!</definedName>
    <definedName name="FT" localSheetId="21">#REF!</definedName>
    <definedName name="FT" localSheetId="32">#REF!</definedName>
    <definedName name="FT" localSheetId="33">#REF!</definedName>
    <definedName name="FT" localSheetId="34">#REF!</definedName>
    <definedName name="FT" localSheetId="38">#REF!</definedName>
    <definedName name="FT">#REF!</definedName>
    <definedName name="FT1A" localSheetId="6">#REF!</definedName>
    <definedName name="FT1A" localSheetId="8">#REF!</definedName>
    <definedName name="FT1A" localSheetId="7">#REF!</definedName>
    <definedName name="FT1A" localSheetId="21">#REF!</definedName>
    <definedName name="FT1A" localSheetId="32">#REF!</definedName>
    <definedName name="FT1A" localSheetId="33">#REF!</definedName>
    <definedName name="FT1A" localSheetId="34">#REF!</definedName>
    <definedName name="FT1A" localSheetId="38">#REF!</definedName>
    <definedName name="FT1A">#REF!</definedName>
    <definedName name="ftr" localSheetId="56" hidden="1">{"Riqfin97",#N/A,FALSE,"Tran";"Riqfinpro",#N/A,FALSE,"Tran"}</definedName>
    <definedName name="ftr" localSheetId="0" hidden="1">{"Riqfin97",#N/A,FALSE,"Tran";"Riqfinpro",#N/A,FALSE,"Tran"}</definedName>
    <definedName name="ftr" localSheetId="28" hidden="1">{"Riqfin97",#N/A,FALSE,"Tran";"Riqfinpro",#N/A,FALSE,"Tran"}</definedName>
    <definedName name="ftr" localSheetId="30" hidden="1">{"Riqfin97",#N/A,FALSE,"Tran";"Riqfinpro",#N/A,FALSE,"Tran"}</definedName>
    <definedName name="ftr" localSheetId="4" hidden="1">{"Riqfin97",#N/A,FALSE,"Tran";"Riqfinpro",#N/A,FALSE,"Tran"}</definedName>
    <definedName name="ftr" localSheetId="5" hidden="1">{"Riqfin97",#N/A,FALSE,"Tran";"Riqfinpro",#N/A,FALSE,"Tran"}</definedName>
    <definedName name="ftr" localSheetId="6" hidden="1">{"Riqfin97",#N/A,FALSE,"Tran";"Riqfinpro",#N/A,FALSE,"Tran"}</definedName>
    <definedName name="ftr" localSheetId="8" hidden="1">{"Riqfin97",#N/A,FALSE,"Tran";"Riqfinpro",#N/A,FALSE,"Tran"}</definedName>
    <definedName name="ftr" localSheetId="7" hidden="1">{"Riqfin97",#N/A,FALSE,"Tran";"Riqfinpro",#N/A,FALSE,"Tran"}</definedName>
    <definedName name="ftr" localSheetId="21" hidden="1">{"Riqfin97",#N/A,FALSE,"Tran";"Riqfinpro",#N/A,FALSE,"Tran"}</definedName>
    <definedName name="ftr" localSheetId="32" hidden="1">{"Riqfin97",#N/A,FALSE,"Tran";"Riqfinpro",#N/A,FALSE,"Tran"}</definedName>
    <definedName name="ftr" localSheetId="33" hidden="1">{"Riqfin97",#N/A,FALSE,"Tran";"Riqfinpro",#N/A,FALSE,"Tran"}</definedName>
    <definedName name="ftr" localSheetId="34" hidden="1">{"Riqfin97",#N/A,FALSE,"Tran";"Riqfinpro",#N/A,FALSE,"Tran"}</definedName>
    <definedName name="ftr" localSheetId="38" hidden="1">{"Riqfin97",#N/A,FALSE,"Tran";"Riqfinpro",#N/A,FALSE,"Tran"}</definedName>
    <definedName name="ftr" hidden="1">{"Riqfin97",#N/A,FALSE,"Tran";"Riqfinpro",#N/A,FALSE,"Tran"}</definedName>
    <definedName name="fty" localSheetId="56" hidden="1">{"Riqfin97",#N/A,FALSE,"Tran";"Riqfinpro",#N/A,FALSE,"Tran"}</definedName>
    <definedName name="fty" localSheetId="0" hidden="1">{"Riqfin97",#N/A,FALSE,"Tran";"Riqfinpro",#N/A,FALSE,"Tran"}</definedName>
    <definedName name="fty" localSheetId="28" hidden="1">{"Riqfin97",#N/A,FALSE,"Tran";"Riqfinpro",#N/A,FALSE,"Tran"}</definedName>
    <definedName name="fty" localSheetId="30" hidden="1">{"Riqfin97",#N/A,FALSE,"Tran";"Riqfinpro",#N/A,FALSE,"Tran"}</definedName>
    <definedName name="fty" localSheetId="4" hidden="1">{"Riqfin97",#N/A,FALSE,"Tran";"Riqfinpro",#N/A,FALSE,"Tran"}</definedName>
    <definedName name="fty" localSheetId="5" hidden="1">{"Riqfin97",#N/A,FALSE,"Tran";"Riqfinpro",#N/A,FALSE,"Tran"}</definedName>
    <definedName name="fty" localSheetId="6" hidden="1">{"Riqfin97",#N/A,FALSE,"Tran";"Riqfinpro",#N/A,FALSE,"Tran"}</definedName>
    <definedName name="fty" localSheetId="8" hidden="1">{"Riqfin97",#N/A,FALSE,"Tran";"Riqfinpro",#N/A,FALSE,"Tran"}</definedName>
    <definedName name="fty" localSheetId="7" hidden="1">{"Riqfin97",#N/A,FALSE,"Tran";"Riqfinpro",#N/A,FALSE,"Tran"}</definedName>
    <definedName name="fty" localSheetId="21" hidden="1">{"Riqfin97",#N/A,FALSE,"Tran";"Riqfinpro",#N/A,FALSE,"Tran"}</definedName>
    <definedName name="fty" localSheetId="32" hidden="1">{"Riqfin97",#N/A,FALSE,"Tran";"Riqfinpro",#N/A,FALSE,"Tran"}</definedName>
    <definedName name="fty" localSheetId="33" hidden="1">{"Riqfin97",#N/A,FALSE,"Tran";"Riqfinpro",#N/A,FALSE,"Tran"}</definedName>
    <definedName name="fty" localSheetId="34" hidden="1">{"Riqfin97",#N/A,FALSE,"Tran";"Riqfinpro",#N/A,FALSE,"Tran"}</definedName>
    <definedName name="fty" localSheetId="38" hidden="1">{"Riqfin97",#N/A,FALSE,"Tran";"Riqfinpro",#N/A,FALSE,"Tran"}</definedName>
    <definedName name="fty" hidden="1">{"Riqfin97",#N/A,FALSE,"Tran";"Riqfinpro",#N/A,FALSE,"Tran"}</definedName>
    <definedName name="FUENTE" localSheetId="6">#REF!</definedName>
    <definedName name="FUENTE" localSheetId="8">#REF!</definedName>
    <definedName name="FUENTE" localSheetId="7">#REF!</definedName>
    <definedName name="FUENTE" localSheetId="21">#REF!</definedName>
    <definedName name="FUENTE" localSheetId="32">#REF!</definedName>
    <definedName name="FUENTE" localSheetId="33">#REF!</definedName>
    <definedName name="FUENTE" localSheetId="34">#REF!</definedName>
    <definedName name="FUENTE" localSheetId="38">#REF!</definedName>
    <definedName name="FUENTE">#REF!</definedName>
    <definedName name="fuente1" localSheetId="6">#REF!</definedName>
    <definedName name="fuente1" localSheetId="8">#REF!</definedName>
    <definedName name="fuente1" localSheetId="7">#REF!</definedName>
    <definedName name="fuente1" localSheetId="21">#REF!</definedName>
    <definedName name="fuente1" localSheetId="32">#REF!</definedName>
    <definedName name="fuente1" localSheetId="33">#REF!</definedName>
    <definedName name="fuente1" localSheetId="34">#REF!</definedName>
    <definedName name="fuente1" localSheetId="38">#REF!</definedName>
    <definedName name="fuente1">#REF!</definedName>
    <definedName name="FUENTE2" localSheetId="6">#REF!</definedName>
    <definedName name="FUENTE2" localSheetId="8">#REF!</definedName>
    <definedName name="FUENTE2" localSheetId="7">#REF!</definedName>
    <definedName name="FUENTE2" localSheetId="21">#REF!</definedName>
    <definedName name="FUENTE2" localSheetId="32">#REF!</definedName>
    <definedName name="FUENTE2" localSheetId="33">#REF!</definedName>
    <definedName name="FUENTE2" localSheetId="34">#REF!</definedName>
    <definedName name="FUENTE2" localSheetId="38">#REF!</definedName>
    <definedName name="FUENTE2">#REF!</definedName>
    <definedName name="Fuentes" localSheetId="32">#REF!</definedName>
    <definedName name="Fuentes" localSheetId="38">#REF!</definedName>
    <definedName name="Fuentes">#REF!</definedName>
    <definedName name="fx" localSheetId="32">#REF!</definedName>
    <definedName name="fx" localSheetId="38">#REF!</definedName>
    <definedName name="fx">#REF!</definedName>
    <definedName name="G" localSheetId="56" hidden="1">{"Main Economic Indicators",#N/A,FALSE,"C"}</definedName>
    <definedName name="G" localSheetId="0" hidden="1">{"Main Economic Indicators",#N/A,FALSE,"C"}</definedName>
    <definedName name="G" localSheetId="28" hidden="1">{"Main Economic Indicators",#N/A,FALSE,"C"}</definedName>
    <definedName name="G" localSheetId="30" hidden="1">{"Main Economic Indicators",#N/A,FALSE,"C"}</definedName>
    <definedName name="G" localSheetId="4" hidden="1">{"Main Economic Indicators",#N/A,FALSE,"C"}</definedName>
    <definedName name="G" localSheetId="5" hidden="1">{"Main Economic Indicators",#N/A,FALSE,"C"}</definedName>
    <definedName name="G" localSheetId="6" hidden="1">{"Main Economic Indicators",#N/A,FALSE,"C"}</definedName>
    <definedName name="G" localSheetId="8" hidden="1">{"Main Economic Indicators",#N/A,FALSE,"C"}</definedName>
    <definedName name="G" localSheetId="7" hidden="1">{"Main Economic Indicators",#N/A,FALSE,"C"}</definedName>
    <definedName name="G" localSheetId="21" hidden="1">{"Main Economic Indicators",#N/A,FALSE,"C"}</definedName>
    <definedName name="G" localSheetId="32" hidden="1">{"Main Economic Indicators",#N/A,FALSE,"C"}</definedName>
    <definedName name="G" localSheetId="33" hidden="1">{"Main Economic Indicators",#N/A,FALSE,"C"}</definedName>
    <definedName name="G" localSheetId="34" hidden="1">{"Main Economic Indicators",#N/A,FALSE,"C"}</definedName>
    <definedName name="G" localSheetId="38" hidden="1">{"Main Economic Indicators",#N/A,FALSE,"C"}</definedName>
    <definedName name="G" hidden="1">{"Main Economic Indicators",#N/A,FALSE,"C"}</definedName>
    <definedName name="GAP" localSheetId="5">#REF!</definedName>
    <definedName name="GAP" localSheetId="6">#REF!</definedName>
    <definedName name="GAP" localSheetId="8">#REF!</definedName>
    <definedName name="GAP" localSheetId="7">#REF!</definedName>
    <definedName name="GAP" localSheetId="21">#REF!</definedName>
    <definedName name="GAP" localSheetId="32">#REF!</definedName>
    <definedName name="GAP" localSheetId="33">#REF!</definedName>
    <definedName name="GAP" localSheetId="34">#REF!</definedName>
    <definedName name="GAP" localSheetId="38">#REF!</definedName>
    <definedName name="GAP">#REF!</definedName>
    <definedName name="GAPFGFROM" localSheetId="6">#REF!</definedName>
    <definedName name="GAPFGFROM" localSheetId="8">#REF!</definedName>
    <definedName name="GAPFGFROM" localSheetId="7">#REF!</definedName>
    <definedName name="GAPFGFROM" localSheetId="21">#REF!</definedName>
    <definedName name="GAPFGFROM" localSheetId="32">#REF!</definedName>
    <definedName name="GAPFGFROM" localSheetId="33">#REF!</definedName>
    <definedName name="GAPFGFROM" localSheetId="34">#REF!</definedName>
    <definedName name="GAPFGFROM" localSheetId="38">#REF!</definedName>
    <definedName name="GAPFGFROM">#REF!</definedName>
    <definedName name="GAPFGTO" localSheetId="6">#REF!</definedName>
    <definedName name="GAPFGTO" localSheetId="8">#REF!</definedName>
    <definedName name="GAPFGTO" localSheetId="7">#REF!</definedName>
    <definedName name="GAPFGTO" localSheetId="21">#REF!</definedName>
    <definedName name="GAPFGTO" localSheetId="32">#REF!</definedName>
    <definedName name="GAPFGTO" localSheetId="33">#REF!</definedName>
    <definedName name="GAPFGTO" localSheetId="34">#REF!</definedName>
    <definedName name="GAPFGTO" localSheetId="38">#REF!</definedName>
    <definedName name="GAPFGTO">#REF!</definedName>
    <definedName name="GAPSTFROM" localSheetId="32">#REF!</definedName>
    <definedName name="GAPSTFROM" localSheetId="38">#REF!</definedName>
    <definedName name="GAPSTFROM">#REF!</definedName>
    <definedName name="GAPSTTO" localSheetId="32">#REF!</definedName>
    <definedName name="GAPSTTO" localSheetId="38">#REF!</definedName>
    <definedName name="GAPSTTO">#REF!</definedName>
    <definedName name="GAPTEST" localSheetId="32">#REF!</definedName>
    <definedName name="GAPTEST" localSheetId="38">#REF!</definedName>
    <definedName name="GAPTEST">#REF!</definedName>
    <definedName name="GAPTESTFG" localSheetId="32">#REF!</definedName>
    <definedName name="GAPTESTFG" localSheetId="38">#REF!</definedName>
    <definedName name="GAPTESTFG">#REF!</definedName>
    <definedName name="GAZZETTE" localSheetId="32">#REF!</definedName>
    <definedName name="GAZZETTE" localSheetId="38">#REF!</definedName>
    <definedName name="GAZZETTE">#REF!</definedName>
    <definedName name="GBP" localSheetId="32">#REF!</definedName>
    <definedName name="GBP" localSheetId="38">#REF!</definedName>
    <definedName name="GBP">#REF!</definedName>
    <definedName name="GCB_NGDP">#N/A</definedName>
    <definedName name="gdg" hidden="1">'[47]Fax a enviar'!#REF!</definedName>
    <definedName name="gdgd" hidden="1">'[53]Fax a enviar'!#REF!</definedName>
    <definedName name="gdp">[58]GDP_WEO!$A$3:$AB$188</definedName>
    <definedName name="gdpall">[58]GDP!$B$2:$AD$134</definedName>
    <definedName name="gdppc">[58]GDPpc_WEO!$A$3:$AC$188</definedName>
    <definedName name="GGB_NGDP">#N/A</definedName>
    <definedName name="ggfrfff" localSheetId="6" hidden="1">#REF!</definedName>
    <definedName name="ggfrfff" localSheetId="8" hidden="1">#REF!</definedName>
    <definedName name="ggfrfff" localSheetId="7" hidden="1">#REF!</definedName>
    <definedName name="ggfrfff" localSheetId="21" hidden="1">#REF!</definedName>
    <definedName name="ggfrfff" localSheetId="32" hidden="1">#REF!</definedName>
    <definedName name="ggfrfff" localSheetId="33" hidden="1">#REF!</definedName>
    <definedName name="ggfrfff" localSheetId="34" hidden="1">#REF!</definedName>
    <definedName name="ggfrfff" localSheetId="38" hidden="1">#REF!</definedName>
    <definedName name="ggfrfff" hidden="1">#REF!</definedName>
    <definedName name="ggg" localSheetId="56" hidden="1">{"Riqfin97",#N/A,FALSE,"Tran";"Riqfinpro",#N/A,FALSE,"Tran"}</definedName>
    <definedName name="ggg" localSheetId="0" hidden="1">{"Riqfin97",#N/A,FALSE,"Tran";"Riqfinpro",#N/A,FALSE,"Tran"}</definedName>
    <definedName name="ggg" localSheetId="28" hidden="1">{"Riqfin97",#N/A,FALSE,"Tran";"Riqfinpro",#N/A,FALSE,"Tran"}</definedName>
    <definedName name="ggg" localSheetId="30" hidden="1">{"Riqfin97",#N/A,FALSE,"Tran";"Riqfinpro",#N/A,FALSE,"Tran"}</definedName>
    <definedName name="ggg" localSheetId="4" hidden="1">{"Riqfin97",#N/A,FALSE,"Tran";"Riqfinpro",#N/A,FALSE,"Tran"}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localSheetId="8" hidden="1">{"Riqfin97",#N/A,FALSE,"Tran";"Riqfinpro",#N/A,FALSE,"Tran"}</definedName>
    <definedName name="ggg" localSheetId="7" hidden="1">{"Riqfin97",#N/A,FALSE,"Tran";"Riqfinpro",#N/A,FALSE,"Tran"}</definedName>
    <definedName name="ggg" localSheetId="21" hidden="1">{"Riqfin97",#N/A,FALSE,"Tran";"Riqfinpro",#N/A,FALSE,"Tran"}</definedName>
    <definedName name="ggg" localSheetId="32" hidden="1">{"Riqfin97",#N/A,FALSE,"Tran";"Riqfinpro",#N/A,FALSE,"Tran"}</definedName>
    <definedName name="ggg" localSheetId="33" hidden="1">{"Riqfin97",#N/A,FALSE,"Tran";"Riqfinpro",#N/A,FALSE,"Tran"}</definedName>
    <definedName name="ggg" localSheetId="34" hidden="1">{"Riqfin97",#N/A,FALSE,"Tran";"Riqfinpro",#N/A,FALSE,"Tran"}</definedName>
    <definedName name="ggg" localSheetId="38" hidden="1">{"Riqfin97",#N/A,FALSE,"Tran";"Riqfinpro",#N/A,FALSE,"Tran"}</definedName>
    <definedName name="ggg" hidden="1">{"Riqfin97",#N/A,FALSE,"Tran";"Riqfinpro",#N/A,FALSE,"Tran"}</definedName>
    <definedName name="gggg" localSheetId="5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'[59]J(Priv.Cap)'!#REF!</definedName>
    <definedName name="ggggggggggggggg" localSheetId="6" hidden="1">#REF!</definedName>
    <definedName name="ggggggggggggggg" localSheetId="8" hidden="1">#REF!</definedName>
    <definedName name="ggggggggggggggg" localSheetId="7" hidden="1">#REF!</definedName>
    <definedName name="ggggggggggggggg" localSheetId="21" hidden="1">#REF!</definedName>
    <definedName name="ggggggggggggggg" localSheetId="32" hidden="1">#REF!</definedName>
    <definedName name="ggggggggggggggg" localSheetId="33" hidden="1">#REF!</definedName>
    <definedName name="ggggggggggggggg" localSheetId="34" hidden="1">#REF!</definedName>
    <definedName name="ggggggggggggggg" localSheetId="38" hidden="1">#REF!</definedName>
    <definedName name="ggggggggggggggg" hidden="1">#REF!</definedName>
    <definedName name="ght" localSheetId="56" hidden="1">{"Tab1",#N/A,FALSE,"P";"Tab2",#N/A,FALSE,"P"}</definedName>
    <definedName name="ght" localSheetId="0" hidden="1">{"Tab1",#N/A,FALSE,"P";"Tab2",#N/A,FALSE,"P"}</definedName>
    <definedName name="ght" localSheetId="28" hidden="1">{"Tab1",#N/A,FALSE,"P";"Tab2",#N/A,FALSE,"P"}</definedName>
    <definedName name="ght" localSheetId="30" hidden="1">{"Tab1",#N/A,FALSE,"P";"Tab2",#N/A,FALSE,"P"}</definedName>
    <definedName name="ght" localSheetId="4" hidden="1">{"Tab1",#N/A,FALSE,"P";"Tab2",#N/A,FALSE,"P"}</definedName>
    <definedName name="ght" localSheetId="5" hidden="1">{"Tab1",#N/A,FALSE,"P";"Tab2",#N/A,FALSE,"P"}</definedName>
    <definedName name="ght" localSheetId="6" hidden="1">{"Tab1",#N/A,FALSE,"P";"Tab2",#N/A,FALSE,"P"}</definedName>
    <definedName name="ght" localSheetId="8" hidden="1">{"Tab1",#N/A,FALSE,"P";"Tab2",#N/A,FALSE,"P"}</definedName>
    <definedName name="ght" localSheetId="7" hidden="1">{"Tab1",#N/A,FALSE,"P";"Tab2",#N/A,FALSE,"P"}</definedName>
    <definedName name="ght" localSheetId="21" hidden="1">{"Tab1",#N/A,FALSE,"P";"Tab2",#N/A,FALSE,"P"}</definedName>
    <definedName name="ght" localSheetId="32" hidden="1">{"Tab1",#N/A,FALSE,"P";"Tab2",#N/A,FALSE,"P"}</definedName>
    <definedName name="ght" localSheetId="33" hidden="1">{"Tab1",#N/A,FALSE,"P";"Tab2",#N/A,FALSE,"P"}</definedName>
    <definedName name="ght" localSheetId="34" hidden="1">{"Tab1",#N/A,FALSE,"P";"Tab2",#N/A,FALSE,"P"}</definedName>
    <definedName name="ght" localSheetId="38" hidden="1">{"Tab1",#N/A,FALSE,"P";"Tab2",#N/A,FALSE,"P"}</definedName>
    <definedName name="ght" hidden="1">{"Tab1",#N/A,FALSE,"P";"Tab2",#N/A,FALSE,"P"}</definedName>
    <definedName name="GL_Z" localSheetId="5">#REF!</definedName>
    <definedName name="GL_Z" localSheetId="6">#REF!</definedName>
    <definedName name="GL_Z" localSheetId="8">#REF!</definedName>
    <definedName name="GL_Z" localSheetId="7">#REF!</definedName>
    <definedName name="GL_Z" localSheetId="21">#REF!</definedName>
    <definedName name="GL_Z" localSheetId="32">#REF!</definedName>
    <definedName name="GL_Z" localSheetId="33">#REF!</definedName>
    <definedName name="GL_Z" localSheetId="34">#REF!</definedName>
    <definedName name="GL_Z" localSheetId="38">#REF!</definedName>
    <definedName name="GL_Z">#REF!</definedName>
    <definedName name="gni">[45]GNIpc!$A$1:$R$235</definedName>
    <definedName name="goafrica" localSheetId="0">[60]!goafrica</definedName>
    <definedName name="goafrica" localSheetId="10">[60]!goafrica</definedName>
    <definedName name="goafrica" localSheetId="3">[60]!goafrica</definedName>
    <definedName name="goafrica" localSheetId="6">[60]!goafrica</definedName>
    <definedName name="goafrica" localSheetId="8">[60]!goafrica</definedName>
    <definedName name="goafrica" localSheetId="25">[60]!goafrica</definedName>
    <definedName name="goafrica" localSheetId="26">[60]!goafrica</definedName>
    <definedName name="goafrica" localSheetId="33">[60]!goafrica</definedName>
    <definedName name="goafrica" localSheetId="34">[60]!goafrica</definedName>
    <definedName name="goafrica" localSheetId="59">[60]!goafrica</definedName>
    <definedName name="goafrica" localSheetId="60">[60]!goafrica</definedName>
    <definedName name="goafrica" localSheetId="61">[60]!goafrica</definedName>
    <definedName name="goafrica" localSheetId="62">[60]!goafrica</definedName>
    <definedName name="goafrica" localSheetId="63">[60]!goafrica</definedName>
    <definedName name="goafrica" localSheetId="65">[60]!goafrica</definedName>
    <definedName name="goafrica">[60]!goafrica</definedName>
    <definedName name="goasia" localSheetId="0">[60]!goasia</definedName>
    <definedName name="goasia" localSheetId="10">[60]!goasia</definedName>
    <definedName name="goasia" localSheetId="3">[60]!goasia</definedName>
    <definedName name="goasia" localSheetId="6">[60]!goasia</definedName>
    <definedName name="goasia" localSheetId="8">[60]!goasia</definedName>
    <definedName name="goasia" localSheetId="25">[60]!goasia</definedName>
    <definedName name="goasia" localSheetId="26">[60]!goasia</definedName>
    <definedName name="goasia" localSheetId="33">[60]!goasia</definedName>
    <definedName name="goasia" localSheetId="34">[60]!goasia</definedName>
    <definedName name="goasia" localSheetId="59">[60]!goasia</definedName>
    <definedName name="goasia" localSheetId="60">[60]!goasia</definedName>
    <definedName name="goasia" localSheetId="61">[60]!goasia</definedName>
    <definedName name="goasia" localSheetId="62">[60]!goasia</definedName>
    <definedName name="goasia" localSheetId="63">[60]!goasia</definedName>
    <definedName name="goasia" localSheetId="65">[60]!goasia</definedName>
    <definedName name="goasia">[60]!goasia</definedName>
    <definedName name="GOB" localSheetId="6">#REF!</definedName>
    <definedName name="GOB" localSheetId="8">#REF!</definedName>
    <definedName name="GOB" localSheetId="7">#REF!</definedName>
    <definedName name="GOB" localSheetId="21">#REF!</definedName>
    <definedName name="GOB" localSheetId="32">#REF!</definedName>
    <definedName name="GOB" localSheetId="33">#REF!</definedName>
    <definedName name="GOB" localSheetId="34">#REF!</definedName>
    <definedName name="GOB" localSheetId="38">#REF!</definedName>
    <definedName name="GOB">#REF!</definedName>
    <definedName name="goeeup" localSheetId="0">[60]!goeeup</definedName>
    <definedName name="goeeup" localSheetId="10">[60]!goeeup</definedName>
    <definedName name="goeeup" localSheetId="3">[60]!goeeup</definedName>
    <definedName name="goeeup" localSheetId="6">[60]!goeeup</definedName>
    <definedName name="goeeup" localSheetId="8">[60]!goeeup</definedName>
    <definedName name="goeeup" localSheetId="25">[60]!goeeup</definedName>
    <definedName name="goeeup" localSheetId="26">[60]!goeeup</definedName>
    <definedName name="goeeup" localSheetId="33">[60]!goeeup</definedName>
    <definedName name="goeeup" localSheetId="34">[60]!goeeup</definedName>
    <definedName name="goeeup" localSheetId="59">[60]!goeeup</definedName>
    <definedName name="goeeup" localSheetId="60">[60]!goeeup</definedName>
    <definedName name="goeeup" localSheetId="61">[60]!goeeup</definedName>
    <definedName name="goeeup" localSheetId="62">[60]!goeeup</definedName>
    <definedName name="goeeup" localSheetId="63">[60]!goeeup</definedName>
    <definedName name="goeeup" localSheetId="65">[60]!goeeup</definedName>
    <definedName name="goeeup">[60]!goeeup</definedName>
    <definedName name="goeurope" localSheetId="0">[60]!goeurope</definedName>
    <definedName name="goeurope" localSheetId="10">[60]!goeurope</definedName>
    <definedName name="goeurope" localSheetId="3">[60]!goeurope</definedName>
    <definedName name="goeurope" localSheetId="6">[60]!goeurope</definedName>
    <definedName name="goeurope" localSheetId="8">[60]!goeurope</definedName>
    <definedName name="goeurope" localSheetId="25">[60]!goeurope</definedName>
    <definedName name="goeurope" localSheetId="26">[60]!goeurope</definedName>
    <definedName name="goeurope" localSheetId="33">[60]!goeurope</definedName>
    <definedName name="goeurope" localSheetId="34">[60]!goeurope</definedName>
    <definedName name="goeurope" localSheetId="59">[60]!goeurope</definedName>
    <definedName name="goeurope" localSheetId="60">[60]!goeurope</definedName>
    <definedName name="goeurope" localSheetId="61">[60]!goeurope</definedName>
    <definedName name="goeurope" localSheetId="62">[60]!goeurope</definedName>
    <definedName name="goeurope" localSheetId="63">[60]!goeurope</definedName>
    <definedName name="goeurope" localSheetId="65">[60]!goeurope</definedName>
    <definedName name="goeurope">[60]!goeurope</definedName>
    <definedName name="golamerica" localSheetId="0">[60]!golamerica</definedName>
    <definedName name="golamerica" localSheetId="10">[60]!golamerica</definedName>
    <definedName name="golamerica" localSheetId="3">[60]!golamerica</definedName>
    <definedName name="golamerica" localSheetId="6">[60]!golamerica</definedName>
    <definedName name="golamerica" localSheetId="8">[60]!golamerica</definedName>
    <definedName name="golamerica" localSheetId="25">[60]!golamerica</definedName>
    <definedName name="golamerica" localSheetId="26">[60]!golamerica</definedName>
    <definedName name="golamerica" localSheetId="33">[60]!golamerica</definedName>
    <definedName name="golamerica" localSheetId="34">[60]!golamerica</definedName>
    <definedName name="golamerica" localSheetId="59">[60]!golamerica</definedName>
    <definedName name="golamerica" localSheetId="60">[60]!golamerica</definedName>
    <definedName name="golamerica" localSheetId="61">[60]!golamerica</definedName>
    <definedName name="golamerica" localSheetId="62">[60]!golamerica</definedName>
    <definedName name="golamerica" localSheetId="63">[60]!golamerica</definedName>
    <definedName name="golamerica" localSheetId="65">[60]!golamerica</definedName>
    <definedName name="golamerica">[60]!golamerica</definedName>
    <definedName name="gomeast" localSheetId="0">[60]!gomeast</definedName>
    <definedName name="gomeast" localSheetId="10">[60]!gomeast</definedName>
    <definedName name="gomeast" localSheetId="3">[60]!gomeast</definedName>
    <definedName name="gomeast" localSheetId="6">[60]!gomeast</definedName>
    <definedName name="gomeast" localSheetId="8">[60]!gomeast</definedName>
    <definedName name="gomeast" localSheetId="25">[60]!gomeast</definedName>
    <definedName name="gomeast" localSheetId="26">[60]!gomeast</definedName>
    <definedName name="gomeast" localSheetId="33">[60]!gomeast</definedName>
    <definedName name="gomeast" localSheetId="34">[60]!gomeast</definedName>
    <definedName name="gomeast" localSheetId="59">[60]!gomeast</definedName>
    <definedName name="gomeast" localSheetId="60">[60]!gomeast</definedName>
    <definedName name="gomeast" localSheetId="61">[60]!gomeast</definedName>
    <definedName name="gomeast" localSheetId="62">[60]!gomeast</definedName>
    <definedName name="gomeast" localSheetId="63">[60]!gomeast</definedName>
    <definedName name="gomeast" localSheetId="65">[60]!gomeast</definedName>
    <definedName name="gomeast">[60]!gomeast</definedName>
    <definedName name="gooecd" localSheetId="0">[60]!gooecd</definedName>
    <definedName name="gooecd" localSheetId="10">[60]!gooecd</definedName>
    <definedName name="gooecd" localSheetId="3">[60]!gooecd</definedName>
    <definedName name="gooecd" localSheetId="6">[60]!gooecd</definedName>
    <definedName name="gooecd" localSheetId="8">[60]!gooecd</definedName>
    <definedName name="gooecd" localSheetId="25">[60]!gooecd</definedName>
    <definedName name="gooecd" localSheetId="26">[60]!gooecd</definedName>
    <definedName name="gooecd" localSheetId="33">[60]!gooecd</definedName>
    <definedName name="gooecd" localSheetId="34">[60]!gooecd</definedName>
    <definedName name="gooecd" localSheetId="59">[60]!gooecd</definedName>
    <definedName name="gooecd" localSheetId="60">[60]!gooecd</definedName>
    <definedName name="gooecd" localSheetId="61">[60]!gooecd</definedName>
    <definedName name="gooecd" localSheetId="62">[60]!gooecd</definedName>
    <definedName name="gooecd" localSheetId="63">[60]!gooecd</definedName>
    <definedName name="gooecd" localSheetId="65">[60]!gooecd</definedName>
    <definedName name="gooecd">[60]!gooecd</definedName>
    <definedName name="goopec" localSheetId="0">[60]!goopec</definedName>
    <definedName name="goopec" localSheetId="10">[60]!goopec</definedName>
    <definedName name="goopec" localSheetId="3">[60]!goopec</definedName>
    <definedName name="goopec" localSheetId="6">[60]!goopec</definedName>
    <definedName name="goopec" localSheetId="8">[60]!goopec</definedName>
    <definedName name="goopec" localSheetId="25">[60]!goopec</definedName>
    <definedName name="goopec" localSheetId="26">[60]!goopec</definedName>
    <definedName name="goopec" localSheetId="33">[60]!goopec</definedName>
    <definedName name="goopec" localSheetId="34">[60]!goopec</definedName>
    <definedName name="goopec" localSheetId="59">[60]!goopec</definedName>
    <definedName name="goopec" localSheetId="60">[60]!goopec</definedName>
    <definedName name="goopec" localSheetId="61">[60]!goopec</definedName>
    <definedName name="goopec" localSheetId="62">[60]!goopec</definedName>
    <definedName name="goopec" localSheetId="63">[60]!goopec</definedName>
    <definedName name="goopec" localSheetId="65">[60]!goopec</definedName>
    <definedName name="goopec">[60]!goopec</definedName>
    <definedName name="gosummary" localSheetId="0">[60]!gosummary</definedName>
    <definedName name="gosummary" localSheetId="10">[60]!gosummary</definedName>
    <definedName name="gosummary" localSheetId="3">[60]!gosummary</definedName>
    <definedName name="gosummary" localSheetId="6">[60]!gosummary</definedName>
    <definedName name="gosummary" localSheetId="8">[60]!gosummary</definedName>
    <definedName name="gosummary" localSheetId="25">[60]!gosummary</definedName>
    <definedName name="gosummary" localSheetId="26">[60]!gosummary</definedName>
    <definedName name="gosummary" localSheetId="33">[60]!gosummary</definedName>
    <definedName name="gosummary" localSheetId="34">[60]!gosummary</definedName>
    <definedName name="gosummary" localSheetId="59">[60]!gosummary</definedName>
    <definedName name="gosummary" localSheetId="60">[60]!gosummary</definedName>
    <definedName name="gosummary" localSheetId="61">[60]!gosummary</definedName>
    <definedName name="gosummary" localSheetId="62">[60]!gosummary</definedName>
    <definedName name="gosummary" localSheetId="63">[60]!gosummary</definedName>
    <definedName name="gosummary" localSheetId="65">[60]!gosummary</definedName>
    <definedName name="gosummary">[60]!gosummary</definedName>
    <definedName name="Grace_IDA">[52]NPV!$B$25</definedName>
    <definedName name="Grace_NC">[52]NPV!#REF!</definedName>
    <definedName name="gre" localSheetId="56" hidden="1">{"Riqfin97",#N/A,FALSE,"Tran";"Riqfinpro",#N/A,FALSE,"Tran"}</definedName>
    <definedName name="gre" localSheetId="0" hidden="1">{"Riqfin97",#N/A,FALSE,"Tran";"Riqfinpro",#N/A,FALSE,"Tran"}</definedName>
    <definedName name="gre" localSheetId="28" hidden="1">{"Riqfin97",#N/A,FALSE,"Tran";"Riqfinpro",#N/A,FALSE,"Tran"}</definedName>
    <definedName name="gre" localSheetId="30" hidden="1">{"Riqfin97",#N/A,FALSE,"Tran";"Riqfinpro",#N/A,FALSE,"Tran"}</definedName>
    <definedName name="gre" localSheetId="4" hidden="1">{"Riqfin97",#N/A,FALSE,"Tran";"Riqfinpro",#N/A,FALSE,"Tran"}</definedName>
    <definedName name="gre" localSheetId="5" hidden="1">{"Riqfin97",#N/A,FALSE,"Tran";"Riqfinpro",#N/A,FALSE,"Tran"}</definedName>
    <definedName name="gre" localSheetId="6" hidden="1">{"Riqfin97",#N/A,FALSE,"Tran";"Riqfinpro",#N/A,FALSE,"Tran"}</definedName>
    <definedName name="gre" localSheetId="8" hidden="1">{"Riqfin97",#N/A,FALSE,"Tran";"Riqfinpro",#N/A,FALSE,"Tran"}</definedName>
    <definedName name="gre" localSheetId="7" hidden="1">{"Riqfin97",#N/A,FALSE,"Tran";"Riqfinpro",#N/A,FALSE,"Tran"}</definedName>
    <definedName name="gre" localSheetId="21" hidden="1">{"Riqfin97",#N/A,FALSE,"Tran";"Riqfinpro",#N/A,FALSE,"Tran"}</definedName>
    <definedName name="gre" localSheetId="32" hidden="1">{"Riqfin97",#N/A,FALSE,"Tran";"Riqfinpro",#N/A,FALSE,"Tran"}</definedName>
    <definedName name="gre" localSheetId="33" hidden="1">{"Riqfin97",#N/A,FALSE,"Tran";"Riqfinpro",#N/A,FALSE,"Tran"}</definedName>
    <definedName name="gre" localSheetId="34" hidden="1">{"Riqfin97",#N/A,FALSE,"Tran";"Riqfinpro",#N/A,FALSE,"Tran"}</definedName>
    <definedName name="gre" localSheetId="38" hidden="1">{"Riqfin97",#N/A,FALSE,"Tran";"Riqfinpro",#N/A,FALSE,"Tran"}</definedName>
    <definedName name="gre" hidden="1">{"Riqfin97",#N/A,FALSE,"Tran";"Riqfinpro",#N/A,FALSE,"Tran"}</definedName>
    <definedName name="grtrt" hidden="1">'[51]Fax a enviar'!#REF!</definedName>
    <definedName name="gtryrtyr" localSheetId="6" hidden="1">#REF!</definedName>
    <definedName name="gtryrtyr" localSheetId="8" hidden="1">#REF!</definedName>
    <definedName name="gtryrtyr" localSheetId="7" hidden="1">#REF!</definedName>
    <definedName name="gtryrtyr" localSheetId="21" hidden="1">#REF!</definedName>
    <definedName name="gtryrtyr" localSheetId="32" hidden="1">#REF!</definedName>
    <definedName name="gtryrtyr" localSheetId="33" hidden="1">#REF!</definedName>
    <definedName name="gtryrtyr" localSheetId="34" hidden="1">#REF!</definedName>
    <definedName name="gtryrtyr" localSheetId="38" hidden="1">#REF!</definedName>
    <definedName name="gtryrtyr" hidden="1">#REF!</definedName>
    <definedName name="GUIL" localSheetId="6">#REF!</definedName>
    <definedName name="GUIL" localSheetId="8">#REF!</definedName>
    <definedName name="GUIL" localSheetId="7">#REF!</definedName>
    <definedName name="GUIL" localSheetId="21">#REF!</definedName>
    <definedName name="GUIL" localSheetId="32">#REF!</definedName>
    <definedName name="GUIL" localSheetId="33">#REF!</definedName>
    <definedName name="GUIL" localSheetId="34">#REF!</definedName>
    <definedName name="GUIL" localSheetId="38">#REF!</definedName>
    <definedName name="GUIL">#REF!</definedName>
    <definedName name="GUIL1" localSheetId="6">#REF!</definedName>
    <definedName name="GUIL1" localSheetId="8">#REF!</definedName>
    <definedName name="GUIL1" localSheetId="7">#REF!</definedName>
    <definedName name="GUIL1" localSheetId="21">#REF!</definedName>
    <definedName name="GUIL1" localSheetId="32">#REF!</definedName>
    <definedName name="GUIL1" localSheetId="33">#REF!</definedName>
    <definedName name="GUIL1" localSheetId="34">#REF!</definedName>
    <definedName name="GUIL1" localSheetId="38">#REF!</definedName>
    <definedName name="GUIL1">#REF!</definedName>
    <definedName name="GYEAR2021">[46]Gold!$B$583:$J$583</definedName>
    <definedName name="GYEAR2022">[46]Gold!$K$583:$U$583</definedName>
    <definedName name="gyu" localSheetId="56" hidden="1">{"Tab1",#N/A,FALSE,"P";"Tab2",#N/A,FALSE,"P"}</definedName>
    <definedName name="gyu" localSheetId="0" hidden="1">{"Tab1",#N/A,FALSE,"P";"Tab2",#N/A,FALSE,"P"}</definedName>
    <definedName name="gyu" localSheetId="28" hidden="1">{"Tab1",#N/A,FALSE,"P";"Tab2",#N/A,FALSE,"P"}</definedName>
    <definedName name="gyu" localSheetId="30" hidden="1">{"Tab1",#N/A,FALSE,"P";"Tab2",#N/A,FALSE,"P"}</definedName>
    <definedName name="gyu" localSheetId="4" hidden="1">{"Tab1",#N/A,FALSE,"P";"Tab2",#N/A,FALSE,"P"}</definedName>
    <definedName name="gyu" localSheetId="5" hidden="1">{"Tab1",#N/A,FALSE,"P";"Tab2",#N/A,FALSE,"P"}</definedName>
    <definedName name="gyu" localSheetId="6" hidden="1">{"Tab1",#N/A,FALSE,"P";"Tab2",#N/A,FALSE,"P"}</definedName>
    <definedName name="gyu" localSheetId="8" hidden="1">{"Tab1",#N/A,FALSE,"P";"Tab2",#N/A,FALSE,"P"}</definedName>
    <definedName name="gyu" localSheetId="7" hidden="1">{"Tab1",#N/A,FALSE,"P";"Tab2",#N/A,FALSE,"P"}</definedName>
    <definedName name="gyu" localSheetId="21" hidden="1">{"Tab1",#N/A,FALSE,"P";"Tab2",#N/A,FALSE,"P"}</definedName>
    <definedName name="gyu" localSheetId="32" hidden="1">{"Tab1",#N/A,FALSE,"P";"Tab2",#N/A,FALSE,"P"}</definedName>
    <definedName name="gyu" localSheetId="33" hidden="1">{"Tab1",#N/A,FALSE,"P";"Tab2",#N/A,FALSE,"P"}</definedName>
    <definedName name="gyu" localSheetId="34" hidden="1">{"Tab1",#N/A,FALSE,"P";"Tab2",#N/A,FALSE,"P"}</definedName>
    <definedName name="gyu" localSheetId="38" hidden="1">{"Tab1",#N/A,FALSE,"P";"Tab2",#N/A,FALSE,"P"}</definedName>
    <definedName name="gyu" hidden="1">{"Tab1",#N/A,FALSE,"P";"Tab2",#N/A,FALSE,"P"}</definedName>
    <definedName name="h" localSheetId="6" hidden="1">#REF!</definedName>
    <definedName name="h" localSheetId="8" hidden="1">#REF!</definedName>
    <definedName name="h" localSheetId="7" hidden="1">#REF!</definedName>
    <definedName name="h" localSheetId="21" hidden="1">#REF!</definedName>
    <definedName name="h" localSheetId="32" hidden="1">#REF!</definedName>
    <definedName name="h" localSheetId="33" hidden="1">#REF!</definedName>
    <definedName name="h" localSheetId="34" hidden="1">#REF!</definedName>
    <definedName name="h" localSheetId="38" hidden="1">#REF!</definedName>
    <definedName name="h" hidden="1">#REF!</definedName>
    <definedName name="HEADING" localSheetId="6">#REF!</definedName>
    <definedName name="HEADING" localSheetId="8">#REF!</definedName>
    <definedName name="HEADING" localSheetId="7">#REF!</definedName>
    <definedName name="HEADING" localSheetId="21">#REF!</definedName>
    <definedName name="HEADING" localSheetId="32">#REF!</definedName>
    <definedName name="HEADING" localSheetId="33">#REF!</definedName>
    <definedName name="HEADING" localSheetId="34">#REF!</definedName>
    <definedName name="HEADING" localSheetId="38">#REF!</definedName>
    <definedName name="HEADING">#REF!</definedName>
    <definedName name="Heading39">'[28]shared data'!$A$1:$G$5</definedName>
    <definedName name="hfhf" localSheetId="6">#REF!</definedName>
    <definedName name="hfhf" localSheetId="8">#REF!</definedName>
    <definedName name="hfhf" localSheetId="7">#REF!</definedName>
    <definedName name="hfhf" localSheetId="21">#REF!</definedName>
    <definedName name="hfhf" localSheetId="32">#REF!</definedName>
    <definedName name="hfhf" localSheetId="33">#REF!</definedName>
    <definedName name="hfhf" localSheetId="34">#REF!</definedName>
    <definedName name="hfhf" localSheetId="38">#REF!</definedName>
    <definedName name="hfhf">#REF!</definedName>
    <definedName name="hfhfhf" localSheetId="21" hidden="1">'[47]Fax a enviar'!#REF!</definedName>
    <definedName name="hfhfhf" localSheetId="33" hidden="1">'[47]Fax a enviar'!#REF!</definedName>
    <definedName name="hfhfhf" localSheetId="34" hidden="1">'[47]Fax a enviar'!#REF!</definedName>
    <definedName name="hfhfhf" hidden="1">'[47]Fax a enviar'!#REF!</definedName>
    <definedName name="hhh" localSheetId="21" hidden="1">'[61]J(Priv.Cap)'!#REF!</definedName>
    <definedName name="hhh" localSheetId="33" hidden="1">'[61]J(Priv.Cap)'!#REF!</definedName>
    <definedName name="hhh" localSheetId="34" hidden="1">'[61]J(Priv.Cap)'!#REF!</definedName>
    <definedName name="hhh" hidden="1">'[61]J(Priv.Cap)'!#REF!</definedName>
    <definedName name="HHHH" localSheetId="6" hidden="1">#REF!</definedName>
    <definedName name="HHHH" localSheetId="8" hidden="1">#REF!</definedName>
    <definedName name="HHHH" localSheetId="7" hidden="1">#REF!</definedName>
    <definedName name="HHHH" localSheetId="21" hidden="1">#REF!</definedName>
    <definedName name="HHHH" localSheetId="32" hidden="1">#REF!</definedName>
    <definedName name="HHHH" localSheetId="33" hidden="1">#REF!</definedName>
    <definedName name="HHHH" localSheetId="34" hidden="1">#REF!</definedName>
    <definedName name="HHHH" localSheetId="38" hidden="1">#REF!</definedName>
    <definedName name="HHHH" hidden="1">#REF!</definedName>
    <definedName name="hhhhh" localSheetId="56" hidden="1">{"Tab1",#N/A,FALSE,"P";"Tab2",#N/A,FALSE,"P"}</definedName>
    <definedName name="hhhhh" localSheetId="0" hidden="1">{"Tab1",#N/A,FALSE,"P";"Tab2",#N/A,FALSE,"P"}</definedName>
    <definedName name="hhhhh" localSheetId="28" hidden="1">{"Tab1",#N/A,FALSE,"P";"Tab2",#N/A,FALSE,"P"}</definedName>
    <definedName name="hhhhh" localSheetId="30" hidden="1">{"Tab1",#N/A,FALSE,"P";"Tab2",#N/A,FALSE,"P"}</definedName>
    <definedName name="hhhhh" localSheetId="4" hidden="1">{"Tab1",#N/A,FALSE,"P";"Tab2",#N/A,FALSE,"P"}</definedName>
    <definedName name="hhhhh" localSheetId="5" hidden="1">{"Tab1",#N/A,FALSE,"P";"Tab2",#N/A,FALSE,"P"}</definedName>
    <definedName name="hhhhh" localSheetId="6" hidden="1">{"Tab1",#N/A,FALSE,"P";"Tab2",#N/A,FALSE,"P"}</definedName>
    <definedName name="hhhhh" localSheetId="8" hidden="1">{"Tab1",#N/A,FALSE,"P";"Tab2",#N/A,FALSE,"P"}</definedName>
    <definedName name="hhhhh" localSheetId="7" hidden="1">{"Tab1",#N/A,FALSE,"P";"Tab2",#N/A,FALSE,"P"}</definedName>
    <definedName name="hhhhh" localSheetId="21" hidden="1">{"Tab1",#N/A,FALSE,"P";"Tab2",#N/A,FALSE,"P"}</definedName>
    <definedName name="hhhhh" localSheetId="32" hidden="1">{"Tab1",#N/A,FALSE,"P";"Tab2",#N/A,FALSE,"P"}</definedName>
    <definedName name="hhhhh" localSheetId="33" hidden="1">{"Tab1",#N/A,FALSE,"P";"Tab2",#N/A,FALSE,"P"}</definedName>
    <definedName name="hhhhh" localSheetId="34" hidden="1">{"Tab1",#N/A,FALSE,"P";"Tab2",#N/A,FALSE,"P"}</definedName>
    <definedName name="hhhhh" localSheetId="38" hidden="1">{"Tab1",#N/A,FALSE,"P";"Tab2",#N/A,FALSE,"P"}</definedName>
    <definedName name="hhhhh" hidden="1">{"Tab1",#N/A,FALSE,"P";"Tab2",#N/A,FALSE,"P"}</definedName>
    <definedName name="hhhhhh" localSheetId="5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ghest_Inter_Bank_Rate">'[38]Inter-Bank'!$L$5</definedName>
    <definedName name="hio" localSheetId="56" hidden="1">{"Tab1",#N/A,FALSE,"P";"Tab2",#N/A,FALSE,"P"}</definedName>
    <definedName name="hio" localSheetId="0" hidden="1">{"Tab1",#N/A,FALSE,"P";"Tab2",#N/A,FALSE,"P"}</definedName>
    <definedName name="hio" localSheetId="28" hidden="1">{"Tab1",#N/A,FALSE,"P";"Tab2",#N/A,FALSE,"P"}</definedName>
    <definedName name="hio" localSheetId="30" hidden="1">{"Tab1",#N/A,FALSE,"P";"Tab2",#N/A,FALSE,"P"}</definedName>
    <definedName name="hio" localSheetId="4" hidden="1">{"Tab1",#N/A,FALSE,"P";"Tab2",#N/A,FALSE,"P"}</definedName>
    <definedName name="hio" localSheetId="5" hidden="1">{"Tab1",#N/A,FALSE,"P";"Tab2",#N/A,FALSE,"P"}</definedName>
    <definedName name="hio" localSheetId="6" hidden="1">{"Tab1",#N/A,FALSE,"P";"Tab2",#N/A,FALSE,"P"}</definedName>
    <definedName name="hio" localSheetId="8" hidden="1">{"Tab1",#N/A,FALSE,"P";"Tab2",#N/A,FALSE,"P"}</definedName>
    <definedName name="hio" localSheetId="7" hidden="1">{"Tab1",#N/A,FALSE,"P";"Tab2",#N/A,FALSE,"P"}</definedName>
    <definedName name="hio" localSheetId="21" hidden="1">{"Tab1",#N/A,FALSE,"P";"Tab2",#N/A,FALSE,"P"}</definedName>
    <definedName name="hio" localSheetId="32" hidden="1">{"Tab1",#N/A,FALSE,"P";"Tab2",#N/A,FALSE,"P"}</definedName>
    <definedName name="hio" localSheetId="33" hidden="1">{"Tab1",#N/A,FALSE,"P";"Tab2",#N/A,FALSE,"P"}</definedName>
    <definedName name="hio" localSheetId="34" hidden="1">{"Tab1",#N/A,FALSE,"P";"Tab2",#N/A,FALSE,"P"}</definedName>
    <definedName name="hio" localSheetId="38" hidden="1">{"Tab1",#N/A,FALSE,"P";"Tab2",#N/A,FALSE,"P"}</definedName>
    <definedName name="hio" hidden="1">{"Tab1",#N/A,FALSE,"P";"Tab2",#N/A,FALSE,"P"}</definedName>
    <definedName name="hjkhgkky" hidden="1">'[51]Fax a enviar'!#REF!</definedName>
    <definedName name="hkh" localSheetId="6" hidden="1">#REF!</definedName>
    <definedName name="hkh" localSheetId="8" hidden="1">#REF!</definedName>
    <definedName name="hkh" localSheetId="7" hidden="1">#REF!</definedName>
    <definedName name="hkh" localSheetId="21" hidden="1">#REF!</definedName>
    <definedName name="hkh" localSheetId="32" hidden="1">#REF!</definedName>
    <definedName name="hkh" localSheetId="33" hidden="1">#REF!</definedName>
    <definedName name="hkh" localSheetId="34" hidden="1">#REF!</definedName>
    <definedName name="hkh" localSheetId="38" hidden="1">#REF!</definedName>
    <definedName name="hkh" hidden="1">#REF!</definedName>
    <definedName name="hkhkh" localSheetId="6" hidden="1">#REF!</definedName>
    <definedName name="hkhkh" localSheetId="8" hidden="1">#REF!</definedName>
    <definedName name="hkhkh" localSheetId="7" hidden="1">#REF!</definedName>
    <definedName name="hkhkh" localSheetId="21" hidden="1">#REF!</definedName>
    <definedName name="hkhkh" localSheetId="32" hidden="1">#REF!</definedName>
    <definedName name="hkhkh" localSheetId="33" hidden="1">#REF!</definedName>
    <definedName name="hkhkh" localSheetId="34" hidden="1">#REF!</definedName>
    <definedName name="hkhkh" localSheetId="38" hidden="1">#REF!</definedName>
    <definedName name="hkhkh" hidden="1">#REF!</definedName>
    <definedName name="hola" localSheetId="6">#REF!</definedName>
    <definedName name="hola" localSheetId="8">#REF!</definedName>
    <definedName name="hola" localSheetId="7">#REF!</definedName>
    <definedName name="hola" localSheetId="21">#REF!</definedName>
    <definedName name="hola" localSheetId="32">#REF!</definedName>
    <definedName name="hola" localSheetId="33">#REF!</definedName>
    <definedName name="hola" localSheetId="34">#REF!</definedName>
    <definedName name="hola" localSheetId="38">#REF!</definedName>
    <definedName name="hola">#REF!</definedName>
    <definedName name="holalalala" localSheetId="6" hidden="1">'[25]Fax a enviar'!#REF!</definedName>
    <definedName name="holalalala" localSheetId="8" hidden="1">'[25]Fax a enviar'!#REF!</definedName>
    <definedName name="holalalala" localSheetId="7" hidden="1">'[25]Fax a enviar'!#REF!</definedName>
    <definedName name="holalalala" localSheetId="21" hidden="1">'[25]Fax a enviar'!#REF!</definedName>
    <definedName name="holalalala" localSheetId="32" hidden="1">'[25]Fax a enviar'!#REF!</definedName>
    <definedName name="holalalala" localSheetId="33" hidden="1">'[25]Fax a enviar'!#REF!</definedName>
    <definedName name="holalalala" localSheetId="34" hidden="1">'[25]Fax a enviar'!#REF!</definedName>
    <definedName name="holalalala" localSheetId="38" hidden="1">'[25]Fax a enviar'!#REF!</definedName>
    <definedName name="holalalala" hidden="1">'[25]Fax a enviar'!#REF!</definedName>
    <definedName name="holallll" localSheetId="6">#REF!</definedName>
    <definedName name="holallll" localSheetId="8">#REF!</definedName>
    <definedName name="holallll" localSheetId="7">#REF!</definedName>
    <definedName name="holallll" localSheetId="21">#REF!</definedName>
    <definedName name="holallll" localSheetId="32">#REF!</definedName>
    <definedName name="holallll" localSheetId="33">#REF!</definedName>
    <definedName name="holallll" localSheetId="34">#REF!</definedName>
    <definedName name="holallll" localSheetId="38">#REF!</definedName>
    <definedName name="holallll">#REF!</definedName>
    <definedName name="hpu" localSheetId="56" hidden="1">{"Tab1",#N/A,FALSE,"P";"Tab2",#N/A,FALSE,"P"}</definedName>
    <definedName name="hpu" localSheetId="0" hidden="1">{"Tab1",#N/A,FALSE,"P";"Tab2",#N/A,FALSE,"P"}</definedName>
    <definedName name="hpu" localSheetId="28" hidden="1">{"Tab1",#N/A,FALSE,"P";"Tab2",#N/A,FALSE,"P"}</definedName>
    <definedName name="hpu" localSheetId="30" hidden="1">{"Tab1",#N/A,FALSE,"P";"Tab2",#N/A,FALSE,"P"}</definedName>
    <definedName name="hpu" localSheetId="4" hidden="1">{"Tab1",#N/A,FALSE,"P";"Tab2",#N/A,FALSE,"P"}</definedName>
    <definedName name="hpu" localSheetId="5" hidden="1">{"Tab1",#N/A,FALSE,"P";"Tab2",#N/A,FALSE,"P"}</definedName>
    <definedName name="hpu" localSheetId="6" hidden="1">{"Tab1",#N/A,FALSE,"P";"Tab2",#N/A,FALSE,"P"}</definedName>
    <definedName name="hpu" localSheetId="8" hidden="1">{"Tab1",#N/A,FALSE,"P";"Tab2",#N/A,FALSE,"P"}</definedName>
    <definedName name="hpu" localSheetId="7" hidden="1">{"Tab1",#N/A,FALSE,"P";"Tab2",#N/A,FALSE,"P"}</definedName>
    <definedName name="hpu" localSheetId="21" hidden="1">{"Tab1",#N/A,FALSE,"P";"Tab2",#N/A,FALSE,"P"}</definedName>
    <definedName name="hpu" localSheetId="32" hidden="1">{"Tab1",#N/A,FALSE,"P";"Tab2",#N/A,FALSE,"P"}</definedName>
    <definedName name="hpu" localSheetId="33" hidden="1">{"Tab1",#N/A,FALSE,"P";"Tab2",#N/A,FALSE,"P"}</definedName>
    <definedName name="hpu" localSheetId="34" hidden="1">{"Tab1",#N/A,FALSE,"P";"Tab2",#N/A,FALSE,"P"}</definedName>
    <definedName name="hpu" localSheetId="38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56" hidden="1">{"'para SB'!$A$1318:$F$1381"}</definedName>
    <definedName name="HTML_Control" localSheetId="0" hidden="1">{"'para SB'!$A$1318:$F$1381"}</definedName>
    <definedName name="HTML_Control" localSheetId="28" hidden="1">{"'para SB'!$A$1318:$F$1381"}</definedName>
    <definedName name="HTML_Control" localSheetId="30" hidden="1">{"'para SB'!$A$1318:$F$1381"}</definedName>
    <definedName name="HTML_Control" localSheetId="4" hidden="1">{"'para SB'!$A$1318:$F$1381"}</definedName>
    <definedName name="HTML_Control" localSheetId="5" hidden="1">{"'para SB'!$A$1318:$F$1381"}</definedName>
    <definedName name="HTML_Control" localSheetId="6" hidden="1">{"'para SB'!$A$1318:$F$1381"}</definedName>
    <definedName name="HTML_Control" localSheetId="8" hidden="1">{"'para SB'!$A$1318:$F$1381"}</definedName>
    <definedName name="HTML_Control" localSheetId="7" hidden="1">{"'para SB'!$A$1318:$F$1381"}</definedName>
    <definedName name="HTML_Control" localSheetId="21" hidden="1">{"'para SB'!$A$1318:$F$1381"}</definedName>
    <definedName name="HTML_Control" localSheetId="32" hidden="1">{"'para SB'!$A$1318:$F$1381"}</definedName>
    <definedName name="HTML_Control" localSheetId="33" hidden="1">{"'para SB'!$A$1318:$F$1381"}</definedName>
    <definedName name="HTML_Control" localSheetId="34" hidden="1">{"'para SB'!$A$1318:$F$1381"}</definedName>
    <definedName name="HTML_Control" localSheetId="38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hui" localSheetId="56" hidden="1">{"Tab1",#N/A,FALSE,"P";"Tab2",#N/A,FALSE,"P"}</definedName>
    <definedName name="hui" localSheetId="0" hidden="1">{"Tab1",#N/A,FALSE,"P";"Tab2",#N/A,FALSE,"P"}</definedName>
    <definedName name="hui" localSheetId="28" hidden="1">{"Tab1",#N/A,FALSE,"P";"Tab2",#N/A,FALSE,"P"}</definedName>
    <definedName name="hui" localSheetId="30" hidden="1">{"Tab1",#N/A,FALSE,"P";"Tab2",#N/A,FALSE,"P"}</definedName>
    <definedName name="hui" localSheetId="4" hidden="1">{"Tab1",#N/A,FALSE,"P";"Tab2",#N/A,FALSE,"P"}</definedName>
    <definedName name="hui" localSheetId="5" hidden="1">{"Tab1",#N/A,FALSE,"P";"Tab2",#N/A,FALSE,"P"}</definedName>
    <definedName name="hui" localSheetId="6" hidden="1">{"Tab1",#N/A,FALSE,"P";"Tab2",#N/A,FALSE,"P"}</definedName>
    <definedName name="hui" localSheetId="8" hidden="1">{"Tab1",#N/A,FALSE,"P";"Tab2",#N/A,FALSE,"P"}</definedName>
    <definedName name="hui" localSheetId="7" hidden="1">{"Tab1",#N/A,FALSE,"P";"Tab2",#N/A,FALSE,"P"}</definedName>
    <definedName name="hui" localSheetId="21" hidden="1">{"Tab1",#N/A,FALSE,"P";"Tab2",#N/A,FALSE,"P"}</definedName>
    <definedName name="hui" localSheetId="32" hidden="1">{"Tab1",#N/A,FALSE,"P";"Tab2",#N/A,FALSE,"P"}</definedName>
    <definedName name="hui" localSheetId="33" hidden="1">{"Tab1",#N/A,FALSE,"P";"Tab2",#N/A,FALSE,"P"}</definedName>
    <definedName name="hui" localSheetId="34" hidden="1">{"Tab1",#N/A,FALSE,"P";"Tab2",#N/A,FALSE,"P"}</definedName>
    <definedName name="hui" localSheetId="38" hidden="1">{"Tab1",#N/A,FALSE,"P";"Tab2",#N/A,FALSE,"P"}</definedName>
    <definedName name="hui" hidden="1">{"Tab1",#N/A,FALSE,"P";"Tab2",#N/A,FALSE,"P"}</definedName>
    <definedName name="huo" localSheetId="56" hidden="1">{"Tab1",#N/A,FALSE,"P";"Tab2",#N/A,FALSE,"P"}</definedName>
    <definedName name="huo" localSheetId="0" hidden="1">{"Tab1",#N/A,FALSE,"P";"Tab2",#N/A,FALSE,"P"}</definedName>
    <definedName name="huo" localSheetId="28" hidden="1">{"Tab1",#N/A,FALSE,"P";"Tab2",#N/A,FALSE,"P"}</definedName>
    <definedName name="huo" localSheetId="30" hidden="1">{"Tab1",#N/A,FALSE,"P";"Tab2",#N/A,FALSE,"P"}</definedName>
    <definedName name="huo" localSheetId="4" hidden="1">{"Tab1",#N/A,FALSE,"P";"Tab2",#N/A,FALSE,"P"}</definedName>
    <definedName name="huo" localSheetId="5" hidden="1">{"Tab1",#N/A,FALSE,"P";"Tab2",#N/A,FALSE,"P"}</definedName>
    <definedName name="huo" localSheetId="6" hidden="1">{"Tab1",#N/A,FALSE,"P";"Tab2",#N/A,FALSE,"P"}</definedName>
    <definedName name="huo" localSheetId="8" hidden="1">{"Tab1",#N/A,FALSE,"P";"Tab2",#N/A,FALSE,"P"}</definedName>
    <definedName name="huo" localSheetId="7" hidden="1">{"Tab1",#N/A,FALSE,"P";"Tab2",#N/A,FALSE,"P"}</definedName>
    <definedName name="huo" localSheetId="21" hidden="1">{"Tab1",#N/A,FALSE,"P";"Tab2",#N/A,FALSE,"P"}</definedName>
    <definedName name="huo" localSheetId="32" hidden="1">{"Tab1",#N/A,FALSE,"P";"Tab2",#N/A,FALSE,"P"}</definedName>
    <definedName name="huo" localSheetId="33" hidden="1">{"Tab1",#N/A,FALSE,"P";"Tab2",#N/A,FALSE,"P"}</definedName>
    <definedName name="huo" localSheetId="34" hidden="1">{"Tab1",#N/A,FALSE,"P";"Tab2",#N/A,FALSE,"P"}</definedName>
    <definedName name="huo" localSheetId="38" hidden="1">{"Tab1",#N/A,FALSE,"P";"Tab2",#N/A,FALSE,"P"}</definedName>
    <definedName name="huo" hidden="1">{"Tab1",#N/A,FALSE,"P";"Tab2",#N/A,FALSE,"P"}</definedName>
    <definedName name="hutyu7" localSheetId="6" hidden="1">#REF!</definedName>
    <definedName name="hutyu7" localSheetId="8" hidden="1">#REF!</definedName>
    <definedName name="hutyu7" localSheetId="7" hidden="1">#REF!</definedName>
    <definedName name="hutyu7" localSheetId="21" hidden="1">#REF!</definedName>
    <definedName name="hutyu7" localSheetId="32" hidden="1">#REF!</definedName>
    <definedName name="hutyu7" localSheetId="33" hidden="1">#REF!</definedName>
    <definedName name="hutyu7" localSheetId="34" hidden="1">#REF!</definedName>
    <definedName name="hutyu7" localSheetId="38" hidden="1">#REF!</definedName>
    <definedName name="hutyu7" hidden="1">#REF!</definedName>
    <definedName name="HVYNONO1" localSheetId="6">[37]nonopec!#REF!</definedName>
    <definedName name="HVYNONO1" localSheetId="8">[37]nonopec!#REF!</definedName>
    <definedName name="HVYNONO1" localSheetId="7">[37]nonopec!#REF!</definedName>
    <definedName name="HVYNONO1" localSheetId="21">[37]nonopec!#REF!</definedName>
    <definedName name="HVYNONO1" localSheetId="33">[37]nonopec!#REF!</definedName>
    <definedName name="HVYNONO1" localSheetId="34">[37]nonopec!#REF!</definedName>
    <definedName name="HVYNONO1">[37]nonopec!#REF!</definedName>
    <definedName name="HVYNONO2" localSheetId="6">[37]nonopec!#REF!</definedName>
    <definedName name="HVYNONO2" localSheetId="8">[37]nonopec!#REF!</definedName>
    <definedName name="HVYNONO2" localSheetId="7">[37]nonopec!#REF!</definedName>
    <definedName name="HVYNONO2" localSheetId="21">[37]nonopec!#REF!</definedName>
    <definedName name="HVYNONO2" localSheetId="33">[37]nonopec!#REF!</definedName>
    <definedName name="HVYNONO2" localSheetId="34">[37]nonopec!#REF!</definedName>
    <definedName name="HVYNONO2">[37]nonopec!#REF!</definedName>
    <definedName name="HVYNONOPEC" localSheetId="21">[37]nonopec!#REF!</definedName>
    <definedName name="HVYNONOPEC" localSheetId="33">[37]nonopec!#REF!</definedName>
    <definedName name="HVYNONOPEC" localSheetId="34">[37]nonopec!#REF!</definedName>
    <definedName name="HVYNONOPEC">[37]nonopec!#REF!</definedName>
    <definedName name="HVYOECD" localSheetId="21">[37]nonopec!#REF!</definedName>
    <definedName name="HVYOECD" localSheetId="33">[37]nonopec!#REF!</definedName>
    <definedName name="HVYOECD" localSheetId="34">[37]nonopec!#REF!</definedName>
    <definedName name="HVYOECD">[37]nonopec!#REF!</definedName>
    <definedName name="HVYOPEC">[37]nonopec!#REF!</definedName>
    <definedName name="HVYSUMM">[37]nonopec!#REF!</definedName>
    <definedName name="IDAr" localSheetId="6">#REF!</definedName>
    <definedName name="IDAr" localSheetId="8">#REF!</definedName>
    <definedName name="IDAr" localSheetId="7">#REF!</definedName>
    <definedName name="IDAr" localSheetId="21">#REF!</definedName>
    <definedName name="IDAr" localSheetId="32">#REF!</definedName>
    <definedName name="IDAr" localSheetId="33">#REF!</definedName>
    <definedName name="IDAr" localSheetId="34">#REF!</definedName>
    <definedName name="IDAr" localSheetId="38">#REF!</definedName>
    <definedName name="IDAr">#REF!</definedName>
    <definedName name="IDB" localSheetId="6">#REF!</definedName>
    <definedName name="IDB" localSheetId="8">#REF!</definedName>
    <definedName name="IDB" localSheetId="7">#REF!</definedName>
    <definedName name="IDB" localSheetId="21">#REF!</definedName>
    <definedName name="IDB" localSheetId="32">#REF!</definedName>
    <definedName name="IDB" localSheetId="33">#REF!</definedName>
    <definedName name="IDB" localSheetId="34">#REF!</definedName>
    <definedName name="IDB" localSheetId="38">#REF!</definedName>
    <definedName name="IDB">#REF!</definedName>
    <definedName name="IFSASSETS" localSheetId="6">#REF!</definedName>
    <definedName name="IFSASSETS" localSheetId="8">#REF!</definedName>
    <definedName name="IFSASSETS" localSheetId="7">#REF!</definedName>
    <definedName name="IFSASSETS" localSheetId="21">#REF!</definedName>
    <definedName name="IFSASSETS" localSheetId="32">#REF!</definedName>
    <definedName name="IFSASSETS" localSheetId="33">#REF!</definedName>
    <definedName name="IFSASSETS" localSheetId="34">#REF!</definedName>
    <definedName name="IFSASSETS" localSheetId="38">#REF!</definedName>
    <definedName name="IFSASSETS">#REF!</definedName>
    <definedName name="IFSLIABS" localSheetId="32">#REF!</definedName>
    <definedName name="IFSLIABS" localSheetId="38">#REF!</definedName>
    <definedName name="IFSLIABS">#REF!</definedName>
    <definedName name="ii" localSheetId="56" hidden="1">{"Tab1",#N/A,FALSE,"P";"Tab2",#N/A,FALSE,"P"}</definedName>
    <definedName name="ii" localSheetId="0" hidden="1">{"Tab1",#N/A,FALSE,"P";"Tab2",#N/A,FALSE,"P"}</definedName>
    <definedName name="ii" localSheetId="28" hidden="1">{"Tab1",#N/A,FALSE,"P";"Tab2",#N/A,FALSE,"P"}</definedName>
    <definedName name="ii" localSheetId="30" hidden="1">{"Tab1",#N/A,FALSE,"P";"Tab2",#N/A,FALSE,"P"}</definedName>
    <definedName name="ii" localSheetId="4" hidden="1">{"Tab1",#N/A,FALSE,"P";"Tab2",#N/A,FALSE,"P"}</definedName>
    <definedName name="ii" localSheetId="5" hidden="1">{"Tab1",#N/A,FALSE,"P";"Tab2",#N/A,FALSE,"P"}</definedName>
    <definedName name="ii" localSheetId="6" hidden="1">{"Tab1",#N/A,FALSE,"P";"Tab2",#N/A,FALSE,"P"}</definedName>
    <definedName name="ii" localSheetId="8" hidden="1">{"Tab1",#N/A,FALSE,"P";"Tab2",#N/A,FALSE,"P"}</definedName>
    <definedName name="ii" localSheetId="7" hidden="1">{"Tab1",#N/A,FALSE,"P";"Tab2",#N/A,FALSE,"P"}</definedName>
    <definedName name="ii" localSheetId="21" hidden="1">{"Tab1",#N/A,FALSE,"P";"Tab2",#N/A,FALSE,"P"}</definedName>
    <definedName name="ii" localSheetId="32" hidden="1">{"Tab1",#N/A,FALSE,"P";"Tab2",#N/A,FALSE,"P"}</definedName>
    <definedName name="ii" localSheetId="33" hidden="1">{"Tab1",#N/A,FALSE,"P";"Tab2",#N/A,FALSE,"P"}</definedName>
    <definedName name="ii" localSheetId="34" hidden="1">{"Tab1",#N/A,FALSE,"P";"Tab2",#N/A,FALSE,"P"}</definedName>
    <definedName name="ii" localSheetId="38" hidden="1">{"Tab1",#N/A,FALSE,"P";"Tab2",#N/A,FALSE,"P"}</definedName>
    <definedName name="ii" hidden="1">{"Tab1",#N/A,FALSE,"P";"Tab2",#N/A,FALSE,"P"}</definedName>
    <definedName name="iii" localSheetId="56" hidden="1">{"Riqfin97",#N/A,FALSE,"Tran";"Riqfinpro",#N/A,FALSE,"Tran"}</definedName>
    <definedName name="iii" localSheetId="0" hidden="1">{"Riqfin97",#N/A,FALSE,"Tran";"Riqfinpro",#N/A,FALSE,"Tran"}</definedName>
    <definedName name="iii" localSheetId="28" hidden="1">{"Riqfin97",#N/A,FALSE,"Tran";"Riqfinpro",#N/A,FALSE,"Tran"}</definedName>
    <definedName name="iii" localSheetId="30" hidden="1">{"Riqfin97",#N/A,FALSE,"Tran";"Riqfinpro",#N/A,FALSE,"Tran"}</definedName>
    <definedName name="iii" localSheetId="4" hidden="1">{"Riqfin97",#N/A,FALSE,"Tran";"Riqfinpro",#N/A,FALSE,"Tran"}</definedName>
    <definedName name="iii" localSheetId="5" hidden="1">{"Riqfin97",#N/A,FALSE,"Tran";"Riqfinpro",#N/A,FALSE,"Tran"}</definedName>
    <definedName name="iii" localSheetId="6" hidden="1">{"Riqfin97",#N/A,FALSE,"Tran";"Riqfinpro",#N/A,FALSE,"Tran"}</definedName>
    <definedName name="iii" localSheetId="8" hidden="1">{"Riqfin97",#N/A,FALSE,"Tran";"Riqfinpro",#N/A,FALSE,"Tran"}</definedName>
    <definedName name="iii" localSheetId="7" hidden="1">{"Riqfin97",#N/A,FALSE,"Tran";"Riqfinpro",#N/A,FALSE,"Tran"}</definedName>
    <definedName name="iii" localSheetId="21" hidden="1">{"Riqfin97",#N/A,FALSE,"Tran";"Riqfinpro",#N/A,FALSE,"Tran"}</definedName>
    <definedName name="iii" localSheetId="32" hidden="1">{"Riqfin97",#N/A,FALSE,"Tran";"Riqfinpro",#N/A,FALSE,"Tran"}</definedName>
    <definedName name="iii" localSheetId="33" hidden="1">{"Riqfin97",#N/A,FALSE,"Tran";"Riqfinpro",#N/A,FALSE,"Tran"}</definedName>
    <definedName name="iii" localSheetId="34" hidden="1">{"Riqfin97",#N/A,FALSE,"Tran";"Riqfinpro",#N/A,FALSE,"Tran"}</definedName>
    <definedName name="iii" localSheetId="38" hidden="1">{"Riqfin97",#N/A,FALSE,"Tran";"Riqfinpro",#N/A,FALSE,"Tran"}</definedName>
    <definedName name="iii" hidden="1">{"Riqfin97",#N/A,FALSE,"Tran";"Riqfinpro",#N/A,FALSE,"Tran"}</definedName>
    <definedName name="iiiiiiiiiii" localSheetId="6" hidden="1">#REF!</definedName>
    <definedName name="iiiiiiiiiii" localSheetId="8" hidden="1">#REF!</definedName>
    <definedName name="iiiiiiiiiii" localSheetId="7" hidden="1">#REF!</definedName>
    <definedName name="iiiiiiiiiii" localSheetId="21" hidden="1">#REF!</definedName>
    <definedName name="iiiiiiiiiii" localSheetId="32" hidden="1">#REF!</definedName>
    <definedName name="iiiiiiiiiii" localSheetId="33" hidden="1">#REF!</definedName>
    <definedName name="iiiiiiiiiii" localSheetId="34" hidden="1">#REF!</definedName>
    <definedName name="iiiiiiiiiii" localSheetId="38" hidden="1">#REF!</definedName>
    <definedName name="iiiiiiiiiii" hidden="1">#REF!</definedName>
    <definedName name="iiiiiiiiiiii" localSheetId="6" hidden="1">'[47]Fax a enviar'!#REF!</definedName>
    <definedName name="iiiiiiiiiiii" localSheetId="8" hidden="1">'[47]Fax a enviar'!#REF!</definedName>
    <definedName name="iiiiiiiiiiii" localSheetId="7" hidden="1">'[47]Fax a enviar'!#REF!</definedName>
    <definedName name="iiiiiiiiiiii" localSheetId="21" hidden="1">'[47]Fax a enviar'!#REF!</definedName>
    <definedName name="iiiiiiiiiiii" localSheetId="33" hidden="1">'[47]Fax a enviar'!#REF!</definedName>
    <definedName name="iiiiiiiiiiii" localSheetId="34" hidden="1">'[47]Fax a enviar'!#REF!</definedName>
    <definedName name="iiiiiiiiiiii" hidden="1">'[47]Fax a enviar'!#REF!</definedName>
    <definedName name="iiiiiiiiiiiiiiiii" localSheetId="6" hidden="1">'[47]Fax a enviar'!#REF!</definedName>
    <definedName name="iiiiiiiiiiiiiiiii" localSheetId="8" hidden="1">'[47]Fax a enviar'!#REF!</definedName>
    <definedName name="iiiiiiiiiiiiiiiii" localSheetId="7" hidden="1">'[47]Fax a enviar'!#REF!</definedName>
    <definedName name="iiiiiiiiiiiiiiiii" localSheetId="21" hidden="1">'[47]Fax a enviar'!#REF!</definedName>
    <definedName name="iiiiiiiiiiiiiiiii" localSheetId="33" hidden="1">'[47]Fax a enviar'!#REF!</definedName>
    <definedName name="iiiiiiiiiiiiiiiii" localSheetId="34" hidden="1">'[47]Fax a enviar'!#REF!</definedName>
    <definedName name="iiiiiiiiiiiiiiiii" hidden="1">'[47]Fax a enviar'!#REF!</definedName>
    <definedName name="iiiiiiiiiiiiiiiiiiiiiiiiii" localSheetId="6" hidden="1">#REF!</definedName>
    <definedName name="iiiiiiiiiiiiiiiiiiiiiiiiii" localSheetId="8" hidden="1">#REF!</definedName>
    <definedName name="iiiiiiiiiiiiiiiiiiiiiiiiii" localSheetId="7" hidden="1">#REF!</definedName>
    <definedName name="iiiiiiiiiiiiiiiiiiiiiiiiii" localSheetId="21" hidden="1">#REF!</definedName>
    <definedName name="iiiiiiiiiiiiiiiiiiiiiiiiii" localSheetId="32" hidden="1">#REF!</definedName>
    <definedName name="iiiiiiiiiiiiiiiiiiiiiiiiii" localSheetId="33" hidden="1">#REF!</definedName>
    <definedName name="iiiiiiiiiiiiiiiiiiiiiiiiii" localSheetId="34" hidden="1">#REF!</definedName>
    <definedName name="iiiiiiiiiiiiiiiiiiiiiiiiii" localSheetId="38" hidden="1">#REF!</definedName>
    <definedName name="iiiiiiiiiiiiiiiiiiiiiiiiii" hidden="1">#REF!</definedName>
    <definedName name="iiiooo" localSheetId="6">#REF!</definedName>
    <definedName name="iiiooo" localSheetId="8">#REF!</definedName>
    <definedName name="iiiooo" localSheetId="7">#REF!</definedName>
    <definedName name="iiiooo" localSheetId="21">#REF!</definedName>
    <definedName name="iiiooo" localSheetId="32">#REF!</definedName>
    <definedName name="iiiooo" localSheetId="33">#REF!</definedName>
    <definedName name="iiiooo" localSheetId="34">#REF!</definedName>
    <definedName name="iiiooo" localSheetId="38">#REF!</definedName>
    <definedName name="iiiooo">#REF!</definedName>
    <definedName name="IKR" localSheetId="6">#REF!</definedName>
    <definedName name="IKR" localSheetId="8">#REF!</definedName>
    <definedName name="IKR" localSheetId="7">#REF!</definedName>
    <definedName name="IKR" localSheetId="21">#REF!</definedName>
    <definedName name="IKR" localSheetId="32">#REF!</definedName>
    <definedName name="IKR" localSheetId="33">#REF!</definedName>
    <definedName name="IKR" localSheetId="34">#REF!</definedName>
    <definedName name="IKR" localSheetId="38">#REF!</definedName>
    <definedName name="IKR">#REF!</definedName>
    <definedName name="ilo" localSheetId="56" hidden="1">{"Riqfin97",#N/A,FALSE,"Tran";"Riqfinpro",#N/A,FALSE,"Tran"}</definedName>
    <definedName name="ilo" localSheetId="0" hidden="1">{"Riqfin97",#N/A,FALSE,"Tran";"Riqfinpro",#N/A,FALSE,"Tran"}</definedName>
    <definedName name="ilo" localSheetId="28" hidden="1">{"Riqfin97",#N/A,FALSE,"Tran";"Riqfinpro",#N/A,FALSE,"Tran"}</definedName>
    <definedName name="ilo" localSheetId="30" hidden="1">{"Riqfin97",#N/A,FALSE,"Tran";"Riqfinpro",#N/A,FALSE,"Tran"}</definedName>
    <definedName name="ilo" localSheetId="4" hidden="1">{"Riqfin97",#N/A,FALSE,"Tran";"Riqfinpro",#N/A,FALSE,"Tran"}</definedName>
    <definedName name="ilo" localSheetId="5" hidden="1">{"Riqfin97",#N/A,FALSE,"Tran";"Riqfinpro",#N/A,FALSE,"Tran"}</definedName>
    <definedName name="ilo" localSheetId="6" hidden="1">{"Riqfin97",#N/A,FALSE,"Tran";"Riqfinpro",#N/A,FALSE,"Tran"}</definedName>
    <definedName name="ilo" localSheetId="8" hidden="1">{"Riqfin97",#N/A,FALSE,"Tran";"Riqfinpro",#N/A,FALSE,"Tran"}</definedName>
    <definedName name="ilo" localSheetId="7" hidden="1">{"Riqfin97",#N/A,FALSE,"Tran";"Riqfinpro",#N/A,FALSE,"Tran"}</definedName>
    <definedName name="ilo" localSheetId="21" hidden="1">{"Riqfin97",#N/A,FALSE,"Tran";"Riqfinpro",#N/A,FALSE,"Tran"}</definedName>
    <definedName name="ilo" localSheetId="32" hidden="1">{"Riqfin97",#N/A,FALSE,"Tran";"Riqfinpro",#N/A,FALSE,"Tran"}</definedName>
    <definedName name="ilo" localSheetId="33" hidden="1">{"Riqfin97",#N/A,FALSE,"Tran";"Riqfinpro",#N/A,FALSE,"Tran"}</definedName>
    <definedName name="ilo" localSheetId="34" hidden="1">{"Riqfin97",#N/A,FALSE,"Tran";"Riqfinpro",#N/A,FALSE,"Tran"}</definedName>
    <definedName name="ilo" localSheetId="38" hidden="1">{"Riqfin97",#N/A,FALSE,"Tran";"Riqfinpro",#N/A,FALSE,"Tran"}</definedName>
    <definedName name="ilo" hidden="1">{"Riqfin97",#N/A,FALSE,"Tran";"Riqfinpro",#N/A,FALSE,"Tran"}</definedName>
    <definedName name="ilu" localSheetId="56" hidden="1">{"Riqfin97",#N/A,FALSE,"Tran";"Riqfinpro",#N/A,FALSE,"Tran"}</definedName>
    <definedName name="ilu" localSheetId="0" hidden="1">{"Riqfin97",#N/A,FALSE,"Tran";"Riqfinpro",#N/A,FALSE,"Tran"}</definedName>
    <definedName name="ilu" localSheetId="28" hidden="1">{"Riqfin97",#N/A,FALSE,"Tran";"Riqfinpro",#N/A,FALSE,"Tran"}</definedName>
    <definedName name="ilu" localSheetId="30" hidden="1">{"Riqfin97",#N/A,FALSE,"Tran";"Riqfinpro",#N/A,FALSE,"Tran"}</definedName>
    <definedName name="ilu" localSheetId="4" hidden="1">{"Riqfin97",#N/A,FALSE,"Tran";"Riqfinpro",#N/A,FALSE,"Tran"}</definedName>
    <definedName name="ilu" localSheetId="5" hidden="1">{"Riqfin97",#N/A,FALSE,"Tran";"Riqfinpro",#N/A,FALSE,"Tran"}</definedName>
    <definedName name="ilu" localSheetId="6" hidden="1">{"Riqfin97",#N/A,FALSE,"Tran";"Riqfinpro",#N/A,FALSE,"Tran"}</definedName>
    <definedName name="ilu" localSheetId="8" hidden="1">{"Riqfin97",#N/A,FALSE,"Tran";"Riqfinpro",#N/A,FALSE,"Tran"}</definedName>
    <definedName name="ilu" localSheetId="7" hidden="1">{"Riqfin97",#N/A,FALSE,"Tran";"Riqfinpro",#N/A,FALSE,"Tran"}</definedName>
    <definedName name="ilu" localSheetId="21" hidden="1">{"Riqfin97",#N/A,FALSE,"Tran";"Riqfinpro",#N/A,FALSE,"Tran"}</definedName>
    <definedName name="ilu" localSheetId="32" hidden="1">{"Riqfin97",#N/A,FALSE,"Tran";"Riqfinpro",#N/A,FALSE,"Tran"}</definedName>
    <definedName name="ilu" localSheetId="33" hidden="1">{"Riqfin97",#N/A,FALSE,"Tran";"Riqfinpro",#N/A,FALSE,"Tran"}</definedName>
    <definedName name="ilu" localSheetId="34" hidden="1">{"Riqfin97",#N/A,FALSE,"Tran";"Riqfinpro",#N/A,FALSE,"Tran"}</definedName>
    <definedName name="ilu" localSheetId="38" hidden="1">{"Riqfin97",#N/A,FALSE,"Tran";"Riqfinpro",#N/A,FALSE,"Tran"}</definedName>
    <definedName name="ilu" hidden="1">{"Riqfin97",#N/A,FALSE,"Tran";"Riqfinpro",#N/A,FALSE,"Tran"}</definedName>
    <definedName name="IM" localSheetId="5">#REF!</definedName>
    <definedName name="IM" localSheetId="6">#REF!</definedName>
    <definedName name="IM" localSheetId="8">#REF!</definedName>
    <definedName name="IM" localSheetId="7">#REF!</definedName>
    <definedName name="IM" localSheetId="21">#REF!</definedName>
    <definedName name="IM" localSheetId="32">#REF!</definedName>
    <definedName name="IM" localSheetId="33">#REF!</definedName>
    <definedName name="IM" localSheetId="34">#REF!</definedName>
    <definedName name="IM" localSheetId="38">#REF!</definedName>
    <definedName name="IM">#REF!</definedName>
    <definedName name="IMF" localSheetId="6">#REF!</definedName>
    <definedName name="IMF" localSheetId="8">#REF!</definedName>
    <definedName name="IMF" localSheetId="7">#REF!</definedName>
    <definedName name="IMF" localSheetId="21">#REF!</definedName>
    <definedName name="IMF" localSheetId="32">#REF!</definedName>
    <definedName name="IMF" localSheetId="33">#REF!</definedName>
    <definedName name="IMF" localSheetId="34">#REF!</definedName>
    <definedName name="IMF" localSheetId="38">#REF!</definedName>
    <definedName name="IMF">#REF!</definedName>
    <definedName name="Importaciones" localSheetId="6" hidden="1">'[11]Base Original'!#REF!</definedName>
    <definedName name="Importaciones" localSheetId="8" hidden="1">'[11]Base Original'!#REF!</definedName>
    <definedName name="Importaciones" localSheetId="7" hidden="1">'[11]Base Original'!#REF!</definedName>
    <definedName name="Importaciones" localSheetId="21" hidden="1">'[11]Base Original'!#REF!</definedName>
    <definedName name="Importaciones" localSheetId="33" hidden="1">'[11]Base Original'!#REF!</definedName>
    <definedName name="Importaciones" localSheetId="34" hidden="1">'[11]Base Original'!#REF!</definedName>
    <definedName name="Importaciones" hidden="1">'[11]Base Original'!#REF!</definedName>
    <definedName name="INDICEPRODUCCIO" localSheetId="6">#REF!</definedName>
    <definedName name="INDICEPRODUCCIO" localSheetId="8">#REF!</definedName>
    <definedName name="INDICEPRODUCCIO" localSheetId="7">#REF!</definedName>
    <definedName name="INDICEPRODUCCIO" localSheetId="21">#REF!</definedName>
    <definedName name="INDICEPRODUCCIO" localSheetId="32">#REF!</definedName>
    <definedName name="INDICEPRODUCCIO" localSheetId="33">#REF!</definedName>
    <definedName name="INDICEPRODUCCIO" localSheetId="34">#REF!</definedName>
    <definedName name="INDICEPRODUCCIO" localSheetId="38">#REF!</definedName>
    <definedName name="INDICEPRODUCCIO">#REF!</definedName>
    <definedName name="INFOGER" localSheetId="6">[34]BCP!#REF!</definedName>
    <definedName name="INFOGER" localSheetId="8">[34]BCP!#REF!</definedName>
    <definedName name="INFOGER" localSheetId="7">[34]BCP!#REF!</definedName>
    <definedName name="INFOGER" localSheetId="21">[34]BCP!#REF!</definedName>
    <definedName name="INFOGER" localSheetId="32">[34]BCP!#REF!</definedName>
    <definedName name="INFOGER" localSheetId="33">[34]BCP!#REF!</definedName>
    <definedName name="INFOGER" localSheetId="34">[34]BCP!#REF!</definedName>
    <definedName name="INFOGER" localSheetId="38">[34]BCP!#REF!</definedName>
    <definedName name="INFOGER">[34]BCP!#REF!</definedName>
    <definedName name="INGRESOS" localSheetId="6">#REF!</definedName>
    <definedName name="INGRESOS" localSheetId="8">#REF!</definedName>
    <definedName name="INGRESOS" localSheetId="7">#REF!</definedName>
    <definedName name="INGRESOS" localSheetId="21">#REF!</definedName>
    <definedName name="INGRESOS" localSheetId="32">#REF!</definedName>
    <definedName name="INGRESOS" localSheetId="33">#REF!</definedName>
    <definedName name="INGRESOS" localSheetId="34">#REF!</definedName>
    <definedName name="INGRESOS" localSheetId="38">#REF!</definedName>
    <definedName name="INGRESOS">#REF!</definedName>
    <definedName name="INIT" localSheetId="6">#REF!</definedName>
    <definedName name="INIT" localSheetId="8">#REF!</definedName>
    <definedName name="INIT" localSheetId="7">#REF!</definedName>
    <definedName name="INIT" localSheetId="21">#REF!</definedName>
    <definedName name="INIT" localSheetId="32">#REF!</definedName>
    <definedName name="INIT" localSheetId="33">#REF!</definedName>
    <definedName name="INIT" localSheetId="34">#REF!</definedName>
    <definedName name="INIT" localSheetId="38">#REF!</definedName>
    <definedName name="INIT">#REF!</definedName>
    <definedName name="INPUT_2" localSheetId="6">[15]Input!#REF!</definedName>
    <definedName name="INPUT_2" localSheetId="8">[15]Input!#REF!</definedName>
    <definedName name="INPUT_2" localSheetId="7">[15]Input!#REF!</definedName>
    <definedName name="INPUT_2" localSheetId="21">[15]Input!#REF!</definedName>
    <definedName name="INPUT_2" localSheetId="32">[15]Input!#REF!</definedName>
    <definedName name="INPUT_2" localSheetId="33">[15]Input!#REF!</definedName>
    <definedName name="INPUT_2" localSheetId="34">[15]Input!#REF!</definedName>
    <definedName name="INPUT_2" localSheetId="38">[15]Input!#REF!</definedName>
    <definedName name="INPUT_2">[15]Input!#REF!</definedName>
    <definedName name="INPUT_4" localSheetId="6">[15]Input!#REF!</definedName>
    <definedName name="INPUT_4" localSheetId="8">[15]Input!#REF!</definedName>
    <definedName name="INPUT_4" localSheetId="7">[15]Input!#REF!</definedName>
    <definedName name="INPUT_4" localSheetId="21">[15]Input!#REF!</definedName>
    <definedName name="INPUT_4" localSheetId="32">[15]Input!#REF!</definedName>
    <definedName name="INPUT_4" localSheetId="33">[15]Input!#REF!</definedName>
    <definedName name="INPUT_4" localSheetId="34">[15]Input!#REF!</definedName>
    <definedName name="INPUT_4" localSheetId="38">[15]Input!#REF!</definedName>
    <definedName name="INPUT_4">[15]Input!#REF!</definedName>
    <definedName name="INTERES" localSheetId="6">#REF!</definedName>
    <definedName name="INTERES" localSheetId="8">#REF!</definedName>
    <definedName name="INTERES" localSheetId="7">#REF!</definedName>
    <definedName name="INTERES" localSheetId="21">#REF!</definedName>
    <definedName name="INTERES" localSheetId="32">#REF!</definedName>
    <definedName name="INTERES" localSheetId="33">#REF!</definedName>
    <definedName name="INTERES" localSheetId="34">#REF!</definedName>
    <definedName name="INTERES" localSheetId="38">#REF!</definedName>
    <definedName name="INTERES">#REF!</definedName>
    <definedName name="INTEREST" localSheetId="6">#REF!</definedName>
    <definedName name="INTEREST" localSheetId="8">#REF!</definedName>
    <definedName name="INTEREST" localSheetId="7">#REF!</definedName>
    <definedName name="INTEREST" localSheetId="21">#REF!</definedName>
    <definedName name="INTEREST" localSheetId="32">#REF!</definedName>
    <definedName name="INTEREST" localSheetId="33">#REF!</definedName>
    <definedName name="INTEREST" localSheetId="34">#REF!</definedName>
    <definedName name="INTEREST" localSheetId="38">#REF!</definedName>
    <definedName name="INTEREST">#REF!</definedName>
    <definedName name="Interest_IDA">[52]NPV!$B$27</definedName>
    <definedName name="Interest_NC">[52]NPV!#REF!</definedName>
    <definedName name="InterestRate" localSheetId="6">#REF!</definedName>
    <definedName name="InterestRate" localSheetId="8">#REF!</definedName>
    <definedName name="InterestRate" localSheetId="7">#REF!</definedName>
    <definedName name="InterestRate" localSheetId="21">#REF!</definedName>
    <definedName name="InterestRate" localSheetId="32">#REF!</definedName>
    <definedName name="InterestRate" localSheetId="33">#REF!</definedName>
    <definedName name="InterestRate" localSheetId="34">#REF!</definedName>
    <definedName name="InterestRate" localSheetId="38">#REF!</definedName>
    <definedName name="InterestRate">#REF!</definedName>
    <definedName name="IPC" localSheetId="6">[62]ipc!#REF!</definedName>
    <definedName name="IPC" localSheetId="8">[62]ipc!#REF!</definedName>
    <definedName name="IPC" localSheetId="7">[62]ipc!#REF!</definedName>
    <definedName name="IPC" localSheetId="21">[62]ipc!#REF!</definedName>
    <definedName name="IPC" localSheetId="32">[62]ipc!#REF!</definedName>
    <definedName name="IPC" localSheetId="33">[62]ipc!#REF!</definedName>
    <definedName name="IPC" localSheetId="34">[62]ipc!#REF!</definedName>
    <definedName name="IPC" localSheetId="38">[62]ipc!#REF!</definedName>
    <definedName name="IPC">[62]ipc!#REF!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LS" localSheetId="6">#REF!</definedName>
    <definedName name="IRLS" localSheetId="8">#REF!</definedName>
    <definedName name="IRLS" localSheetId="7">#REF!</definedName>
    <definedName name="IRLS" localSheetId="21">#REF!</definedName>
    <definedName name="IRLS" localSheetId="32">#REF!</definedName>
    <definedName name="IRLS" localSheetId="33">#REF!</definedName>
    <definedName name="IRLS" localSheetId="34">#REF!</definedName>
    <definedName name="IRLS" localSheetId="38">#REF!</definedName>
    <definedName name="IRLS">#REF!</definedName>
    <definedName name="IRLS1" localSheetId="6">#REF!</definedName>
    <definedName name="IRLS1" localSheetId="8">#REF!</definedName>
    <definedName name="IRLS1" localSheetId="7">#REF!</definedName>
    <definedName name="IRLS1" localSheetId="21">#REF!</definedName>
    <definedName name="IRLS1" localSheetId="32">#REF!</definedName>
    <definedName name="IRLS1" localSheetId="33">#REF!</definedName>
    <definedName name="IRLS1" localSheetId="34">#REF!</definedName>
    <definedName name="IRLS1" localSheetId="38">#REF!</definedName>
    <definedName name="IRLS1">#REF!</definedName>
    <definedName name="IRP" localSheetId="6">#REF!</definedName>
    <definedName name="IRP" localSheetId="8">#REF!</definedName>
    <definedName name="IRP" localSheetId="7">#REF!</definedName>
    <definedName name="IRP" localSheetId="21">#REF!</definedName>
    <definedName name="IRP" localSheetId="32">#REF!</definedName>
    <definedName name="IRP" localSheetId="33">#REF!</definedName>
    <definedName name="IRP" localSheetId="34">#REF!</definedName>
    <definedName name="IRP" localSheetId="38">#REF!</definedName>
    <definedName name="IRP">#REF!</definedName>
    <definedName name="iuf.kugj">#N/A</definedName>
    <definedName name="iyiyiy" localSheetId="6" hidden="1">#REF!</definedName>
    <definedName name="iyiyiy" localSheetId="8" hidden="1">#REF!</definedName>
    <definedName name="iyiyiy" localSheetId="7" hidden="1">#REF!</definedName>
    <definedName name="iyiyiy" localSheetId="21" hidden="1">#REF!</definedName>
    <definedName name="iyiyiy" localSheetId="32" hidden="1">#REF!</definedName>
    <definedName name="iyiyiy" localSheetId="33" hidden="1">#REF!</definedName>
    <definedName name="iyiyiy" localSheetId="34" hidden="1">#REF!</definedName>
    <definedName name="iyiyiy" localSheetId="38" hidden="1">#REF!</definedName>
    <definedName name="iyiyiy" hidden="1">#REF!</definedName>
    <definedName name="JA" localSheetId="6">#REF!</definedName>
    <definedName name="JA" localSheetId="8">#REF!</definedName>
    <definedName name="JA" localSheetId="7">#REF!</definedName>
    <definedName name="JA" localSheetId="21">#REF!</definedName>
    <definedName name="JA" localSheetId="32">#REF!</definedName>
    <definedName name="JA" localSheetId="33">#REF!</definedName>
    <definedName name="JA" localSheetId="34">#REF!</definedName>
    <definedName name="JA" localSheetId="38">#REF!</definedName>
    <definedName name="JA">#REF!</definedName>
    <definedName name="jagu4" localSheetId="6">#REF!</definedName>
    <definedName name="jagu4" localSheetId="8">#REF!</definedName>
    <definedName name="jagu4" localSheetId="7">#REF!</definedName>
    <definedName name="jagu4" localSheetId="21">#REF!</definedName>
    <definedName name="jagu4" localSheetId="32">#REF!</definedName>
    <definedName name="jagu4" localSheetId="33">#REF!</definedName>
    <definedName name="jagu4" localSheetId="34">#REF!</definedName>
    <definedName name="jagu4" localSheetId="38">#REF!</definedName>
    <definedName name="jagu4">#REF!</definedName>
    <definedName name="JAPCRUDE87" localSheetId="32">#REF!</definedName>
    <definedName name="JAPCRUDE87" localSheetId="38">#REF!</definedName>
    <definedName name="JAPCRUDE87">#REF!</definedName>
    <definedName name="JAPCRUDE88" localSheetId="32">#REF!</definedName>
    <definedName name="JAPCRUDE88" localSheetId="38">#REF!</definedName>
    <definedName name="JAPCRUDE88">#REF!</definedName>
    <definedName name="JAPPROD87" localSheetId="32">#REF!</definedName>
    <definedName name="JAPPROD87" localSheetId="38">#REF!</definedName>
    <definedName name="JAPPROD87">#REF!</definedName>
    <definedName name="JAPPROD88" localSheetId="32">#REF!</definedName>
    <definedName name="JAPPROD88" localSheetId="38">#REF!</definedName>
    <definedName name="JAPPROD88">#REF!</definedName>
    <definedName name="JAPTOT87" localSheetId="32">#REF!</definedName>
    <definedName name="JAPTOT87" localSheetId="38">#REF!</definedName>
    <definedName name="JAPTOT87">#REF!</definedName>
    <definedName name="JAPTOT88" localSheetId="32">#REF!</definedName>
    <definedName name="JAPTOT88" localSheetId="38">#REF!</definedName>
    <definedName name="JAPTOT88">#REF!</definedName>
    <definedName name="JJ" localSheetId="32">#REF!</definedName>
    <definedName name="JJ" localSheetId="38">#REF!</definedName>
    <definedName name="JJ">#REF!</definedName>
    <definedName name="jjj" localSheetId="28" hidden="1">'[36]Fax a enviar'!#REF!</definedName>
    <definedName name="jjj" localSheetId="30" hidden="1">'[36]Fax a enviar'!#REF!</definedName>
    <definedName name="jjj" localSheetId="5" hidden="1">'[36]Fax a enviar'!#REF!</definedName>
    <definedName name="jjj" hidden="1">'[36]Fax a enviar'!#REF!</definedName>
    <definedName name="jjjj" localSheetId="56" hidden="1">{"Tab1",#N/A,FALSE,"P";"Tab2",#N/A,FALSE,"P"}</definedName>
    <definedName name="jjjj" localSheetId="0" hidden="1">{"Tab1",#N/A,FALSE,"P";"Tab2",#N/A,FALSE,"P"}</definedName>
    <definedName name="jjjj" localSheetId="28" hidden="1">{"Tab1",#N/A,FALSE,"P";"Tab2",#N/A,FALSE,"P"}</definedName>
    <definedName name="jjjj" localSheetId="30" hidden="1">{"Tab1",#N/A,FALSE,"P";"Tab2",#N/A,FALSE,"P"}</definedName>
    <definedName name="jjjj" localSheetId="4" hidden="1">{"Tab1",#N/A,FALSE,"P";"Tab2",#N/A,FALSE,"P"}</definedName>
    <definedName name="jjjj" localSheetId="5" hidden="1">{"Tab1",#N/A,FALSE,"P";"Tab2",#N/A,FALSE,"P"}</definedName>
    <definedName name="jjjj" localSheetId="6" hidden="1">{"Tab1",#N/A,FALSE,"P";"Tab2",#N/A,FALSE,"P"}</definedName>
    <definedName name="jjjj" localSheetId="8" hidden="1">{"Tab1",#N/A,FALSE,"P";"Tab2",#N/A,FALSE,"P"}</definedName>
    <definedName name="jjjj" localSheetId="7" hidden="1">{"Tab1",#N/A,FALSE,"P";"Tab2",#N/A,FALSE,"P"}</definedName>
    <definedName name="jjjj" localSheetId="21" hidden="1">{"Tab1",#N/A,FALSE,"P";"Tab2",#N/A,FALSE,"P"}</definedName>
    <definedName name="jjjj" localSheetId="32" hidden="1">{"Tab1",#N/A,FALSE,"P";"Tab2",#N/A,FALSE,"P"}</definedName>
    <definedName name="jjjj" localSheetId="33" hidden="1">{"Tab1",#N/A,FALSE,"P";"Tab2",#N/A,FALSE,"P"}</definedName>
    <definedName name="jjjj" localSheetId="34" hidden="1">{"Tab1",#N/A,FALSE,"P";"Tab2",#N/A,FALSE,"P"}</definedName>
    <definedName name="jjjj" localSheetId="38" hidden="1">{"Tab1",#N/A,FALSE,"P";"Tab2",#N/A,FALSE,"P"}</definedName>
    <definedName name="jjjj" hidden="1">{"Tab1",#N/A,FALSE,"P";"Tab2",#N/A,FALSE,"P"}</definedName>
    <definedName name="jjjjjj" hidden="1">'[59]J(Priv.Cap)'!#REF!</definedName>
    <definedName name="JJJJJJJJJJ" localSheetId="6" hidden="1">#REF!</definedName>
    <definedName name="JJJJJJJJJJ" localSheetId="8" hidden="1">#REF!</definedName>
    <definedName name="JJJJJJJJJJ" localSheetId="7" hidden="1">#REF!</definedName>
    <definedName name="JJJJJJJJJJ" localSheetId="21" hidden="1">#REF!</definedName>
    <definedName name="JJJJJJJJJJ" localSheetId="32" hidden="1">#REF!</definedName>
    <definedName name="JJJJJJJJJJ" localSheetId="33" hidden="1">#REF!</definedName>
    <definedName name="JJJJJJJJJJ" localSheetId="34" hidden="1">#REF!</definedName>
    <definedName name="JJJJJJJJJJ" localSheetId="38" hidden="1">#REF!</definedName>
    <definedName name="JJJJJJJJJJ" hidden="1">#REF!</definedName>
    <definedName name="jjjjjjjjjjjjjjjjjj" localSheetId="56" hidden="1">{"Tab1",#N/A,FALSE,"P";"Tab2",#N/A,FALSE,"P"}</definedName>
    <definedName name="jjjjjjjjjjjjjjjjjj" localSheetId="0" hidden="1">{"Tab1",#N/A,FALSE,"P";"Tab2",#N/A,FALSE,"P"}</definedName>
    <definedName name="jjjjjjjjjjjjjjjjjj" localSheetId="28" hidden="1">{"Tab1",#N/A,FALSE,"P";"Tab2",#N/A,FALSE,"P"}</definedName>
    <definedName name="jjjjjjjjjjjjjjjjjj" localSheetId="30" hidden="1">{"Tab1",#N/A,FALSE,"P";"Tab2",#N/A,FALSE,"P"}</definedName>
    <definedName name="jjjjjjjjjjjjjjjjjj" localSheetId="4" hidden="1">{"Tab1",#N/A,FALSE,"P";"Tab2",#N/A,FALSE,"P"}</definedName>
    <definedName name="jjjjjjjjjjjjjjjjjj" localSheetId="5" hidden="1">{"Tab1",#N/A,FALSE,"P";"Tab2",#N/A,FALSE,"P"}</definedName>
    <definedName name="jjjjjjjjjjjjjjjjjj" localSheetId="6" hidden="1">{"Tab1",#N/A,FALSE,"P";"Tab2",#N/A,FALSE,"P"}</definedName>
    <definedName name="jjjjjjjjjjjjjjjjjj" localSheetId="8" hidden="1">{"Tab1",#N/A,FALSE,"P";"Tab2",#N/A,FALSE,"P"}</definedName>
    <definedName name="jjjjjjjjjjjjjjjjjj" localSheetId="7" hidden="1">{"Tab1",#N/A,FALSE,"P";"Tab2",#N/A,FALSE,"P"}</definedName>
    <definedName name="jjjjjjjjjjjjjjjjjj" localSheetId="21" hidden="1">{"Tab1",#N/A,FALSE,"P";"Tab2",#N/A,FALSE,"P"}</definedName>
    <definedName name="jjjjjjjjjjjjjjjjjj" localSheetId="32" hidden="1">{"Tab1",#N/A,FALSE,"P";"Tab2",#N/A,FALSE,"P"}</definedName>
    <definedName name="jjjjjjjjjjjjjjjjjj" localSheetId="33" hidden="1">{"Tab1",#N/A,FALSE,"P";"Tab2",#N/A,FALSE,"P"}</definedName>
    <definedName name="jjjjjjjjjjjjjjjjjj" localSheetId="34" hidden="1">{"Tab1",#N/A,FALSE,"P";"Tab2",#N/A,FALSE,"P"}</definedName>
    <definedName name="jjjjjjjjjjjjjjjjjj" localSheetId="38" hidden="1">{"Tab1",#N/A,FALSE,"P";"Tab2",#N/A,FALSE,"P"}</definedName>
    <definedName name="jjjjjjjjjjjjjjjjjj" hidden="1">{"Tab1",#N/A,FALSE,"P";"Tab2",#N/A,FALSE,"P"}</definedName>
    <definedName name="jkk" localSheetId="56" hidden="1">{#N/A,#N/A,FALSE,"NFPS GDP"}</definedName>
    <definedName name="jkk" localSheetId="0" hidden="1">{#N/A,#N/A,FALSE,"NFPS GDP"}</definedName>
    <definedName name="jkk" localSheetId="28" hidden="1">{#N/A,#N/A,FALSE,"NFPS GDP"}</definedName>
    <definedName name="jkk" localSheetId="30" hidden="1">{#N/A,#N/A,FALSE,"NFPS GDP"}</definedName>
    <definedName name="jkk" localSheetId="4" hidden="1">{#N/A,#N/A,FALSE,"NFPS GDP"}</definedName>
    <definedName name="jkk" localSheetId="5" hidden="1">{#N/A,#N/A,FALSE,"NFPS GDP"}</definedName>
    <definedName name="jkk" localSheetId="6" hidden="1">{#N/A,#N/A,FALSE,"NFPS GDP"}</definedName>
    <definedName name="jkk" localSheetId="8" hidden="1">{#N/A,#N/A,FALSE,"NFPS GDP"}</definedName>
    <definedName name="jkk" localSheetId="7" hidden="1">{#N/A,#N/A,FALSE,"NFPS GDP"}</definedName>
    <definedName name="jkk" localSheetId="21" hidden="1">{#N/A,#N/A,FALSE,"NFPS GDP"}</definedName>
    <definedName name="jkk" localSheetId="32" hidden="1">{#N/A,#N/A,FALSE,"NFPS GDP"}</definedName>
    <definedName name="jkk" localSheetId="33" hidden="1">{#N/A,#N/A,FALSE,"NFPS GDP"}</definedName>
    <definedName name="jkk" localSheetId="34" hidden="1">{#N/A,#N/A,FALSE,"NFPS GDP"}</definedName>
    <definedName name="jkk" localSheetId="38" hidden="1">{#N/A,#N/A,FALSE,"NFPS GDP"}</definedName>
    <definedName name="jkk" hidden="1">{#N/A,#N/A,FALSE,"NFPS GDP"}</definedName>
    <definedName name="JPY" localSheetId="6">#REF!</definedName>
    <definedName name="JPY" localSheetId="8">#REF!</definedName>
    <definedName name="JPY" localSheetId="7">#REF!</definedName>
    <definedName name="JPY" localSheetId="21">#REF!</definedName>
    <definedName name="JPY" localSheetId="32">#REF!</definedName>
    <definedName name="JPY" localSheetId="33">#REF!</definedName>
    <definedName name="JPY" localSheetId="34">#REF!</definedName>
    <definedName name="JPY" localSheetId="38">#REF!</definedName>
    <definedName name="JPY">#REF!</definedName>
    <definedName name="jui" localSheetId="56" hidden="1">{"Riqfin97",#N/A,FALSE,"Tran";"Riqfinpro",#N/A,FALSE,"Tran"}</definedName>
    <definedName name="jui" localSheetId="0" hidden="1">{"Riqfin97",#N/A,FALSE,"Tran";"Riqfinpro",#N/A,FALSE,"Tran"}</definedName>
    <definedName name="jui" localSheetId="28" hidden="1">{"Riqfin97",#N/A,FALSE,"Tran";"Riqfinpro",#N/A,FALSE,"Tran"}</definedName>
    <definedName name="jui" localSheetId="30" hidden="1">{"Riqfin97",#N/A,FALSE,"Tran";"Riqfinpro",#N/A,FALSE,"Tran"}</definedName>
    <definedName name="jui" localSheetId="4" hidden="1">{"Riqfin97",#N/A,FALSE,"Tran";"Riqfinpro",#N/A,FALSE,"Tran"}</definedName>
    <definedName name="jui" localSheetId="5" hidden="1">{"Riqfin97",#N/A,FALSE,"Tran";"Riqfinpro",#N/A,FALSE,"Tran"}</definedName>
    <definedName name="jui" localSheetId="6" hidden="1">{"Riqfin97",#N/A,FALSE,"Tran";"Riqfinpro",#N/A,FALSE,"Tran"}</definedName>
    <definedName name="jui" localSheetId="8" hidden="1">{"Riqfin97",#N/A,FALSE,"Tran";"Riqfinpro",#N/A,FALSE,"Tran"}</definedName>
    <definedName name="jui" localSheetId="7" hidden="1">{"Riqfin97",#N/A,FALSE,"Tran";"Riqfinpro",#N/A,FALSE,"Tran"}</definedName>
    <definedName name="jui" localSheetId="21" hidden="1">{"Riqfin97",#N/A,FALSE,"Tran";"Riqfinpro",#N/A,FALSE,"Tran"}</definedName>
    <definedName name="jui" localSheetId="32" hidden="1">{"Riqfin97",#N/A,FALSE,"Tran";"Riqfinpro",#N/A,FALSE,"Tran"}</definedName>
    <definedName name="jui" localSheetId="33" hidden="1">{"Riqfin97",#N/A,FALSE,"Tran";"Riqfinpro",#N/A,FALSE,"Tran"}</definedName>
    <definedName name="jui" localSheetId="34" hidden="1">{"Riqfin97",#N/A,FALSE,"Tran";"Riqfinpro",#N/A,FALSE,"Tran"}</definedName>
    <definedName name="jui" localSheetId="38" hidden="1">{"Riqfin97",#N/A,FALSE,"Tran";"Riqfinpro",#N/A,FALSE,"Tran"}</definedName>
    <definedName name="jui" hidden="1">{"Riqfin97",#N/A,FALSE,"Tran";"Riqfinpro",#N/A,FALSE,"Tran"}</definedName>
    <definedName name="jutjugyj" localSheetId="6" hidden="1">#REF!</definedName>
    <definedName name="jutjugyj" localSheetId="8" hidden="1">#REF!</definedName>
    <definedName name="jutjugyj" localSheetId="7" hidden="1">#REF!</definedName>
    <definedName name="jutjugyj" localSheetId="21" hidden="1">#REF!</definedName>
    <definedName name="jutjugyj" localSheetId="32" hidden="1">#REF!</definedName>
    <definedName name="jutjugyj" localSheetId="33" hidden="1">#REF!</definedName>
    <definedName name="jutjugyj" localSheetId="34" hidden="1">#REF!</definedName>
    <definedName name="jutjugyj" localSheetId="38" hidden="1">#REF!</definedName>
    <definedName name="jutjugyj" hidden="1">#REF!</definedName>
    <definedName name="juy" localSheetId="56" hidden="1">{"Tab1",#N/A,FALSE,"P";"Tab2",#N/A,FALSE,"P"}</definedName>
    <definedName name="juy" localSheetId="0" hidden="1">{"Tab1",#N/A,FALSE,"P";"Tab2",#N/A,FALSE,"P"}</definedName>
    <definedName name="juy" localSheetId="28" hidden="1">{"Tab1",#N/A,FALSE,"P";"Tab2",#N/A,FALSE,"P"}</definedName>
    <definedName name="juy" localSheetId="30" hidden="1">{"Tab1",#N/A,FALSE,"P";"Tab2",#N/A,FALSE,"P"}</definedName>
    <definedName name="juy" localSheetId="4" hidden="1">{"Tab1",#N/A,FALSE,"P";"Tab2",#N/A,FALSE,"P"}</definedName>
    <definedName name="juy" localSheetId="5" hidden="1">{"Tab1",#N/A,FALSE,"P";"Tab2",#N/A,FALSE,"P"}</definedName>
    <definedName name="juy" localSheetId="6" hidden="1">{"Tab1",#N/A,FALSE,"P";"Tab2",#N/A,FALSE,"P"}</definedName>
    <definedName name="juy" localSheetId="8" hidden="1">{"Tab1",#N/A,FALSE,"P";"Tab2",#N/A,FALSE,"P"}</definedName>
    <definedName name="juy" localSheetId="7" hidden="1">{"Tab1",#N/A,FALSE,"P";"Tab2",#N/A,FALSE,"P"}</definedName>
    <definedName name="juy" localSheetId="21" hidden="1">{"Tab1",#N/A,FALSE,"P";"Tab2",#N/A,FALSE,"P"}</definedName>
    <definedName name="juy" localSheetId="32" hidden="1">{"Tab1",#N/A,FALSE,"P";"Tab2",#N/A,FALSE,"P"}</definedName>
    <definedName name="juy" localSheetId="33" hidden="1">{"Tab1",#N/A,FALSE,"P";"Tab2",#N/A,FALSE,"P"}</definedName>
    <definedName name="juy" localSheetId="34" hidden="1">{"Tab1",#N/A,FALSE,"P";"Tab2",#N/A,FALSE,"P"}</definedName>
    <definedName name="juy" localSheetId="38" hidden="1">{"Tab1",#N/A,FALSE,"P";"Tab2",#N/A,FALSE,"P"}</definedName>
    <definedName name="juy" hidden="1">{"Tab1",#N/A,FALSE,"P";"Tab2",#N/A,FALSE,"P"}</definedName>
    <definedName name="k" localSheetId="56" hidden="1">{"Main Economic Indicators",#N/A,FALSE,"C"}</definedName>
    <definedName name="k" localSheetId="0" hidden="1">{"Main Economic Indicators",#N/A,FALSE,"C"}</definedName>
    <definedName name="k" localSheetId="28" hidden="1">{"Main Economic Indicators",#N/A,FALSE,"C"}</definedName>
    <definedName name="k" localSheetId="30" hidden="1">{"Main Economic Indicators",#N/A,FALSE,"C"}</definedName>
    <definedName name="k" localSheetId="4" hidden="1">{"Main Economic Indicators",#N/A,FALSE,"C"}</definedName>
    <definedName name="k" localSheetId="5" hidden="1">{"Main Economic Indicators",#N/A,FALSE,"C"}</definedName>
    <definedName name="k" localSheetId="6" hidden="1">{"Main Economic Indicators",#N/A,FALSE,"C"}</definedName>
    <definedName name="k" localSheetId="8" hidden="1">{"Main Economic Indicators",#N/A,FALSE,"C"}</definedName>
    <definedName name="k" localSheetId="7" hidden="1">{"Main Economic Indicators",#N/A,FALSE,"C"}</definedName>
    <definedName name="k" localSheetId="21" hidden="1">{"Main Economic Indicators",#N/A,FALSE,"C"}</definedName>
    <definedName name="k" localSheetId="32" hidden="1">{"Main Economic Indicators",#N/A,FALSE,"C"}</definedName>
    <definedName name="k" localSheetId="33" hidden="1">{"Main Economic Indicators",#N/A,FALSE,"C"}</definedName>
    <definedName name="k" localSheetId="34" hidden="1">{"Main Economic Indicators",#N/A,FALSE,"C"}</definedName>
    <definedName name="k" localSheetId="38" hidden="1">{"Main Economic Indicators",#N/A,FALSE,"C"}</definedName>
    <definedName name="k" hidden="1">{"Main Economic Indicators",#N/A,FALSE,"C"}</definedName>
    <definedName name="KD" localSheetId="6">#REF!</definedName>
    <definedName name="KD" localSheetId="8">#REF!</definedName>
    <definedName name="KD" localSheetId="7">#REF!</definedName>
    <definedName name="KD" localSheetId="21">#REF!</definedName>
    <definedName name="KD" localSheetId="32">#REF!</definedName>
    <definedName name="KD" localSheetId="33">#REF!</definedName>
    <definedName name="KD" localSheetId="34">#REF!</definedName>
    <definedName name="KD" localSheetId="38">#REF!</definedName>
    <definedName name="KD">#REF!</definedName>
    <definedName name="KD1A" localSheetId="6">#REF!</definedName>
    <definedName name="KD1A" localSheetId="8">#REF!</definedName>
    <definedName name="KD1A" localSheetId="7">#REF!</definedName>
    <definedName name="KD1A" localSheetId="21">#REF!</definedName>
    <definedName name="KD1A" localSheetId="32">#REF!</definedName>
    <definedName name="KD1A" localSheetId="33">#REF!</definedName>
    <definedName name="KD1A" localSheetId="34">#REF!</definedName>
    <definedName name="KD1A" localSheetId="38">#REF!</definedName>
    <definedName name="KD1A">#REF!</definedName>
    <definedName name="khkh" localSheetId="6" hidden="1">'[47]Fax a enviar'!#REF!</definedName>
    <definedName name="khkh" localSheetId="8" hidden="1">'[47]Fax a enviar'!#REF!</definedName>
    <definedName name="khkh" localSheetId="7" hidden="1">'[47]Fax a enviar'!#REF!</definedName>
    <definedName name="khkh" localSheetId="21" hidden="1">'[47]Fax a enviar'!#REF!</definedName>
    <definedName name="khkh" localSheetId="33" hidden="1">'[47]Fax a enviar'!#REF!</definedName>
    <definedName name="khkh" localSheetId="34" hidden="1">'[47]Fax a enviar'!#REF!</definedName>
    <definedName name="khkh" hidden="1">'[47]Fax a enviar'!#REF!</definedName>
    <definedName name="kiiiiii" localSheetId="6" hidden="1">#REF!</definedName>
    <definedName name="kiiiiii" localSheetId="8" hidden="1">#REF!</definedName>
    <definedName name="kiiiiii" localSheetId="7" hidden="1">#REF!</definedName>
    <definedName name="kiiiiii" localSheetId="21" hidden="1">#REF!</definedName>
    <definedName name="kiiiiii" localSheetId="32" hidden="1">#REF!</definedName>
    <definedName name="kiiiiii" localSheetId="33" hidden="1">#REF!</definedName>
    <definedName name="kiiiiii" localSheetId="34" hidden="1">#REF!</definedName>
    <definedName name="kiiiiii" localSheetId="38" hidden="1">#REF!</definedName>
    <definedName name="kiiiiii" hidden="1">#REF!</definedName>
    <definedName name="kim" localSheetId="6">#REF!</definedName>
    <definedName name="kim" localSheetId="8">#REF!</definedName>
    <definedName name="kim" localSheetId="7">#REF!</definedName>
    <definedName name="kim" localSheetId="21">#REF!</definedName>
    <definedName name="kim" localSheetId="32">#REF!</definedName>
    <definedName name="kim" localSheetId="33">#REF!</definedName>
    <definedName name="kim" localSheetId="34">#REF!</definedName>
    <definedName name="kim" localSheetId="38">#REF!</definedName>
    <definedName name="kim">#REF!</definedName>
    <definedName name="kio" localSheetId="56" hidden="1">{"Tab1",#N/A,FALSE,"P";"Tab2",#N/A,FALSE,"P"}</definedName>
    <definedName name="kio" localSheetId="0" hidden="1">{"Tab1",#N/A,FALSE,"P";"Tab2",#N/A,FALSE,"P"}</definedName>
    <definedName name="kio" localSheetId="28" hidden="1">{"Tab1",#N/A,FALSE,"P";"Tab2",#N/A,FALSE,"P"}</definedName>
    <definedName name="kio" localSheetId="30" hidden="1">{"Tab1",#N/A,FALSE,"P";"Tab2",#N/A,FALSE,"P"}</definedName>
    <definedName name="kio" localSheetId="4" hidden="1">{"Tab1",#N/A,FALSE,"P";"Tab2",#N/A,FALSE,"P"}</definedName>
    <definedName name="kio" localSheetId="5" hidden="1">{"Tab1",#N/A,FALSE,"P";"Tab2",#N/A,FALSE,"P"}</definedName>
    <definedName name="kio" localSheetId="6" hidden="1">{"Tab1",#N/A,FALSE,"P";"Tab2",#N/A,FALSE,"P"}</definedName>
    <definedName name="kio" localSheetId="8" hidden="1">{"Tab1",#N/A,FALSE,"P";"Tab2",#N/A,FALSE,"P"}</definedName>
    <definedName name="kio" localSheetId="7" hidden="1">{"Tab1",#N/A,FALSE,"P";"Tab2",#N/A,FALSE,"P"}</definedName>
    <definedName name="kio" localSheetId="21" hidden="1">{"Tab1",#N/A,FALSE,"P";"Tab2",#N/A,FALSE,"P"}</definedName>
    <definedName name="kio" localSheetId="32" hidden="1">{"Tab1",#N/A,FALSE,"P";"Tab2",#N/A,FALSE,"P"}</definedName>
    <definedName name="kio" localSheetId="33" hidden="1">{"Tab1",#N/A,FALSE,"P";"Tab2",#N/A,FALSE,"P"}</definedName>
    <definedName name="kio" localSheetId="34" hidden="1">{"Tab1",#N/A,FALSE,"P";"Tab2",#N/A,FALSE,"P"}</definedName>
    <definedName name="kio" localSheetId="38" hidden="1">{"Tab1",#N/A,FALSE,"P";"Tab2",#N/A,FALSE,"P"}</definedName>
    <definedName name="kio" hidden="1">{"Tab1",#N/A,FALSE,"P";"Tab2",#N/A,FALSE,"P"}</definedName>
    <definedName name="kiu" localSheetId="56" hidden="1">{"Riqfin97",#N/A,FALSE,"Tran";"Riqfinpro",#N/A,FALSE,"Tran"}</definedName>
    <definedName name="kiu" localSheetId="0" hidden="1">{"Riqfin97",#N/A,FALSE,"Tran";"Riqfinpro",#N/A,FALSE,"Tran"}</definedName>
    <definedName name="kiu" localSheetId="28" hidden="1">{"Riqfin97",#N/A,FALSE,"Tran";"Riqfinpro",#N/A,FALSE,"Tran"}</definedName>
    <definedName name="kiu" localSheetId="30" hidden="1">{"Riqfin97",#N/A,FALSE,"Tran";"Riqfinpro",#N/A,FALSE,"Tran"}</definedName>
    <definedName name="kiu" localSheetId="4" hidden="1">{"Riqfin97",#N/A,FALSE,"Tran";"Riqfinpro",#N/A,FALSE,"Tran"}</definedName>
    <definedName name="kiu" localSheetId="5" hidden="1">{"Riqfin97",#N/A,FALSE,"Tran";"Riqfinpro",#N/A,FALSE,"Tran"}</definedName>
    <definedName name="kiu" localSheetId="6" hidden="1">{"Riqfin97",#N/A,FALSE,"Tran";"Riqfinpro",#N/A,FALSE,"Tran"}</definedName>
    <definedName name="kiu" localSheetId="8" hidden="1">{"Riqfin97",#N/A,FALSE,"Tran";"Riqfinpro",#N/A,FALSE,"Tran"}</definedName>
    <definedName name="kiu" localSheetId="7" hidden="1">{"Riqfin97",#N/A,FALSE,"Tran";"Riqfinpro",#N/A,FALSE,"Tran"}</definedName>
    <definedName name="kiu" localSheetId="21" hidden="1">{"Riqfin97",#N/A,FALSE,"Tran";"Riqfinpro",#N/A,FALSE,"Tran"}</definedName>
    <definedName name="kiu" localSheetId="32" hidden="1">{"Riqfin97",#N/A,FALSE,"Tran";"Riqfinpro",#N/A,FALSE,"Tran"}</definedName>
    <definedName name="kiu" localSheetId="33" hidden="1">{"Riqfin97",#N/A,FALSE,"Tran";"Riqfinpro",#N/A,FALSE,"Tran"}</definedName>
    <definedName name="kiu" localSheetId="34" hidden="1">{"Riqfin97",#N/A,FALSE,"Tran";"Riqfinpro",#N/A,FALSE,"Tran"}</definedName>
    <definedName name="kiu" localSheetId="38" hidden="1">{"Riqfin97",#N/A,FALSE,"Tran";"Riqfinpro",#N/A,FALSE,"Tran"}</definedName>
    <definedName name="kiu" hidden="1">{"Riqfin97",#N/A,FALSE,"Tran";"Riqfinpro",#N/A,FALSE,"Tran"}</definedName>
    <definedName name="kjkj" hidden="1">'[47]Fax a enviar'!#REF!</definedName>
    <definedName name="kk" localSheetId="56" hidden="1">{"Tab1",#N/A,FALSE,"P";"Tab2",#N/A,FALSE,"P"}</definedName>
    <definedName name="kk" localSheetId="0" hidden="1">{"Tab1",#N/A,FALSE,"P";"Tab2",#N/A,FALSE,"P"}</definedName>
    <definedName name="kk" localSheetId="28" hidden="1">{"Tab1",#N/A,FALSE,"P";"Tab2",#N/A,FALSE,"P"}</definedName>
    <definedName name="kk" localSheetId="30" hidden="1">{"Tab1",#N/A,FALSE,"P";"Tab2",#N/A,FALSE,"P"}</definedName>
    <definedName name="kk" localSheetId="4" hidden="1">{"Tab1",#N/A,FALSE,"P";"Tab2",#N/A,FALSE,"P"}</definedName>
    <definedName name="kk" localSheetId="5" hidden="1">{"Tab1",#N/A,FALSE,"P";"Tab2",#N/A,FALSE,"P"}</definedName>
    <definedName name="kk" localSheetId="6" hidden="1">{"Tab1",#N/A,FALSE,"P";"Tab2",#N/A,FALSE,"P"}</definedName>
    <definedName name="kk" localSheetId="8" hidden="1">{"Tab1",#N/A,FALSE,"P";"Tab2",#N/A,FALSE,"P"}</definedName>
    <definedName name="kk" localSheetId="7" hidden="1">{"Tab1",#N/A,FALSE,"P";"Tab2",#N/A,FALSE,"P"}</definedName>
    <definedName name="kk" localSheetId="21" hidden="1">{"Tab1",#N/A,FALSE,"P";"Tab2",#N/A,FALSE,"P"}</definedName>
    <definedName name="kk" localSheetId="32" hidden="1">{"Tab1",#N/A,FALSE,"P";"Tab2",#N/A,FALSE,"P"}</definedName>
    <definedName name="kk" localSheetId="33" hidden="1">{"Tab1",#N/A,FALSE,"P";"Tab2",#N/A,FALSE,"P"}</definedName>
    <definedName name="kk" localSheetId="34" hidden="1">{"Tab1",#N/A,FALSE,"P";"Tab2",#N/A,FALSE,"P"}</definedName>
    <definedName name="kk" localSheetId="38" hidden="1">{"Tab1",#N/A,FALSE,"P";"Tab2",#N/A,FALSE,"P"}</definedName>
    <definedName name="kk" hidden="1">{"Tab1",#N/A,FALSE,"P";"Tab2",#N/A,FALSE,"P"}</definedName>
    <definedName name="kkk" localSheetId="56" hidden="1">{"Tab1",#N/A,FALSE,"P";"Tab2",#N/A,FALSE,"P"}</definedName>
    <definedName name="kkk" localSheetId="0" hidden="1">{"Tab1",#N/A,FALSE,"P";"Tab2",#N/A,FALSE,"P"}</definedName>
    <definedName name="kkk" localSheetId="28" hidden="1">{"Tab1",#N/A,FALSE,"P";"Tab2",#N/A,FALSE,"P"}</definedName>
    <definedName name="kkk" localSheetId="30" hidden="1">{"Tab1",#N/A,FALSE,"P";"Tab2",#N/A,FALSE,"P"}</definedName>
    <definedName name="kkk" localSheetId="4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localSheetId="8" hidden="1">{"Tab1",#N/A,FALSE,"P";"Tab2",#N/A,FALSE,"P"}</definedName>
    <definedName name="kkk" localSheetId="7" hidden="1">{"Tab1",#N/A,FALSE,"P";"Tab2",#N/A,FALSE,"P"}</definedName>
    <definedName name="kkk" localSheetId="21" hidden="1">{"Tab1",#N/A,FALSE,"P";"Tab2",#N/A,FALSE,"P"}</definedName>
    <definedName name="kkk" localSheetId="32" hidden="1">{"Tab1",#N/A,FALSE,"P";"Tab2",#N/A,FALSE,"P"}</definedName>
    <definedName name="kkk" localSheetId="33" hidden="1">{"Tab1",#N/A,FALSE,"P";"Tab2",#N/A,FALSE,"P"}</definedName>
    <definedName name="kkk" localSheetId="34" hidden="1">{"Tab1",#N/A,FALSE,"P";"Tab2",#N/A,FALSE,"P"}</definedName>
    <definedName name="kkk" localSheetId="38" hidden="1">{"Tab1",#N/A,FALSE,"P";"Tab2",#N/A,FALSE,"P"}</definedName>
    <definedName name="kkk" hidden="1">{"Tab1",#N/A,FALSE,"P";"Tab2",#N/A,FALSE,"P"}</definedName>
    <definedName name="kkkk" hidden="1">[63]M!#REF!</definedName>
    <definedName name="kkkkk" hidden="1">'[64]J(Priv.Cap)'!#REF!</definedName>
    <definedName name="kkkkkkkk" localSheetId="56" hidden="1">{"Riqfin97",#N/A,FALSE,"Tran";"Riqfinpro",#N/A,FALSE,"Tran"}</definedName>
    <definedName name="kkkkkkkk" localSheetId="0" hidden="1">{"Riqfin97",#N/A,FALSE,"Tran";"Riqfinpro",#N/A,FALSE,"Tran"}</definedName>
    <definedName name="kkkkkkkk" localSheetId="28" hidden="1">{"Riqfin97",#N/A,FALSE,"Tran";"Riqfinpro",#N/A,FALSE,"Tran"}</definedName>
    <definedName name="kkkkkkkk" localSheetId="30" hidden="1">{"Riqfin97",#N/A,FALSE,"Tran";"Riqfinpro",#N/A,FALSE,"Tran"}</definedName>
    <definedName name="kkkkkkkk" localSheetId="4" hidden="1">{"Riqfin97",#N/A,FALSE,"Tran";"Riqfinpro",#N/A,FALSE,"Tran"}</definedName>
    <definedName name="kkkkkkkk" localSheetId="5" hidden="1">{"Riqfin97",#N/A,FALSE,"Tran";"Riqfinpro",#N/A,FALSE,"Tran"}</definedName>
    <definedName name="kkkkkkkk" localSheetId="6" hidden="1">{"Riqfin97",#N/A,FALSE,"Tran";"Riqfinpro",#N/A,FALSE,"Tran"}</definedName>
    <definedName name="kkkkkkkk" localSheetId="8" hidden="1">{"Riqfin97",#N/A,FALSE,"Tran";"Riqfinpro",#N/A,FALSE,"Tran"}</definedName>
    <definedName name="kkkkkkkk" localSheetId="7" hidden="1">{"Riqfin97",#N/A,FALSE,"Tran";"Riqfinpro",#N/A,FALSE,"Tran"}</definedName>
    <definedName name="kkkkkkkk" localSheetId="21" hidden="1">{"Riqfin97",#N/A,FALSE,"Tran";"Riqfinpro",#N/A,FALSE,"Tran"}</definedName>
    <definedName name="kkkkkkkk" localSheetId="32" hidden="1">{"Riqfin97",#N/A,FALSE,"Tran";"Riqfinpro",#N/A,FALSE,"Tran"}</definedName>
    <definedName name="kkkkkkkk" localSheetId="33" hidden="1">{"Riqfin97",#N/A,FALSE,"Tran";"Riqfinpro",#N/A,FALSE,"Tran"}</definedName>
    <definedName name="kkkkkkkk" localSheetId="34" hidden="1">{"Riqfin97",#N/A,FALSE,"Tran";"Riqfinpro",#N/A,FALSE,"Tran"}</definedName>
    <definedName name="kkkkkkkk" localSheetId="38" hidden="1">{"Riqfin97",#N/A,FALSE,"Tran";"Riqfinpro",#N/A,FALSE,"Tran"}</definedName>
    <definedName name="kkkkkkkk" hidden="1">{"Riqfin97",#N/A,FALSE,"Tran";"Riqfinpro",#N/A,FALSE,"Tran"}</definedName>
    <definedName name="kykiyu" hidden="1">'[47]Fax a enviar'!#REF!</definedName>
    <definedName name="LastOpenedWorkSheet" localSheetId="6">#REF!</definedName>
    <definedName name="LastOpenedWorkSheet" localSheetId="8">#REF!</definedName>
    <definedName name="LastOpenedWorkSheet" localSheetId="7">#REF!</definedName>
    <definedName name="LastOpenedWorkSheet" localSheetId="21">#REF!</definedName>
    <definedName name="LastOpenedWorkSheet" localSheetId="32">#REF!</definedName>
    <definedName name="LastOpenedWorkSheet" localSheetId="33">#REF!</definedName>
    <definedName name="LastOpenedWorkSheet" localSheetId="34">#REF!</definedName>
    <definedName name="LastOpenedWorkSheet" localSheetId="38">#REF!</definedName>
    <definedName name="LastOpenedWorkSheet">#REF!</definedName>
    <definedName name="LastRefreshed" localSheetId="6">#REF!</definedName>
    <definedName name="LastRefreshed" localSheetId="8">#REF!</definedName>
    <definedName name="LastRefreshed" localSheetId="7">#REF!</definedName>
    <definedName name="LastRefreshed" localSheetId="21">#REF!</definedName>
    <definedName name="LastRefreshed" localSheetId="32">#REF!</definedName>
    <definedName name="LastRefreshed" localSheetId="33">#REF!</definedName>
    <definedName name="LastRefreshed" localSheetId="34">#REF!</definedName>
    <definedName name="LastRefreshed" localSheetId="38">#REF!</definedName>
    <definedName name="LastRefreshed">#REF!</definedName>
    <definedName name="LD" localSheetId="6">#REF!</definedName>
    <definedName name="LD" localSheetId="8">#REF!</definedName>
    <definedName name="LD" localSheetId="7">#REF!</definedName>
    <definedName name="LD" localSheetId="21">#REF!</definedName>
    <definedName name="LD" localSheetId="32">#REF!</definedName>
    <definedName name="LD" localSheetId="33">#REF!</definedName>
    <definedName name="LD" localSheetId="34">#REF!</definedName>
    <definedName name="LD" localSheetId="38">#REF!</definedName>
    <definedName name="LD">#REF!</definedName>
    <definedName name="LD1A" localSheetId="32">#REF!</definedName>
    <definedName name="LD1A" localSheetId="38">#REF!</definedName>
    <definedName name="LD1A">#REF!</definedName>
    <definedName name="LE" localSheetId="32">#REF!</definedName>
    <definedName name="LE" localSheetId="38">#REF!</definedName>
    <definedName name="LE">#REF!</definedName>
    <definedName name="LE1A" localSheetId="32">#REF!</definedName>
    <definedName name="LE1A" localSheetId="38">#REF!</definedName>
    <definedName name="LE1A">#REF!</definedName>
    <definedName name="LEAP" localSheetId="32">#REF!</definedName>
    <definedName name="LEAP" localSheetId="38">#REF!</definedName>
    <definedName name="LEAP">#REF!</definedName>
    <definedName name="LGTNONO1">[37]nonopec!#REF!</definedName>
    <definedName name="LGTNONO2">[37]nonopec!#REF!</definedName>
    <definedName name="LGTNONOPEC">[37]nonopec!#REF!</definedName>
    <definedName name="LGTNSUMM">[37]nonopec!#REF!</definedName>
    <definedName name="LGTOECD">[37]nonopec!#REF!</definedName>
    <definedName name="LGTOPEC">[37]nonopec!#REF!</definedName>
    <definedName name="LGTPCNT">[37]nonopec!#REF!</definedName>
    <definedName name="LINES" localSheetId="6">#REF!</definedName>
    <definedName name="LINES" localSheetId="8">#REF!</definedName>
    <definedName name="LINES" localSheetId="7">#REF!</definedName>
    <definedName name="LINES" localSheetId="21">#REF!</definedName>
    <definedName name="LINES" localSheetId="32">#REF!</definedName>
    <definedName name="LINES" localSheetId="33">#REF!</definedName>
    <definedName name="LINES" localSheetId="34">#REF!</definedName>
    <definedName name="LINES" localSheetId="38">#REF!</definedName>
    <definedName name="LINES">#REF!</definedName>
    <definedName name="LIT" localSheetId="6">#REF!</definedName>
    <definedName name="LIT" localSheetId="8">#REF!</definedName>
    <definedName name="LIT" localSheetId="7">#REF!</definedName>
    <definedName name="LIT" localSheetId="21">#REF!</definedName>
    <definedName name="LIT" localSheetId="32">#REF!</definedName>
    <definedName name="LIT" localSheetId="33">#REF!</definedName>
    <definedName name="LIT" localSheetId="34">#REF!</definedName>
    <definedName name="LIT" localSheetId="38">#REF!</definedName>
    <definedName name="LIT">#REF!</definedName>
    <definedName name="LITEURO" localSheetId="6">#REF!</definedName>
    <definedName name="LITEURO" localSheetId="8">#REF!</definedName>
    <definedName name="LITEURO" localSheetId="7">#REF!</definedName>
    <definedName name="LITEURO" localSheetId="21">#REF!</definedName>
    <definedName name="LITEURO" localSheetId="32">#REF!</definedName>
    <definedName name="LITEURO" localSheetId="33">#REF!</definedName>
    <definedName name="LITEURO" localSheetId="34">#REF!</definedName>
    <definedName name="LITEURO" localSheetId="38">#REF!</definedName>
    <definedName name="LITEURO">#REF!</definedName>
    <definedName name="ll" localSheetId="56" hidden="1">{"Tab1",#N/A,FALSE,"P";"Tab2",#N/A,FALSE,"P"}</definedName>
    <definedName name="ll" localSheetId="0" hidden="1">{"Tab1",#N/A,FALSE,"P";"Tab2",#N/A,FALSE,"P"}</definedName>
    <definedName name="ll" localSheetId="28" hidden="1">{"Tab1",#N/A,FALSE,"P";"Tab2",#N/A,FALSE,"P"}</definedName>
    <definedName name="ll" localSheetId="30" hidden="1">{"Tab1",#N/A,FALSE,"P";"Tab2",#N/A,FALSE,"P"}</definedName>
    <definedName name="ll" localSheetId="4" hidden="1">{"Tab1",#N/A,FALSE,"P";"Tab2",#N/A,FALSE,"P"}</definedName>
    <definedName name="ll" localSheetId="5" hidden="1">{"Tab1",#N/A,FALSE,"P";"Tab2",#N/A,FALSE,"P"}</definedName>
    <definedName name="ll" localSheetId="6" hidden="1">{"Tab1",#N/A,FALSE,"P";"Tab2",#N/A,FALSE,"P"}</definedName>
    <definedName name="ll" localSheetId="8" hidden="1">{"Tab1",#N/A,FALSE,"P";"Tab2",#N/A,FALSE,"P"}</definedName>
    <definedName name="ll" localSheetId="7" hidden="1">{"Tab1",#N/A,FALSE,"P";"Tab2",#N/A,FALSE,"P"}</definedName>
    <definedName name="ll" localSheetId="21" hidden="1">{"Tab1",#N/A,FALSE,"P";"Tab2",#N/A,FALSE,"P"}</definedName>
    <definedName name="ll" localSheetId="32" hidden="1">{"Tab1",#N/A,FALSE,"P";"Tab2",#N/A,FALSE,"P"}</definedName>
    <definedName name="ll" localSheetId="33" hidden="1">{"Tab1",#N/A,FALSE,"P";"Tab2",#N/A,FALSE,"P"}</definedName>
    <definedName name="ll" localSheetId="34" hidden="1">{"Tab1",#N/A,FALSE,"P";"Tab2",#N/A,FALSE,"P"}</definedName>
    <definedName name="ll" localSheetId="38" hidden="1">{"Tab1",#N/A,FALSE,"P";"Tab2",#N/A,FALSE,"P"}</definedName>
    <definedName name="ll" hidden="1">{"Tab1",#N/A,FALSE,"P";"Tab2",#N/A,FALSE,"P"}</definedName>
    <definedName name="lll" localSheetId="56" hidden="1">{"Riqfin97",#N/A,FALSE,"Tran";"Riqfinpro",#N/A,FALSE,"Tran"}</definedName>
    <definedName name="lll" localSheetId="0" hidden="1">{"Riqfin97",#N/A,FALSE,"Tran";"Riqfinpro",#N/A,FALSE,"Tran"}</definedName>
    <definedName name="lll" localSheetId="28" hidden="1">{"Riqfin97",#N/A,FALSE,"Tran";"Riqfinpro",#N/A,FALSE,"Tran"}</definedName>
    <definedName name="lll" localSheetId="30" hidden="1">{"Riqfin97",#N/A,FALSE,"Tran";"Riqfinpro",#N/A,FALSE,"Tran"}</definedName>
    <definedName name="lll" localSheetId="4" hidden="1">{"Riqfin97",#N/A,FALSE,"Tran";"Riqfinpro",#N/A,FALSE,"Tran"}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localSheetId="8" hidden="1">{"Riqfin97",#N/A,FALSE,"Tran";"Riqfinpro",#N/A,FALSE,"Tran"}</definedName>
    <definedName name="lll" localSheetId="7" hidden="1">{"Riqfin97",#N/A,FALSE,"Tran";"Riqfinpro",#N/A,FALSE,"Tran"}</definedName>
    <definedName name="lll" localSheetId="21" hidden="1">{"Riqfin97",#N/A,FALSE,"Tran";"Riqfinpro",#N/A,FALSE,"Tran"}</definedName>
    <definedName name="lll" localSheetId="32" hidden="1">{"Riqfin97",#N/A,FALSE,"Tran";"Riqfinpro",#N/A,FALSE,"Tran"}</definedName>
    <definedName name="lll" localSheetId="33" hidden="1">{"Riqfin97",#N/A,FALSE,"Tran";"Riqfinpro",#N/A,FALSE,"Tran"}</definedName>
    <definedName name="lll" localSheetId="34" hidden="1">{"Riqfin97",#N/A,FALSE,"Tran";"Riqfinpro",#N/A,FALSE,"Tran"}</definedName>
    <definedName name="lll" localSheetId="38" hidden="1">{"Riqfin97",#N/A,FALSE,"Tran";"Riqfinpro",#N/A,FALSE,"Tran"}</definedName>
    <definedName name="lll" hidden="1">{"Riqfin97",#N/A,FALSE,"Tran";"Riqfinpro",#N/A,FALSE,"Tran"}</definedName>
    <definedName name="llll" hidden="1">[65]M!#REF!</definedName>
    <definedName name="lllll" localSheetId="56" hidden="1">{"Tab1",#N/A,FALSE,"P";"Tab2",#N/A,FALSE,"P"}</definedName>
    <definedName name="lllll" localSheetId="0" hidden="1">{"Tab1",#N/A,FALSE,"P";"Tab2",#N/A,FALSE,"P"}</definedName>
    <definedName name="lllll" localSheetId="28" hidden="1">{"Tab1",#N/A,FALSE,"P";"Tab2",#N/A,FALSE,"P"}</definedName>
    <definedName name="lllll" localSheetId="30" hidden="1">{"Tab1",#N/A,FALSE,"P";"Tab2",#N/A,FALSE,"P"}</definedName>
    <definedName name="lllll" localSheetId="4" hidden="1">{"Tab1",#N/A,FALSE,"P";"Tab2",#N/A,FALSE,"P"}</definedName>
    <definedName name="lllll" localSheetId="5" hidden="1">{"Tab1",#N/A,FALSE,"P";"Tab2",#N/A,FALSE,"P"}</definedName>
    <definedName name="lllll" localSheetId="6" hidden="1">{"Tab1",#N/A,FALSE,"P";"Tab2",#N/A,FALSE,"P"}</definedName>
    <definedName name="lllll" localSheetId="8" hidden="1">{"Tab1",#N/A,FALSE,"P";"Tab2",#N/A,FALSE,"P"}</definedName>
    <definedName name="lllll" localSheetId="7" hidden="1">{"Tab1",#N/A,FALSE,"P";"Tab2",#N/A,FALSE,"P"}</definedName>
    <definedName name="lllll" localSheetId="21" hidden="1">{"Tab1",#N/A,FALSE,"P";"Tab2",#N/A,FALSE,"P"}</definedName>
    <definedName name="lllll" localSheetId="32" hidden="1">{"Tab1",#N/A,FALSE,"P";"Tab2",#N/A,FALSE,"P"}</definedName>
    <definedName name="lllll" localSheetId="33" hidden="1">{"Tab1",#N/A,FALSE,"P";"Tab2",#N/A,FALSE,"P"}</definedName>
    <definedName name="lllll" localSheetId="34" hidden="1">{"Tab1",#N/A,FALSE,"P";"Tab2",#N/A,FALSE,"P"}</definedName>
    <definedName name="lllll" localSheetId="38" hidden="1">{"Tab1",#N/A,FALSE,"P";"Tab2",#N/A,FALSE,"P"}</definedName>
    <definedName name="lllll" hidden="1">{"Tab1",#N/A,FALSE,"P";"Tab2",#N/A,FALSE,"P"}</definedName>
    <definedName name="llllll" localSheetId="56" hidden="1">{"Minpmon",#N/A,FALSE,"Monthinput"}</definedName>
    <definedName name="llllll" localSheetId="0" hidden="1">{"Minpmon",#N/A,FALSE,"Monthinput"}</definedName>
    <definedName name="llllll" localSheetId="28" hidden="1">{"Minpmon",#N/A,FALSE,"Monthinput"}</definedName>
    <definedName name="llllll" localSheetId="30" hidden="1">{"Minpmon",#N/A,FALSE,"Monthinput"}</definedName>
    <definedName name="llllll" localSheetId="4" hidden="1">{"Minpmon",#N/A,FALSE,"Monthinput"}</definedName>
    <definedName name="llllll" localSheetId="5" hidden="1">{"Minpmon",#N/A,FALSE,"Monthinput"}</definedName>
    <definedName name="llllll" localSheetId="6" hidden="1">{"Minpmon",#N/A,FALSE,"Monthinput"}</definedName>
    <definedName name="llllll" localSheetId="8" hidden="1">{"Minpmon",#N/A,FALSE,"Monthinput"}</definedName>
    <definedName name="llllll" localSheetId="7" hidden="1">{"Minpmon",#N/A,FALSE,"Monthinput"}</definedName>
    <definedName name="llllll" localSheetId="21" hidden="1">{"Minpmon",#N/A,FALSE,"Monthinput"}</definedName>
    <definedName name="llllll" localSheetId="32" hidden="1">{"Minpmon",#N/A,FALSE,"Monthinput"}</definedName>
    <definedName name="llllll" localSheetId="33" hidden="1">{"Minpmon",#N/A,FALSE,"Monthinput"}</definedName>
    <definedName name="llllll" localSheetId="34" hidden="1">{"Minpmon",#N/A,FALSE,"Monthinput"}</definedName>
    <definedName name="llllll" localSheetId="38" hidden="1">{"Minpmon",#N/A,FALSE,"Monthinput"}</definedName>
    <definedName name="llllll" hidden="1">{"Minpmon",#N/A,FALSE,"Monthinput"}</definedName>
    <definedName name="lllllll" localSheetId="5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56" hidden="1">{"Minpmon",#N/A,FALSE,"Monthinput"}</definedName>
    <definedName name="lllllllllllllllll" localSheetId="0" hidden="1">{"Minpmon",#N/A,FALSE,"Monthinput"}</definedName>
    <definedName name="lllllllllllllllll" localSheetId="28" hidden="1">{"Minpmon",#N/A,FALSE,"Monthinput"}</definedName>
    <definedName name="lllllllllllllllll" localSheetId="30" hidden="1">{"Minpmon",#N/A,FALSE,"Monthinput"}</definedName>
    <definedName name="lllllllllllllllll" localSheetId="4" hidden="1">{"Minpmon",#N/A,FALSE,"Monthinput"}</definedName>
    <definedName name="lllllllllllllllll" localSheetId="5" hidden="1">{"Minpmon",#N/A,FALSE,"Monthinput"}</definedName>
    <definedName name="lllllllllllllllll" localSheetId="6" hidden="1">{"Minpmon",#N/A,FALSE,"Monthinput"}</definedName>
    <definedName name="lllllllllllllllll" localSheetId="8" hidden="1">{"Minpmon",#N/A,FALSE,"Monthinput"}</definedName>
    <definedName name="lllllllllllllllll" localSheetId="7" hidden="1">{"Minpmon",#N/A,FALSE,"Monthinput"}</definedName>
    <definedName name="lllllllllllllllll" localSheetId="21" hidden="1">{"Minpmon",#N/A,FALSE,"Monthinput"}</definedName>
    <definedName name="lllllllllllllllll" localSheetId="32" hidden="1">{"Minpmon",#N/A,FALSE,"Monthinput"}</definedName>
    <definedName name="lllllllllllllllll" localSheetId="33" hidden="1">{"Minpmon",#N/A,FALSE,"Monthinput"}</definedName>
    <definedName name="lllllllllllllllll" localSheetId="34" hidden="1">{"Minpmon",#N/A,FALSE,"Monthinput"}</definedName>
    <definedName name="lllllllllllllllll" localSheetId="38" hidden="1">{"Minpmon",#N/A,FALSE,"Monthinput"}</definedName>
    <definedName name="lllllllllllllllll" hidden="1">{"Minpmon",#N/A,FALSE,"Monthinput"}</definedName>
    <definedName name="lloo" localSheetId="6" hidden="1">#REF!</definedName>
    <definedName name="lloo" localSheetId="8" hidden="1">#REF!</definedName>
    <definedName name="lloo" localSheetId="7" hidden="1">#REF!</definedName>
    <definedName name="lloo" localSheetId="21" hidden="1">#REF!</definedName>
    <definedName name="lloo" localSheetId="32" hidden="1">#REF!</definedName>
    <definedName name="lloo" localSheetId="33" hidden="1">#REF!</definedName>
    <definedName name="lloo" localSheetId="34" hidden="1">#REF!</definedName>
    <definedName name="lloo" localSheetId="38" hidden="1">#REF!</definedName>
    <definedName name="lloo" hidden="1">#REF!</definedName>
    <definedName name="lodnjkhdnbdv" localSheetId="6">#REF!</definedName>
    <definedName name="lodnjkhdnbdv" localSheetId="8">#REF!</definedName>
    <definedName name="lodnjkhdnbdv" localSheetId="7">#REF!</definedName>
    <definedName name="lodnjkhdnbdv" localSheetId="21">#REF!</definedName>
    <definedName name="lodnjkhdnbdv" localSheetId="32">#REF!</definedName>
    <definedName name="lodnjkhdnbdv" localSheetId="33">#REF!</definedName>
    <definedName name="lodnjkhdnbdv" localSheetId="34">#REF!</definedName>
    <definedName name="lodnjkhdnbdv" localSheetId="38">#REF!</definedName>
    <definedName name="lodnjkhdnbdv">#REF!</definedName>
    <definedName name="lolololo" localSheetId="6">#REF!</definedName>
    <definedName name="lolololo" localSheetId="8">#REF!</definedName>
    <definedName name="lolololo" localSheetId="7">#REF!</definedName>
    <definedName name="lolololo" localSheetId="21">#REF!</definedName>
    <definedName name="lolololo" localSheetId="32">#REF!</definedName>
    <definedName name="lolololo" localSheetId="33">#REF!</definedName>
    <definedName name="lolololo" localSheetId="34">#REF!</definedName>
    <definedName name="lolololo" localSheetId="38">#REF!</definedName>
    <definedName name="lolololo">#REF!</definedName>
    <definedName name="Lowest_Inter_Bank_Rate">'[38]Inter-Bank'!$M$5</definedName>
    <definedName name="LP" localSheetId="6">#REF!</definedName>
    <definedName name="LP" localSheetId="8">#REF!</definedName>
    <definedName name="LP" localSheetId="7">#REF!</definedName>
    <definedName name="LP" localSheetId="21">#REF!</definedName>
    <definedName name="LP" localSheetId="32">#REF!</definedName>
    <definedName name="LP" localSheetId="33">#REF!</definedName>
    <definedName name="LP" localSheetId="34">#REF!</definedName>
    <definedName name="LP" localSheetId="38">#REF!</definedName>
    <definedName name="LP">#REF!</definedName>
    <definedName name="LP1A" localSheetId="6">#REF!</definedName>
    <definedName name="LP1A" localSheetId="8">#REF!</definedName>
    <definedName name="LP1A" localSheetId="7">#REF!</definedName>
    <definedName name="LP1A" localSheetId="21">#REF!</definedName>
    <definedName name="LP1A" localSheetId="32">#REF!</definedName>
    <definedName name="LP1A" localSheetId="33">#REF!</definedName>
    <definedName name="LP1A" localSheetId="34">#REF!</definedName>
    <definedName name="LP1A" localSheetId="38">#REF!</definedName>
    <definedName name="LP1A">#REF!</definedName>
    <definedName name="LTcirr" localSheetId="6">#REF!</definedName>
    <definedName name="LTcirr" localSheetId="8">#REF!</definedName>
    <definedName name="LTcirr" localSheetId="7">#REF!</definedName>
    <definedName name="LTcirr" localSheetId="21">#REF!</definedName>
    <definedName name="LTcirr" localSheetId="32">#REF!</definedName>
    <definedName name="LTcirr" localSheetId="33">#REF!</definedName>
    <definedName name="LTcirr" localSheetId="34">#REF!</definedName>
    <definedName name="LTcirr" localSheetId="38">#REF!</definedName>
    <definedName name="LTcirr">#REF!</definedName>
    <definedName name="LTr" localSheetId="32">#REF!</definedName>
    <definedName name="LTr" localSheetId="38">#REF!</definedName>
    <definedName name="LTr">#REF!</definedName>
    <definedName name="LUR">#N/A</definedName>
    <definedName name="LUXF" localSheetId="6">#REF!</definedName>
    <definedName name="LUXF" localSheetId="8">#REF!</definedName>
    <definedName name="LUXF" localSheetId="7">#REF!</definedName>
    <definedName name="LUXF" localSheetId="21">#REF!</definedName>
    <definedName name="LUXF" localSheetId="32">#REF!</definedName>
    <definedName name="LUXF" localSheetId="33">#REF!</definedName>
    <definedName name="LUXF" localSheetId="34">#REF!</definedName>
    <definedName name="LUXF" localSheetId="38">#REF!</definedName>
    <definedName name="LUXF">#REF!</definedName>
    <definedName name="LUXF1" localSheetId="6">#REF!</definedName>
    <definedName name="LUXF1" localSheetId="8">#REF!</definedName>
    <definedName name="LUXF1" localSheetId="7">#REF!</definedName>
    <definedName name="LUXF1" localSheetId="21">#REF!</definedName>
    <definedName name="LUXF1" localSheetId="32">#REF!</definedName>
    <definedName name="LUXF1" localSheetId="33">#REF!</definedName>
    <definedName name="LUXF1" localSheetId="34">#REF!</definedName>
    <definedName name="LUXF1" localSheetId="38">#REF!</definedName>
    <definedName name="LUXF1">#REF!</definedName>
    <definedName name="m">#N/A</definedName>
    <definedName name="MACRO" localSheetId="6">#REF!</definedName>
    <definedName name="MACRO" localSheetId="8">#REF!</definedName>
    <definedName name="MACRO" localSheetId="7">#REF!</definedName>
    <definedName name="MACRO" localSheetId="21">#REF!</definedName>
    <definedName name="MACRO" localSheetId="32">#REF!</definedName>
    <definedName name="MACRO" localSheetId="33">#REF!</definedName>
    <definedName name="MACRO" localSheetId="34">#REF!</definedName>
    <definedName name="MACRO" localSheetId="38">#REF!</definedName>
    <definedName name="MACRO">#REF!</definedName>
    <definedName name="MACRO_ASSUMP_2006" localSheetId="6">#REF!</definedName>
    <definedName name="MACRO_ASSUMP_2006" localSheetId="8">#REF!</definedName>
    <definedName name="MACRO_ASSUMP_2006" localSheetId="7">#REF!</definedName>
    <definedName name="MACRO_ASSUMP_2006" localSheetId="21">#REF!</definedName>
    <definedName name="MACRO_ASSUMP_2006" localSheetId="32">#REF!</definedName>
    <definedName name="MACRO_ASSUMP_2006" localSheetId="33">#REF!</definedName>
    <definedName name="MACRO_ASSUMP_2006" localSheetId="34">#REF!</definedName>
    <definedName name="MACRO_ASSUMP_2006" localSheetId="38">#REF!</definedName>
    <definedName name="MACRO_ASSUMP_2006">#REF!</definedName>
    <definedName name="maintabs">[23]QNEWLOR!$B$3:$G$17,[23]QNEWLOR!$B$20:$G$87,[23]QNEWLOR!$B$90:$G$159</definedName>
    <definedName name="MALAX" localSheetId="6">#REF!</definedName>
    <definedName name="MALAX" localSheetId="8">#REF!</definedName>
    <definedName name="MALAX" localSheetId="7">#REF!</definedName>
    <definedName name="MALAX" localSheetId="21">#REF!</definedName>
    <definedName name="MALAX" localSheetId="32">#REF!</definedName>
    <definedName name="MALAX" localSheetId="33">#REF!</definedName>
    <definedName name="MALAX" localSheetId="34">#REF!</definedName>
    <definedName name="MALAX" localSheetId="38">#REF!</definedName>
    <definedName name="MALAX">#REF!</definedName>
    <definedName name="MALAX1" localSheetId="6">#REF!</definedName>
    <definedName name="MALAX1" localSheetId="8">#REF!</definedName>
    <definedName name="MALAX1" localSheetId="7">#REF!</definedName>
    <definedName name="MALAX1" localSheetId="21">#REF!</definedName>
    <definedName name="MALAX1" localSheetId="32">#REF!</definedName>
    <definedName name="MALAX1" localSheetId="33">#REF!</definedName>
    <definedName name="MALAX1" localSheetId="34">#REF!</definedName>
    <definedName name="MALAX1" localSheetId="38">#REF!</definedName>
    <definedName name="MALAX1">#REF!</definedName>
    <definedName name="Maturity_IDA">[52]NPV!$B$26</definedName>
    <definedName name="Maturity_NC">[52]NPV!#REF!</definedName>
    <definedName name="MCV">#N/A</definedName>
    <definedName name="MCV_B">#N/A</definedName>
    <definedName name="MCV_B1" localSheetId="5">#REF!</definedName>
    <definedName name="MCV_B1" localSheetId="6">#REF!</definedName>
    <definedName name="MCV_B1" localSheetId="8">#REF!</definedName>
    <definedName name="MCV_B1" localSheetId="7">#REF!</definedName>
    <definedName name="MCV_B1" localSheetId="21">#REF!</definedName>
    <definedName name="MCV_B1" localSheetId="32">#REF!</definedName>
    <definedName name="MCV_B1" localSheetId="33">#REF!</definedName>
    <definedName name="MCV_B1" localSheetId="34">#REF!</definedName>
    <definedName name="MCV_B1" localSheetId="38">#REF!</definedName>
    <definedName name="MCV_B1">#REF!</definedName>
    <definedName name="MCV_D">#N/A</definedName>
    <definedName name="MCV_D1" localSheetId="5">#REF!</definedName>
    <definedName name="MCV_D1" localSheetId="6">#REF!</definedName>
    <definedName name="MCV_D1" localSheetId="8">#REF!</definedName>
    <definedName name="MCV_D1" localSheetId="7">#REF!</definedName>
    <definedName name="MCV_D1" localSheetId="21">#REF!</definedName>
    <definedName name="MCV_D1" localSheetId="32">#REF!</definedName>
    <definedName name="MCV_D1" localSheetId="33">#REF!</definedName>
    <definedName name="MCV_D1" localSheetId="34">#REF!</definedName>
    <definedName name="MCV_D1" localSheetId="38">#REF!</definedName>
    <definedName name="MCV_D1">#REF!</definedName>
    <definedName name="MCV_N">#N/A</definedName>
    <definedName name="MCV_T">#N/A</definedName>
    <definedName name="MCV_T1" localSheetId="5">#REF!</definedName>
    <definedName name="MCV_T1" localSheetId="6">#REF!</definedName>
    <definedName name="MCV_T1" localSheetId="8">#REF!</definedName>
    <definedName name="MCV_T1" localSheetId="7">#REF!</definedName>
    <definedName name="MCV_T1" localSheetId="21">#REF!</definedName>
    <definedName name="MCV_T1" localSheetId="32">#REF!</definedName>
    <definedName name="MCV_T1" localSheetId="33">#REF!</definedName>
    <definedName name="MCV_T1" localSheetId="34">#REF!</definedName>
    <definedName name="MCV_T1" localSheetId="38">#REF!</definedName>
    <definedName name="MCV_T1">#REF!</definedName>
    <definedName name="MEDTERM" localSheetId="6">#REF!</definedName>
    <definedName name="MEDTERM" localSheetId="8">#REF!</definedName>
    <definedName name="MEDTERM" localSheetId="7">#REF!</definedName>
    <definedName name="MEDTERM" localSheetId="21">#REF!</definedName>
    <definedName name="MEDTERM" localSheetId="32">#REF!</definedName>
    <definedName name="MEDTERM" localSheetId="33">#REF!</definedName>
    <definedName name="MEDTERM" localSheetId="34">#REF!</definedName>
    <definedName name="MEDTERM" localSheetId="38">#REF!</definedName>
    <definedName name="MEDTERM">#REF!</definedName>
    <definedName name="Meses">[66]Codigos!$A$14:$B$25</definedName>
    <definedName name="MEX" localSheetId="6">#REF!</definedName>
    <definedName name="MEX" localSheetId="8">#REF!</definedName>
    <definedName name="MEX" localSheetId="7">#REF!</definedName>
    <definedName name="MEX" localSheetId="21">#REF!</definedName>
    <definedName name="MEX" localSheetId="32">#REF!</definedName>
    <definedName name="MEX" localSheetId="33">#REF!</definedName>
    <definedName name="MEX" localSheetId="34">#REF!</definedName>
    <definedName name="MEX" localSheetId="38">#REF!</definedName>
    <definedName name="MEX">#REF!</definedName>
    <definedName name="mflowsa" localSheetId="0">[13]!mflowsa</definedName>
    <definedName name="mflowsa" localSheetId="10">[13]!mflowsa</definedName>
    <definedName name="mflowsa" localSheetId="3">[13]!mflowsa</definedName>
    <definedName name="mflowsa" localSheetId="6">[13]!mflowsa</definedName>
    <definedName name="mflowsa" localSheetId="8">[13]!mflowsa</definedName>
    <definedName name="mflowsa" localSheetId="25">[13]!mflowsa</definedName>
    <definedName name="mflowsa" localSheetId="26">[13]!mflowsa</definedName>
    <definedName name="mflowsa" localSheetId="33">[13]!mflowsa</definedName>
    <definedName name="mflowsa" localSheetId="34">[13]!mflowsa</definedName>
    <definedName name="mflowsa" localSheetId="59">[13]!mflowsa</definedName>
    <definedName name="mflowsa" localSheetId="60">[13]!mflowsa</definedName>
    <definedName name="mflowsa" localSheetId="61">[13]!mflowsa</definedName>
    <definedName name="mflowsa" localSheetId="62">[13]!mflowsa</definedName>
    <definedName name="mflowsa" localSheetId="63">[13]!mflowsa</definedName>
    <definedName name="mflowsa" localSheetId="65">[13]!mflowsa</definedName>
    <definedName name="mflowsa">[13]!mflowsa</definedName>
    <definedName name="mflowsq" localSheetId="0">[13]!mflowsq</definedName>
    <definedName name="mflowsq" localSheetId="10">[13]!mflowsq</definedName>
    <definedName name="mflowsq" localSheetId="3">[13]!mflowsq</definedName>
    <definedName name="mflowsq" localSheetId="6">[13]!mflowsq</definedName>
    <definedName name="mflowsq" localSheetId="8">[13]!mflowsq</definedName>
    <definedName name="mflowsq" localSheetId="25">[13]!mflowsq</definedName>
    <definedName name="mflowsq" localSheetId="26">[13]!mflowsq</definedName>
    <definedName name="mflowsq" localSheetId="33">[13]!mflowsq</definedName>
    <definedName name="mflowsq" localSheetId="34">[13]!mflowsq</definedName>
    <definedName name="mflowsq" localSheetId="59">[13]!mflowsq</definedName>
    <definedName name="mflowsq" localSheetId="60">[13]!mflowsq</definedName>
    <definedName name="mflowsq" localSheetId="61">[13]!mflowsq</definedName>
    <definedName name="mflowsq" localSheetId="62">[13]!mflowsq</definedName>
    <definedName name="mflowsq" localSheetId="63">[13]!mflowsq</definedName>
    <definedName name="mflowsq" localSheetId="65">[13]!mflowsq</definedName>
    <definedName name="mflowsq">[13]!mflowsq</definedName>
    <definedName name="MIDDLE" localSheetId="6">#REF!</definedName>
    <definedName name="MIDDLE" localSheetId="8">#REF!</definedName>
    <definedName name="MIDDLE" localSheetId="7">#REF!</definedName>
    <definedName name="MIDDLE" localSheetId="21">#REF!</definedName>
    <definedName name="MIDDLE" localSheetId="32">#REF!</definedName>
    <definedName name="MIDDLE" localSheetId="33">#REF!</definedName>
    <definedName name="MIDDLE" localSheetId="34">#REF!</definedName>
    <definedName name="MIDDLE" localSheetId="38">#REF!</definedName>
    <definedName name="MIDDLE">#REF!</definedName>
    <definedName name="Million_b_d">[37]nonopec!$D$426:$D$426</definedName>
    <definedName name="MISC4">[15]OUTPUT!#REF!</definedName>
    <definedName name="mmm" localSheetId="56" hidden="1">{"Riqfin97",#N/A,FALSE,"Tran";"Riqfinpro",#N/A,FALSE,"Tran"}</definedName>
    <definedName name="mmm" localSheetId="0" hidden="1">{"Riqfin97",#N/A,FALSE,"Tran";"Riqfinpro",#N/A,FALSE,"Tran"}</definedName>
    <definedName name="mmm" localSheetId="28" hidden="1">{"Riqfin97",#N/A,FALSE,"Tran";"Riqfinpro",#N/A,FALSE,"Tran"}</definedName>
    <definedName name="mmm" localSheetId="30" hidden="1">{"Riqfin97",#N/A,FALSE,"Tran";"Riqfinpro",#N/A,FALSE,"Tran"}</definedName>
    <definedName name="mmm" localSheetId="4" hidden="1">{"Riqfin97",#N/A,FALSE,"Tran";"Riqfinpro",#N/A,FALSE,"Tran"}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localSheetId="8" hidden="1">{"Riqfin97",#N/A,FALSE,"Tran";"Riqfinpro",#N/A,FALSE,"Tran"}</definedName>
    <definedName name="mmm" localSheetId="7" hidden="1">{"Riqfin97",#N/A,FALSE,"Tran";"Riqfinpro",#N/A,FALSE,"Tran"}</definedName>
    <definedName name="mmm" localSheetId="21" hidden="1">{"Riqfin97",#N/A,FALSE,"Tran";"Riqfinpro",#N/A,FALSE,"Tran"}</definedName>
    <definedName name="mmm" localSheetId="32" hidden="1">{"Riqfin97",#N/A,FALSE,"Tran";"Riqfinpro",#N/A,FALSE,"Tran"}</definedName>
    <definedName name="mmm" localSheetId="33" hidden="1">{"Riqfin97",#N/A,FALSE,"Tran";"Riqfinpro",#N/A,FALSE,"Tran"}</definedName>
    <definedName name="mmm" localSheetId="34" hidden="1">{"Riqfin97",#N/A,FALSE,"Tran";"Riqfinpro",#N/A,FALSE,"Tran"}</definedName>
    <definedName name="mmm" localSheetId="38" hidden="1">{"Riqfin97",#N/A,FALSE,"Tran";"Riqfinpro",#N/A,FALSE,"Tran"}</definedName>
    <definedName name="mmm" hidden="1">{"Riqfin97",#N/A,FALSE,"Tran";"Riqfinpro",#N/A,FALSE,"Tran"}</definedName>
    <definedName name="mmmm" localSheetId="56" hidden="1">{"Tab1",#N/A,FALSE,"P";"Tab2",#N/A,FALSE,"P"}</definedName>
    <definedName name="mmmm" localSheetId="0" hidden="1">{"Tab1",#N/A,FALSE,"P";"Tab2",#N/A,FALSE,"P"}</definedName>
    <definedName name="mmmm" localSheetId="28" hidden="1">{"Tab1",#N/A,FALSE,"P";"Tab2",#N/A,FALSE,"P"}</definedName>
    <definedName name="mmmm" localSheetId="30" hidden="1">{"Tab1",#N/A,FALSE,"P";"Tab2",#N/A,FALSE,"P"}</definedName>
    <definedName name="mmmm" localSheetId="4" hidden="1">{"Tab1",#N/A,FALSE,"P";"Tab2",#N/A,FALSE,"P"}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localSheetId="8" hidden="1">{"Tab1",#N/A,FALSE,"P";"Tab2",#N/A,FALSE,"P"}</definedName>
    <definedName name="mmmm" localSheetId="7" hidden="1">{"Tab1",#N/A,FALSE,"P";"Tab2",#N/A,FALSE,"P"}</definedName>
    <definedName name="mmmm" localSheetId="21" hidden="1">{"Tab1",#N/A,FALSE,"P";"Tab2",#N/A,FALSE,"P"}</definedName>
    <definedName name="mmmm" localSheetId="32" hidden="1">{"Tab1",#N/A,FALSE,"P";"Tab2",#N/A,FALSE,"P"}</definedName>
    <definedName name="mmmm" localSheetId="33" hidden="1">{"Tab1",#N/A,FALSE,"P";"Tab2",#N/A,FALSE,"P"}</definedName>
    <definedName name="mmmm" localSheetId="34" hidden="1">{"Tab1",#N/A,FALSE,"P";"Tab2",#N/A,FALSE,"P"}</definedName>
    <definedName name="mmmm" localSheetId="38" hidden="1">{"Tab1",#N/A,FALSE,"P";"Tab2",#N/A,FALSE,"P"}</definedName>
    <definedName name="mmmm" hidden="1">{"Tab1",#N/A,FALSE,"P";"Tab2",#N/A,FALSE,"P"}</definedName>
    <definedName name="mmmmm" localSheetId="56" hidden="1">{"Riqfin97",#N/A,FALSE,"Tran";"Riqfinpro",#N/A,FALSE,"Tran"}</definedName>
    <definedName name="mmmmm" localSheetId="0" hidden="1">{"Riqfin97",#N/A,FALSE,"Tran";"Riqfinpro",#N/A,FALSE,"Tran"}</definedName>
    <definedName name="mmmmm" localSheetId="28" hidden="1">{"Riqfin97",#N/A,FALSE,"Tran";"Riqfinpro",#N/A,FALSE,"Tran"}</definedName>
    <definedName name="mmmmm" localSheetId="30" hidden="1">{"Riqfin97",#N/A,FALSE,"Tran";"Riqfinpro",#N/A,FALSE,"Tran"}</definedName>
    <definedName name="mmmmm" localSheetId="4" hidden="1">{"Riqfin97",#N/A,FALSE,"Tran";"Riqfinpro",#N/A,FALSE,"Tran"}</definedName>
    <definedName name="mmmmm" localSheetId="5" hidden="1">{"Riqfin97",#N/A,FALSE,"Tran";"Riqfinpro",#N/A,FALSE,"Tran"}</definedName>
    <definedName name="mmmmm" localSheetId="6" hidden="1">{"Riqfin97",#N/A,FALSE,"Tran";"Riqfinpro",#N/A,FALSE,"Tran"}</definedName>
    <definedName name="mmmmm" localSheetId="8" hidden="1">{"Riqfin97",#N/A,FALSE,"Tran";"Riqfinpro",#N/A,FALSE,"Tran"}</definedName>
    <definedName name="mmmmm" localSheetId="7" hidden="1">{"Riqfin97",#N/A,FALSE,"Tran";"Riqfinpro",#N/A,FALSE,"Tran"}</definedName>
    <definedName name="mmmmm" localSheetId="21" hidden="1">{"Riqfin97",#N/A,FALSE,"Tran";"Riqfinpro",#N/A,FALSE,"Tran"}</definedName>
    <definedName name="mmmmm" localSheetId="32" hidden="1">{"Riqfin97",#N/A,FALSE,"Tran";"Riqfinpro",#N/A,FALSE,"Tran"}</definedName>
    <definedName name="mmmmm" localSheetId="33" hidden="1">{"Riqfin97",#N/A,FALSE,"Tran";"Riqfinpro",#N/A,FALSE,"Tran"}</definedName>
    <definedName name="mmmmm" localSheetId="34" hidden="1">{"Riqfin97",#N/A,FALSE,"Tran";"Riqfinpro",#N/A,FALSE,"Tran"}</definedName>
    <definedName name="mmmmm" localSheetId="38" hidden="1">{"Riqfin97",#N/A,FALSE,"Tran";"Riqfinpro",#N/A,FALSE,"Tran"}</definedName>
    <definedName name="mmmmm" hidden="1">{"Riqfin97",#N/A,FALSE,"Tran";"Riqfinpro",#N/A,FALSE,"Tran"}</definedName>
    <definedName name="mmmmmmmmm" localSheetId="56" hidden="1">{"Riqfin97",#N/A,FALSE,"Tran";"Riqfinpro",#N/A,FALSE,"Tran"}</definedName>
    <definedName name="mmmmmmmmm" localSheetId="0" hidden="1">{"Riqfin97",#N/A,FALSE,"Tran";"Riqfinpro",#N/A,FALSE,"Tran"}</definedName>
    <definedName name="mmmmmmmmm" localSheetId="28" hidden="1">{"Riqfin97",#N/A,FALSE,"Tran";"Riqfinpro",#N/A,FALSE,"Tran"}</definedName>
    <definedName name="mmmmmmmmm" localSheetId="30" hidden="1">{"Riqfin97",#N/A,FALSE,"Tran";"Riqfinpro",#N/A,FALSE,"Tran"}</definedName>
    <definedName name="mmmmmmmmm" localSheetId="4" hidden="1">{"Riqfin97",#N/A,FALSE,"Tran";"Riqfinpro",#N/A,FALSE,"Tran"}</definedName>
    <definedName name="mmmmmmmmm" localSheetId="5" hidden="1">{"Riqfin97",#N/A,FALSE,"Tran";"Riqfinpro",#N/A,FALSE,"Tran"}</definedName>
    <definedName name="mmmmmmmmm" localSheetId="6" hidden="1">{"Riqfin97",#N/A,FALSE,"Tran";"Riqfinpro",#N/A,FALSE,"Tran"}</definedName>
    <definedName name="mmmmmmmmm" localSheetId="8" hidden="1">{"Riqfin97",#N/A,FALSE,"Tran";"Riqfinpro",#N/A,FALSE,"Tran"}</definedName>
    <definedName name="mmmmmmmmm" localSheetId="7" hidden="1">{"Riqfin97",#N/A,FALSE,"Tran";"Riqfinpro",#N/A,FALSE,"Tran"}</definedName>
    <definedName name="mmmmmmmmm" localSheetId="21" hidden="1">{"Riqfin97",#N/A,FALSE,"Tran";"Riqfinpro",#N/A,FALSE,"Tran"}</definedName>
    <definedName name="mmmmmmmmm" localSheetId="32" hidden="1">{"Riqfin97",#N/A,FALSE,"Tran";"Riqfinpro",#N/A,FALSE,"Tran"}</definedName>
    <definedName name="mmmmmmmmm" localSheetId="33" hidden="1">{"Riqfin97",#N/A,FALSE,"Tran";"Riqfinpro",#N/A,FALSE,"Tran"}</definedName>
    <definedName name="mmmmmmmmm" localSheetId="34" hidden="1">{"Riqfin97",#N/A,FALSE,"Tran";"Riqfinpro",#N/A,FALSE,"Tran"}</definedName>
    <definedName name="mmmmmmmmm" localSheetId="38" hidden="1">{"Riqfin97",#N/A,FALSE,"Tran";"Riqfinpro",#N/A,FALSE,"Tran"}</definedName>
    <definedName name="mmmmmmmmm" hidden="1">{"Riqfin97",#N/A,FALSE,"Tran";"Riqfinpro",#N/A,FALSE,"Tran"}</definedName>
    <definedName name="MN">[34]BCP!#REF!</definedName>
    <definedName name="MNP">[34]BCP!#REF!</definedName>
    <definedName name="Month" localSheetId="6">#REF!</definedName>
    <definedName name="Month" localSheetId="8">#REF!</definedName>
    <definedName name="Month" localSheetId="7">#REF!</definedName>
    <definedName name="Month" localSheetId="21">#REF!</definedName>
    <definedName name="Month" localSheetId="32">#REF!</definedName>
    <definedName name="Month" localSheetId="33">#REF!</definedName>
    <definedName name="Month" localSheetId="34">#REF!</definedName>
    <definedName name="Month" localSheetId="38">#REF!</definedName>
    <definedName name="Month">#REF!</definedName>
    <definedName name="MonthIndex" localSheetId="6">#REF!</definedName>
    <definedName name="MonthIndex" localSheetId="8">#REF!</definedName>
    <definedName name="MonthIndex" localSheetId="7">#REF!</definedName>
    <definedName name="MonthIndex" localSheetId="21">#REF!</definedName>
    <definedName name="MonthIndex" localSheetId="32">#REF!</definedName>
    <definedName name="MonthIndex" localSheetId="33">#REF!</definedName>
    <definedName name="MonthIndex" localSheetId="34">#REF!</definedName>
    <definedName name="MonthIndex" localSheetId="38">#REF!</definedName>
    <definedName name="MonthIndex">#REF!</definedName>
    <definedName name="MONTHS">[43]MONTHLY!$BV$3:$CG$3</definedName>
    <definedName name="moodys" localSheetId="28">'[67]Credit ratings on 1st issues'!#REF!</definedName>
    <definedName name="moodys" localSheetId="30">'[67]Credit ratings on 1st issues'!#REF!</definedName>
    <definedName name="moodys" localSheetId="5">'[67]Credit ratings on 1st issues'!#REF!</definedName>
    <definedName name="moodys">'[67]Credit ratings on 1st issues'!#REF!</definedName>
    <definedName name="MPETROLEO" localSheetId="6">#REF!</definedName>
    <definedName name="MPETROLEO" localSheetId="8">#REF!</definedName>
    <definedName name="MPETROLEO" localSheetId="7">#REF!</definedName>
    <definedName name="MPETROLEO" localSheetId="21">#REF!</definedName>
    <definedName name="MPETROLEO" localSheetId="32">#REF!</definedName>
    <definedName name="MPETROLEO" localSheetId="33">#REF!</definedName>
    <definedName name="MPETROLEO" localSheetId="34">#REF!</definedName>
    <definedName name="MPETROLEO" localSheetId="38">#REF!</definedName>
    <definedName name="MPETROLEO">#REF!</definedName>
    <definedName name="msci">[54]Sheet1!$H$2:$K$24</definedName>
    <definedName name="mscid">[54]Sheet1!$B$2:$E$24</definedName>
    <definedName name="mscil">[54]Sheet1!$H$2:$K$24</definedName>
    <definedName name="mstocksa" localSheetId="0">[13]!mstocksa</definedName>
    <definedName name="mstocksa" localSheetId="10">[13]!mstocksa</definedName>
    <definedName name="mstocksa" localSheetId="3">[13]!mstocksa</definedName>
    <definedName name="mstocksa" localSheetId="6">[13]!mstocksa</definedName>
    <definedName name="mstocksa" localSheetId="8">[13]!mstocksa</definedName>
    <definedName name="mstocksa" localSheetId="25">[13]!mstocksa</definedName>
    <definedName name="mstocksa" localSheetId="26">[13]!mstocksa</definedName>
    <definedName name="mstocksa" localSheetId="33">[13]!mstocksa</definedName>
    <definedName name="mstocksa" localSheetId="34">[13]!mstocksa</definedName>
    <definedName name="mstocksa" localSheetId="59">[13]!mstocksa</definedName>
    <definedName name="mstocksa" localSheetId="60">[13]!mstocksa</definedName>
    <definedName name="mstocksa" localSheetId="61">[13]!mstocksa</definedName>
    <definedName name="mstocksa" localSheetId="62">[13]!mstocksa</definedName>
    <definedName name="mstocksa" localSheetId="63">[13]!mstocksa</definedName>
    <definedName name="mstocksa" localSheetId="65">[13]!mstocksa</definedName>
    <definedName name="mstocksa">[13]!mstocksa</definedName>
    <definedName name="mstocksq" localSheetId="0">[13]!mstocksq</definedName>
    <definedName name="mstocksq" localSheetId="10">[13]!mstocksq</definedName>
    <definedName name="mstocksq" localSheetId="3">[13]!mstocksq</definedName>
    <definedName name="mstocksq" localSheetId="6">[13]!mstocksq</definedName>
    <definedName name="mstocksq" localSheetId="8">[13]!mstocksq</definedName>
    <definedName name="mstocksq" localSheetId="25">[13]!mstocksq</definedName>
    <definedName name="mstocksq" localSheetId="26">[13]!mstocksq</definedName>
    <definedName name="mstocksq" localSheetId="33">[13]!mstocksq</definedName>
    <definedName name="mstocksq" localSheetId="34">[13]!mstocksq</definedName>
    <definedName name="mstocksq" localSheetId="59">[13]!mstocksq</definedName>
    <definedName name="mstocksq" localSheetId="60">[13]!mstocksq</definedName>
    <definedName name="mstocksq" localSheetId="61">[13]!mstocksq</definedName>
    <definedName name="mstocksq" localSheetId="62">[13]!mstocksq</definedName>
    <definedName name="mstocksq" localSheetId="63">[13]!mstocksq</definedName>
    <definedName name="mstocksq" localSheetId="65">[13]!mstocksq</definedName>
    <definedName name="mstocksq">[13]!mstocksq</definedName>
    <definedName name="mte" localSheetId="56" hidden="1">{"Riqfin97",#N/A,FALSE,"Tran";"Riqfinpro",#N/A,FALSE,"Tran"}</definedName>
    <definedName name="mte" localSheetId="0" hidden="1">{"Riqfin97",#N/A,FALSE,"Tran";"Riqfinpro",#N/A,FALSE,"Tran"}</definedName>
    <definedName name="mte" localSheetId="28" hidden="1">{"Riqfin97",#N/A,FALSE,"Tran";"Riqfinpro",#N/A,FALSE,"Tran"}</definedName>
    <definedName name="mte" localSheetId="30" hidden="1">{"Riqfin97",#N/A,FALSE,"Tran";"Riqfinpro",#N/A,FALSE,"Tran"}</definedName>
    <definedName name="mte" localSheetId="4" hidden="1">{"Riqfin97",#N/A,FALSE,"Tran";"Riqfinpro",#N/A,FALSE,"Tran"}</definedName>
    <definedName name="mte" localSheetId="5" hidden="1">{"Riqfin97",#N/A,FALSE,"Tran";"Riqfinpro",#N/A,FALSE,"Tran"}</definedName>
    <definedName name="mte" localSheetId="6" hidden="1">{"Riqfin97",#N/A,FALSE,"Tran";"Riqfinpro",#N/A,FALSE,"Tran"}</definedName>
    <definedName name="mte" localSheetId="8" hidden="1">{"Riqfin97",#N/A,FALSE,"Tran";"Riqfinpro",#N/A,FALSE,"Tran"}</definedName>
    <definedName name="mte" localSheetId="7" hidden="1">{"Riqfin97",#N/A,FALSE,"Tran";"Riqfinpro",#N/A,FALSE,"Tran"}</definedName>
    <definedName name="mte" localSheetId="21" hidden="1">{"Riqfin97",#N/A,FALSE,"Tran";"Riqfinpro",#N/A,FALSE,"Tran"}</definedName>
    <definedName name="mte" localSheetId="32" hidden="1">{"Riqfin97",#N/A,FALSE,"Tran";"Riqfinpro",#N/A,FALSE,"Tran"}</definedName>
    <definedName name="mte" localSheetId="33" hidden="1">{"Riqfin97",#N/A,FALSE,"Tran";"Riqfinpro",#N/A,FALSE,"Tran"}</definedName>
    <definedName name="mte" localSheetId="34" hidden="1">{"Riqfin97",#N/A,FALSE,"Tran";"Riqfinpro",#N/A,FALSE,"Tran"}</definedName>
    <definedName name="mte" localSheetId="38" hidden="1">{"Riqfin97",#N/A,FALSE,"Tran";"Riqfinpro",#N/A,FALSE,"Tran"}</definedName>
    <definedName name="mte" hidden="1">{"Riqfin97",#N/A,FALSE,"Tran";"Riqfinpro",#N/A,FALSE,"Tran"}</definedName>
    <definedName name="n" localSheetId="56" hidden="1">{"Minpmon",#N/A,FALSE,"Monthinput"}</definedName>
    <definedName name="n" localSheetId="0" hidden="1">{"Minpmon",#N/A,FALSE,"Monthinput"}</definedName>
    <definedName name="n" localSheetId="28" hidden="1">{"Minpmon",#N/A,FALSE,"Monthinput"}</definedName>
    <definedName name="n" localSheetId="30" hidden="1">{"Minpmon",#N/A,FALSE,"Monthinput"}</definedName>
    <definedName name="n" localSheetId="4" hidden="1">{"Minpmon",#N/A,FALSE,"Monthinput"}</definedName>
    <definedName name="n" localSheetId="5" hidden="1">{"Minpmon",#N/A,FALSE,"Monthinput"}</definedName>
    <definedName name="n" localSheetId="6" hidden="1">{"Minpmon",#N/A,FALSE,"Monthinput"}</definedName>
    <definedName name="n" localSheetId="8" hidden="1">{"Minpmon",#N/A,FALSE,"Monthinput"}</definedName>
    <definedName name="n" localSheetId="7" hidden="1">{"Minpmon",#N/A,FALSE,"Monthinput"}</definedName>
    <definedName name="n" localSheetId="21" hidden="1">{"Minpmon",#N/A,FALSE,"Monthinput"}</definedName>
    <definedName name="n" localSheetId="32" hidden="1">{"Minpmon",#N/A,FALSE,"Monthinput"}</definedName>
    <definedName name="n" localSheetId="33" hidden="1">{"Minpmon",#N/A,FALSE,"Monthinput"}</definedName>
    <definedName name="n" localSheetId="34" hidden="1">{"Minpmon",#N/A,FALSE,"Monthinput"}</definedName>
    <definedName name="n" localSheetId="38" hidden="1">{"Minpmon",#N/A,FALSE,"Monthinput"}</definedName>
    <definedName name="n" hidden="1">{"Minpmon",#N/A,FALSE,"Monthinput"}</definedName>
    <definedName name="names">'[28]shared data'!$B$7:$O$7</definedName>
    <definedName name="NAMES_A">'[28]shared data'!$B$5:$B$223</definedName>
    <definedName name="NCG">#N/A</definedName>
    <definedName name="NCG_R">#N/A</definedName>
    <definedName name="NCP">#N/A</definedName>
    <definedName name="NCP_R">#N/A</definedName>
    <definedName name="new" localSheetId="6">#REF!</definedName>
    <definedName name="new" localSheetId="8">#REF!</definedName>
    <definedName name="new" localSheetId="7">#REF!</definedName>
    <definedName name="new" localSheetId="21">#REF!</definedName>
    <definedName name="new" localSheetId="32">#REF!</definedName>
    <definedName name="new" localSheetId="33">#REF!</definedName>
    <definedName name="new" localSheetId="34">#REF!</definedName>
    <definedName name="new" localSheetId="38">#REF!</definedName>
    <definedName name="new">#REF!</definedName>
    <definedName name="NEWSHEET" localSheetId="6">#REF!</definedName>
    <definedName name="NEWSHEET" localSheetId="8">#REF!</definedName>
    <definedName name="NEWSHEET" localSheetId="7">#REF!</definedName>
    <definedName name="NEWSHEET" localSheetId="21">#REF!</definedName>
    <definedName name="NEWSHEET" localSheetId="32">#REF!</definedName>
    <definedName name="NEWSHEET" localSheetId="33">#REF!</definedName>
    <definedName name="NEWSHEET" localSheetId="34">#REF!</definedName>
    <definedName name="NEWSHEET" localSheetId="38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Cell">'[68]Table 2.1 from DDP program'!$A$2:$A$2</definedName>
    <definedName name="nmBlankRow" localSheetId="28">[69]EDT!#REF!</definedName>
    <definedName name="nmBlankRow" localSheetId="30">[69]EDT!#REF!</definedName>
    <definedName name="nmBlankRow" localSheetId="5">[69]EDT!#REF!</definedName>
    <definedName name="nmBlankRow">[69]EDT!#REF!</definedName>
    <definedName name="nmColumnHeader">[69]EDT!$3:$3</definedName>
    <definedName name="nmData">[69]EDT!$B$4:$AA$36</definedName>
    <definedName name="NMG_RG">#N/A</definedName>
    <definedName name="nmIndexTable" localSheetId="28">[69]EDT!#REF!</definedName>
    <definedName name="nmIndexTable" localSheetId="30">[69]EDT!#REF!</definedName>
    <definedName name="nmIndexTable" localSheetId="5">[69]EDT!#REF!</definedName>
    <definedName name="nmIndexTable">[69]EDT!#REF!</definedName>
    <definedName name="nmReportFooter">'[70]Table 1'!$29:$29</definedName>
    <definedName name="nmReportHeader">#N/A</definedName>
    <definedName name="nmReportNotes">'[70]Table 1'!$30:$30</definedName>
    <definedName name="nmRowHeader">[69]EDT!$A$4:$A$36</definedName>
    <definedName name="nmScale" localSheetId="28">[69]EDT!#REF!</definedName>
    <definedName name="nmScale" localSheetId="30">[69]EDT!#REF!</definedName>
    <definedName name="nmScale" localSheetId="5">[69]EDT!#REF!</definedName>
    <definedName name="nmScale">[69]EDT!#REF!</definedName>
    <definedName name="nn" localSheetId="56" hidden="1">{"Riqfin97",#N/A,FALSE,"Tran";"Riqfinpro",#N/A,FALSE,"Tran"}</definedName>
    <definedName name="nn" localSheetId="0" hidden="1">{"Riqfin97",#N/A,FALSE,"Tran";"Riqfinpro",#N/A,FALSE,"Tran"}</definedName>
    <definedName name="nn" localSheetId="28" hidden="1">{"Riqfin97",#N/A,FALSE,"Tran";"Riqfinpro",#N/A,FALSE,"Tran"}</definedName>
    <definedName name="nn" localSheetId="30" hidden="1">{"Riqfin97",#N/A,FALSE,"Tran";"Riqfinpro",#N/A,FALSE,"Tran"}</definedName>
    <definedName name="nn" localSheetId="4" hidden="1">{"Riqfin97",#N/A,FALSE,"Tran";"Riqfinpro",#N/A,FALSE,"Tran"}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localSheetId="8" hidden="1">{"Riqfin97",#N/A,FALSE,"Tran";"Riqfinpro",#N/A,FALSE,"Tran"}</definedName>
    <definedName name="nn" localSheetId="7" hidden="1">{"Riqfin97",#N/A,FALSE,"Tran";"Riqfinpro",#N/A,FALSE,"Tran"}</definedName>
    <definedName name="nn" localSheetId="21" hidden="1">{"Riqfin97",#N/A,FALSE,"Tran";"Riqfinpro",#N/A,FALSE,"Tran"}</definedName>
    <definedName name="nn" localSheetId="32" hidden="1">{"Riqfin97",#N/A,FALSE,"Tran";"Riqfinpro",#N/A,FALSE,"Tran"}</definedName>
    <definedName name="nn" localSheetId="33" hidden="1">{"Riqfin97",#N/A,FALSE,"Tran";"Riqfinpro",#N/A,FALSE,"Tran"}</definedName>
    <definedName name="nn" localSheetId="34" hidden="1">{"Riqfin97",#N/A,FALSE,"Tran";"Riqfinpro",#N/A,FALSE,"Tran"}</definedName>
    <definedName name="nn" localSheetId="38" hidden="1">{"Riqfin97",#N/A,FALSE,"Tran";"Riqfinpro",#N/A,FALSE,"Tran"}</definedName>
    <definedName name="nn" hidden="1">{"Riqfin97",#N/A,FALSE,"Tran";"Riqfinpro",#N/A,FALSE,"Tran"}</definedName>
    <definedName name="nnn" localSheetId="56" hidden="1">{"Tab1",#N/A,FALSE,"P";"Tab2",#N/A,FALSE,"P"}</definedName>
    <definedName name="nnn" localSheetId="0" hidden="1">{"Tab1",#N/A,FALSE,"P";"Tab2",#N/A,FALSE,"P"}</definedName>
    <definedName name="nnn" localSheetId="28" hidden="1">{"Tab1",#N/A,FALSE,"P";"Tab2",#N/A,FALSE,"P"}</definedName>
    <definedName name="nnn" localSheetId="30" hidden="1">{"Tab1",#N/A,FALSE,"P";"Tab2",#N/A,FALSE,"P"}</definedName>
    <definedName name="nnn" localSheetId="4" hidden="1">{"Tab1",#N/A,FALSE,"P";"Tab2",#N/A,FALSE,"P"}</definedName>
    <definedName name="nnn" localSheetId="5" hidden="1">{"Tab1",#N/A,FALSE,"P";"Tab2",#N/A,FALSE,"P"}</definedName>
    <definedName name="nnn" localSheetId="6" hidden="1">{"Tab1",#N/A,FALSE,"P";"Tab2",#N/A,FALSE,"P"}</definedName>
    <definedName name="nnn" localSheetId="8" hidden="1">{"Tab1",#N/A,FALSE,"P";"Tab2",#N/A,FALSE,"P"}</definedName>
    <definedName name="nnn" localSheetId="7" hidden="1">{"Tab1",#N/A,FALSE,"P";"Tab2",#N/A,FALSE,"P"}</definedName>
    <definedName name="nnn" localSheetId="21" hidden="1">{"Tab1",#N/A,FALSE,"P";"Tab2",#N/A,FALSE,"P"}</definedName>
    <definedName name="nnn" localSheetId="32" hidden="1">{"Tab1",#N/A,FALSE,"P";"Tab2",#N/A,FALSE,"P"}</definedName>
    <definedName name="nnn" localSheetId="33" hidden="1">{"Tab1",#N/A,FALSE,"P";"Tab2",#N/A,FALSE,"P"}</definedName>
    <definedName name="nnn" localSheetId="34" hidden="1">{"Tab1",#N/A,FALSE,"P";"Tab2",#N/A,FALSE,"P"}</definedName>
    <definedName name="nnn" localSheetId="38" hidden="1">{"Tab1",#N/A,FALSE,"P";"Tab2",#N/A,FALSE,"P"}</definedName>
    <definedName name="nnn" hidden="1">{"Tab1",#N/A,FALSE,"P";"Tab2",#N/A,FALSE,"P"}</definedName>
    <definedName name="nnnnnnnnnn" localSheetId="56" hidden="1">{"Minpmon",#N/A,FALSE,"Monthinput"}</definedName>
    <definedName name="nnnnnnnnnn" localSheetId="0" hidden="1">{"Minpmon",#N/A,FALSE,"Monthinput"}</definedName>
    <definedName name="nnnnnnnnnn" localSheetId="28" hidden="1">{"Minpmon",#N/A,FALSE,"Monthinput"}</definedName>
    <definedName name="nnnnnnnnnn" localSheetId="30" hidden="1">{"Minpmon",#N/A,FALSE,"Monthinput"}</definedName>
    <definedName name="nnnnnnnnnn" localSheetId="4" hidden="1">{"Minpmon",#N/A,FALSE,"Monthinput"}</definedName>
    <definedName name="nnnnnnnnnn" localSheetId="5" hidden="1">{"Minpmon",#N/A,FALSE,"Monthinput"}</definedName>
    <definedName name="nnnnnnnnnn" localSheetId="6" hidden="1">{"Minpmon",#N/A,FALSE,"Monthinput"}</definedName>
    <definedName name="nnnnnnnnnn" localSheetId="8" hidden="1">{"Minpmon",#N/A,FALSE,"Monthinput"}</definedName>
    <definedName name="nnnnnnnnnn" localSheetId="7" hidden="1">{"Minpmon",#N/A,FALSE,"Monthinput"}</definedName>
    <definedName name="nnnnnnnnnn" localSheetId="21" hidden="1">{"Minpmon",#N/A,FALSE,"Monthinput"}</definedName>
    <definedName name="nnnnnnnnnn" localSheetId="32" hidden="1">{"Minpmon",#N/A,FALSE,"Monthinput"}</definedName>
    <definedName name="nnnnnnnnnn" localSheetId="33" hidden="1">{"Minpmon",#N/A,FALSE,"Monthinput"}</definedName>
    <definedName name="nnnnnnnnnn" localSheetId="34" hidden="1">{"Minpmon",#N/A,FALSE,"Monthinput"}</definedName>
    <definedName name="nnnnnnnnnn" localSheetId="38" hidden="1">{"Minpmon",#N/A,FALSE,"Monthinput"}</definedName>
    <definedName name="nnnnnnnnnn" hidden="1">{"Minpmon",#N/A,FALSE,"Monthinput"}</definedName>
    <definedName name="nnnnnnnnnnnn" localSheetId="56" hidden="1">{"Riqfin97",#N/A,FALSE,"Tran";"Riqfinpro",#N/A,FALSE,"Tran"}</definedName>
    <definedName name="nnnnnnnnnnnn" localSheetId="0" hidden="1">{"Riqfin97",#N/A,FALSE,"Tran";"Riqfinpro",#N/A,FALSE,"Tran"}</definedName>
    <definedName name="nnnnnnnnnnnn" localSheetId="28" hidden="1">{"Riqfin97",#N/A,FALSE,"Tran";"Riqfinpro",#N/A,FALSE,"Tran"}</definedName>
    <definedName name="nnnnnnnnnnnn" localSheetId="30" hidden="1">{"Riqfin97",#N/A,FALSE,"Tran";"Riqfinpro",#N/A,FALSE,"Tran"}</definedName>
    <definedName name="nnnnnnnnnnnn" localSheetId="4" hidden="1">{"Riqfin97",#N/A,FALSE,"Tran";"Riqfinpro",#N/A,FALSE,"Tran"}</definedName>
    <definedName name="nnnnnnnnnnnn" localSheetId="5" hidden="1">{"Riqfin97",#N/A,FALSE,"Tran";"Riqfinpro",#N/A,FALSE,"Tran"}</definedName>
    <definedName name="nnnnnnnnnnnn" localSheetId="6" hidden="1">{"Riqfin97",#N/A,FALSE,"Tran";"Riqfinpro",#N/A,FALSE,"Tran"}</definedName>
    <definedName name="nnnnnnnnnnnn" localSheetId="8" hidden="1">{"Riqfin97",#N/A,FALSE,"Tran";"Riqfinpro",#N/A,FALSE,"Tran"}</definedName>
    <definedName name="nnnnnnnnnnnn" localSheetId="7" hidden="1">{"Riqfin97",#N/A,FALSE,"Tran";"Riqfinpro",#N/A,FALSE,"Tran"}</definedName>
    <definedName name="nnnnnnnnnnnn" localSheetId="21" hidden="1">{"Riqfin97",#N/A,FALSE,"Tran";"Riqfinpro",#N/A,FALSE,"Tran"}</definedName>
    <definedName name="nnnnnnnnnnnn" localSheetId="32" hidden="1">{"Riqfin97",#N/A,FALSE,"Tran";"Riqfinpro",#N/A,FALSE,"Tran"}</definedName>
    <definedName name="nnnnnnnnnnnn" localSheetId="33" hidden="1">{"Riqfin97",#N/A,FALSE,"Tran";"Riqfinpro",#N/A,FALSE,"Tran"}</definedName>
    <definedName name="nnnnnnnnnnnn" localSheetId="34" hidden="1">{"Riqfin97",#N/A,FALSE,"Tran";"Riqfinpro",#N/A,FALSE,"Tran"}</definedName>
    <definedName name="nnnnnnnnnnnn" localSheetId="38" hidden="1">{"Riqfin97",#N/A,FALSE,"Tran";"Riqfinpro",#N/A,FALSE,"Tran"}</definedName>
    <definedName name="nnnnnnnnnnnn" hidden="1">{"Riqfin97",#N/A,FALSE,"Tran";"Riqfinpro",#N/A,FALSE,"Tran"}</definedName>
    <definedName name="no" hidden="1">'[39]Crédito SPNF (fiscal)'!#REF!</definedName>
    <definedName name="Noah" localSheetId="6">#REF!</definedName>
    <definedName name="Noah" localSheetId="8">#REF!</definedName>
    <definedName name="Noah" localSheetId="7">#REF!</definedName>
    <definedName name="Noah" localSheetId="21">#REF!</definedName>
    <definedName name="Noah" localSheetId="32">#REF!</definedName>
    <definedName name="Noah" localSheetId="33">#REF!</definedName>
    <definedName name="Noah" localSheetId="34">#REF!</definedName>
    <definedName name="Noah" localSheetId="38">#REF!</definedName>
    <definedName name="Noah">#REF!</definedName>
    <definedName name="NOCLUB" localSheetId="6">#REF!</definedName>
    <definedName name="NOCLUB" localSheetId="8">#REF!</definedName>
    <definedName name="NOCLUB" localSheetId="7">#REF!</definedName>
    <definedName name="NOCLUB" localSheetId="21">#REF!</definedName>
    <definedName name="NOCLUB" localSheetId="32">#REF!</definedName>
    <definedName name="NOCLUB" localSheetId="33">#REF!</definedName>
    <definedName name="NOCLUB" localSheetId="34">#REF!</definedName>
    <definedName name="NOCLUB" localSheetId="38">#REF!</definedName>
    <definedName name="NOCLUB">#REF!</definedName>
    <definedName name="NOK" localSheetId="6">#REF!</definedName>
    <definedName name="NOK" localSheetId="8">#REF!</definedName>
    <definedName name="NOK" localSheetId="7">#REF!</definedName>
    <definedName name="NOK" localSheetId="21">#REF!</definedName>
    <definedName name="NOK" localSheetId="32">#REF!</definedName>
    <definedName name="NOK" localSheetId="33">#REF!</definedName>
    <definedName name="NOK" localSheetId="34">#REF!</definedName>
    <definedName name="NOK" localSheetId="38">#REF!</definedName>
    <definedName name="NOK">#REF!</definedName>
    <definedName name="nombrenuevo">#N/A</definedName>
    <definedName name="NONLEAP" localSheetId="6">#REF!</definedName>
    <definedName name="NONLEAP" localSheetId="8">#REF!</definedName>
    <definedName name="NONLEAP" localSheetId="7">#REF!</definedName>
    <definedName name="NONLEAP" localSheetId="21">#REF!</definedName>
    <definedName name="NONLEAP" localSheetId="32">#REF!</definedName>
    <definedName name="NONLEAP" localSheetId="33">#REF!</definedName>
    <definedName name="NONLEAP" localSheetId="34">#REF!</definedName>
    <definedName name="NONLEAP" localSheetId="38">#REF!</definedName>
    <definedName name="NONLEAP">#REF!</definedName>
    <definedName name="NONOECD1">[37]nonopec!$D$29:$AD$70</definedName>
    <definedName name="NONOECD2">[37]nonopec!$D$71:$AD$135</definedName>
    <definedName name="NONOPEC">[37]nonopec!$D$136:$AD$155</definedName>
    <definedName name="NOPEC1">[43]MONTHLY!$BP$19:$CA$19</definedName>
    <definedName name="NOPEC2">[43]MONTHLY!$CB$19:$CM$19</definedName>
    <definedName name="NORM1">[43]MONTHLY!$A$5:$O$117</definedName>
    <definedName name="NORM2">[43]MONTHLY!$A$422:$Z$491</definedName>
    <definedName name="NORM3">[43]MONTHLY!$A$334:$Z$380</definedName>
    <definedName name="NOTA_EXPLICATIV" localSheetId="6">#REF!</definedName>
    <definedName name="NOTA_EXPLICATIV" localSheetId="8">#REF!</definedName>
    <definedName name="NOTA_EXPLICATIV" localSheetId="7">#REF!</definedName>
    <definedName name="NOTA_EXPLICATIV" localSheetId="2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8">#REF!</definedName>
    <definedName name="NOTA_EXPLICATIV">#REF!</definedName>
    <definedName name="Notes" localSheetId="6">[71]UPLOAD!#REF!</definedName>
    <definedName name="Notes" localSheetId="8">[71]UPLOAD!#REF!</definedName>
    <definedName name="Notes" localSheetId="7">[71]UPLOAD!#REF!</definedName>
    <definedName name="Notes" localSheetId="21">[71]UPLOAD!#REF!</definedName>
    <definedName name="Notes" localSheetId="32">[71]UPLOAD!#REF!</definedName>
    <definedName name="Notes" localSheetId="33">[71]UPLOAD!#REF!</definedName>
    <definedName name="Notes" localSheetId="34">[71]UPLOAD!#REF!</definedName>
    <definedName name="Notes" localSheetId="38">[71]UPLOAD!#REF!</definedName>
    <definedName name="Notes">[71]UPLOAD!#REF!</definedName>
    <definedName name="NOTITLES" localSheetId="6">#REF!</definedName>
    <definedName name="NOTITLES" localSheetId="8">#REF!</definedName>
    <definedName name="NOTITLES" localSheetId="7">#REF!</definedName>
    <definedName name="NOTITLES" localSheetId="21">#REF!</definedName>
    <definedName name="NOTITLES" localSheetId="32">#REF!</definedName>
    <definedName name="NOTITLES" localSheetId="33">#REF!</definedName>
    <definedName name="NOTITLES" localSheetId="34">#REF!</definedName>
    <definedName name="NOTITLES" localSheetId="38">#REF!</definedName>
    <definedName name="NOTITLES">#REF!</definedName>
    <definedName name="NSUMMARY">[37]nonopec!$D$157:$AD$204</definedName>
    <definedName name="NTDD_RG" localSheetId="0">[40]!NTDD_RG</definedName>
    <definedName name="NTDD_RG" localSheetId="10">[40]!NTDD_RG</definedName>
    <definedName name="NTDD_RG" localSheetId="3">[40]!NTDD_RG</definedName>
    <definedName name="NTDD_RG" localSheetId="6">[40]!NTDD_RG</definedName>
    <definedName name="NTDD_RG" localSheetId="8">[40]!NTDD_RG</definedName>
    <definedName name="NTDD_RG" localSheetId="25">[40]!NTDD_RG</definedName>
    <definedName name="NTDD_RG" localSheetId="26">[40]!NTDD_RG</definedName>
    <definedName name="NTDD_RG" localSheetId="33">[40]!NTDD_RG</definedName>
    <definedName name="NTDD_RG" localSheetId="34">[40]!NTDD_RG</definedName>
    <definedName name="NTDD_RG" localSheetId="59">[40]!NTDD_RG</definedName>
    <definedName name="NTDD_RG" localSheetId="60">[40]!NTDD_RG</definedName>
    <definedName name="NTDD_RG" localSheetId="61">[40]!NTDD_RG</definedName>
    <definedName name="NTDD_RG" localSheetId="62">[40]!NTDD_RG</definedName>
    <definedName name="NTDD_RG" localSheetId="63">[40]!NTDD_RG</definedName>
    <definedName name="NTDD_RG" localSheetId="65">[40]!NTDD_RG</definedName>
    <definedName name="NTDD_RG">[40]!NTDD_RG</definedName>
    <definedName name="NX">#N/A</definedName>
    <definedName name="NX_R">#N/A</definedName>
    <definedName name="NXG_RG">#N/A</definedName>
    <definedName name="NYEAR2021">[46]Nickel!$B$583:$J$583</definedName>
    <definedName name="NYEAR2022">[46]Nickel!$K$583:$V$583</definedName>
    <definedName name="NYEAR2023">[46]Nickel!$W$583:$AH$583</definedName>
    <definedName name="NYEAR2024">[46]Nickel!$AI$583:$AT$583</definedName>
    <definedName name="NYEAR2025">[46]Nickel!$AU$583:$BF$583</definedName>
    <definedName name="OCTUBRE">#N/A</definedName>
    <definedName name="OECD">[37]nonopec!$D$1:$AD$28</definedName>
    <definedName name="OECD_Table" localSheetId="6">#REF!</definedName>
    <definedName name="OECD_Table" localSheetId="8">#REF!</definedName>
    <definedName name="OECD_Table" localSheetId="7">#REF!</definedName>
    <definedName name="OECD_Table" localSheetId="21">#REF!</definedName>
    <definedName name="OECD_Table" localSheetId="32">#REF!</definedName>
    <definedName name="OECD_Table" localSheetId="33">#REF!</definedName>
    <definedName name="OECD_Table" localSheetId="34">#REF!</definedName>
    <definedName name="OECD_Table" localSheetId="38">#REF!</definedName>
    <definedName name="OECD_Table">#REF!</definedName>
    <definedName name="oipio" localSheetId="6" hidden="1">#REF!</definedName>
    <definedName name="oipio" localSheetId="8" hidden="1">#REF!</definedName>
    <definedName name="oipio" localSheetId="7" hidden="1">#REF!</definedName>
    <definedName name="oipio" localSheetId="21" hidden="1">#REF!</definedName>
    <definedName name="oipio" localSheetId="32" hidden="1">#REF!</definedName>
    <definedName name="oipio" localSheetId="33" hidden="1">#REF!</definedName>
    <definedName name="oipio" localSheetId="34" hidden="1">#REF!</definedName>
    <definedName name="oipio" localSheetId="38" hidden="1">#REF!</definedName>
    <definedName name="oipio" hidden="1">#REF!</definedName>
    <definedName name="oiulfdgdgh" localSheetId="6" hidden="1">'[47]Fax a enviar'!#REF!</definedName>
    <definedName name="oiulfdgdgh" localSheetId="8" hidden="1">'[47]Fax a enviar'!#REF!</definedName>
    <definedName name="oiulfdgdgh" localSheetId="7" hidden="1">'[47]Fax a enviar'!#REF!</definedName>
    <definedName name="oiulfdgdgh" localSheetId="21" hidden="1">'[47]Fax a enviar'!#REF!</definedName>
    <definedName name="oiulfdgdgh" localSheetId="32" hidden="1">'[47]Fax a enviar'!#REF!</definedName>
    <definedName name="oiulfdgdgh" localSheetId="33" hidden="1">'[47]Fax a enviar'!#REF!</definedName>
    <definedName name="oiulfdgdgh" localSheetId="34" hidden="1">'[47]Fax a enviar'!#REF!</definedName>
    <definedName name="oiulfdgdgh" localSheetId="38" hidden="1">'[47]Fax a enviar'!#REF!</definedName>
    <definedName name="oiulfdgdgh" hidden="1">'[47]Fax a enviar'!#REF!</definedName>
    <definedName name="OnShow" localSheetId="0">'[72]SPNF Acuerdo Incl. Int.'!OnShow</definedName>
    <definedName name="OnShow" localSheetId="10">'[72]SPNF Acuerdo Incl. Int.'!OnShow</definedName>
    <definedName name="OnShow" localSheetId="3">'[72]SPNF Acuerdo Incl. Int.'!OnShow</definedName>
    <definedName name="OnShow" localSheetId="6">'[72]SPNF Acuerdo Incl. Int.'!OnShow</definedName>
    <definedName name="OnShow" localSheetId="8">'[72]SPNF Acuerdo Incl. Int.'!OnShow</definedName>
    <definedName name="OnShow" localSheetId="25">'[72]SPNF Acuerdo Incl. Int.'!OnShow</definedName>
    <definedName name="OnShow" localSheetId="26">'[72]SPNF Acuerdo Incl. Int.'!OnShow</definedName>
    <definedName name="OnShow" localSheetId="33">'[72]SPNF Acuerdo Incl. Int.'!OnShow</definedName>
    <definedName name="OnShow" localSheetId="34">'[72]SPNF Acuerdo Incl. Int.'!OnShow</definedName>
    <definedName name="OnShow" localSheetId="59">'[72]SPNF Acuerdo Incl. Int.'!OnShow</definedName>
    <definedName name="OnShow" localSheetId="60">'[72]SPNF Acuerdo Incl. Int.'!OnShow</definedName>
    <definedName name="OnShow" localSheetId="61">'[72]SPNF Acuerdo Incl. Int.'!OnShow</definedName>
    <definedName name="OnShow" localSheetId="62">'[72]SPNF Acuerdo Incl. Int.'!OnShow</definedName>
    <definedName name="OnShow" localSheetId="63">'[72]SPNF Acuerdo Incl. Int.'!OnShow</definedName>
    <definedName name="OnShow" localSheetId="65">'[72]SPNF Acuerdo Incl. Int.'!OnShow</definedName>
    <definedName name="OnShow">'[72]SPNF Acuerdo Incl. Int.'!OnShow</definedName>
    <definedName name="oo" localSheetId="56" hidden="1">{"Riqfin97",#N/A,FALSE,"Tran";"Riqfinpro",#N/A,FALSE,"Tran"}</definedName>
    <definedName name="oo" localSheetId="0" hidden="1">{"Riqfin97",#N/A,FALSE,"Tran";"Riqfinpro",#N/A,FALSE,"Tran"}</definedName>
    <definedName name="oo" localSheetId="28" hidden="1">{"Riqfin97",#N/A,FALSE,"Tran";"Riqfinpro",#N/A,FALSE,"Tran"}</definedName>
    <definedName name="oo" localSheetId="30" hidden="1">{"Riqfin97",#N/A,FALSE,"Tran";"Riqfinpro",#N/A,FALSE,"Tran"}</definedName>
    <definedName name="oo" localSheetId="4" hidden="1">{"Riqfin97",#N/A,FALSE,"Tran";"Riqfinpro",#N/A,FALSE,"Tran"}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localSheetId="8" hidden="1">{"Riqfin97",#N/A,FALSE,"Tran";"Riqfinpro",#N/A,FALSE,"Tran"}</definedName>
    <definedName name="oo" localSheetId="7" hidden="1">{"Riqfin97",#N/A,FALSE,"Tran";"Riqfinpro",#N/A,FALSE,"Tran"}</definedName>
    <definedName name="oo" localSheetId="21" hidden="1">{"Riqfin97",#N/A,FALSE,"Tran";"Riqfinpro",#N/A,FALSE,"Tran"}</definedName>
    <definedName name="oo" localSheetId="32" hidden="1">{"Riqfin97",#N/A,FALSE,"Tran";"Riqfinpro",#N/A,FALSE,"Tran"}</definedName>
    <definedName name="oo" localSheetId="33" hidden="1">{"Riqfin97",#N/A,FALSE,"Tran";"Riqfinpro",#N/A,FALSE,"Tran"}</definedName>
    <definedName name="oo" localSheetId="34" hidden="1">{"Riqfin97",#N/A,FALSE,"Tran";"Riqfinpro",#N/A,FALSE,"Tran"}</definedName>
    <definedName name="oo" localSheetId="38" hidden="1">{"Riqfin97",#N/A,FALSE,"Tran";"Riqfinpro",#N/A,FALSE,"Tran"}</definedName>
    <definedName name="oo" hidden="1">{"Riqfin97",#N/A,FALSE,"Tran";"Riqfinpro",#N/A,FALSE,"Tran"}</definedName>
    <definedName name="ooo" localSheetId="56" hidden="1">{"Tab1",#N/A,FALSE,"P";"Tab2",#N/A,FALSE,"P"}</definedName>
    <definedName name="ooo" localSheetId="0" hidden="1">{"Tab1",#N/A,FALSE,"P";"Tab2",#N/A,FALSE,"P"}</definedName>
    <definedName name="ooo" localSheetId="28" hidden="1">{"Tab1",#N/A,FALSE,"P";"Tab2",#N/A,FALSE,"P"}</definedName>
    <definedName name="ooo" localSheetId="30" hidden="1">{"Tab1",#N/A,FALSE,"P";"Tab2",#N/A,FALSE,"P"}</definedName>
    <definedName name="ooo" localSheetId="4" hidden="1">{"Tab1",#N/A,FALSE,"P";"Tab2",#N/A,FALSE,"P"}</definedName>
    <definedName name="ooo" localSheetId="5" hidden="1">{"Tab1",#N/A,FALSE,"P";"Tab2",#N/A,FALSE,"P"}</definedName>
    <definedName name="ooo" localSheetId="6" hidden="1">{"Tab1",#N/A,FALSE,"P";"Tab2",#N/A,FALSE,"P"}</definedName>
    <definedName name="ooo" localSheetId="8" hidden="1">{"Tab1",#N/A,FALSE,"P";"Tab2",#N/A,FALSE,"P"}</definedName>
    <definedName name="ooo" localSheetId="7" hidden="1">{"Tab1",#N/A,FALSE,"P";"Tab2",#N/A,FALSE,"P"}</definedName>
    <definedName name="ooo" localSheetId="21" hidden="1">{"Tab1",#N/A,FALSE,"P";"Tab2",#N/A,FALSE,"P"}</definedName>
    <definedName name="ooo" localSheetId="32" hidden="1">{"Tab1",#N/A,FALSE,"P";"Tab2",#N/A,FALSE,"P"}</definedName>
    <definedName name="ooo" localSheetId="33" hidden="1">{"Tab1",#N/A,FALSE,"P";"Tab2",#N/A,FALSE,"P"}</definedName>
    <definedName name="ooo" localSheetId="34" hidden="1">{"Tab1",#N/A,FALSE,"P";"Tab2",#N/A,FALSE,"P"}</definedName>
    <definedName name="ooo" localSheetId="38" hidden="1">{"Tab1",#N/A,FALSE,"P";"Tab2",#N/A,FALSE,"P"}</definedName>
    <definedName name="ooo" hidden="1">{"Tab1",#N/A,FALSE,"P";"Tab2",#N/A,FALSE,"P"}</definedName>
    <definedName name="OOOKOKOKO" localSheetId="6">#REF!</definedName>
    <definedName name="OOOKOKOKO" localSheetId="8">#REF!</definedName>
    <definedName name="OOOKOKOKO" localSheetId="7">#REF!</definedName>
    <definedName name="OOOKOKOKO" localSheetId="21">#REF!</definedName>
    <definedName name="OOOKOKOKO" localSheetId="32">#REF!</definedName>
    <definedName name="OOOKOKOKO" localSheetId="33">#REF!</definedName>
    <definedName name="OOOKOKOKO" localSheetId="34">#REF!</definedName>
    <definedName name="OOOKOKOKO" localSheetId="38">#REF!</definedName>
    <definedName name="OOOKOKOKO">#REF!</definedName>
    <definedName name="oooo" localSheetId="56" hidden="1">{"Tab1",#N/A,FALSE,"P";"Tab2",#N/A,FALSE,"P"}</definedName>
    <definedName name="oooo" localSheetId="0" hidden="1">{"Tab1",#N/A,FALSE,"P";"Tab2",#N/A,FALSE,"P"}</definedName>
    <definedName name="oooo" localSheetId="28" hidden="1">{"Tab1",#N/A,FALSE,"P";"Tab2",#N/A,FALSE,"P"}</definedName>
    <definedName name="oooo" localSheetId="30" hidden="1">{"Tab1",#N/A,FALSE,"P";"Tab2",#N/A,FALSE,"P"}</definedName>
    <definedName name="oooo" localSheetId="4" hidden="1">{"Tab1",#N/A,FALSE,"P";"Tab2",#N/A,FALSE,"P"}</definedName>
    <definedName name="oooo" localSheetId="5" hidden="1">{"Tab1",#N/A,FALSE,"P";"Tab2",#N/A,FALSE,"P"}</definedName>
    <definedName name="oooo" localSheetId="6" hidden="1">{"Tab1",#N/A,FALSE,"P";"Tab2",#N/A,FALSE,"P"}</definedName>
    <definedName name="oooo" localSheetId="8" hidden="1">{"Tab1",#N/A,FALSE,"P";"Tab2",#N/A,FALSE,"P"}</definedName>
    <definedName name="oooo" localSheetId="7" hidden="1">{"Tab1",#N/A,FALSE,"P";"Tab2",#N/A,FALSE,"P"}</definedName>
    <definedName name="oooo" localSheetId="21" hidden="1">{"Tab1",#N/A,FALSE,"P";"Tab2",#N/A,FALSE,"P"}</definedName>
    <definedName name="oooo" localSheetId="32" hidden="1">{"Tab1",#N/A,FALSE,"P";"Tab2",#N/A,FALSE,"P"}</definedName>
    <definedName name="oooo" localSheetId="33" hidden="1">{"Tab1",#N/A,FALSE,"P";"Tab2",#N/A,FALSE,"P"}</definedName>
    <definedName name="oooo" localSheetId="34" hidden="1">{"Tab1",#N/A,FALSE,"P";"Tab2",#N/A,FALSE,"P"}</definedName>
    <definedName name="oooo" localSheetId="38" hidden="1">{"Tab1",#N/A,FALSE,"P";"Tab2",#N/A,FALSE,"P"}</definedName>
    <definedName name="oooo" hidden="1">{"Tab1",#N/A,FALSE,"P";"Tab2",#N/A,FALSE,"P"}</definedName>
    <definedName name="ooooooooo" localSheetId="6" hidden="1">#REF!</definedName>
    <definedName name="ooooooooo" localSheetId="8" hidden="1">#REF!</definedName>
    <definedName name="ooooooooo" localSheetId="7" hidden="1">#REF!</definedName>
    <definedName name="ooooooooo" localSheetId="21" hidden="1">#REF!</definedName>
    <definedName name="ooooooooo" localSheetId="32" hidden="1">#REF!</definedName>
    <definedName name="ooooooooo" localSheetId="33" hidden="1">#REF!</definedName>
    <definedName name="ooooooooo" localSheetId="34" hidden="1">#REF!</definedName>
    <definedName name="ooooooooo" localSheetId="38" hidden="1">#REF!</definedName>
    <definedName name="ooooooooo" hidden="1">#REF!</definedName>
    <definedName name="OPEC">[37]nonopec!$D$204:$AD$251</definedName>
    <definedName name="OPEC1">[43]MONTHLY!$BP$12:$CA$12</definedName>
    <definedName name="OPEC2">[43]MONTHLY!$CB$12:$CM$12</definedName>
    <definedName name="OPOPOPOPO" localSheetId="6">#REF!</definedName>
    <definedName name="OPOPOPOPO" localSheetId="8">#REF!</definedName>
    <definedName name="OPOPOPOPO" localSheetId="7">#REF!</definedName>
    <definedName name="OPOPOPOPO" localSheetId="21">#REF!</definedName>
    <definedName name="OPOPOPOPO" localSheetId="32">#REF!</definedName>
    <definedName name="OPOPOPOPO" localSheetId="33">#REF!</definedName>
    <definedName name="OPOPOPOPO" localSheetId="34">#REF!</definedName>
    <definedName name="OPOPOPOPO" localSheetId="38">#REF!</definedName>
    <definedName name="OPOPOPOPO">#REF!</definedName>
    <definedName name="opu" localSheetId="56" hidden="1">{"Riqfin97",#N/A,FALSE,"Tran";"Riqfinpro",#N/A,FALSE,"Tran"}</definedName>
    <definedName name="opu" localSheetId="0" hidden="1">{"Riqfin97",#N/A,FALSE,"Tran";"Riqfinpro",#N/A,FALSE,"Tran"}</definedName>
    <definedName name="opu" localSheetId="28" hidden="1">{"Riqfin97",#N/A,FALSE,"Tran";"Riqfinpro",#N/A,FALSE,"Tran"}</definedName>
    <definedName name="opu" localSheetId="30" hidden="1">{"Riqfin97",#N/A,FALSE,"Tran";"Riqfinpro",#N/A,FALSE,"Tran"}</definedName>
    <definedName name="opu" localSheetId="4" hidden="1">{"Riqfin97",#N/A,FALSE,"Tran";"Riqfinpro",#N/A,FALSE,"Tran"}</definedName>
    <definedName name="opu" localSheetId="5" hidden="1">{"Riqfin97",#N/A,FALSE,"Tran";"Riqfinpro",#N/A,FALSE,"Tran"}</definedName>
    <definedName name="opu" localSheetId="6" hidden="1">{"Riqfin97",#N/A,FALSE,"Tran";"Riqfinpro",#N/A,FALSE,"Tran"}</definedName>
    <definedName name="opu" localSheetId="8" hidden="1">{"Riqfin97",#N/A,FALSE,"Tran";"Riqfinpro",#N/A,FALSE,"Tran"}</definedName>
    <definedName name="opu" localSheetId="7" hidden="1">{"Riqfin97",#N/A,FALSE,"Tran";"Riqfinpro",#N/A,FALSE,"Tran"}</definedName>
    <definedName name="opu" localSheetId="21" hidden="1">{"Riqfin97",#N/A,FALSE,"Tran";"Riqfinpro",#N/A,FALSE,"Tran"}</definedName>
    <definedName name="opu" localSheetId="32" hidden="1">{"Riqfin97",#N/A,FALSE,"Tran";"Riqfinpro",#N/A,FALSE,"Tran"}</definedName>
    <definedName name="opu" localSheetId="33" hidden="1">{"Riqfin97",#N/A,FALSE,"Tran";"Riqfinpro",#N/A,FALSE,"Tran"}</definedName>
    <definedName name="opu" localSheetId="34" hidden="1">{"Riqfin97",#N/A,FALSE,"Tran";"Riqfinpro",#N/A,FALSE,"Tran"}</definedName>
    <definedName name="opu" localSheetId="38" hidden="1">{"Riqfin97",#N/A,FALSE,"Tran";"Riqfinpro",#N/A,FALSE,"Tran"}</definedName>
    <definedName name="opu" hidden="1">{"Riqfin97",#N/A,FALSE,"Tran";"Riqfinpro",#N/A,FALSE,"Tran"}</definedName>
    <definedName name="Otr_Inst_Banc_40G" localSheetId="5">#REF!</definedName>
    <definedName name="Otr_Inst_Banc_40G" localSheetId="6">#REF!</definedName>
    <definedName name="Otr_Inst_Banc_40G" localSheetId="8">#REF!</definedName>
    <definedName name="Otr_Inst_Banc_40G" localSheetId="7">#REF!</definedName>
    <definedName name="Otr_Inst_Banc_40G" localSheetId="21">#REF!</definedName>
    <definedName name="Otr_Inst_Banc_40G" localSheetId="32">#REF!</definedName>
    <definedName name="Otr_Inst_Banc_40G" localSheetId="33">#REF!</definedName>
    <definedName name="Otr_Inst_Banc_40G" localSheetId="34">#REF!</definedName>
    <definedName name="Otr_Inst_Banc_40G" localSheetId="38">#REF!</definedName>
    <definedName name="Otr_Inst_Banc_40G">#REF!</definedName>
    <definedName name="otra" localSheetId="6" hidden="1">#REF!</definedName>
    <definedName name="otra" localSheetId="8" hidden="1">#REF!</definedName>
    <definedName name="otra" localSheetId="7" hidden="1">#REF!</definedName>
    <definedName name="otra" localSheetId="21" hidden="1">#REF!</definedName>
    <definedName name="otra" localSheetId="32" hidden="1">#REF!</definedName>
    <definedName name="otra" localSheetId="33" hidden="1">#REF!</definedName>
    <definedName name="otra" localSheetId="34" hidden="1">#REF!</definedName>
    <definedName name="otra" localSheetId="38" hidden="1">#REF!</definedName>
    <definedName name="otra" hidden="1">#REF!</definedName>
    <definedName name="otro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" localSheetId="56" hidden="1">{"Riqfin97",#N/A,FALSE,"Tran";"Riqfinpro",#N/A,FALSE,"Tran"}</definedName>
    <definedName name="p" localSheetId="0" hidden="1">{"Riqfin97",#N/A,FALSE,"Tran";"Riqfinpro",#N/A,FALSE,"Tran"}</definedName>
    <definedName name="p" localSheetId="28" hidden="1">{"Riqfin97",#N/A,FALSE,"Tran";"Riqfinpro",#N/A,FALSE,"Tran"}</definedName>
    <definedName name="p" localSheetId="30" hidden="1">{"Riqfin97",#N/A,FALSE,"Tran";"Riqfinpro",#N/A,FALSE,"Tran"}</definedName>
    <definedName name="p" localSheetId="4" hidden="1">{"Riqfin97",#N/A,FALSE,"Tran";"Riqfinpro",#N/A,FALSE,"Tran"}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localSheetId="8" hidden="1">{"Riqfin97",#N/A,FALSE,"Tran";"Riqfinpro",#N/A,FALSE,"Tran"}</definedName>
    <definedName name="p" localSheetId="7" hidden="1">{"Riqfin97",#N/A,FALSE,"Tran";"Riqfinpro",#N/A,FALSE,"Tran"}</definedName>
    <definedName name="P" localSheetId="21">#REF!</definedName>
    <definedName name="p" localSheetId="32" hidden="1">{"Riqfin97",#N/A,FALSE,"Tran";"Riqfinpro",#N/A,FALSE,"Tran"}</definedName>
    <definedName name="P" localSheetId="33">#REF!</definedName>
    <definedName name="P" localSheetId="34">#REF!</definedName>
    <definedName name="p" localSheetId="38" hidden="1">{"Riqfin97",#N/A,FALSE,"Tran";"Riqfinpro",#N/A,FALSE,"Tran"}</definedName>
    <definedName name="p" hidden="1">{"Riqfin97",#N/A,FALSE,"Tran";"Riqfinpro",#N/A,FALSE,"Tran"}</definedName>
    <definedName name="P1_1" localSheetId="6">OFFSET(#REF!,0,0,COUNT(#REF!),1)</definedName>
    <definedName name="P1_1" localSheetId="8">OFFSET(#REF!,0,0,COUNT(#REF!),1)</definedName>
    <definedName name="P1_1" localSheetId="7">OFFSET(#REF!,0,0,COUNT(#REF!),1)</definedName>
    <definedName name="P1_1" localSheetId="21">OFFSET(#REF!,0,0,COUNT(#REF!),1)</definedName>
    <definedName name="P1_1" localSheetId="32">OFFSET(#REF!,0,0,COUNT(#REF!),1)</definedName>
    <definedName name="P1_1" localSheetId="33">OFFSET(#REF!,0,0,COUNT(#REF!),1)</definedName>
    <definedName name="P1_1" localSheetId="34">OFFSET(#REF!,0,0,COUNT(#REF!),1)</definedName>
    <definedName name="P1_1" localSheetId="38">OFFSET(#REF!,0,0,COUNT(#REF!),1)</definedName>
    <definedName name="P1_1">OFFSET(#REF!,0,0,COUNT(#REF!),1)</definedName>
    <definedName name="P1_2" localSheetId="32">OFFSET(#REF!,0,0,COUNT(#REF!),1)</definedName>
    <definedName name="P1_2" localSheetId="38">OFFSET(#REF!,0,0,COUNT(#REF!),1)</definedName>
    <definedName name="P1_2">OFFSET(#REF!,0,0,COUNT(#REF!),1)</definedName>
    <definedName name="P1avg" localSheetId="32">OFFSET(#REF!,0,0,COUNT(#REF!),1)</definedName>
    <definedName name="P1avg" localSheetId="38">OFFSET(#REF!,0,0,COUNT(#REF!),1)</definedName>
    <definedName name="P1avg">OFFSET(#REF!,0,0,COUNT(#REF!),1)</definedName>
    <definedName name="P1min" localSheetId="32">OFFSET(#REF!,0,0,COUNT(#REF!),1)</definedName>
    <definedName name="P1min" localSheetId="38">OFFSET(#REF!,0,0,COUNT(#REF!),1)</definedName>
    <definedName name="P1min">OFFSET(#REF!,0,0,COUNT(#REF!),1)</definedName>
    <definedName name="P1rng" localSheetId="32">OFFSET(#REF!,0,0,COUNT(#REF!),1)</definedName>
    <definedName name="P1rng" localSheetId="38">OFFSET(#REF!,0,0,COUNT(#REF!),1)</definedName>
    <definedName name="P1rng">OFFSET(#REF!,0,0,COUNT(#REF!),1)</definedName>
    <definedName name="P2_1" localSheetId="32">OFFSET(#REF!,0,0,COUNT(#REF!),1)</definedName>
    <definedName name="P2_1" localSheetId="38">OFFSET(#REF!,0,0,COUNT(#REF!),1)</definedName>
    <definedName name="P2_1">OFFSET(#REF!,0,0,COUNT(#REF!),1)</definedName>
    <definedName name="P2_2" localSheetId="32">OFFSET(#REF!,0,0,COUNT(#REF!),1)</definedName>
    <definedName name="P2_2" localSheetId="38">OFFSET(#REF!,0,0,COUNT(#REF!),1)</definedName>
    <definedName name="P2_2">OFFSET(#REF!,0,0,COUNT(#REF!),1)</definedName>
    <definedName name="P2avg" localSheetId="32">OFFSET(#REF!,0,0,COUNT(#REF!),1)</definedName>
    <definedName name="P2avg" localSheetId="38">OFFSET(#REF!,0,0,COUNT(#REF!),1)</definedName>
    <definedName name="P2avg">OFFSET(#REF!,0,0,COUNT(#REF!),1)</definedName>
    <definedName name="P2min" localSheetId="32">OFFSET(#REF!,0,0,COUNT(#REF!),1)</definedName>
    <definedName name="P2min" localSheetId="38">OFFSET(#REF!,0,0,COUNT(#REF!),1)</definedName>
    <definedName name="P2min">OFFSET(#REF!,0,0,COUNT(#REF!),1)</definedName>
    <definedName name="P2rng" localSheetId="32">OFFSET(#REF!,0,0,COUNT(#REF!),1)</definedName>
    <definedName name="P2rng" localSheetId="38">OFFSET(#REF!,0,0,COUNT(#REF!),1)</definedName>
    <definedName name="P2rng">OFFSET(#REF!,0,0,COUNT(#REF!),1)</definedName>
    <definedName name="P3_1" localSheetId="32">OFFSET(#REF!,0,0,COUNT(#REF!),1)</definedName>
    <definedName name="P3_1" localSheetId="38">OFFSET(#REF!,0,0,COUNT(#REF!),1)</definedName>
    <definedName name="P3_1">OFFSET(#REF!,0,0,COUNT(#REF!),1)</definedName>
    <definedName name="P3_2" localSheetId="32">OFFSET(#REF!,0,0,COUNT(#REF!),1)</definedName>
    <definedName name="P3_2" localSheetId="38">OFFSET(#REF!,0,0,COUNT(#REF!),1)</definedName>
    <definedName name="P3_2">OFFSET(#REF!,0,0,COUNT(#REF!),1)</definedName>
    <definedName name="P3avg" localSheetId="32">OFFSET(#REF!,0,0,COUNT(#REF!),1)</definedName>
    <definedName name="P3avg" localSheetId="38">OFFSET(#REF!,0,0,COUNT(#REF!),1)</definedName>
    <definedName name="P3avg">OFFSET(#REF!,0,0,COUNT(#REF!),1)</definedName>
    <definedName name="P3min" localSheetId="32">OFFSET(#REF!,0,0,COUNT(#REF!),1)</definedName>
    <definedName name="P3min" localSheetId="38">OFFSET(#REF!,0,0,COUNT(#REF!),1)</definedName>
    <definedName name="P3min">OFFSET(#REF!,0,0,COUNT(#REF!),1)</definedName>
    <definedName name="P3rng" localSheetId="32">OFFSET(#REF!,0,0,COUNT(#REF!),1)</definedName>
    <definedName name="P3rng" localSheetId="38">OFFSET(#REF!,0,0,COUNT(#REF!),1)</definedName>
    <definedName name="P3rng">OFFSET(#REF!,0,0,COUNT(#REF!),1)</definedName>
    <definedName name="P4_1" localSheetId="32">OFFSET(#REF!,0,0,COUNT(#REF!),1)</definedName>
    <definedName name="P4_1" localSheetId="38">OFFSET(#REF!,0,0,COUNT(#REF!),1)</definedName>
    <definedName name="P4_1">OFFSET(#REF!,0,0,COUNT(#REF!),1)</definedName>
    <definedName name="P4_2" localSheetId="32">OFFSET(#REF!,0,0,COUNT(#REF!),1)</definedName>
    <definedName name="P4_2" localSheetId="38">OFFSET(#REF!,0,0,COUNT(#REF!),1)</definedName>
    <definedName name="P4_2">OFFSET(#REF!,0,0,COUNT(#REF!),1)</definedName>
    <definedName name="P4avg" localSheetId="32">OFFSET(#REF!,0,0,COUNT(#REF!),1)</definedName>
    <definedName name="P4avg" localSheetId="38">OFFSET(#REF!,0,0,COUNT(#REF!),1)</definedName>
    <definedName name="P4avg">OFFSET(#REF!,0,0,COUNT(#REF!),1)</definedName>
    <definedName name="P4min" localSheetId="32">OFFSET(#REF!,0,0,COUNT(#REF!),1)</definedName>
    <definedName name="P4min" localSheetId="38">OFFSET(#REF!,0,0,COUNT(#REF!),1)</definedName>
    <definedName name="P4min">OFFSET(#REF!,0,0,COUNT(#REF!),1)</definedName>
    <definedName name="P4rng" localSheetId="32">OFFSET(#REF!,0,0,COUNT(#REF!),1)</definedName>
    <definedName name="P4rng" localSheetId="38">OFFSET(#REF!,0,0,COUNT(#REF!),1)</definedName>
    <definedName name="P4rng">OFFSET(#REF!,0,0,COUNT(#REF!),1)</definedName>
    <definedName name="P5_1" localSheetId="32">OFFSET(#REF!,0,0,COUNT(#REF!),1)</definedName>
    <definedName name="P5_1" localSheetId="38">OFFSET(#REF!,0,0,COUNT(#REF!),1)</definedName>
    <definedName name="P5_1">OFFSET(#REF!,0,0,COUNT(#REF!),1)</definedName>
    <definedName name="P5_2" localSheetId="32">OFFSET(#REF!,0,0,COUNT(#REF!),1)</definedName>
    <definedName name="P5_2" localSheetId="38">OFFSET(#REF!,0,0,COUNT(#REF!),1)</definedName>
    <definedName name="P5_2">OFFSET(#REF!,0,0,COUNT(#REF!),1)</definedName>
    <definedName name="P5avg" localSheetId="32">OFFSET(#REF!,0,0,COUNT(#REF!),1)</definedName>
    <definedName name="P5avg" localSheetId="38">OFFSET(#REF!,0,0,COUNT(#REF!),1)</definedName>
    <definedName name="P5avg">OFFSET(#REF!,0,0,COUNT(#REF!),1)</definedName>
    <definedName name="P5min" localSheetId="32">OFFSET(#REF!,0,0,COUNT(#REF!),1)</definedName>
    <definedName name="P5min" localSheetId="38">OFFSET(#REF!,0,0,COUNT(#REF!),1)</definedName>
    <definedName name="P5min">OFFSET(#REF!,0,0,COUNT(#REF!),1)</definedName>
    <definedName name="P5rng" localSheetId="32">OFFSET(#REF!,0,0,COUNT(#REF!),1)</definedName>
    <definedName name="P5rng" localSheetId="38">OFFSET(#REF!,0,0,COUNT(#REF!),1)</definedName>
    <definedName name="P5rng">OFFSET(#REF!,0,0,COUNT(#REF!),1)</definedName>
    <definedName name="Pan_Bancario_50G" localSheetId="6">#REF!</definedName>
    <definedName name="Pan_Bancario_50G" localSheetId="8">#REF!</definedName>
    <definedName name="Pan_Bancario_50G" localSheetId="7">#REF!</definedName>
    <definedName name="Pan_Bancario_50G" localSheetId="21">#REF!</definedName>
    <definedName name="Pan_Bancario_50G" localSheetId="32">#REF!</definedName>
    <definedName name="Pan_Bancario_50G" localSheetId="33">#REF!</definedName>
    <definedName name="Pan_Bancario_50G" localSheetId="34">#REF!</definedName>
    <definedName name="Pan_Bancario_50G" localSheetId="38">#REF!</definedName>
    <definedName name="Pan_Bancario_50G">#REF!</definedName>
    <definedName name="Pan_Monet_30G" localSheetId="6">#REF!</definedName>
    <definedName name="Pan_Monet_30G" localSheetId="8">#REF!</definedName>
    <definedName name="Pan_Monet_30G" localSheetId="7">#REF!</definedName>
    <definedName name="Pan_Monet_30G" localSheetId="21">#REF!</definedName>
    <definedName name="Pan_Monet_30G" localSheetId="32">#REF!</definedName>
    <definedName name="Pan_Monet_30G" localSheetId="33">#REF!</definedName>
    <definedName name="Pan_Monet_30G" localSheetId="34">#REF!</definedName>
    <definedName name="Pan_Monet_30G" localSheetId="38">#REF!</definedName>
    <definedName name="Pan_Monet_30G">#REF!</definedName>
    <definedName name="Path_Data">'[28]shared data'!$B$8</definedName>
    <definedName name="Path_System">'[28]shared data'!$B$7</definedName>
    <definedName name="Paym_Cap" localSheetId="6">#REF!</definedName>
    <definedName name="Paym_Cap" localSheetId="8">#REF!</definedName>
    <definedName name="Paym_Cap" localSheetId="7">#REF!</definedName>
    <definedName name="Paym_Cap" localSheetId="21">#REF!</definedName>
    <definedName name="Paym_Cap" localSheetId="32">#REF!</definedName>
    <definedName name="Paym_Cap" localSheetId="33">#REF!</definedName>
    <definedName name="Paym_Cap" localSheetId="34">#REF!</definedName>
    <definedName name="Paym_Cap" localSheetId="38">#REF!</definedName>
    <definedName name="Paym_Cap">#REF!</definedName>
    <definedName name="pchBM" localSheetId="6">#REF!</definedName>
    <definedName name="pchBM" localSheetId="8">#REF!</definedName>
    <definedName name="pchBM" localSheetId="7">#REF!</definedName>
    <definedName name="pchBM" localSheetId="21">#REF!</definedName>
    <definedName name="pchBM" localSheetId="32">#REF!</definedName>
    <definedName name="pchBM" localSheetId="33">#REF!</definedName>
    <definedName name="pchBM" localSheetId="34">#REF!</definedName>
    <definedName name="pchBM" localSheetId="38">#REF!</definedName>
    <definedName name="pchBM">#REF!</definedName>
    <definedName name="pchBMG" localSheetId="6">#REF!</definedName>
    <definedName name="pchBMG" localSheetId="8">#REF!</definedName>
    <definedName name="pchBMG" localSheetId="7">#REF!</definedName>
    <definedName name="pchBMG" localSheetId="21">#REF!</definedName>
    <definedName name="pchBMG" localSheetId="32">#REF!</definedName>
    <definedName name="pchBMG" localSheetId="33">#REF!</definedName>
    <definedName name="pchBMG" localSheetId="34">#REF!</definedName>
    <definedName name="pchBMG" localSheetId="38">#REF!</definedName>
    <definedName name="pchBMG">#REF!</definedName>
    <definedName name="pchBX" localSheetId="32">#REF!</definedName>
    <definedName name="pchBX" localSheetId="38">#REF!</definedName>
    <definedName name="pchBX">#REF!</definedName>
    <definedName name="pchBXG" localSheetId="32">#REF!</definedName>
    <definedName name="pchBXG" localSheetId="38">#REF!</definedName>
    <definedName name="pchBXG">#REF!</definedName>
    <definedName name="PCNTLGT">[37]nonopec!#REF!</definedName>
    <definedName name="PCPI" localSheetId="6">#REF!</definedName>
    <definedName name="PCPI" localSheetId="8">#REF!</definedName>
    <definedName name="PCPI" localSheetId="7">#REF!</definedName>
    <definedName name="PCPI" localSheetId="21">#REF!</definedName>
    <definedName name="PCPI" localSheetId="32">#REF!</definedName>
    <definedName name="PCPI" localSheetId="33">#REF!</definedName>
    <definedName name="PCPI" localSheetId="34">#REF!</definedName>
    <definedName name="PCPI" localSheetId="38">#REF!</definedName>
    <definedName name="PCPI">#REF!</definedName>
    <definedName name="PCPIG">#N/A</definedName>
    <definedName name="PF" localSheetId="6">#REF!</definedName>
    <definedName name="PF" localSheetId="8">#REF!</definedName>
    <definedName name="PF" localSheetId="7">#REF!</definedName>
    <definedName name="PF" localSheetId="21">#REF!</definedName>
    <definedName name="PF" localSheetId="32">#REF!</definedName>
    <definedName name="PF" localSheetId="33">#REF!</definedName>
    <definedName name="PF" localSheetId="34">#REF!</definedName>
    <definedName name="PF" localSheetId="38">#REF!</definedName>
    <definedName name="PF">#REF!</definedName>
    <definedName name="PFP" localSheetId="6">#REF!</definedName>
    <definedName name="PFP" localSheetId="8">#REF!</definedName>
    <definedName name="PFP" localSheetId="7">#REF!</definedName>
    <definedName name="PFP" localSheetId="21">#REF!</definedName>
    <definedName name="PFP" localSheetId="32">#REF!</definedName>
    <definedName name="PFP" localSheetId="33">#REF!</definedName>
    <definedName name="PFP" localSheetId="34">#REF!</definedName>
    <definedName name="PFP" localSheetId="38">#REF!</definedName>
    <definedName name="PFP">#REF!</definedName>
    <definedName name="pfp_table1" localSheetId="6">#REF!</definedName>
    <definedName name="pfp_table1" localSheetId="8">#REF!</definedName>
    <definedName name="pfp_table1" localSheetId="7">#REF!</definedName>
    <definedName name="pfp_table1" localSheetId="21">#REF!</definedName>
    <definedName name="pfp_table1" localSheetId="32">#REF!</definedName>
    <definedName name="pfp_table1" localSheetId="33">#REF!</definedName>
    <definedName name="pfp_table1" localSheetId="34">#REF!</definedName>
    <definedName name="pfp_table1" localSheetId="38">#REF!</definedName>
    <definedName name="pfp_table1">#REF!</definedName>
    <definedName name="PII" localSheetId="56" hidden="1">{"Main Economic Indicators",#N/A,FALSE,"C"}</definedName>
    <definedName name="PII" localSheetId="0" hidden="1">{"Main Economic Indicators",#N/A,FALSE,"C"}</definedName>
    <definedName name="PII" localSheetId="28" hidden="1">{"Main Economic Indicators",#N/A,FALSE,"C"}</definedName>
    <definedName name="PII" localSheetId="30" hidden="1">{"Main Economic Indicators",#N/A,FALSE,"C"}</definedName>
    <definedName name="PII" localSheetId="4" hidden="1">{"Main Economic Indicators",#N/A,FALSE,"C"}</definedName>
    <definedName name="PII" localSheetId="5" hidden="1">{"Main Economic Indicators",#N/A,FALSE,"C"}</definedName>
    <definedName name="PII" localSheetId="6" hidden="1">{"Main Economic Indicators",#N/A,FALSE,"C"}</definedName>
    <definedName name="PII" localSheetId="8" hidden="1">{"Main Economic Indicators",#N/A,FALSE,"C"}</definedName>
    <definedName name="PII" localSheetId="7" hidden="1">{"Main Economic Indicators",#N/A,FALSE,"C"}</definedName>
    <definedName name="PII" localSheetId="21" hidden="1">{"Main Economic Indicators",#N/A,FALSE,"C"}</definedName>
    <definedName name="PII" localSheetId="32" hidden="1">{"Main Economic Indicators",#N/A,FALSE,"C"}</definedName>
    <definedName name="PII" localSheetId="33" hidden="1">{"Main Economic Indicators",#N/A,FALSE,"C"}</definedName>
    <definedName name="PII" localSheetId="34" hidden="1">{"Main Economic Indicators",#N/A,FALSE,"C"}</definedName>
    <definedName name="PII" localSheetId="38" hidden="1">{"Main Economic Indicators",#N/A,FALSE,"C"}</definedName>
    <definedName name="PII" hidden="1">{"Main Economic Indicators",#N/A,FALSE,"C"}</definedName>
    <definedName name="pit" localSheetId="56" hidden="1">{"Riqfin97",#N/A,FALSE,"Tran";"Riqfinpro",#N/A,FALSE,"Tran"}</definedName>
    <definedName name="pit" localSheetId="0" hidden="1">{"Riqfin97",#N/A,FALSE,"Tran";"Riqfinpro",#N/A,FALSE,"Tran"}</definedName>
    <definedName name="pit" localSheetId="28" hidden="1">{"Riqfin97",#N/A,FALSE,"Tran";"Riqfinpro",#N/A,FALSE,"Tran"}</definedName>
    <definedName name="pit" localSheetId="30" hidden="1">{"Riqfin97",#N/A,FALSE,"Tran";"Riqfinpro",#N/A,FALSE,"Tran"}</definedName>
    <definedName name="pit" localSheetId="4" hidden="1">{"Riqfin97",#N/A,FALSE,"Tran";"Riqfinpro",#N/A,FALSE,"Tran"}</definedName>
    <definedName name="pit" localSheetId="5" hidden="1">{"Riqfin97",#N/A,FALSE,"Tran";"Riqfinpro",#N/A,FALSE,"Tran"}</definedName>
    <definedName name="pit" localSheetId="6" hidden="1">{"Riqfin97",#N/A,FALSE,"Tran";"Riqfinpro",#N/A,FALSE,"Tran"}</definedName>
    <definedName name="pit" localSheetId="8" hidden="1">{"Riqfin97",#N/A,FALSE,"Tran";"Riqfinpro",#N/A,FALSE,"Tran"}</definedName>
    <definedName name="pit" localSheetId="7" hidden="1">{"Riqfin97",#N/A,FALSE,"Tran";"Riqfinpro",#N/A,FALSE,"Tran"}</definedName>
    <definedName name="pit" localSheetId="21" hidden="1">{"Riqfin97",#N/A,FALSE,"Tran";"Riqfinpro",#N/A,FALSE,"Tran"}</definedName>
    <definedName name="pit" localSheetId="32" hidden="1">{"Riqfin97",#N/A,FALSE,"Tran";"Riqfinpro",#N/A,FALSE,"Tran"}</definedName>
    <definedName name="pit" localSheetId="33" hidden="1">{"Riqfin97",#N/A,FALSE,"Tran";"Riqfinpro",#N/A,FALSE,"Tran"}</definedName>
    <definedName name="pit" localSheetId="34" hidden="1">{"Riqfin97",#N/A,FALSE,"Tran";"Riqfinpro",#N/A,FALSE,"Tran"}</definedName>
    <definedName name="pit" localSheetId="38" hidden="1">{"Riqfin97",#N/A,FALSE,"Tran";"Riqfinpro",#N/A,FALSE,"Tran"}</definedName>
    <definedName name="pit" hidden="1">{"Riqfin97",#N/A,FALSE,"Tran";"Riqfinpro",#N/A,FALSE,"Tran"}</definedName>
    <definedName name="PK" localSheetId="5">#REF!</definedName>
    <definedName name="PK" localSheetId="6">#REF!</definedName>
    <definedName name="PK" localSheetId="8">#REF!</definedName>
    <definedName name="PK" localSheetId="7">#REF!</definedName>
    <definedName name="PK" localSheetId="21">#REF!</definedName>
    <definedName name="PK" localSheetId="32">#REF!</definedName>
    <definedName name="PK" localSheetId="33">#REF!</definedName>
    <definedName name="PK" localSheetId="34">#REF!</definedName>
    <definedName name="PK" localSheetId="38">#REF!</definedName>
    <definedName name="PK">#REF!</definedName>
    <definedName name="PLATA" localSheetId="6">#REF!</definedName>
    <definedName name="PLATA" localSheetId="8">#REF!</definedName>
    <definedName name="PLATA" localSheetId="7">#REF!</definedName>
    <definedName name="PLATA" localSheetId="21">#REF!</definedName>
    <definedName name="PLATA" localSheetId="32">#REF!</definedName>
    <definedName name="PLATA" localSheetId="33">#REF!</definedName>
    <definedName name="PLATA" localSheetId="34">#REF!</definedName>
    <definedName name="PLATA" localSheetId="38">#REF!</definedName>
    <definedName name="PLATA">#REF!</definedName>
    <definedName name="POLLO" localSheetId="6">#REF!</definedName>
    <definedName name="POLLO" localSheetId="8">#REF!</definedName>
    <definedName name="POLLO" localSheetId="7">#REF!</definedName>
    <definedName name="POLLO" localSheetId="21">#REF!</definedName>
    <definedName name="POLLO" localSheetId="32">#REF!</definedName>
    <definedName name="POLLO" localSheetId="33">#REF!</definedName>
    <definedName name="POLLO" localSheetId="34">#REF!</definedName>
    <definedName name="POLLO" localSheetId="38">#REF!</definedName>
    <definedName name="POLLO">#REF!</definedName>
    <definedName name="poooooooooo" localSheetId="6" hidden="1">'[47]Fax a enviar'!#REF!</definedName>
    <definedName name="poooooooooo" localSheetId="8" hidden="1">'[47]Fax a enviar'!#REF!</definedName>
    <definedName name="poooooooooo" localSheetId="7" hidden="1">'[47]Fax a enviar'!#REF!</definedName>
    <definedName name="poooooooooo" localSheetId="21" hidden="1">'[47]Fax a enviar'!#REF!</definedName>
    <definedName name="poooooooooo" localSheetId="33" hidden="1">'[47]Fax a enviar'!#REF!</definedName>
    <definedName name="poooooooooo" localSheetId="34" hidden="1">'[47]Fax a enviar'!#REF!</definedName>
    <definedName name="poooooooooo" hidden="1">'[47]Fax a enviar'!#REF!</definedName>
    <definedName name="POTENCIAL" localSheetId="6">#REF!</definedName>
    <definedName name="POTENCIAL" localSheetId="8">#REF!</definedName>
    <definedName name="POTENCIAL" localSheetId="7">#REF!</definedName>
    <definedName name="POTENCIAL" localSheetId="21">#REF!</definedName>
    <definedName name="POTENCIAL" localSheetId="32">#REF!</definedName>
    <definedName name="POTENCIAL" localSheetId="33">#REF!</definedName>
    <definedName name="POTENCIAL" localSheetId="34">#REF!</definedName>
    <definedName name="POTENCIAL" localSheetId="38">#REF!</definedName>
    <definedName name="POTENCIAL">#REF!</definedName>
    <definedName name="PP" localSheetId="6">#REF!</definedName>
    <definedName name="PP" localSheetId="8">#REF!</definedName>
    <definedName name="PP" localSheetId="7">#REF!</definedName>
    <definedName name="PP" localSheetId="21">#REF!</definedName>
    <definedName name="PP" localSheetId="32">#REF!</definedName>
    <definedName name="PP" localSheetId="33">#REF!</definedName>
    <definedName name="PP" localSheetId="34">#REF!</definedName>
    <definedName name="PP" localSheetId="38">#REF!</definedName>
    <definedName name="PP">#REF!</definedName>
    <definedName name="ppoooooooooo" localSheetId="6" hidden="1">#REF!</definedName>
    <definedName name="ppoooooooooo" localSheetId="8" hidden="1">#REF!</definedName>
    <definedName name="ppoooooooooo" localSheetId="7" hidden="1">#REF!</definedName>
    <definedName name="ppoooooooooo" localSheetId="21" hidden="1">#REF!</definedName>
    <definedName name="ppoooooooooo" localSheetId="32" hidden="1">#REF!</definedName>
    <definedName name="ppoooooooooo" localSheetId="33" hidden="1">#REF!</definedName>
    <definedName name="ppoooooooooo" localSheetId="34" hidden="1">#REF!</definedName>
    <definedName name="ppoooooooooo" localSheetId="38" hidden="1">#REF!</definedName>
    <definedName name="ppoooooooooo" hidden="1">#REF!</definedName>
    <definedName name="ppp" localSheetId="56" hidden="1">{"Riqfin97",#N/A,FALSE,"Tran";"Riqfinpro",#N/A,FALSE,"Tran"}</definedName>
    <definedName name="ppp" localSheetId="0" hidden="1">{"Riqfin97",#N/A,FALSE,"Tran";"Riqfinpro",#N/A,FALSE,"Tran"}</definedName>
    <definedName name="ppp" localSheetId="28" hidden="1">{"Riqfin97",#N/A,FALSE,"Tran";"Riqfinpro",#N/A,FALSE,"Tran"}</definedName>
    <definedName name="ppp" localSheetId="30" hidden="1">{"Riqfin97",#N/A,FALSE,"Tran";"Riqfinpro",#N/A,FALSE,"Tran"}</definedName>
    <definedName name="ppp" localSheetId="4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localSheetId="8" hidden="1">{"Riqfin97",#N/A,FALSE,"Tran";"Riqfinpro",#N/A,FALSE,"Tran"}</definedName>
    <definedName name="ppp" localSheetId="7" hidden="1">{"Riqfin97",#N/A,FALSE,"Tran";"Riqfinpro",#N/A,FALSE,"Tran"}</definedName>
    <definedName name="ppp" localSheetId="21" hidden="1">{"Riqfin97",#N/A,FALSE,"Tran";"Riqfinpro",#N/A,FALSE,"Tran"}</definedName>
    <definedName name="ppp" localSheetId="32" hidden="1">{"Riqfin97",#N/A,FALSE,"Tran";"Riqfinpro",#N/A,FALSE,"Tran"}</definedName>
    <definedName name="ppp" localSheetId="33" hidden="1">{"Riqfin97",#N/A,FALSE,"Tran";"Riqfinpro",#N/A,FALSE,"Tran"}</definedName>
    <definedName name="ppp" localSheetId="34" hidden="1">{"Riqfin97",#N/A,FALSE,"Tran";"Riqfinpro",#N/A,FALSE,"Tran"}</definedName>
    <definedName name="ppp" localSheetId="38" hidden="1">{"Riqfin97",#N/A,FALSE,"Tran";"Riqfinpro",#N/A,FALSE,"Tran"}</definedName>
    <definedName name="ppp" hidden="1">{"Riqfin97",#N/A,FALSE,"Tran";"Riqfinpro",#N/A,FALSE,"Tran"}</definedName>
    <definedName name="pppppp" localSheetId="56" hidden="1">{"Riqfin97",#N/A,FALSE,"Tran";"Riqfinpro",#N/A,FALSE,"Tran"}</definedName>
    <definedName name="pppppp" localSheetId="0" hidden="1">{"Riqfin97",#N/A,FALSE,"Tran";"Riqfinpro",#N/A,FALSE,"Tran"}</definedName>
    <definedName name="pppppp" localSheetId="28" hidden="1">{"Riqfin97",#N/A,FALSE,"Tran";"Riqfinpro",#N/A,FALSE,"Tran"}</definedName>
    <definedName name="pppppp" localSheetId="30" hidden="1">{"Riqfin97",#N/A,FALSE,"Tran";"Riqfinpro",#N/A,FALSE,"Tran"}</definedName>
    <definedName name="pppppp" localSheetId="4" hidden="1">{"Riqfin97",#N/A,FALSE,"Tran";"Riqfinpro",#N/A,FALSE,"Tran"}</definedName>
    <definedName name="pppppp" localSheetId="5" hidden="1">{"Riqfin97",#N/A,FALSE,"Tran";"Riqfinpro",#N/A,FALSE,"Tran"}</definedName>
    <definedName name="pppppp" localSheetId="6" hidden="1">{"Riqfin97",#N/A,FALSE,"Tran";"Riqfinpro",#N/A,FALSE,"Tran"}</definedName>
    <definedName name="pppppp" localSheetId="8" hidden="1">{"Riqfin97",#N/A,FALSE,"Tran";"Riqfinpro",#N/A,FALSE,"Tran"}</definedName>
    <definedName name="pppppp" localSheetId="7" hidden="1">{"Riqfin97",#N/A,FALSE,"Tran";"Riqfinpro",#N/A,FALSE,"Tran"}</definedName>
    <definedName name="pppppp" localSheetId="21" hidden="1">{"Riqfin97",#N/A,FALSE,"Tran";"Riqfinpro",#N/A,FALSE,"Tran"}</definedName>
    <definedName name="pppppp" localSheetId="32" hidden="1">{"Riqfin97",#N/A,FALSE,"Tran";"Riqfinpro",#N/A,FALSE,"Tran"}</definedName>
    <definedName name="pppppp" localSheetId="33" hidden="1">{"Riqfin97",#N/A,FALSE,"Tran";"Riqfinpro",#N/A,FALSE,"Tran"}</definedName>
    <definedName name="pppppp" localSheetId="34" hidden="1">{"Riqfin97",#N/A,FALSE,"Tran";"Riqfinpro",#N/A,FALSE,"Tran"}</definedName>
    <definedName name="pppppp" localSheetId="38" hidden="1">{"Riqfin97",#N/A,FALSE,"Tran";"Riqfinpro",#N/A,FALSE,"Tran"}</definedName>
    <definedName name="pppppp" hidden="1">{"Riqfin97",#N/A,FALSE,"Tran";"Riqfinpro",#N/A,FALSE,"Tran"}</definedName>
    <definedName name="pppppppppp" localSheetId="6" hidden="1">#REF!</definedName>
    <definedName name="pppppppppp" localSheetId="8" hidden="1">#REF!</definedName>
    <definedName name="pppppppppp" localSheetId="7" hidden="1">#REF!</definedName>
    <definedName name="pppppppppp" localSheetId="21" hidden="1">#REF!</definedName>
    <definedName name="pppppppppp" localSheetId="32" hidden="1">#REF!</definedName>
    <definedName name="pppppppppp" localSheetId="33" hidden="1">#REF!</definedName>
    <definedName name="pppppppppp" localSheetId="34" hidden="1">#REF!</definedName>
    <definedName name="pppppppppp" localSheetId="38" hidden="1">#REF!</definedName>
    <definedName name="pppppppppp" hidden="1">#REF!</definedName>
    <definedName name="ppppppppppppp" localSheetId="6" hidden="1">#REF!</definedName>
    <definedName name="ppppppppppppp" localSheetId="8" hidden="1">#REF!</definedName>
    <definedName name="ppppppppppppp" localSheetId="7" hidden="1">#REF!</definedName>
    <definedName name="ppppppppppppp" localSheetId="21" hidden="1">#REF!</definedName>
    <definedName name="ppppppppppppp" localSheetId="32" hidden="1">#REF!</definedName>
    <definedName name="ppppppppppppp" localSheetId="33" hidden="1">#REF!</definedName>
    <definedName name="ppppppppppppp" localSheetId="34" hidden="1">#REF!</definedName>
    <definedName name="ppppppppppppp" localSheetId="38" hidden="1">#REF!</definedName>
    <definedName name="ppppppppppppp" hidden="1">#REF!</definedName>
    <definedName name="PPPWGT">#N/A</definedName>
    <definedName name="PRECIOCIFBANANO" localSheetId="6">#REF!</definedName>
    <definedName name="PRECIOCIFBANANO" localSheetId="8">#REF!</definedName>
    <definedName name="PRECIOCIFBANANO" localSheetId="7">#REF!</definedName>
    <definedName name="PRECIOCIFBANANO" localSheetId="21">#REF!</definedName>
    <definedName name="PRECIOCIFBANANO" localSheetId="32">#REF!</definedName>
    <definedName name="PRECIOCIFBANANO" localSheetId="33">#REF!</definedName>
    <definedName name="PRECIOCIFBANANO" localSheetId="34">#REF!</definedName>
    <definedName name="PRECIOCIFBANANO" localSheetId="38">#REF!</definedName>
    <definedName name="PRECIOCIFBANANO">#REF!</definedName>
    <definedName name="PRES1" localSheetId="6">[37]nonopec!#REF!</definedName>
    <definedName name="PRES1" localSheetId="8">[37]nonopec!#REF!</definedName>
    <definedName name="PRES1" localSheetId="7">[37]nonopec!#REF!</definedName>
    <definedName name="PRES1" localSheetId="21">[37]nonopec!#REF!</definedName>
    <definedName name="PRES1" localSheetId="33">[37]nonopec!#REF!</definedName>
    <definedName name="PRES1" localSheetId="34">[37]nonopec!#REF!</definedName>
    <definedName name="PRES1">[37]nonopec!#REF!</definedName>
    <definedName name="PRES2" localSheetId="6">[37]nonopec!#REF!</definedName>
    <definedName name="PRES2" localSheetId="8">[37]nonopec!#REF!</definedName>
    <definedName name="PRES2" localSheetId="7">[37]nonopec!#REF!</definedName>
    <definedName name="PRES2" localSheetId="21">[37]nonopec!#REF!</definedName>
    <definedName name="PRES2" localSheetId="33">[37]nonopec!#REF!</definedName>
    <definedName name="PRES2" localSheetId="34">[37]nonopec!#REF!</definedName>
    <definedName name="PRES2">[37]nonopec!#REF!</definedName>
    <definedName name="PRES3" localSheetId="6">[37]nonopec!#REF!</definedName>
    <definedName name="PRES3" localSheetId="8">[37]nonopec!#REF!</definedName>
    <definedName name="PRES3" localSheetId="7">[37]nonopec!#REF!</definedName>
    <definedName name="PRES3" localSheetId="21">[37]nonopec!#REF!</definedName>
    <definedName name="PRES3" localSheetId="33">[37]nonopec!#REF!</definedName>
    <definedName name="PRES3" localSheetId="34">[37]nonopec!#REF!</definedName>
    <definedName name="PRES3">[37]nonopec!#REF!</definedName>
    <definedName name="PRICE" localSheetId="6">#REF!</definedName>
    <definedName name="PRICE" localSheetId="8">#REF!</definedName>
    <definedName name="PRICE" localSheetId="7">#REF!</definedName>
    <definedName name="PRICE" localSheetId="21">#REF!</definedName>
    <definedName name="PRICE" localSheetId="32">#REF!</definedName>
    <definedName name="PRICE" localSheetId="33">#REF!</definedName>
    <definedName name="PRICE" localSheetId="34">#REF!</definedName>
    <definedName name="PRICE" localSheetId="38">#REF!</definedName>
    <definedName name="PRICE">#REF!</definedName>
    <definedName name="PRICETAB" localSheetId="6">#REF!</definedName>
    <definedName name="PRICETAB" localSheetId="8">#REF!</definedName>
    <definedName name="PRICETAB" localSheetId="7">#REF!</definedName>
    <definedName name="PRICETAB" localSheetId="21">#REF!</definedName>
    <definedName name="PRICETAB" localSheetId="32">#REF!</definedName>
    <definedName name="PRICETAB" localSheetId="33">#REF!</definedName>
    <definedName name="PRICETAB" localSheetId="34">#REF!</definedName>
    <definedName name="PRICETAB" localSheetId="38">#REF!</definedName>
    <definedName name="PRICETAB">#REF!</definedName>
    <definedName name="Print_Area_MI" localSheetId="6">#REF!</definedName>
    <definedName name="Print_Area_MI" localSheetId="8">#REF!</definedName>
    <definedName name="Print_Area_MI" localSheetId="7">#REF!</definedName>
    <definedName name="Print_Area_MI" localSheetId="21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38">#REF!</definedName>
    <definedName name="Print_Area_MI">#REF!</definedName>
    <definedName name="Print1" localSheetId="6">#REF!</definedName>
    <definedName name="Print1" localSheetId="8">#REF!</definedName>
    <definedName name="Print1" localSheetId="7">#REF!</definedName>
    <definedName name="Print1" localSheetId="32">#REF!</definedName>
    <definedName name="Print1" localSheetId="33">#REF!</definedName>
    <definedName name="Print1" localSheetId="34">#REF!</definedName>
    <definedName name="Print1" localSheetId="38">#REF!</definedName>
    <definedName name="Print1">#REF!</definedName>
    <definedName name="PRINTMACRO" localSheetId="32">#REF!</definedName>
    <definedName name="PRINTMACRO" localSheetId="38">#REF!</definedName>
    <definedName name="PRINTMACRO">#REF!</definedName>
    <definedName name="PrintThis_Links">[55]Links!$A$1:$F$33</definedName>
    <definedName name="PRIV0" localSheetId="6">#REF!</definedName>
    <definedName name="PRIV0" localSheetId="8">#REF!</definedName>
    <definedName name="PRIV0" localSheetId="7">#REF!</definedName>
    <definedName name="PRIV0" localSheetId="21">#REF!</definedName>
    <definedName name="PRIV0" localSheetId="32">#REF!</definedName>
    <definedName name="PRIV0" localSheetId="33">#REF!</definedName>
    <definedName name="PRIV0" localSheetId="34">#REF!</definedName>
    <definedName name="PRIV0" localSheetId="38">#REF!</definedName>
    <definedName name="PRIV0">#REF!</definedName>
    <definedName name="PRIV00" localSheetId="6">#REF!</definedName>
    <definedName name="PRIV00" localSheetId="8">#REF!</definedName>
    <definedName name="PRIV00" localSheetId="7">#REF!</definedName>
    <definedName name="PRIV00" localSheetId="21">#REF!</definedName>
    <definedName name="PRIV00" localSheetId="32">#REF!</definedName>
    <definedName name="PRIV00" localSheetId="33">#REF!</definedName>
    <definedName name="PRIV00" localSheetId="34">#REF!</definedName>
    <definedName name="PRIV00" localSheetId="38">#REF!</definedName>
    <definedName name="PRIV00">#REF!</definedName>
    <definedName name="PRIV1" localSheetId="6">#REF!</definedName>
    <definedName name="PRIV1" localSheetId="8">#REF!</definedName>
    <definedName name="PRIV1" localSheetId="7">#REF!</definedName>
    <definedName name="PRIV1" localSheetId="21">#REF!</definedName>
    <definedName name="PRIV1" localSheetId="32">#REF!</definedName>
    <definedName name="PRIV1" localSheetId="33">#REF!</definedName>
    <definedName name="PRIV1" localSheetId="34">#REF!</definedName>
    <definedName name="PRIV1" localSheetId="38">#REF!</definedName>
    <definedName name="PRIV1">#REF!</definedName>
    <definedName name="PRIV11" localSheetId="32">#REF!</definedName>
    <definedName name="PRIV11" localSheetId="38">#REF!</definedName>
    <definedName name="PRIV11">#REF!</definedName>
    <definedName name="PRIV2" localSheetId="32">#REF!</definedName>
    <definedName name="PRIV2" localSheetId="38">#REF!</definedName>
    <definedName name="PRIV2">#REF!</definedName>
    <definedName name="PRIV22" localSheetId="32">#REF!</definedName>
    <definedName name="PRIV22" localSheetId="38">#REF!</definedName>
    <definedName name="PRIV22">#REF!</definedName>
    <definedName name="PRIV3" localSheetId="32">#REF!</definedName>
    <definedName name="PRIV3" localSheetId="38">#REF!</definedName>
    <definedName name="PRIV3">#REF!</definedName>
    <definedName name="PRIV33" localSheetId="32">#REF!</definedName>
    <definedName name="PRIV33" localSheetId="38">#REF!</definedName>
    <definedName name="PRIV33">#REF!</definedName>
    <definedName name="PRMONTH" localSheetId="32">#REF!</definedName>
    <definedName name="PRMONTH" localSheetId="38">#REF!</definedName>
    <definedName name="PRMONTH">#REF!</definedName>
    <definedName name="prn">[52]FSUOUT!$B$2:$V$32</definedName>
    <definedName name="Product" localSheetId="6">#REF!</definedName>
    <definedName name="Product" localSheetId="8">#REF!</definedName>
    <definedName name="Product" localSheetId="7">#REF!</definedName>
    <definedName name="Product" localSheetId="21">#REF!</definedName>
    <definedName name="Product" localSheetId="32">#REF!</definedName>
    <definedName name="Product" localSheetId="33">#REF!</definedName>
    <definedName name="Product" localSheetId="34">#REF!</definedName>
    <definedName name="Product" localSheetId="38">#REF!</definedName>
    <definedName name="Product">#REF!</definedName>
    <definedName name="Prog1998" localSheetId="6">'[73]2003'!#REF!</definedName>
    <definedName name="Prog1998" localSheetId="8">'[73]2003'!#REF!</definedName>
    <definedName name="Prog1998" localSheetId="7">'[73]2003'!#REF!</definedName>
    <definedName name="Prog1998" localSheetId="21">'[73]2003'!#REF!</definedName>
    <definedName name="Prog1998" localSheetId="32">'[73]2003'!#REF!</definedName>
    <definedName name="Prog1998" localSheetId="33">'[73]2003'!#REF!</definedName>
    <definedName name="Prog1998" localSheetId="34">'[73]2003'!#REF!</definedName>
    <definedName name="Prog1998" localSheetId="38">'[73]2003'!#REF!</definedName>
    <definedName name="Prog1998">'[73]2003'!#REF!</definedName>
    <definedName name="PRYEAR" localSheetId="6">#REF!</definedName>
    <definedName name="PRYEAR" localSheetId="8">#REF!</definedName>
    <definedName name="PRYEAR" localSheetId="7">#REF!</definedName>
    <definedName name="PRYEAR" localSheetId="21">#REF!</definedName>
    <definedName name="PRYEAR" localSheetId="32">#REF!</definedName>
    <definedName name="PRYEAR" localSheetId="33">#REF!</definedName>
    <definedName name="PRYEAR" localSheetId="34">#REF!</definedName>
    <definedName name="PRYEAR" localSheetId="38">#REF!</definedName>
    <definedName name="PRYEAR">#REF!</definedName>
    <definedName name="PTA" localSheetId="6">#REF!</definedName>
    <definedName name="PTA" localSheetId="8">#REF!</definedName>
    <definedName name="PTA" localSheetId="7">#REF!</definedName>
    <definedName name="PTA" localSheetId="21">#REF!</definedName>
    <definedName name="PTA" localSheetId="32">#REF!</definedName>
    <definedName name="PTA" localSheetId="33">#REF!</definedName>
    <definedName name="PTA" localSheetId="34">#REF!</definedName>
    <definedName name="PTA" localSheetId="38">#REF!</definedName>
    <definedName name="PTA">#REF!</definedName>
    <definedName name="PTAEURO" localSheetId="6">#REF!</definedName>
    <definedName name="PTAEURO" localSheetId="8">#REF!</definedName>
    <definedName name="PTAEURO" localSheetId="7">#REF!</definedName>
    <definedName name="PTAEURO" localSheetId="21">#REF!</definedName>
    <definedName name="PTAEURO" localSheetId="32">#REF!</definedName>
    <definedName name="PTAEURO" localSheetId="33">#REF!</definedName>
    <definedName name="PTAEURO" localSheetId="34">#REF!</definedName>
    <definedName name="PTAEURO" localSheetId="38">#REF!</definedName>
    <definedName name="PTAEURO">#REF!</definedName>
    <definedName name="PUBL00" localSheetId="32">#REF!</definedName>
    <definedName name="PUBL00" localSheetId="38">#REF!</definedName>
    <definedName name="PUBL00">#REF!</definedName>
    <definedName name="PUBL11" localSheetId="32">#REF!</definedName>
    <definedName name="PUBL11" localSheetId="38">#REF!</definedName>
    <definedName name="PUBL11">#REF!</definedName>
    <definedName name="PUBL2" localSheetId="32">#REF!</definedName>
    <definedName name="PUBL2" localSheetId="38">#REF!</definedName>
    <definedName name="PUBL2">#REF!</definedName>
    <definedName name="PUBL22" localSheetId="32">#REF!</definedName>
    <definedName name="PUBL22" localSheetId="38">#REF!</definedName>
    <definedName name="PUBL22">#REF!</definedName>
    <definedName name="PUBL33" localSheetId="32">#REF!</definedName>
    <definedName name="PUBL33" localSheetId="38">#REF!</definedName>
    <definedName name="PUBL33">#REF!</definedName>
    <definedName name="PUBL5" localSheetId="32">#REF!</definedName>
    <definedName name="PUBL5" localSheetId="38">#REF!</definedName>
    <definedName name="PUBL5">#REF!</definedName>
    <definedName name="PUBL55" localSheetId="32">#REF!</definedName>
    <definedName name="PUBL55" localSheetId="38">#REF!</definedName>
    <definedName name="PUBL55">#REF!</definedName>
    <definedName name="PUBL6" localSheetId="32">#REF!</definedName>
    <definedName name="PUBL6" localSheetId="38">#REF!</definedName>
    <definedName name="PUBL6">#REF!</definedName>
    <definedName name="PUBL66" localSheetId="32">#REF!</definedName>
    <definedName name="PUBL66" localSheetId="38">#REF!</definedName>
    <definedName name="PUBL66">#REF!</definedName>
    <definedName name="Q_5" localSheetId="32">#REF!</definedName>
    <definedName name="Q_5" localSheetId="38">#REF!</definedName>
    <definedName name="Q_5">#REF!</definedName>
    <definedName name="Q_6" localSheetId="32">#REF!</definedName>
    <definedName name="Q_6" localSheetId="38">#REF!</definedName>
    <definedName name="Q_6">#REF!</definedName>
    <definedName name="Q_7" localSheetId="32">#REF!</definedName>
    <definedName name="Q_7" localSheetId="38">#REF!</definedName>
    <definedName name="Q_7">#REF!</definedName>
    <definedName name="qawde" localSheetId="32">#REF!</definedName>
    <definedName name="qawde" localSheetId="38">#REF!</definedName>
    <definedName name="qawde">#REF!</definedName>
    <definedName name="qaz" localSheetId="56" hidden="1">{"Tab1",#N/A,FALSE,"P";"Tab2",#N/A,FALSE,"P"}</definedName>
    <definedName name="qaz" localSheetId="0" hidden="1">{"Tab1",#N/A,FALSE,"P";"Tab2",#N/A,FALSE,"P"}</definedName>
    <definedName name="qaz" localSheetId="28" hidden="1">{"Tab1",#N/A,FALSE,"P";"Tab2",#N/A,FALSE,"P"}</definedName>
    <definedName name="qaz" localSheetId="30" hidden="1">{"Tab1",#N/A,FALSE,"P";"Tab2",#N/A,FALSE,"P"}</definedName>
    <definedName name="qaz" localSheetId="4" hidden="1">{"Tab1",#N/A,FALSE,"P";"Tab2",#N/A,FALSE,"P"}</definedName>
    <definedName name="qaz" localSheetId="5" hidden="1">{"Tab1",#N/A,FALSE,"P";"Tab2",#N/A,FALSE,"P"}</definedName>
    <definedName name="qaz" localSheetId="6" hidden="1">{"Tab1",#N/A,FALSE,"P";"Tab2",#N/A,FALSE,"P"}</definedName>
    <definedName name="qaz" localSheetId="8" hidden="1">{"Tab1",#N/A,FALSE,"P";"Tab2",#N/A,FALSE,"P"}</definedName>
    <definedName name="qaz" localSheetId="7" hidden="1">{"Tab1",#N/A,FALSE,"P";"Tab2",#N/A,FALSE,"P"}</definedName>
    <definedName name="qaz" localSheetId="21" hidden="1">{"Tab1",#N/A,FALSE,"P";"Tab2",#N/A,FALSE,"P"}</definedName>
    <definedName name="qaz" localSheetId="32" hidden="1">{"Tab1",#N/A,FALSE,"P";"Tab2",#N/A,FALSE,"P"}</definedName>
    <definedName name="qaz" localSheetId="33" hidden="1">{"Tab1",#N/A,FALSE,"P";"Tab2",#N/A,FALSE,"P"}</definedName>
    <definedName name="qaz" localSheetId="34" hidden="1">{"Tab1",#N/A,FALSE,"P";"Tab2",#N/A,FALSE,"P"}</definedName>
    <definedName name="qaz" localSheetId="38" hidden="1">{"Tab1",#N/A,FALSE,"P";"Tab2",#N/A,FALSE,"P"}</definedName>
    <definedName name="qaz" hidden="1">{"Tab1",#N/A,FALSE,"P";"Tab2",#N/A,FALSE,"P"}</definedName>
    <definedName name="qer" localSheetId="56" hidden="1">{"Tab1",#N/A,FALSE,"P";"Tab2",#N/A,FALSE,"P"}</definedName>
    <definedName name="qer" localSheetId="0" hidden="1">{"Tab1",#N/A,FALSE,"P";"Tab2",#N/A,FALSE,"P"}</definedName>
    <definedName name="qer" localSheetId="28" hidden="1">{"Tab1",#N/A,FALSE,"P";"Tab2",#N/A,FALSE,"P"}</definedName>
    <definedName name="qer" localSheetId="30" hidden="1">{"Tab1",#N/A,FALSE,"P";"Tab2",#N/A,FALSE,"P"}</definedName>
    <definedName name="qer" localSheetId="4" hidden="1">{"Tab1",#N/A,FALSE,"P";"Tab2",#N/A,FALSE,"P"}</definedName>
    <definedName name="qer" localSheetId="5" hidden="1">{"Tab1",#N/A,FALSE,"P";"Tab2",#N/A,FALSE,"P"}</definedName>
    <definedName name="qer" localSheetId="6" hidden="1">{"Tab1",#N/A,FALSE,"P";"Tab2",#N/A,FALSE,"P"}</definedName>
    <definedName name="qer" localSheetId="8" hidden="1">{"Tab1",#N/A,FALSE,"P";"Tab2",#N/A,FALSE,"P"}</definedName>
    <definedName name="qer" localSheetId="7" hidden="1">{"Tab1",#N/A,FALSE,"P";"Tab2",#N/A,FALSE,"P"}</definedName>
    <definedName name="qer" localSheetId="21" hidden="1">{"Tab1",#N/A,FALSE,"P";"Tab2",#N/A,FALSE,"P"}</definedName>
    <definedName name="qer" localSheetId="32" hidden="1">{"Tab1",#N/A,FALSE,"P";"Tab2",#N/A,FALSE,"P"}</definedName>
    <definedName name="qer" localSheetId="33" hidden="1">{"Tab1",#N/A,FALSE,"P";"Tab2",#N/A,FALSE,"P"}</definedName>
    <definedName name="qer" localSheetId="34" hidden="1">{"Tab1",#N/A,FALSE,"P";"Tab2",#N/A,FALSE,"P"}</definedName>
    <definedName name="qer" localSheetId="38" hidden="1">{"Tab1",#N/A,FALSE,"P";"Tab2",#N/A,FALSE,"P"}</definedName>
    <definedName name="qer" hidden="1">{"Tab1",#N/A,FALSE,"P";"Tab2",#N/A,FALSE,"P"}</definedName>
    <definedName name="QFISCAL">'[74]Quarterly Raw Data'!#REF!</definedName>
    <definedName name="qq" hidden="1">'[61]J(Priv.Cap)'!#REF!</definedName>
    <definedName name="qqq" localSheetId="56" hidden="1">{#N/A,#N/A,FALSE,"EXTRABUDGT"}</definedName>
    <definedName name="qqq" localSheetId="0" hidden="1">{#N/A,#N/A,FALSE,"EXTRABUDGT"}</definedName>
    <definedName name="qqq" localSheetId="28" hidden="1">{#N/A,#N/A,FALSE,"EXTRABUDGT"}</definedName>
    <definedName name="qqq" localSheetId="30" hidden="1">{#N/A,#N/A,FALSE,"EXTRABUDGT"}</definedName>
    <definedName name="qqq" localSheetId="4" hidden="1">{#N/A,#N/A,FALSE,"EXTRABUDGT"}</definedName>
    <definedName name="qqq" localSheetId="5" hidden="1">{#N/A,#N/A,FALSE,"EXTRABUDGT"}</definedName>
    <definedName name="qqq" localSheetId="6" hidden="1">{#N/A,#N/A,FALSE,"EXTRABUDGT"}</definedName>
    <definedName name="qqq" localSheetId="8" hidden="1">{#N/A,#N/A,FALSE,"EXTRABUDGT"}</definedName>
    <definedName name="qqq" localSheetId="7" hidden="1">{#N/A,#N/A,FALSE,"EXTRABUDGT"}</definedName>
    <definedName name="qqq" localSheetId="21" hidden="1">{#N/A,#N/A,FALSE,"EXTRABUDGT"}</definedName>
    <definedName name="qqq" localSheetId="32" hidden="1">{#N/A,#N/A,FALSE,"EXTRABUDGT"}</definedName>
    <definedName name="qqq" localSheetId="33" hidden="1">{#N/A,#N/A,FALSE,"EXTRABUDGT"}</definedName>
    <definedName name="qqq" localSheetId="34" hidden="1">{#N/A,#N/A,FALSE,"EXTRABUDGT"}</definedName>
    <definedName name="qqq" localSheetId="38" hidden="1">{#N/A,#N/A,FALSE,"EXTRABUDGT"}</definedName>
    <definedName name="qqq" hidden="1">{#N/A,#N/A,FALSE,"EXTRABUDGT"}</definedName>
    <definedName name="qqqqq" localSheetId="56" hidden="1">{"Minpmon",#N/A,FALSE,"Monthinput"}</definedName>
    <definedName name="qqqqq" localSheetId="0" hidden="1">{"Minpmon",#N/A,FALSE,"Monthinput"}</definedName>
    <definedName name="qqqqq" localSheetId="28" hidden="1">{"Minpmon",#N/A,FALSE,"Monthinput"}</definedName>
    <definedName name="qqqqq" localSheetId="30" hidden="1">{"Minpmon",#N/A,FALSE,"Monthinput"}</definedName>
    <definedName name="qqqqq" localSheetId="4" hidden="1">{"Minpmon",#N/A,FALSE,"Monthinput"}</definedName>
    <definedName name="qqqqq" localSheetId="5" hidden="1">{"Minpmon",#N/A,FALSE,"Monthinput"}</definedName>
    <definedName name="qqqqq" localSheetId="6" hidden="1">{"Minpmon",#N/A,FALSE,"Monthinput"}</definedName>
    <definedName name="qqqqq" localSheetId="8" hidden="1">{"Minpmon",#N/A,FALSE,"Monthinput"}</definedName>
    <definedName name="qqqqq" localSheetId="7" hidden="1">{"Minpmon",#N/A,FALSE,"Monthinput"}</definedName>
    <definedName name="qqqqq" localSheetId="21" hidden="1">{"Minpmon",#N/A,FALSE,"Monthinput"}</definedName>
    <definedName name="qqqqq" localSheetId="32" hidden="1">{"Minpmon",#N/A,FALSE,"Monthinput"}</definedName>
    <definedName name="qqqqq" localSheetId="33" hidden="1">{"Minpmon",#N/A,FALSE,"Monthinput"}</definedName>
    <definedName name="qqqqq" localSheetId="34" hidden="1">{"Minpmon",#N/A,FALSE,"Monthinput"}</definedName>
    <definedName name="qqqqq" localSheetId="38" hidden="1">{"Minpmon",#N/A,FALSE,"Monthinput"}</definedName>
    <definedName name="qqqqq" hidden="1">{"Minpmon",#N/A,FALSE,"Monthinput"}</definedName>
    <definedName name="qqqqqqqqqqqqq" localSheetId="56" hidden="1">{"Tab1",#N/A,FALSE,"P";"Tab2",#N/A,FALSE,"P"}</definedName>
    <definedName name="qqqqqqqqqqqqq" localSheetId="0" hidden="1">{"Tab1",#N/A,FALSE,"P";"Tab2",#N/A,FALSE,"P"}</definedName>
    <definedName name="qqqqqqqqqqqqq" localSheetId="28" hidden="1">{"Tab1",#N/A,FALSE,"P";"Tab2",#N/A,FALSE,"P"}</definedName>
    <definedName name="qqqqqqqqqqqqq" localSheetId="30" hidden="1">{"Tab1",#N/A,FALSE,"P";"Tab2",#N/A,FALSE,"P"}</definedName>
    <definedName name="qqqqqqqqqqqqq" localSheetId="4" hidden="1">{"Tab1",#N/A,FALSE,"P";"Tab2",#N/A,FALSE,"P"}</definedName>
    <definedName name="qqqqqqqqqqqqq" localSheetId="5" hidden="1">{"Tab1",#N/A,FALSE,"P";"Tab2",#N/A,FALSE,"P"}</definedName>
    <definedName name="qqqqqqqqqqqqq" localSheetId="6" hidden="1">{"Tab1",#N/A,FALSE,"P";"Tab2",#N/A,FALSE,"P"}</definedName>
    <definedName name="qqqqqqqqqqqqq" localSheetId="8" hidden="1">{"Tab1",#N/A,FALSE,"P";"Tab2",#N/A,FALSE,"P"}</definedName>
    <definedName name="qqqqqqqqqqqqq" localSheetId="7" hidden="1">{"Tab1",#N/A,FALSE,"P";"Tab2",#N/A,FALSE,"P"}</definedName>
    <definedName name="qqqqqqqqqqqqq" localSheetId="21" hidden="1">{"Tab1",#N/A,FALSE,"P";"Tab2",#N/A,FALSE,"P"}</definedName>
    <definedName name="qqqqqqqqqqqqq" localSheetId="32" hidden="1">{"Tab1",#N/A,FALSE,"P";"Tab2",#N/A,FALSE,"P"}</definedName>
    <definedName name="qqqqqqqqqqqqq" localSheetId="33" hidden="1">{"Tab1",#N/A,FALSE,"P";"Tab2",#N/A,FALSE,"P"}</definedName>
    <definedName name="qqqqqqqqqqqqq" localSheetId="34" hidden="1">{"Tab1",#N/A,FALSE,"P";"Tab2",#N/A,FALSE,"P"}</definedName>
    <definedName name="qqqqqqqqqqqqq" localSheetId="38" hidden="1">{"Tab1",#N/A,FALSE,"P";"Tab2",#N/A,FALSE,"P"}</definedName>
    <definedName name="qqqqqqqqqqqqq" hidden="1">{"Tab1",#N/A,FALSE,"P";"Tab2",#N/A,FALSE,"P"}</definedName>
    <definedName name="qrtdata2">'[75]Authnot Prelim'!#REF!</definedName>
    <definedName name="QTAB7">'[74]Quarterly MacroFlow'!#REF!</definedName>
    <definedName name="QTAB7A">'[74]Quarterly MacroFlow'!#REF!</definedName>
    <definedName name="QtrData">'[75]Authnot Prelim'!#REF!</definedName>
    <definedName name="quality">[37]nonopec!$D$400:$AD$423</definedName>
    <definedName name="qw" localSheetId="56" hidden="1">{"Riqfin97",#N/A,FALSE,"Tran";"Riqfinpro",#N/A,FALSE,"Tran"}</definedName>
    <definedName name="qw" localSheetId="0" hidden="1">{"Riqfin97",#N/A,FALSE,"Tran";"Riqfinpro",#N/A,FALSE,"Tran"}</definedName>
    <definedName name="qw" localSheetId="28" hidden="1">{"Riqfin97",#N/A,FALSE,"Tran";"Riqfinpro",#N/A,FALSE,"Tran"}</definedName>
    <definedName name="qw" localSheetId="30" hidden="1">{"Riqfin97",#N/A,FALSE,"Tran";"Riqfinpro",#N/A,FALSE,"Tran"}</definedName>
    <definedName name="qw" localSheetId="4" hidden="1">{"Riqfin97",#N/A,FALSE,"Tran";"Riqfinpro",#N/A,FALSE,"Tran"}</definedName>
    <definedName name="qw" localSheetId="5" hidden="1">{"Riqfin97",#N/A,FALSE,"Tran";"Riqfinpro",#N/A,FALSE,"Tran"}</definedName>
    <definedName name="qw" localSheetId="6" hidden="1">{"Riqfin97",#N/A,FALSE,"Tran";"Riqfinpro",#N/A,FALSE,"Tran"}</definedName>
    <definedName name="qw" localSheetId="8" hidden="1">{"Riqfin97",#N/A,FALSE,"Tran";"Riqfinpro",#N/A,FALSE,"Tran"}</definedName>
    <definedName name="qw" localSheetId="7" hidden="1">{"Riqfin97",#N/A,FALSE,"Tran";"Riqfinpro",#N/A,FALSE,"Tran"}</definedName>
    <definedName name="qw" localSheetId="21" hidden="1">{"Riqfin97",#N/A,FALSE,"Tran";"Riqfinpro",#N/A,FALSE,"Tran"}</definedName>
    <definedName name="qw" localSheetId="32" hidden="1">{"Riqfin97",#N/A,FALSE,"Tran";"Riqfinpro",#N/A,FALSE,"Tran"}</definedName>
    <definedName name="qw" localSheetId="33" hidden="1">{"Riqfin97",#N/A,FALSE,"Tran";"Riqfinpro",#N/A,FALSE,"Tran"}</definedName>
    <definedName name="qw" localSheetId="34" hidden="1">{"Riqfin97",#N/A,FALSE,"Tran";"Riqfinpro",#N/A,FALSE,"Tran"}</definedName>
    <definedName name="qw" localSheetId="38" hidden="1">{"Riqfin97",#N/A,FALSE,"Tran";"Riqfinpro",#N/A,FALSE,"Tran"}</definedName>
    <definedName name="qw" hidden="1">{"Riqfin97",#N/A,FALSE,"Tran";"Riqfinpro",#N/A,FALSE,"Tran"}</definedName>
    <definedName name="R_" localSheetId="6">#REF!</definedName>
    <definedName name="R_" localSheetId="8">#REF!</definedName>
    <definedName name="R_" localSheetId="7">#REF!</definedName>
    <definedName name="R_" localSheetId="21">#REF!</definedName>
    <definedName name="R_" localSheetId="32">#REF!</definedName>
    <definedName name="R_" localSheetId="33">#REF!</definedName>
    <definedName name="R_" localSheetId="34">#REF!</definedName>
    <definedName name="R_" localSheetId="38">#REF!</definedName>
    <definedName name="R_">#REF!</definedName>
    <definedName name="RA" localSheetId="6">#REF!</definedName>
    <definedName name="RA" localSheetId="8">#REF!</definedName>
    <definedName name="RA" localSheetId="7">#REF!</definedName>
    <definedName name="RA" localSheetId="21">#REF!</definedName>
    <definedName name="RA" localSheetId="32">#REF!</definedName>
    <definedName name="RA" localSheetId="33">#REF!</definedName>
    <definedName name="RA" localSheetId="34">#REF!</definedName>
    <definedName name="RA" localSheetId="38">#REF!</definedName>
    <definedName name="RA">#REF!</definedName>
    <definedName name="raaesrr" localSheetId="6">#REF!</definedName>
    <definedName name="raaesrr" localSheetId="8">#REF!</definedName>
    <definedName name="raaesrr" localSheetId="7">#REF!</definedName>
    <definedName name="raaesrr" localSheetId="21">#REF!</definedName>
    <definedName name="raaesrr" localSheetId="32">#REF!</definedName>
    <definedName name="raaesrr" localSheetId="33">#REF!</definedName>
    <definedName name="raaesrr" localSheetId="34">#REF!</definedName>
    <definedName name="raaesrr" localSheetId="38">#REF!</definedName>
    <definedName name="raaesrr">#REF!</definedName>
    <definedName name="raas" localSheetId="32">#REF!</definedName>
    <definedName name="raas" localSheetId="38">#REF!</definedName>
    <definedName name="raas">#REF!</definedName>
    <definedName name="RD" localSheetId="32">#REF!</definedName>
    <definedName name="RD" localSheetId="38">#REF!</definedName>
    <definedName name="RD">#REF!</definedName>
    <definedName name="RD1A" localSheetId="32">#REF!</definedName>
    <definedName name="RD1A" localSheetId="38">#REF!</definedName>
    <definedName name="RD1A">#REF!</definedName>
    <definedName name="RE" localSheetId="32">#REF!</definedName>
    <definedName name="RE" localSheetId="38">#REF!</definedName>
    <definedName name="RE">#REF!</definedName>
    <definedName name="RED_BOP" localSheetId="32">#REF!</definedName>
    <definedName name="RED_BOP" localSheetId="38">#REF!</definedName>
    <definedName name="RED_BOP">#REF!</definedName>
    <definedName name="red_cpi" localSheetId="32">#REF!</definedName>
    <definedName name="red_cpi" localSheetId="38">#REF!</definedName>
    <definedName name="red_cpi">#REF!</definedName>
    <definedName name="RED_D" localSheetId="32">#REF!</definedName>
    <definedName name="RED_D" localSheetId="38">#REF!</definedName>
    <definedName name="RED_D">#REF!</definedName>
    <definedName name="RED_DS" localSheetId="32">#REF!</definedName>
    <definedName name="RED_DS" localSheetId="38">#REF!</definedName>
    <definedName name="RED_DS">#REF!</definedName>
    <definedName name="red_gdp_exp" localSheetId="32">#REF!</definedName>
    <definedName name="red_gdp_exp" localSheetId="38">#REF!</definedName>
    <definedName name="red_gdp_exp">#REF!</definedName>
    <definedName name="red_govt_empl" localSheetId="32">#REF!</definedName>
    <definedName name="red_govt_empl" localSheetId="38">#REF!</definedName>
    <definedName name="red_govt_empl">#REF!</definedName>
    <definedName name="RED_NATCPI" localSheetId="32">#REF!</definedName>
    <definedName name="RED_NATCPI" localSheetId="38">#REF!</definedName>
    <definedName name="RED_NATCPI">#REF!</definedName>
    <definedName name="RED_TBCPI" localSheetId="32">#REF!</definedName>
    <definedName name="RED_TBCPI" localSheetId="38">#REF!</definedName>
    <definedName name="RED_TBCPI">#REF!</definedName>
    <definedName name="RED_TRD" localSheetId="32">#REF!</definedName>
    <definedName name="RED_TRD" localSheetId="38">#REF!</definedName>
    <definedName name="RED_TRD">#REF!</definedName>
    <definedName name="REF" localSheetId="32">#REF!</definedName>
    <definedName name="REF" localSheetId="38">#REF!</definedName>
    <definedName name="REF">#REF!</definedName>
    <definedName name="REGREOUT" localSheetId="32" hidden="1">#REF!</definedName>
    <definedName name="REGREOUT" localSheetId="38" hidden="1">#REF!</definedName>
    <definedName name="REGREOUT" hidden="1">#REF!</definedName>
    <definedName name="REGREX" localSheetId="32" hidden="1">#REF!</definedName>
    <definedName name="REGREX" localSheetId="38" hidden="1">#REF!</definedName>
    <definedName name="REGREX" hidden="1">#REF!</definedName>
    <definedName name="REGREY" localSheetId="32" hidden="1">#REF!</definedName>
    <definedName name="REGREY" localSheetId="38" hidden="1">#REF!</definedName>
    <definedName name="REGREY" hidden="1">#REF!</definedName>
    <definedName name="rerer" localSheetId="32" hidden="1">#REF!</definedName>
    <definedName name="rerer" localSheetId="38" hidden="1">#REF!</definedName>
    <definedName name="rerer" hidden="1">#REF!</definedName>
    <definedName name="RESERVAS" localSheetId="32">#REF!</definedName>
    <definedName name="RESERVAS" localSheetId="38">#REF!</definedName>
    <definedName name="RESERVAS">#REF!</definedName>
    <definedName name="RESUMEN">'[76]Evolución Deuda Ene-jun 2004'!#REF!</definedName>
    <definedName name="RESUMEN2" localSheetId="6">#REF!</definedName>
    <definedName name="RESUMEN2" localSheetId="8">#REF!</definedName>
    <definedName name="RESUMEN2" localSheetId="7">#REF!</definedName>
    <definedName name="RESUMEN2" localSheetId="21">#REF!</definedName>
    <definedName name="RESUMEN2" localSheetId="32">#REF!</definedName>
    <definedName name="RESUMEN2" localSheetId="33">#REF!</definedName>
    <definedName name="RESUMEN2" localSheetId="34">#REF!</definedName>
    <definedName name="RESUMEN2" localSheetId="38">#REF!</definedName>
    <definedName name="RESUMEN2">#REF!</definedName>
    <definedName name="RESUMEN3" localSheetId="6">#REF!</definedName>
    <definedName name="RESUMEN3" localSheetId="8">#REF!</definedName>
    <definedName name="RESUMEN3" localSheetId="7">#REF!</definedName>
    <definedName name="RESUMEN3" localSheetId="21">#REF!</definedName>
    <definedName name="RESUMEN3" localSheetId="32">#REF!</definedName>
    <definedName name="RESUMEN3" localSheetId="33">#REF!</definedName>
    <definedName name="RESUMEN3" localSheetId="34">#REF!</definedName>
    <definedName name="RESUMEN3" localSheetId="38">#REF!</definedName>
    <definedName name="RESUMEN3">#REF!</definedName>
    <definedName name="RESUMEN4" localSheetId="6">#REF!</definedName>
    <definedName name="RESUMEN4" localSheetId="8">#REF!</definedName>
    <definedName name="RESUMEN4" localSheetId="7">#REF!</definedName>
    <definedName name="RESUMEN4" localSheetId="21">#REF!</definedName>
    <definedName name="RESUMEN4" localSheetId="32">#REF!</definedName>
    <definedName name="RESUMEN4" localSheetId="33">#REF!</definedName>
    <definedName name="RESUMEN4" localSheetId="34">#REF!</definedName>
    <definedName name="RESUMEN4" localSheetId="38">#REF!</definedName>
    <definedName name="RESUMEN4">#REF!</definedName>
    <definedName name="RESUMEN5" localSheetId="32">#REF!</definedName>
    <definedName name="RESUMEN5" localSheetId="38">#REF!</definedName>
    <definedName name="RESUMEN5">#REF!</definedName>
    <definedName name="retre" hidden="1">'[47]Fax a enviar'!#REF!</definedName>
    <definedName name="rft" localSheetId="56" hidden="1">{"Riqfin97",#N/A,FALSE,"Tran";"Riqfinpro",#N/A,FALSE,"Tran"}</definedName>
    <definedName name="rft" localSheetId="0" hidden="1">{"Riqfin97",#N/A,FALSE,"Tran";"Riqfinpro",#N/A,FALSE,"Tran"}</definedName>
    <definedName name="rft" localSheetId="28" hidden="1">{"Riqfin97",#N/A,FALSE,"Tran";"Riqfinpro",#N/A,FALSE,"Tran"}</definedName>
    <definedName name="rft" localSheetId="30" hidden="1">{"Riqfin97",#N/A,FALSE,"Tran";"Riqfinpro",#N/A,FALSE,"Tran"}</definedName>
    <definedName name="rft" localSheetId="4" hidden="1">{"Riqfin97",#N/A,FALSE,"Tran";"Riqfinpro",#N/A,FALSE,"Tran"}</definedName>
    <definedName name="rft" localSheetId="5" hidden="1">{"Riqfin97",#N/A,FALSE,"Tran";"Riqfinpro",#N/A,FALSE,"Tran"}</definedName>
    <definedName name="rft" localSheetId="6" hidden="1">{"Riqfin97",#N/A,FALSE,"Tran";"Riqfinpro",#N/A,FALSE,"Tran"}</definedName>
    <definedName name="rft" localSheetId="8" hidden="1">{"Riqfin97",#N/A,FALSE,"Tran";"Riqfinpro",#N/A,FALSE,"Tran"}</definedName>
    <definedName name="rft" localSheetId="7" hidden="1">{"Riqfin97",#N/A,FALSE,"Tran";"Riqfinpro",#N/A,FALSE,"Tran"}</definedName>
    <definedName name="rft" localSheetId="21" hidden="1">{"Riqfin97",#N/A,FALSE,"Tran";"Riqfinpro",#N/A,FALSE,"Tran"}</definedName>
    <definedName name="rft" localSheetId="32" hidden="1">{"Riqfin97",#N/A,FALSE,"Tran";"Riqfinpro",#N/A,FALSE,"Tran"}</definedName>
    <definedName name="rft" localSheetId="33" hidden="1">{"Riqfin97",#N/A,FALSE,"Tran";"Riqfinpro",#N/A,FALSE,"Tran"}</definedName>
    <definedName name="rft" localSheetId="34" hidden="1">{"Riqfin97",#N/A,FALSE,"Tran";"Riqfinpro",#N/A,FALSE,"Tran"}</definedName>
    <definedName name="rft" localSheetId="38" hidden="1">{"Riqfin97",#N/A,FALSE,"Tran";"Riqfinpro",#N/A,FALSE,"Tran"}</definedName>
    <definedName name="rft" hidden="1">{"Riqfin97",#N/A,FALSE,"Tran";"Riqfinpro",#N/A,FALSE,"Tran"}</definedName>
    <definedName name="rfv" localSheetId="56" hidden="1">{"Tab1",#N/A,FALSE,"P";"Tab2",#N/A,FALSE,"P"}</definedName>
    <definedName name="rfv" localSheetId="0" hidden="1">{"Tab1",#N/A,FALSE,"P";"Tab2",#N/A,FALSE,"P"}</definedName>
    <definedName name="rfv" localSheetId="28" hidden="1">{"Tab1",#N/A,FALSE,"P";"Tab2",#N/A,FALSE,"P"}</definedName>
    <definedName name="rfv" localSheetId="30" hidden="1">{"Tab1",#N/A,FALSE,"P";"Tab2",#N/A,FALSE,"P"}</definedName>
    <definedName name="rfv" localSheetId="4" hidden="1">{"Tab1",#N/A,FALSE,"P";"Tab2",#N/A,FALSE,"P"}</definedName>
    <definedName name="rfv" localSheetId="5" hidden="1">{"Tab1",#N/A,FALSE,"P";"Tab2",#N/A,FALSE,"P"}</definedName>
    <definedName name="rfv" localSheetId="6" hidden="1">{"Tab1",#N/A,FALSE,"P";"Tab2",#N/A,FALSE,"P"}</definedName>
    <definedName name="rfv" localSheetId="8" hidden="1">{"Tab1",#N/A,FALSE,"P";"Tab2",#N/A,FALSE,"P"}</definedName>
    <definedName name="rfv" localSheetId="7" hidden="1">{"Tab1",#N/A,FALSE,"P";"Tab2",#N/A,FALSE,"P"}</definedName>
    <definedName name="rfv" localSheetId="21" hidden="1">{"Tab1",#N/A,FALSE,"P";"Tab2",#N/A,FALSE,"P"}</definedName>
    <definedName name="rfv" localSheetId="32" hidden="1">{"Tab1",#N/A,FALSE,"P";"Tab2",#N/A,FALSE,"P"}</definedName>
    <definedName name="rfv" localSheetId="33" hidden="1">{"Tab1",#N/A,FALSE,"P";"Tab2",#N/A,FALSE,"P"}</definedName>
    <definedName name="rfv" localSheetId="34" hidden="1">{"Tab1",#N/A,FALSE,"P";"Tab2",#N/A,FALSE,"P"}</definedName>
    <definedName name="rfv" localSheetId="38" hidden="1">{"Tab1",#N/A,FALSE,"P";"Tab2",#N/A,FALSE,"P"}</definedName>
    <definedName name="rfv" hidden="1">{"Tab1",#N/A,FALSE,"P";"Tab2",#N/A,FALSE,"P"}</definedName>
    <definedName name="rgdfgd" localSheetId="6" hidden="1">#REF!</definedName>
    <definedName name="rgdfgd" localSheetId="8" hidden="1">#REF!</definedName>
    <definedName name="rgdfgd" localSheetId="7" hidden="1">#REF!</definedName>
    <definedName name="rgdfgd" localSheetId="21" hidden="1">#REF!</definedName>
    <definedName name="rgdfgd" localSheetId="32" hidden="1">#REF!</definedName>
    <definedName name="rgdfgd" localSheetId="33" hidden="1">#REF!</definedName>
    <definedName name="rgdfgd" localSheetId="34" hidden="1">#REF!</definedName>
    <definedName name="rgdfgd" localSheetId="38" hidden="1">#REF!</definedName>
    <definedName name="rgdfgd" hidden="1">#REF!</definedName>
    <definedName name="rgz\dsf">#N/A</definedName>
    <definedName name="ri" localSheetId="6" hidden="1">#REF!</definedName>
    <definedName name="ri" localSheetId="8" hidden="1">#REF!</definedName>
    <definedName name="ri" localSheetId="7" hidden="1">#REF!</definedName>
    <definedName name="ri" localSheetId="21" hidden="1">#REF!</definedName>
    <definedName name="ri" localSheetId="32" hidden="1">#REF!</definedName>
    <definedName name="ri" localSheetId="33" hidden="1">#REF!</definedName>
    <definedName name="ri" localSheetId="34" hidden="1">#REF!</definedName>
    <definedName name="ri" localSheetId="38" hidden="1">#REF!</definedName>
    <definedName name="ri" hidden="1">#REF!</definedName>
    <definedName name="right" localSheetId="6">#REF!</definedName>
    <definedName name="right" localSheetId="8">#REF!</definedName>
    <definedName name="right" localSheetId="7">#REF!</definedName>
    <definedName name="right" localSheetId="21">#REF!</definedName>
    <definedName name="right" localSheetId="32">#REF!</definedName>
    <definedName name="right" localSheetId="33">#REF!</definedName>
    <definedName name="right" localSheetId="34">#REF!</definedName>
    <definedName name="right" localSheetId="38">#REF!</definedName>
    <definedName name="right">#REF!</definedName>
    <definedName name="RIN" localSheetId="6">#REF!</definedName>
    <definedName name="RIN" localSheetId="8">#REF!</definedName>
    <definedName name="RIN" localSheetId="7">#REF!</definedName>
    <definedName name="RIN" localSheetId="21">#REF!</definedName>
    <definedName name="RIN" localSheetId="32">#REF!</definedName>
    <definedName name="RIN" localSheetId="33">#REF!</definedName>
    <definedName name="RIN" localSheetId="34">#REF!</definedName>
    <definedName name="RIN" localSheetId="38">#REF!</definedName>
    <definedName name="RIN">#REF!</definedName>
    <definedName name="rindex" localSheetId="32">#REF!</definedName>
    <definedName name="rindex" localSheetId="38">#REF!</definedName>
    <definedName name="rindex">#REF!</definedName>
    <definedName name="rngErrorSort">[55]ErrCheck!$A$4</definedName>
    <definedName name="rngLastSave">[55]Main!$G$19</definedName>
    <definedName name="rngLastSent">[55]Main!$G$18</definedName>
    <definedName name="rngLastUpdate">[55]Links!$D$2</definedName>
    <definedName name="rngNeedsUpdate">[55]Links!$E$2</definedName>
    <definedName name="rngQuestChecked">[55]ErrCheck!$A$3</definedName>
    <definedName name="ROS">#N/A</definedName>
    <definedName name="Rows_Table" localSheetId="5">#REF!</definedName>
    <definedName name="Rows_Table" localSheetId="6">#REF!</definedName>
    <definedName name="Rows_Table" localSheetId="8">#REF!</definedName>
    <definedName name="Rows_Table" localSheetId="7">#REF!</definedName>
    <definedName name="Rows_Table" localSheetId="21">#REF!</definedName>
    <definedName name="Rows_Table" localSheetId="32">#REF!</definedName>
    <definedName name="Rows_Table" localSheetId="33">#REF!</definedName>
    <definedName name="Rows_Table" localSheetId="34">#REF!</definedName>
    <definedName name="Rows_Table" localSheetId="38">#REF!</definedName>
    <definedName name="Rows_Table">#REF!</definedName>
    <definedName name="RR" localSheetId="6">#REF!</definedName>
    <definedName name="RR" localSheetId="8">#REF!</definedName>
    <definedName name="RR" localSheetId="7">#REF!</definedName>
    <definedName name="RR" localSheetId="21">#REF!</definedName>
    <definedName name="RR" localSheetId="32">#REF!</definedName>
    <definedName name="RR" localSheetId="33">#REF!</definedName>
    <definedName name="RR" localSheetId="34">#REF!</definedName>
    <definedName name="RR" localSheetId="38">#REF!</definedName>
    <definedName name="RR">#REF!</definedName>
    <definedName name="rrasrra" localSheetId="6">#REF!</definedName>
    <definedName name="rrasrra" localSheetId="8">#REF!</definedName>
    <definedName name="rrasrra" localSheetId="7">#REF!</definedName>
    <definedName name="rrasrra" localSheetId="21">#REF!</definedName>
    <definedName name="rrasrra" localSheetId="32">#REF!</definedName>
    <definedName name="rrasrra" localSheetId="33">#REF!</definedName>
    <definedName name="rrasrra" localSheetId="34">#REF!</definedName>
    <definedName name="rrasrra" localSheetId="38">#REF!</definedName>
    <definedName name="rrasrra">#REF!</definedName>
    <definedName name="rrr" localSheetId="56" hidden="1">{"Riqfin97",#N/A,FALSE,"Tran";"Riqfinpro",#N/A,FALSE,"Tran"}</definedName>
    <definedName name="rrr" localSheetId="0" hidden="1">{"Riqfin97",#N/A,FALSE,"Tran";"Riqfinpro",#N/A,FALSE,"Tran"}</definedName>
    <definedName name="rrr" localSheetId="28" hidden="1">{"Riqfin97",#N/A,FALSE,"Tran";"Riqfinpro",#N/A,FALSE,"Tran"}</definedName>
    <definedName name="rrr" localSheetId="30" hidden="1">{"Riqfin97",#N/A,FALSE,"Tran";"Riqfinpro",#N/A,FALSE,"Tran"}</definedName>
    <definedName name="rrr" localSheetId="4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localSheetId="8" hidden="1">{"Riqfin97",#N/A,FALSE,"Tran";"Riqfinpro",#N/A,FALSE,"Tran"}</definedName>
    <definedName name="rrr" localSheetId="7" hidden="1">{"Riqfin97",#N/A,FALSE,"Tran";"Riqfinpro",#N/A,FALSE,"Tran"}</definedName>
    <definedName name="rrr" localSheetId="21" hidden="1">{"Riqfin97",#N/A,FALSE,"Tran";"Riqfinpro",#N/A,FALSE,"Tran"}</definedName>
    <definedName name="rrr" localSheetId="32" hidden="1">{"Riqfin97",#N/A,FALSE,"Tran";"Riqfinpro",#N/A,FALSE,"Tran"}</definedName>
    <definedName name="rrr" localSheetId="33" hidden="1">{"Riqfin97",#N/A,FALSE,"Tran";"Riqfinpro",#N/A,FALSE,"Tran"}</definedName>
    <definedName name="rrr" localSheetId="34" hidden="1">{"Riqfin97",#N/A,FALSE,"Tran";"Riqfinpro",#N/A,FALSE,"Tran"}</definedName>
    <definedName name="rrr" localSheetId="38" hidden="1">{"Riqfin97",#N/A,FALSE,"Tran";"Riqfinpro",#N/A,FALSE,"Tran"}</definedName>
    <definedName name="rrr" hidden="1">{"Riqfin97",#N/A,FALSE,"Tran";"Riqfinpro",#N/A,FALSE,"Tran"}</definedName>
    <definedName name="rrrr" localSheetId="5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56" hidden="1">{"Tab1",#N/A,FALSE,"P";"Tab2",#N/A,FALSE,"P"}</definedName>
    <definedName name="rrrrrr" localSheetId="0" hidden="1">{"Tab1",#N/A,FALSE,"P";"Tab2",#N/A,FALSE,"P"}</definedName>
    <definedName name="rrrrrr" localSheetId="28" hidden="1">{"Tab1",#N/A,FALSE,"P";"Tab2",#N/A,FALSE,"P"}</definedName>
    <definedName name="rrrrrr" localSheetId="30" hidden="1">{"Tab1",#N/A,FALSE,"P";"Tab2",#N/A,FALSE,"P"}</definedName>
    <definedName name="rrrrrr" localSheetId="4" hidden="1">{"Tab1",#N/A,FALSE,"P";"Tab2",#N/A,FALSE,"P"}</definedName>
    <definedName name="rrrrrr" localSheetId="5" hidden="1">{"Tab1",#N/A,FALSE,"P";"Tab2",#N/A,FALSE,"P"}</definedName>
    <definedName name="rrrrrr" localSheetId="6" hidden="1">{"Tab1",#N/A,FALSE,"P";"Tab2",#N/A,FALSE,"P"}</definedName>
    <definedName name="rrrrrr" localSheetId="8" hidden="1">{"Tab1",#N/A,FALSE,"P";"Tab2",#N/A,FALSE,"P"}</definedName>
    <definedName name="rrrrrr" localSheetId="7" hidden="1">{"Tab1",#N/A,FALSE,"P";"Tab2",#N/A,FALSE,"P"}</definedName>
    <definedName name="rrrrrr" localSheetId="21" hidden="1">{"Tab1",#N/A,FALSE,"P";"Tab2",#N/A,FALSE,"P"}</definedName>
    <definedName name="rrrrrr" localSheetId="32" hidden="1">{"Tab1",#N/A,FALSE,"P";"Tab2",#N/A,FALSE,"P"}</definedName>
    <definedName name="rrrrrr" localSheetId="33" hidden="1">{"Tab1",#N/A,FALSE,"P";"Tab2",#N/A,FALSE,"P"}</definedName>
    <definedName name="rrrrrr" localSheetId="34" hidden="1">{"Tab1",#N/A,FALSE,"P";"Tab2",#N/A,FALSE,"P"}</definedName>
    <definedName name="rrrrrr" localSheetId="38" hidden="1">{"Tab1",#N/A,FALSE,"P";"Tab2",#N/A,FALSE,"P"}</definedName>
    <definedName name="rrrrrr" hidden="1">{"Tab1",#N/A,FALSE,"P";"Tab2",#N/A,FALSE,"P"}</definedName>
    <definedName name="rrrrrrr" localSheetId="56" hidden="1">{"Tab1",#N/A,FALSE,"P";"Tab2",#N/A,FALSE,"P"}</definedName>
    <definedName name="rrrrrrr" localSheetId="0" hidden="1">{"Tab1",#N/A,FALSE,"P";"Tab2",#N/A,FALSE,"P"}</definedName>
    <definedName name="rrrrrrr" localSheetId="28" hidden="1">{"Tab1",#N/A,FALSE,"P";"Tab2",#N/A,FALSE,"P"}</definedName>
    <definedName name="rrrrrrr" localSheetId="30" hidden="1">{"Tab1",#N/A,FALSE,"P";"Tab2",#N/A,FALSE,"P"}</definedName>
    <definedName name="rrrrrrr" localSheetId="4" hidden="1">{"Tab1",#N/A,FALSE,"P";"Tab2",#N/A,FALSE,"P"}</definedName>
    <definedName name="rrrrrrr" localSheetId="5" hidden="1">{"Tab1",#N/A,FALSE,"P";"Tab2",#N/A,FALSE,"P"}</definedName>
    <definedName name="rrrrrrr" localSheetId="6" hidden="1">{"Tab1",#N/A,FALSE,"P";"Tab2",#N/A,FALSE,"P"}</definedName>
    <definedName name="rrrrrrr" localSheetId="8" hidden="1">{"Tab1",#N/A,FALSE,"P";"Tab2",#N/A,FALSE,"P"}</definedName>
    <definedName name="rrrrrrr" localSheetId="7" hidden="1">{"Tab1",#N/A,FALSE,"P";"Tab2",#N/A,FALSE,"P"}</definedName>
    <definedName name="rrrrrrr" localSheetId="21" hidden="1">{"Tab1",#N/A,FALSE,"P";"Tab2",#N/A,FALSE,"P"}</definedName>
    <definedName name="rrrrrrr" localSheetId="32" hidden="1">{"Tab1",#N/A,FALSE,"P";"Tab2",#N/A,FALSE,"P"}</definedName>
    <definedName name="rrrrrrr" localSheetId="33" hidden="1">{"Tab1",#N/A,FALSE,"P";"Tab2",#N/A,FALSE,"P"}</definedName>
    <definedName name="rrrrrrr" localSheetId="34" hidden="1">{"Tab1",#N/A,FALSE,"P";"Tab2",#N/A,FALSE,"P"}</definedName>
    <definedName name="rrrrrrr" localSheetId="38" hidden="1">{"Tab1",#N/A,FALSE,"P";"Tab2",#N/A,FALSE,"P"}</definedName>
    <definedName name="rrrrrrr" hidden="1">{"Tab1",#N/A,FALSE,"P";"Tab2",#N/A,FALSE,"P"}</definedName>
    <definedName name="rrrrrrrrrrrrr" localSheetId="56" hidden="1">{"Tab1",#N/A,FALSE,"P";"Tab2",#N/A,FALSE,"P"}</definedName>
    <definedName name="rrrrrrrrrrrrr" localSheetId="0" hidden="1">{"Tab1",#N/A,FALSE,"P";"Tab2",#N/A,FALSE,"P"}</definedName>
    <definedName name="rrrrrrrrrrrrr" localSheetId="28" hidden="1">{"Tab1",#N/A,FALSE,"P";"Tab2",#N/A,FALSE,"P"}</definedName>
    <definedName name="rrrrrrrrrrrrr" localSheetId="30" hidden="1">{"Tab1",#N/A,FALSE,"P";"Tab2",#N/A,FALSE,"P"}</definedName>
    <definedName name="rrrrrrrrrrrrr" localSheetId="4" hidden="1">{"Tab1",#N/A,FALSE,"P";"Tab2",#N/A,FALSE,"P"}</definedName>
    <definedName name="rrrrrrrrrrrrr" localSheetId="5" hidden="1">{"Tab1",#N/A,FALSE,"P";"Tab2",#N/A,FALSE,"P"}</definedName>
    <definedName name="rrrrrrrrrrrrr" localSheetId="6" hidden="1">{"Tab1",#N/A,FALSE,"P";"Tab2",#N/A,FALSE,"P"}</definedName>
    <definedName name="rrrrrrrrrrrrr" localSheetId="8" hidden="1">{"Tab1",#N/A,FALSE,"P";"Tab2",#N/A,FALSE,"P"}</definedName>
    <definedName name="rrrrrrrrrrrrr" localSheetId="7" hidden="1">{"Tab1",#N/A,FALSE,"P";"Tab2",#N/A,FALSE,"P"}</definedName>
    <definedName name="rrrrrrrrrrrrr" localSheetId="21" hidden="1">{"Tab1",#N/A,FALSE,"P";"Tab2",#N/A,FALSE,"P"}</definedName>
    <definedName name="rrrrrrrrrrrrr" localSheetId="32" hidden="1">{"Tab1",#N/A,FALSE,"P";"Tab2",#N/A,FALSE,"P"}</definedName>
    <definedName name="rrrrrrrrrrrrr" localSheetId="33" hidden="1">{"Tab1",#N/A,FALSE,"P";"Tab2",#N/A,FALSE,"P"}</definedName>
    <definedName name="rrrrrrrrrrrrr" localSheetId="34" hidden="1">{"Tab1",#N/A,FALSE,"P";"Tab2",#N/A,FALSE,"P"}</definedName>
    <definedName name="rrrrrrrrrrrrr" localSheetId="38" hidden="1">{"Tab1",#N/A,FALSE,"P";"Tab2",#N/A,FALSE,"P"}</definedName>
    <definedName name="rrrrrrrrrrrrr" hidden="1">{"Tab1",#N/A,FALSE,"P";"Tab2",#N/A,FALSE,"P"}</definedName>
    <definedName name="RS" localSheetId="6">#REF!</definedName>
    <definedName name="RS" localSheetId="8">#REF!</definedName>
    <definedName name="RS" localSheetId="7">#REF!</definedName>
    <definedName name="RS" localSheetId="21">#REF!</definedName>
    <definedName name="RS" localSheetId="32">#REF!</definedName>
    <definedName name="RS" localSheetId="33">#REF!</definedName>
    <definedName name="RS" localSheetId="34">#REF!</definedName>
    <definedName name="RS" localSheetId="38">#REF!</definedName>
    <definedName name="RS">#REF!</definedName>
    <definedName name="RS1A" localSheetId="6">#REF!</definedName>
    <definedName name="RS1A" localSheetId="8">#REF!</definedName>
    <definedName name="RS1A" localSheetId="7">#REF!</definedName>
    <definedName name="RS1A" localSheetId="21">#REF!</definedName>
    <definedName name="RS1A" localSheetId="32">#REF!</definedName>
    <definedName name="RS1A" localSheetId="33">#REF!</definedName>
    <definedName name="RS1A" localSheetId="34">#REF!</definedName>
    <definedName name="RS1A" localSheetId="38">#REF!</definedName>
    <definedName name="RS1A">#REF!</definedName>
    <definedName name="RSB" localSheetId="6">#REF!</definedName>
    <definedName name="RSB" localSheetId="8">#REF!</definedName>
    <definedName name="RSB" localSheetId="7">#REF!</definedName>
    <definedName name="RSB" localSheetId="21">#REF!</definedName>
    <definedName name="RSB" localSheetId="32">#REF!</definedName>
    <definedName name="RSB" localSheetId="33">#REF!</definedName>
    <definedName name="RSB" localSheetId="34">#REF!</definedName>
    <definedName name="RSB" localSheetId="38">#REF!</definedName>
    <definedName name="RSB">#REF!</definedName>
    <definedName name="RSB_AHAP_40R" localSheetId="32">#REF!</definedName>
    <definedName name="RSB_AHAP_40R" localSheetId="38">#REF!</definedName>
    <definedName name="RSB_AHAP_40R">#REF!</definedName>
    <definedName name="RSB_Bcos_Des_40R" localSheetId="32">#REF!</definedName>
    <definedName name="RSB_Bcos_Des_40R" localSheetId="38">#REF!</definedName>
    <definedName name="RSB_Bcos_Des_40R">#REF!</definedName>
    <definedName name="RSB_SOCFIN_40R" localSheetId="32">#REF!</definedName>
    <definedName name="RSB_SOCFIN_40R" localSheetId="38">#REF!</definedName>
    <definedName name="RSB_SOCFIN_40R">#REF!</definedName>
    <definedName name="rt" localSheetId="56" hidden="1">{"Minpmon",#N/A,FALSE,"Monthinput"}</definedName>
    <definedName name="rt" localSheetId="0" hidden="1">{"Minpmon",#N/A,FALSE,"Monthinput"}</definedName>
    <definedName name="rt" localSheetId="28" hidden="1">{"Minpmon",#N/A,FALSE,"Monthinput"}</definedName>
    <definedName name="rt" localSheetId="30" hidden="1">{"Minpmon",#N/A,FALSE,"Monthinput"}</definedName>
    <definedName name="rt" localSheetId="4" hidden="1">{"Minpmon",#N/A,FALSE,"Monthinput"}</definedName>
    <definedName name="rt" localSheetId="5" hidden="1">{"Minpmon",#N/A,FALSE,"Monthinput"}</definedName>
    <definedName name="rt" localSheetId="6" hidden="1">{"Minpmon",#N/A,FALSE,"Monthinput"}</definedName>
    <definedName name="rt" localSheetId="8" hidden="1">{"Minpmon",#N/A,FALSE,"Monthinput"}</definedName>
    <definedName name="rt" localSheetId="7" hidden="1">{"Minpmon",#N/A,FALSE,"Monthinput"}</definedName>
    <definedName name="rt" localSheetId="21" hidden="1">{"Minpmon",#N/A,FALSE,"Monthinput"}</definedName>
    <definedName name="rt" localSheetId="32" hidden="1">{"Minpmon",#N/A,FALSE,"Monthinput"}</definedName>
    <definedName name="rt" localSheetId="33" hidden="1">{"Minpmon",#N/A,FALSE,"Monthinput"}</definedName>
    <definedName name="rt" localSheetId="34" hidden="1">{"Minpmon",#N/A,FALSE,"Monthinput"}</definedName>
    <definedName name="rt" localSheetId="38" hidden="1">{"Minpmon",#N/A,FALSE,"Monthinput"}</definedName>
    <definedName name="rt" hidden="1">{"Minpmon",#N/A,FALSE,"Monthinput"}</definedName>
    <definedName name="rte" localSheetId="56" hidden="1">{"Riqfin97",#N/A,FALSE,"Tran";"Riqfinpro",#N/A,FALSE,"Tran"}</definedName>
    <definedName name="rte" localSheetId="0" hidden="1">{"Riqfin97",#N/A,FALSE,"Tran";"Riqfinpro",#N/A,FALSE,"Tran"}</definedName>
    <definedName name="rte" localSheetId="28" hidden="1">{"Riqfin97",#N/A,FALSE,"Tran";"Riqfinpro",#N/A,FALSE,"Tran"}</definedName>
    <definedName name="rte" localSheetId="30" hidden="1">{"Riqfin97",#N/A,FALSE,"Tran";"Riqfinpro",#N/A,FALSE,"Tran"}</definedName>
    <definedName name="rte" localSheetId="4" hidden="1">{"Riqfin97",#N/A,FALSE,"Tran";"Riqfinpro",#N/A,FALSE,"Tran"}</definedName>
    <definedName name="rte" localSheetId="5" hidden="1">{"Riqfin97",#N/A,FALSE,"Tran";"Riqfinpro",#N/A,FALSE,"Tran"}</definedName>
    <definedName name="rte" localSheetId="6" hidden="1">{"Riqfin97",#N/A,FALSE,"Tran";"Riqfinpro",#N/A,FALSE,"Tran"}</definedName>
    <definedName name="rte" localSheetId="8" hidden="1">{"Riqfin97",#N/A,FALSE,"Tran";"Riqfinpro",#N/A,FALSE,"Tran"}</definedName>
    <definedName name="rte" localSheetId="7" hidden="1">{"Riqfin97",#N/A,FALSE,"Tran";"Riqfinpro",#N/A,FALSE,"Tran"}</definedName>
    <definedName name="rte" localSheetId="21" hidden="1">{"Riqfin97",#N/A,FALSE,"Tran";"Riqfinpro",#N/A,FALSE,"Tran"}</definedName>
    <definedName name="rte" localSheetId="32" hidden="1">{"Riqfin97",#N/A,FALSE,"Tran";"Riqfinpro",#N/A,FALSE,"Tran"}</definedName>
    <definedName name="rte" localSheetId="33" hidden="1">{"Riqfin97",#N/A,FALSE,"Tran";"Riqfinpro",#N/A,FALSE,"Tran"}</definedName>
    <definedName name="rte" localSheetId="34" hidden="1">{"Riqfin97",#N/A,FALSE,"Tran";"Riqfinpro",#N/A,FALSE,"Tran"}</definedName>
    <definedName name="rte" localSheetId="38" hidden="1">{"Riqfin97",#N/A,FALSE,"Tran";"Riqfinpro",#N/A,FALSE,"Tran"}</definedName>
    <definedName name="rte" hidden="1">{"Riqfin97",#N/A,FALSE,"Tran";"Riqfinpro",#N/A,FALSE,"Tran"}</definedName>
    <definedName name="rtre" localSheetId="56" hidden="1">{"Main Economic Indicators",#N/A,FALSE,"C"}</definedName>
    <definedName name="rtre" localSheetId="0" hidden="1">{"Main Economic Indicators",#N/A,FALSE,"C"}</definedName>
    <definedName name="rtre" localSheetId="28" hidden="1">{"Main Economic Indicators",#N/A,FALSE,"C"}</definedName>
    <definedName name="rtre" localSheetId="30" hidden="1">{"Main Economic Indicators",#N/A,FALSE,"C"}</definedName>
    <definedName name="rtre" localSheetId="4" hidden="1">{"Main Economic Indicators",#N/A,FALSE,"C"}</definedName>
    <definedName name="rtre" localSheetId="5" hidden="1">{"Main Economic Indicators",#N/A,FALSE,"C"}</definedName>
    <definedName name="rtre" localSheetId="6" hidden="1">{"Main Economic Indicators",#N/A,FALSE,"C"}</definedName>
    <definedName name="rtre" localSheetId="8" hidden="1">{"Main Economic Indicators",#N/A,FALSE,"C"}</definedName>
    <definedName name="rtre" localSheetId="7" hidden="1">{"Main Economic Indicators",#N/A,FALSE,"C"}</definedName>
    <definedName name="rtre" localSheetId="21" hidden="1">{"Main Economic Indicators",#N/A,FALSE,"C"}</definedName>
    <definedName name="rtre" localSheetId="32" hidden="1">{"Main Economic Indicators",#N/A,FALSE,"C"}</definedName>
    <definedName name="rtre" localSheetId="33" hidden="1">{"Main Economic Indicators",#N/A,FALSE,"C"}</definedName>
    <definedName name="rtre" localSheetId="34" hidden="1">{"Main Economic Indicators",#N/A,FALSE,"C"}</definedName>
    <definedName name="rtre" localSheetId="38" hidden="1">{"Main Economic Indicators",#N/A,FALSE,"C"}</definedName>
    <definedName name="rtre" hidden="1">{"Main Economic Indicators",#N/A,FALSE,"C"}</definedName>
    <definedName name="rtre1" localSheetId="56" hidden="1">{"Main Economic Indicators",#N/A,FALSE,"C"}</definedName>
    <definedName name="rtre1" localSheetId="0" hidden="1">{"Main Economic Indicators",#N/A,FALSE,"C"}</definedName>
    <definedName name="rtre1" localSheetId="28" hidden="1">{"Main Economic Indicators",#N/A,FALSE,"C"}</definedName>
    <definedName name="rtre1" localSheetId="30" hidden="1">{"Main Economic Indicators",#N/A,FALSE,"C"}</definedName>
    <definedName name="rtre1" localSheetId="4" hidden="1">{"Main Economic Indicators",#N/A,FALSE,"C"}</definedName>
    <definedName name="rtre1" localSheetId="5" hidden="1">{"Main Economic Indicators",#N/A,FALSE,"C"}</definedName>
    <definedName name="rtre1" localSheetId="6" hidden="1">{"Main Economic Indicators",#N/A,FALSE,"C"}</definedName>
    <definedName name="rtre1" localSheetId="8" hidden="1">{"Main Economic Indicators",#N/A,FALSE,"C"}</definedName>
    <definedName name="rtre1" localSheetId="7" hidden="1">{"Main Economic Indicators",#N/A,FALSE,"C"}</definedName>
    <definedName name="rtre1" localSheetId="21" hidden="1">{"Main Economic Indicators",#N/A,FALSE,"C"}</definedName>
    <definedName name="rtre1" localSheetId="32" hidden="1">{"Main Economic Indicators",#N/A,FALSE,"C"}</definedName>
    <definedName name="rtre1" localSheetId="33" hidden="1">{"Main Economic Indicators",#N/A,FALSE,"C"}</definedName>
    <definedName name="rtre1" localSheetId="34" hidden="1">{"Main Economic Indicators",#N/A,FALSE,"C"}</definedName>
    <definedName name="rtre1" localSheetId="38" hidden="1">{"Main Economic Indicators",#N/A,FALSE,"C"}</definedName>
    <definedName name="rtre1" hidden="1">{"Main Economic Indicators",#N/A,FALSE,"C"}</definedName>
    <definedName name="rty" localSheetId="56" hidden="1">{"Riqfin97",#N/A,FALSE,"Tran";"Riqfinpro",#N/A,FALSE,"Tran"}</definedName>
    <definedName name="rty" localSheetId="0" hidden="1">{"Riqfin97",#N/A,FALSE,"Tran";"Riqfinpro",#N/A,FALSE,"Tran"}</definedName>
    <definedName name="rty" localSheetId="28" hidden="1">{"Riqfin97",#N/A,FALSE,"Tran";"Riqfinpro",#N/A,FALSE,"Tran"}</definedName>
    <definedName name="rty" localSheetId="30" hidden="1">{"Riqfin97",#N/A,FALSE,"Tran";"Riqfinpro",#N/A,FALSE,"Tran"}</definedName>
    <definedName name="rty" localSheetId="4" hidden="1">{"Riqfin97",#N/A,FALSE,"Tran";"Riqfinpro",#N/A,FALSE,"Tran"}</definedName>
    <definedName name="rty" localSheetId="5" hidden="1">{"Riqfin97",#N/A,FALSE,"Tran";"Riqfinpro",#N/A,FALSE,"Tran"}</definedName>
    <definedName name="rty" localSheetId="6" hidden="1">{"Riqfin97",#N/A,FALSE,"Tran";"Riqfinpro",#N/A,FALSE,"Tran"}</definedName>
    <definedName name="rty" localSheetId="8" hidden="1">{"Riqfin97",#N/A,FALSE,"Tran";"Riqfinpro",#N/A,FALSE,"Tran"}</definedName>
    <definedName name="rty" localSheetId="7" hidden="1">{"Riqfin97",#N/A,FALSE,"Tran";"Riqfinpro",#N/A,FALSE,"Tran"}</definedName>
    <definedName name="rty" localSheetId="21" hidden="1">{"Riqfin97",#N/A,FALSE,"Tran";"Riqfinpro",#N/A,FALSE,"Tran"}</definedName>
    <definedName name="rty" localSheetId="32" hidden="1">{"Riqfin97",#N/A,FALSE,"Tran";"Riqfinpro",#N/A,FALSE,"Tran"}</definedName>
    <definedName name="rty" localSheetId="33" hidden="1">{"Riqfin97",#N/A,FALSE,"Tran";"Riqfinpro",#N/A,FALSE,"Tran"}</definedName>
    <definedName name="rty" localSheetId="34" hidden="1">{"Riqfin97",#N/A,FALSE,"Tran";"Riqfinpro",#N/A,FALSE,"Tran"}</definedName>
    <definedName name="rty" localSheetId="38" hidden="1">{"Riqfin97",#N/A,FALSE,"Tran";"Riqfinpro",#N/A,FALSE,"Tran"}</definedName>
    <definedName name="rty" hidden="1">{"Riqfin97",#N/A,FALSE,"Tran";"Riqfinpro",#N/A,FALSE,"Tran"}</definedName>
    <definedName name="RUIZ" localSheetId="6">#REF!</definedName>
    <definedName name="RUIZ" localSheetId="8">#REF!</definedName>
    <definedName name="RUIZ" localSheetId="7">#REF!</definedName>
    <definedName name="RUIZ" localSheetId="21">#REF!</definedName>
    <definedName name="RUIZ" localSheetId="32">#REF!</definedName>
    <definedName name="RUIZ" localSheetId="33">#REF!</definedName>
    <definedName name="RUIZ" localSheetId="34">#REF!</definedName>
    <definedName name="RUIZ" localSheetId="38">#REF!</definedName>
    <definedName name="RUIZ">#REF!</definedName>
    <definedName name="Rwvu.PLA2." localSheetId="6" hidden="1">'[32]COP FED'!#REF!</definedName>
    <definedName name="Rwvu.PLA2." localSheetId="8" hidden="1">'[32]COP FED'!#REF!</definedName>
    <definedName name="Rwvu.PLA2." localSheetId="7" hidden="1">'[32]COP FED'!#REF!</definedName>
    <definedName name="Rwvu.PLA2." localSheetId="21" hidden="1">'[32]COP FED'!#REF!</definedName>
    <definedName name="Rwvu.PLA2." localSheetId="33" hidden="1">'[32]COP FED'!#REF!</definedName>
    <definedName name="Rwvu.PLA2." localSheetId="34" hidden="1">'[32]COP FED'!#REF!</definedName>
    <definedName name="Rwvu.PLA2." hidden="1">'[32]COP FED'!#REF!</definedName>
    <definedName name="rx" localSheetId="6" hidden="1">#REF!</definedName>
    <definedName name="rx" localSheetId="8" hidden="1">#REF!</definedName>
    <definedName name="rx" localSheetId="7" hidden="1">#REF!</definedName>
    <definedName name="rx" localSheetId="21" hidden="1">#REF!</definedName>
    <definedName name="rx" localSheetId="32" hidden="1">#REF!</definedName>
    <definedName name="rx" localSheetId="33" hidden="1">#REF!</definedName>
    <definedName name="rx" localSheetId="34" hidden="1">#REF!</definedName>
    <definedName name="rx" localSheetId="38" hidden="1">#REF!</definedName>
    <definedName name="rx" hidden="1">#REF!</definedName>
    <definedName name="s" localSheetId="56" hidden="1">{"Tab1",#N/A,FALSE,"P";"Tab2",#N/A,FALSE,"P"}</definedName>
    <definedName name="s" localSheetId="0" hidden="1">{"Tab1",#N/A,FALSE,"P";"Tab2",#N/A,FALSE,"P"}</definedName>
    <definedName name="s" localSheetId="28" hidden="1">{"Tab1",#N/A,FALSE,"P";"Tab2",#N/A,FALSE,"P"}</definedName>
    <definedName name="s" localSheetId="30" hidden="1">{"Tab1",#N/A,FALSE,"P";"Tab2",#N/A,FALSE,"P"}</definedName>
    <definedName name="s" localSheetId="4" hidden="1">{"Tab1",#N/A,FALSE,"P";"Tab2",#N/A,FALSE,"P"}</definedName>
    <definedName name="s" localSheetId="5" hidden="1">{"Tab1",#N/A,FALSE,"P";"Tab2",#N/A,FALSE,"P"}</definedName>
    <definedName name="s" localSheetId="6" hidden="1">{"Tab1",#N/A,FALSE,"P";"Tab2",#N/A,FALSE,"P"}</definedName>
    <definedName name="s" localSheetId="8" hidden="1">{"Tab1",#N/A,FALSE,"P";"Tab2",#N/A,FALSE,"P"}</definedName>
    <definedName name="s" localSheetId="7" hidden="1">{"Tab1",#N/A,FALSE,"P";"Tab2",#N/A,FALSE,"P"}</definedName>
    <definedName name="s" localSheetId="21" hidden="1">{"Tab1",#N/A,FALSE,"P";"Tab2",#N/A,FALSE,"P"}</definedName>
    <definedName name="s" localSheetId="32" hidden="1">{"Tab1",#N/A,FALSE,"P";"Tab2",#N/A,FALSE,"P"}</definedName>
    <definedName name="s" localSheetId="33" hidden="1">{"Tab1",#N/A,FALSE,"P";"Tab2",#N/A,FALSE,"P"}</definedName>
    <definedName name="s" localSheetId="34" hidden="1">{"Tab1",#N/A,FALSE,"P";"Tab2",#N/A,FALSE,"P"}</definedName>
    <definedName name="s" localSheetId="38" hidden="1">{"Tab1",#N/A,FALSE,"P";"Tab2",#N/A,FALSE,"P"}</definedName>
    <definedName name="s" hidden="1">{"Tab1",#N/A,FALSE,"P";"Tab2",#N/A,FALSE,"P"}</definedName>
    <definedName name="S_" localSheetId="6">#REF!</definedName>
    <definedName name="S_" localSheetId="8">#REF!</definedName>
    <definedName name="S_" localSheetId="7">#REF!</definedName>
    <definedName name="S_" localSheetId="21">#REF!</definedName>
    <definedName name="S_" localSheetId="32">#REF!</definedName>
    <definedName name="S_" localSheetId="33">#REF!</definedName>
    <definedName name="S_" localSheetId="34">#REF!</definedName>
    <definedName name="S_" localSheetId="38">#REF!</definedName>
    <definedName name="S_">#REF!</definedName>
    <definedName name="S_1A" localSheetId="6">#REF!</definedName>
    <definedName name="S_1A" localSheetId="8">#REF!</definedName>
    <definedName name="S_1A" localSheetId="7">#REF!</definedName>
    <definedName name="S_1A" localSheetId="21">#REF!</definedName>
    <definedName name="S_1A" localSheetId="32">#REF!</definedName>
    <definedName name="S_1A" localSheetId="33">#REF!</definedName>
    <definedName name="S_1A" localSheetId="34">#REF!</definedName>
    <definedName name="S_1A" localSheetId="38">#REF!</definedName>
    <definedName name="S_1A">#REF!</definedName>
    <definedName name="SA_Tab" localSheetId="6">#REF!</definedName>
    <definedName name="SA_Tab" localSheetId="8">#REF!</definedName>
    <definedName name="SA_Tab" localSheetId="7">#REF!</definedName>
    <definedName name="SA_Tab" localSheetId="21">#REF!</definedName>
    <definedName name="SA_Tab" localSheetId="32">#REF!</definedName>
    <definedName name="SA_Tab" localSheetId="33">#REF!</definedName>
    <definedName name="SA_Tab" localSheetId="34">#REF!</definedName>
    <definedName name="SA_Tab" localSheetId="38">#REF!</definedName>
    <definedName name="SA_Tab">#REF!</definedName>
    <definedName name="sad" localSheetId="56" hidden="1">{"Riqfin97",#N/A,FALSE,"Tran";"Riqfinpro",#N/A,FALSE,"Tran"}</definedName>
    <definedName name="sad" localSheetId="0" hidden="1">{"Riqfin97",#N/A,FALSE,"Tran";"Riqfinpro",#N/A,FALSE,"Tran"}</definedName>
    <definedName name="sad" localSheetId="28" hidden="1">{"Riqfin97",#N/A,FALSE,"Tran";"Riqfinpro",#N/A,FALSE,"Tran"}</definedName>
    <definedName name="sad" localSheetId="30" hidden="1">{"Riqfin97",#N/A,FALSE,"Tran";"Riqfinpro",#N/A,FALSE,"Tran"}</definedName>
    <definedName name="sad" localSheetId="4" hidden="1">{"Riqfin97",#N/A,FALSE,"Tran";"Riqfinpro",#N/A,FALSE,"Tran"}</definedName>
    <definedName name="sad" localSheetId="5" hidden="1">{"Riqfin97",#N/A,FALSE,"Tran";"Riqfinpro",#N/A,FALSE,"Tran"}</definedName>
    <definedName name="sad" localSheetId="6" hidden="1">{"Riqfin97",#N/A,FALSE,"Tran";"Riqfinpro",#N/A,FALSE,"Tran"}</definedName>
    <definedName name="sad" localSheetId="8" hidden="1">{"Riqfin97",#N/A,FALSE,"Tran";"Riqfinpro",#N/A,FALSE,"Tran"}</definedName>
    <definedName name="sad" localSheetId="7" hidden="1">{"Riqfin97",#N/A,FALSE,"Tran";"Riqfinpro",#N/A,FALSE,"Tran"}</definedName>
    <definedName name="sad" localSheetId="21" hidden="1">{"Riqfin97",#N/A,FALSE,"Tran";"Riqfinpro",#N/A,FALSE,"Tran"}</definedName>
    <definedName name="sad" localSheetId="32" hidden="1">{"Riqfin97",#N/A,FALSE,"Tran";"Riqfinpro",#N/A,FALSE,"Tran"}</definedName>
    <definedName name="sad" localSheetId="33" hidden="1">{"Riqfin97",#N/A,FALSE,"Tran";"Riqfinpro",#N/A,FALSE,"Tran"}</definedName>
    <definedName name="sad" localSheetId="34" hidden="1">{"Riqfin97",#N/A,FALSE,"Tran";"Riqfinpro",#N/A,FALSE,"Tran"}</definedName>
    <definedName name="sad" localSheetId="38" hidden="1">{"Riqfin97",#N/A,FALSE,"Tran";"Riqfinpro",#N/A,FALSE,"Tran"}</definedName>
    <definedName name="sad" hidden="1">{"Riqfin97",#N/A,FALSE,"Tran";"Riqfinpro",#N/A,FALSE,"Tran"}</definedName>
    <definedName name="SAR" localSheetId="6">#REF!</definedName>
    <definedName name="SAR" localSheetId="8">#REF!</definedName>
    <definedName name="SAR" localSheetId="7">#REF!</definedName>
    <definedName name="SAR" localSheetId="21">#REF!</definedName>
    <definedName name="SAR" localSheetId="32">#REF!</definedName>
    <definedName name="SAR" localSheetId="33">#REF!</definedName>
    <definedName name="SAR" localSheetId="34">#REF!</definedName>
    <definedName name="SAR" localSheetId="38">#REF!</definedName>
    <definedName name="SAR">#REF!</definedName>
    <definedName name="Scale" localSheetId="6">#REF!</definedName>
    <definedName name="Scale" localSheetId="8">#REF!</definedName>
    <definedName name="Scale" localSheetId="7">#REF!</definedName>
    <definedName name="Scale" localSheetId="21">#REF!</definedName>
    <definedName name="Scale" localSheetId="32">#REF!</definedName>
    <definedName name="Scale" localSheetId="33">#REF!</definedName>
    <definedName name="Scale" localSheetId="34">#REF!</definedName>
    <definedName name="Scale" localSheetId="38">#REF!</definedName>
    <definedName name="Scale">#REF!</definedName>
    <definedName name="ScaleLabel" localSheetId="6">#REF!</definedName>
    <definedName name="ScaleLabel" localSheetId="8">#REF!</definedName>
    <definedName name="ScaleLabel" localSheetId="7">#REF!</definedName>
    <definedName name="ScaleLabel" localSheetId="21">#REF!</definedName>
    <definedName name="ScaleLabel" localSheetId="32">#REF!</definedName>
    <definedName name="ScaleLabel" localSheetId="33">#REF!</definedName>
    <definedName name="ScaleLabel" localSheetId="34">#REF!</definedName>
    <definedName name="ScaleLabel" localSheetId="38">#REF!</definedName>
    <definedName name="ScaleLabel">#REF!</definedName>
    <definedName name="ScaleMultiplier" localSheetId="32">#REF!</definedName>
    <definedName name="ScaleMultiplier" localSheetId="38">#REF!</definedName>
    <definedName name="ScaleMultiplier">#REF!</definedName>
    <definedName name="ScaleType" localSheetId="32">#REF!</definedName>
    <definedName name="ScaleType" localSheetId="38">#REF!</definedName>
    <definedName name="ScaleType">#REF!</definedName>
    <definedName name="SCHILL" localSheetId="32">#REF!</definedName>
    <definedName name="SCHILL" localSheetId="38">#REF!</definedName>
    <definedName name="SCHILL">#REF!</definedName>
    <definedName name="SCHILL1" localSheetId="32">#REF!</definedName>
    <definedName name="SCHILL1" localSheetId="38">#REF!</definedName>
    <definedName name="SCHILL1">#REF!</definedName>
    <definedName name="SCOTT1" localSheetId="32">#REF!</definedName>
    <definedName name="SCOTT1" localSheetId="38">#REF!</definedName>
    <definedName name="SCOTT1">#REF!</definedName>
    <definedName name="sd" localSheetId="32">#REF!</definedName>
    <definedName name="sd" localSheetId="38">#REF!</definedName>
    <definedName name="sd">#REF!</definedName>
    <definedName name="sdfsdfsdfsd" localSheetId="56" hidden="1">{"Riqfin97",#N/A,FALSE,"Tran";"Riqfinpro",#N/A,FALSE,"Tran"}</definedName>
    <definedName name="sdfsdfsdfsd" localSheetId="0" hidden="1">{"Riqfin97",#N/A,FALSE,"Tran";"Riqfinpro",#N/A,FALSE,"Tran"}</definedName>
    <definedName name="sdfsdfsdfsd" localSheetId="28" hidden="1">{"Riqfin97",#N/A,FALSE,"Tran";"Riqfinpro",#N/A,FALSE,"Tran"}</definedName>
    <definedName name="sdfsdfsdfsd" localSheetId="30" hidden="1">{"Riqfin97",#N/A,FALSE,"Tran";"Riqfinpro",#N/A,FALSE,"Tran"}</definedName>
    <definedName name="sdfsdfsdfsd" localSheetId="4" hidden="1">{"Riqfin97",#N/A,FALSE,"Tran";"Riqfinpro",#N/A,FALSE,"Tran"}</definedName>
    <definedName name="sdfsdfsdfsd" localSheetId="5" hidden="1">{"Riqfin97",#N/A,FALSE,"Tran";"Riqfinpro",#N/A,FALSE,"Tran"}</definedName>
    <definedName name="sdfsdfsdfsd" localSheetId="6" hidden="1">{"Riqfin97",#N/A,FALSE,"Tran";"Riqfinpro",#N/A,FALSE,"Tran"}</definedName>
    <definedName name="sdfsdfsdfsd" localSheetId="8" hidden="1">{"Riqfin97",#N/A,FALSE,"Tran";"Riqfinpro",#N/A,FALSE,"Tran"}</definedName>
    <definedName name="sdfsdfsdfsd" localSheetId="7" hidden="1">{"Riqfin97",#N/A,FALSE,"Tran";"Riqfinpro",#N/A,FALSE,"Tran"}</definedName>
    <definedName name="sdfsdfsdfsd" localSheetId="21" hidden="1">{"Riqfin97",#N/A,FALSE,"Tran";"Riqfinpro",#N/A,FALSE,"Tran"}</definedName>
    <definedName name="sdfsdfsdfsd" localSheetId="32" hidden="1">{"Riqfin97",#N/A,FALSE,"Tran";"Riqfinpro",#N/A,FALSE,"Tran"}</definedName>
    <definedName name="sdfsdfsdfsd" localSheetId="33" hidden="1">{"Riqfin97",#N/A,FALSE,"Tran";"Riqfinpro",#N/A,FALSE,"Tran"}</definedName>
    <definedName name="sdfsdfsdfsd" localSheetId="34" hidden="1">{"Riqfin97",#N/A,FALSE,"Tran";"Riqfinpro",#N/A,FALSE,"Tran"}</definedName>
    <definedName name="sdfsdfsdfsd" localSheetId="38" hidden="1">{"Riqfin97",#N/A,FALSE,"Tran";"Riqfinpro",#N/A,FALSE,"Tran"}</definedName>
    <definedName name="sdfsdfsdfsd" hidden="1">{"Riqfin97",#N/A,FALSE,"Tran";"Riqfinpro",#N/A,FALSE,"Tran"}</definedName>
    <definedName name="sds_gdp_exp_lari" localSheetId="5">#REF!</definedName>
    <definedName name="sds_gdp_exp_lari" localSheetId="6">#REF!</definedName>
    <definedName name="sds_gdp_exp_lari" localSheetId="8">#REF!</definedName>
    <definedName name="sds_gdp_exp_lari" localSheetId="7">#REF!</definedName>
    <definedName name="sds_gdp_exp_lari" localSheetId="21">#REF!</definedName>
    <definedName name="sds_gdp_exp_lari" localSheetId="32">#REF!</definedName>
    <definedName name="sds_gdp_exp_lari" localSheetId="33">#REF!</definedName>
    <definedName name="sds_gdp_exp_lari" localSheetId="34">#REF!</definedName>
    <definedName name="sds_gdp_exp_lari" localSheetId="38">#REF!</definedName>
    <definedName name="sds_gdp_exp_lari">#REF!</definedName>
    <definedName name="sds_gdp_origin" localSheetId="6">#REF!</definedName>
    <definedName name="sds_gdp_origin" localSheetId="8">#REF!</definedName>
    <definedName name="sds_gdp_origin" localSheetId="7">#REF!</definedName>
    <definedName name="sds_gdp_origin" localSheetId="21">#REF!</definedName>
    <definedName name="sds_gdp_origin" localSheetId="32">#REF!</definedName>
    <definedName name="sds_gdp_origin" localSheetId="33">#REF!</definedName>
    <definedName name="sds_gdp_origin" localSheetId="34">#REF!</definedName>
    <definedName name="sds_gdp_origin" localSheetId="38">#REF!</definedName>
    <definedName name="sds_gdp_origin">#REF!</definedName>
    <definedName name="sds_gpd_exp_gdp" localSheetId="6">#REF!</definedName>
    <definedName name="sds_gpd_exp_gdp" localSheetId="8">#REF!</definedName>
    <definedName name="sds_gpd_exp_gdp" localSheetId="7">#REF!</definedName>
    <definedName name="sds_gpd_exp_gdp" localSheetId="21">#REF!</definedName>
    <definedName name="sds_gpd_exp_gdp" localSheetId="32">#REF!</definedName>
    <definedName name="sds_gpd_exp_gdp" localSheetId="33">#REF!</definedName>
    <definedName name="sds_gpd_exp_gdp" localSheetId="34">#REF!</definedName>
    <definedName name="sds_gpd_exp_gdp" localSheetId="38">#REF!</definedName>
    <definedName name="sds_gpd_exp_gdp">#REF!</definedName>
    <definedName name="sdsd" localSheetId="6" hidden="1">'[47]Fax a enviar'!#REF!</definedName>
    <definedName name="sdsd" localSheetId="8" hidden="1">'[47]Fax a enviar'!#REF!</definedName>
    <definedName name="sdsd" localSheetId="7" hidden="1">'[47]Fax a enviar'!#REF!</definedName>
    <definedName name="sdsd" localSheetId="21" hidden="1">'[47]Fax a enviar'!#REF!</definedName>
    <definedName name="sdsd" localSheetId="33" hidden="1">'[47]Fax a enviar'!#REF!</definedName>
    <definedName name="sdsd" localSheetId="34" hidden="1">'[47]Fax a enviar'!#REF!</definedName>
    <definedName name="sdsd" hidden="1">'[47]Fax a enviar'!#REF!</definedName>
    <definedName name="sdsds" localSheetId="6" hidden="1">#REF!</definedName>
    <definedName name="sdsds" localSheetId="8" hidden="1">#REF!</definedName>
    <definedName name="sdsds" localSheetId="7" hidden="1">#REF!</definedName>
    <definedName name="sdsds" localSheetId="21" hidden="1">#REF!</definedName>
    <definedName name="sdsds" localSheetId="32" hidden="1">#REF!</definedName>
    <definedName name="sdsds" localSheetId="33" hidden="1">#REF!</definedName>
    <definedName name="sdsds" localSheetId="34" hidden="1">#REF!</definedName>
    <definedName name="sdsds" localSheetId="38" hidden="1">#REF!</definedName>
    <definedName name="sdsds" hidden="1">#REF!</definedName>
    <definedName name="SEK" localSheetId="6">#REF!</definedName>
    <definedName name="SEK" localSheetId="8">#REF!</definedName>
    <definedName name="SEK" localSheetId="7">#REF!</definedName>
    <definedName name="SEK" localSheetId="21">#REF!</definedName>
    <definedName name="SEK" localSheetId="32">#REF!</definedName>
    <definedName name="SEK" localSheetId="33">#REF!</definedName>
    <definedName name="SEK" localSheetId="34">#REF!</definedName>
    <definedName name="SEK" localSheetId="38">#REF!</definedName>
    <definedName name="SEK">#REF!</definedName>
    <definedName name="sencount" hidden="1">2</definedName>
    <definedName name="ser" localSheetId="56" hidden="1">{"Riqfin97",#N/A,FALSE,"Tran";"Riqfinpro",#N/A,FALSE,"Tran"}</definedName>
    <definedName name="ser" localSheetId="0" hidden="1">{"Riqfin97",#N/A,FALSE,"Tran";"Riqfinpro",#N/A,FALSE,"Tran"}</definedName>
    <definedName name="ser" localSheetId="28" hidden="1">{"Riqfin97",#N/A,FALSE,"Tran";"Riqfinpro",#N/A,FALSE,"Tran"}</definedName>
    <definedName name="ser" localSheetId="30" hidden="1">{"Riqfin97",#N/A,FALSE,"Tran";"Riqfinpro",#N/A,FALSE,"Tran"}</definedName>
    <definedName name="ser" localSheetId="4" hidden="1">{"Riqfin97",#N/A,FALSE,"Tran";"Riqfinpro",#N/A,FALSE,"Tran"}</definedName>
    <definedName name="ser" localSheetId="5" hidden="1">{"Riqfin97",#N/A,FALSE,"Tran";"Riqfinpro",#N/A,FALSE,"Tran"}</definedName>
    <definedName name="ser" localSheetId="6" hidden="1">{"Riqfin97",#N/A,FALSE,"Tran";"Riqfinpro",#N/A,FALSE,"Tran"}</definedName>
    <definedName name="ser" localSheetId="8" hidden="1">{"Riqfin97",#N/A,FALSE,"Tran";"Riqfinpro",#N/A,FALSE,"Tran"}</definedName>
    <definedName name="ser" localSheetId="7" hidden="1">{"Riqfin97",#N/A,FALSE,"Tran";"Riqfinpro",#N/A,FALSE,"Tran"}</definedName>
    <definedName name="ser" localSheetId="21" hidden="1">{"Riqfin97",#N/A,FALSE,"Tran";"Riqfinpro",#N/A,FALSE,"Tran"}</definedName>
    <definedName name="ser" localSheetId="32" hidden="1">{"Riqfin97",#N/A,FALSE,"Tran";"Riqfinpro",#N/A,FALSE,"Tran"}</definedName>
    <definedName name="ser" localSheetId="33" hidden="1">{"Riqfin97",#N/A,FALSE,"Tran";"Riqfinpro",#N/A,FALSE,"Tran"}</definedName>
    <definedName name="ser" localSheetId="34" hidden="1">{"Riqfin97",#N/A,FALSE,"Tran";"Riqfinpro",#N/A,FALSE,"Tran"}</definedName>
    <definedName name="ser" localSheetId="38" hidden="1">{"Riqfin97",#N/A,FALSE,"Tran";"Riqfinpro",#N/A,FALSE,"Tran"}</definedName>
    <definedName name="ser" hidden="1">{"Riqfin97",#N/A,FALSE,"Tran";"Riqfinpro",#N/A,FALSE,"Tran"}</definedName>
    <definedName name="Sheet1_Chart_2_ChartType" hidden="1">64</definedName>
    <definedName name="SID" localSheetId="6">#REF!</definedName>
    <definedName name="SID" localSheetId="8">#REF!</definedName>
    <definedName name="SID" localSheetId="7">#REF!</definedName>
    <definedName name="SID" localSheetId="21">#REF!</definedName>
    <definedName name="SID" localSheetId="32">#REF!</definedName>
    <definedName name="SID" localSheetId="33">#REF!</definedName>
    <definedName name="SID" localSheetId="34">#REF!</definedName>
    <definedName name="SID" localSheetId="38">#REF!</definedName>
    <definedName name="SID">#REF!</definedName>
    <definedName name="SING" localSheetId="6">#REF!</definedName>
    <definedName name="SING" localSheetId="8">#REF!</definedName>
    <definedName name="SING" localSheetId="7">#REF!</definedName>
    <definedName name="SING" localSheetId="21">#REF!</definedName>
    <definedName name="SING" localSheetId="32">#REF!</definedName>
    <definedName name="SING" localSheetId="33">#REF!</definedName>
    <definedName name="SING" localSheetId="34">#REF!</definedName>
    <definedName name="SING" localSheetId="38">#REF!</definedName>
    <definedName name="SING">#REF!</definedName>
    <definedName name="SING1" localSheetId="6">#REF!</definedName>
    <definedName name="SING1" localSheetId="8">#REF!</definedName>
    <definedName name="SING1" localSheetId="7">#REF!</definedName>
    <definedName name="SING1" localSheetId="21">#REF!</definedName>
    <definedName name="SING1" localSheetId="32">#REF!</definedName>
    <definedName name="SING1" localSheetId="33">#REF!</definedName>
    <definedName name="SING1" localSheetId="34">#REF!</definedName>
    <definedName name="SING1" localSheetId="38">#REF!</definedName>
    <definedName name="SING1">#REF!</definedName>
    <definedName name="snp" localSheetId="6">'[67]Credit ratings on 1st issues'!#REF!</definedName>
    <definedName name="snp" localSheetId="8">'[67]Credit ratings on 1st issues'!#REF!</definedName>
    <definedName name="snp" localSheetId="7">'[67]Credit ratings on 1st issues'!#REF!</definedName>
    <definedName name="snp" localSheetId="21">'[67]Credit ratings on 1st issues'!#REF!</definedName>
    <definedName name="snp" localSheetId="33">'[67]Credit ratings on 1st issues'!#REF!</definedName>
    <definedName name="snp" localSheetId="34">'[67]Credit ratings on 1st issues'!#REF!</definedName>
    <definedName name="snp">'[67]Credit ratings on 1st issues'!#REF!</definedName>
    <definedName name="SortRange" localSheetId="6">#REF!</definedName>
    <definedName name="SortRange" localSheetId="8">#REF!</definedName>
    <definedName name="SortRange" localSheetId="7">#REF!</definedName>
    <definedName name="SortRange" localSheetId="21">#REF!</definedName>
    <definedName name="SortRange" localSheetId="32">#REF!</definedName>
    <definedName name="SortRange" localSheetId="33">#REF!</definedName>
    <definedName name="SortRange" localSheetId="34">#REF!</definedName>
    <definedName name="SortRange" localSheetId="38">#REF!</definedName>
    <definedName name="SortRange">#REF!</definedName>
    <definedName name="SPN">#N/A</definedName>
    <definedName name="spnf" localSheetId="0">'[72]SPNF Acuerdo Incl. Int.'!spnf</definedName>
    <definedName name="spnf" localSheetId="10">'[72]SPNF Acuerdo Incl. Int.'!spnf</definedName>
    <definedName name="spnf" localSheetId="3">'[72]SPNF Acuerdo Incl. Int.'!spnf</definedName>
    <definedName name="spnf" localSheetId="6">'[72]SPNF Acuerdo Incl. Int.'!spnf</definedName>
    <definedName name="spnf" localSheetId="8">'[72]SPNF Acuerdo Incl. Int.'!spnf</definedName>
    <definedName name="spnf" localSheetId="25">'[72]SPNF Acuerdo Incl. Int.'!spnf</definedName>
    <definedName name="spnf" localSheetId="26">'[72]SPNF Acuerdo Incl. Int.'!spnf</definedName>
    <definedName name="spnf" localSheetId="33">'[72]SPNF Acuerdo Incl. Int.'!spnf</definedName>
    <definedName name="spnf" localSheetId="34">'[72]SPNF Acuerdo Incl. Int.'!spnf</definedName>
    <definedName name="spnf" localSheetId="59">'[72]SPNF Acuerdo Incl. Int.'!spnf</definedName>
    <definedName name="spnf" localSheetId="60">'[72]SPNF Acuerdo Incl. Int.'!spnf</definedName>
    <definedName name="spnf" localSheetId="61">'[72]SPNF Acuerdo Incl. Int.'!spnf</definedName>
    <definedName name="spnf" localSheetId="62">'[72]SPNF Acuerdo Incl. Int.'!spnf</definedName>
    <definedName name="spnf" localSheetId="63">'[72]SPNF Acuerdo Incl. Int.'!spnf</definedName>
    <definedName name="spnf" localSheetId="65">'[72]SPNF Acuerdo Incl. Int.'!spnf</definedName>
    <definedName name="spnf">'[72]SPNF Acuerdo Incl. Int.'!spnf</definedName>
    <definedName name="Spread_Between_Highest_and_Lowest_Rates">'[38]Inter-Bank'!$N$5</definedName>
    <definedName name="sss" localSheetId="56" hidden="1">{"Minpmon",#N/A,FALSE,"Monthinput"}</definedName>
    <definedName name="sss" localSheetId="0" hidden="1">{"Minpmon",#N/A,FALSE,"Monthinput"}</definedName>
    <definedName name="sss" localSheetId="28" hidden="1">{"Minpmon",#N/A,FALSE,"Monthinput"}</definedName>
    <definedName name="sss" localSheetId="30" hidden="1">{"Minpmon",#N/A,FALSE,"Monthinput"}</definedName>
    <definedName name="sss" localSheetId="4" hidden="1">{"Minpmon",#N/A,FALSE,"Monthinput"}</definedName>
    <definedName name="sss" localSheetId="5" hidden="1">{"Minpmon",#N/A,FALSE,"Monthinput"}</definedName>
    <definedName name="sss" localSheetId="6" hidden="1">{"Minpmon",#N/A,FALSE,"Monthinput"}</definedName>
    <definedName name="sss" localSheetId="8" hidden="1">{"Minpmon",#N/A,FALSE,"Monthinput"}</definedName>
    <definedName name="sss" localSheetId="7" hidden="1">{"Minpmon",#N/A,FALSE,"Monthinput"}</definedName>
    <definedName name="sss" localSheetId="21" hidden="1">{"Minpmon",#N/A,FALSE,"Monthinput"}</definedName>
    <definedName name="sss" localSheetId="32" hidden="1">{"Minpmon",#N/A,FALSE,"Monthinput"}</definedName>
    <definedName name="sss" localSheetId="33" hidden="1">{"Minpmon",#N/A,FALSE,"Monthinput"}</definedName>
    <definedName name="sss" localSheetId="34" hidden="1">{"Minpmon",#N/A,FALSE,"Monthinput"}</definedName>
    <definedName name="sss" localSheetId="38" hidden="1">{"Minpmon",#N/A,FALSE,"Monthinput"}</definedName>
    <definedName name="sss" hidden="1">{"Minpmon",#N/A,FALSE,"Monthinput"}</definedName>
    <definedName name="ssss" localSheetId="56" hidden="1">{"Riqfin97",#N/A,FALSE,"Tran";"Riqfinpro",#N/A,FALSE,"Tran"}</definedName>
    <definedName name="ssss" localSheetId="0" hidden="1">{"Riqfin97",#N/A,FALSE,"Tran";"Riqfinpro",#N/A,FALSE,"Tran"}</definedName>
    <definedName name="ssss" localSheetId="28" hidden="1">{"Riqfin97",#N/A,FALSE,"Tran";"Riqfinpro",#N/A,FALSE,"Tran"}</definedName>
    <definedName name="ssss" localSheetId="30" hidden="1">{"Riqfin97",#N/A,FALSE,"Tran";"Riqfinpro",#N/A,FALSE,"Tran"}</definedName>
    <definedName name="ssss" localSheetId="4" hidden="1">{"Riqfin97",#N/A,FALSE,"Tran";"Riqfinpro",#N/A,FALSE,"Tran"}</definedName>
    <definedName name="ssss" localSheetId="5" hidden="1">{"Riqfin97",#N/A,FALSE,"Tran";"Riqfinpro",#N/A,FALSE,"Tran"}</definedName>
    <definedName name="ssss" localSheetId="6" hidden="1">{"Riqfin97",#N/A,FALSE,"Tran";"Riqfinpro",#N/A,FALSE,"Tran"}</definedName>
    <definedName name="ssss" localSheetId="8" hidden="1">{"Riqfin97",#N/A,FALSE,"Tran";"Riqfinpro",#N/A,FALSE,"Tran"}</definedName>
    <definedName name="ssss" localSheetId="7" hidden="1">{"Riqfin97",#N/A,FALSE,"Tran";"Riqfinpro",#N/A,FALSE,"Tran"}</definedName>
    <definedName name="ssss" localSheetId="21" hidden="1">{"Riqfin97",#N/A,FALSE,"Tran";"Riqfinpro",#N/A,FALSE,"Tran"}</definedName>
    <definedName name="ssss" localSheetId="32" hidden="1">{"Riqfin97",#N/A,FALSE,"Tran";"Riqfinpro",#N/A,FALSE,"Tran"}</definedName>
    <definedName name="ssss" localSheetId="33" hidden="1">{"Riqfin97",#N/A,FALSE,"Tran";"Riqfinpro",#N/A,FALSE,"Tran"}</definedName>
    <definedName name="ssss" localSheetId="34" hidden="1">{"Riqfin97",#N/A,FALSE,"Tran";"Riqfinpro",#N/A,FALSE,"Tran"}</definedName>
    <definedName name="ssss" localSheetId="38" hidden="1">{"Riqfin97",#N/A,FALSE,"Tran";"Riqfinpro",#N/A,FALSE,"Tran"}</definedName>
    <definedName name="ssss" hidden="1">{"Riqfin97",#N/A,FALSE,"Tran";"Riqfinpro",#N/A,FALSE,"Tran"}</definedName>
    <definedName name="START" localSheetId="5">#REF!</definedName>
    <definedName name="START" localSheetId="6">#REF!</definedName>
    <definedName name="START" localSheetId="8">#REF!</definedName>
    <definedName name="START" localSheetId="7">#REF!</definedName>
    <definedName name="START" localSheetId="21">#REF!</definedName>
    <definedName name="START" localSheetId="32">#REF!</definedName>
    <definedName name="START" localSheetId="33">#REF!</definedName>
    <definedName name="START" localSheetId="34">#REF!</definedName>
    <definedName name="START" localSheetId="38">#REF!</definedName>
    <definedName name="START">#REF!</definedName>
    <definedName name="StartPosition" localSheetId="6">#REF!</definedName>
    <definedName name="StartPosition" localSheetId="8">#REF!</definedName>
    <definedName name="StartPosition" localSheetId="7">#REF!</definedName>
    <definedName name="StartPosition" localSheetId="21">#REF!</definedName>
    <definedName name="StartPosition" localSheetId="32">#REF!</definedName>
    <definedName name="StartPosition" localSheetId="33">#REF!</definedName>
    <definedName name="StartPosition" localSheetId="34">#REF!</definedName>
    <definedName name="StartPosition" localSheetId="38">#REF!</definedName>
    <definedName name="StartPosition">#REF!</definedName>
    <definedName name="STFQTAB" localSheetId="6">#REF!</definedName>
    <definedName name="STFQTAB" localSheetId="8">#REF!</definedName>
    <definedName name="STFQTAB" localSheetId="7">#REF!</definedName>
    <definedName name="STFQTAB" localSheetId="21">#REF!</definedName>
    <definedName name="STFQTAB" localSheetId="32">#REF!</definedName>
    <definedName name="STFQTAB" localSheetId="33">#REF!</definedName>
    <definedName name="STFQTAB" localSheetId="34">#REF!</definedName>
    <definedName name="STFQTAB" localSheetId="38">#REF!</definedName>
    <definedName name="STFQTAB">#REF!</definedName>
    <definedName name="STOP" localSheetId="32">#REF!</definedName>
    <definedName name="STOP" localSheetId="38">#REF!</definedName>
    <definedName name="STOP">#REF!</definedName>
    <definedName name="SUM">[8]BoP!$E$313:$BE$365</definedName>
    <definedName name="SUPLI" localSheetId="6">#REF!</definedName>
    <definedName name="SUPLI" localSheetId="8">#REF!</definedName>
    <definedName name="SUPLI" localSheetId="7">#REF!</definedName>
    <definedName name="SUPLI" localSheetId="21">#REF!</definedName>
    <definedName name="SUPLI" localSheetId="32">#REF!</definedName>
    <definedName name="SUPLI" localSheetId="33">#REF!</definedName>
    <definedName name="SUPLI" localSheetId="34">#REF!</definedName>
    <definedName name="SUPLI" localSheetId="38">#REF!</definedName>
    <definedName name="SUPLI">#REF!</definedName>
    <definedName name="SUPLIDORES" localSheetId="6">#REF!</definedName>
    <definedName name="SUPLIDORES" localSheetId="8">#REF!</definedName>
    <definedName name="SUPLIDORES" localSheetId="7">#REF!</definedName>
    <definedName name="SUPLIDORES" localSheetId="21">#REF!</definedName>
    <definedName name="SUPLIDORES" localSheetId="32">#REF!</definedName>
    <definedName name="SUPLIDORES" localSheetId="33">#REF!</definedName>
    <definedName name="SUPLIDORES" localSheetId="34">#REF!</definedName>
    <definedName name="SUPLIDORES" localSheetId="38">#REF!</definedName>
    <definedName name="SUPLIDORES">#REF!</definedName>
    <definedName name="SUPPLY">[43]MONTHLY!$A$87:$Q$193</definedName>
    <definedName name="SUPPLY2">[43]MONTHLY!$A$422:$Z$477</definedName>
    <definedName name="swe" localSheetId="56" hidden="1">{"Tab1",#N/A,FALSE,"P";"Tab2",#N/A,FALSE,"P"}</definedName>
    <definedName name="swe" localSheetId="0" hidden="1">{"Tab1",#N/A,FALSE,"P";"Tab2",#N/A,FALSE,"P"}</definedName>
    <definedName name="swe" localSheetId="28" hidden="1">{"Tab1",#N/A,FALSE,"P";"Tab2",#N/A,FALSE,"P"}</definedName>
    <definedName name="swe" localSheetId="30" hidden="1">{"Tab1",#N/A,FALSE,"P";"Tab2",#N/A,FALSE,"P"}</definedName>
    <definedName name="swe" localSheetId="4" hidden="1">{"Tab1",#N/A,FALSE,"P";"Tab2",#N/A,FALSE,"P"}</definedName>
    <definedName name="swe" localSheetId="5" hidden="1">{"Tab1",#N/A,FALSE,"P";"Tab2",#N/A,FALSE,"P"}</definedName>
    <definedName name="swe" localSheetId="6" hidden="1">{"Tab1",#N/A,FALSE,"P";"Tab2",#N/A,FALSE,"P"}</definedName>
    <definedName name="swe" localSheetId="8" hidden="1">{"Tab1",#N/A,FALSE,"P";"Tab2",#N/A,FALSE,"P"}</definedName>
    <definedName name="swe" localSheetId="7" hidden="1">{"Tab1",#N/A,FALSE,"P";"Tab2",#N/A,FALSE,"P"}</definedName>
    <definedName name="swe" localSheetId="21" hidden="1">{"Tab1",#N/A,FALSE,"P";"Tab2",#N/A,FALSE,"P"}</definedName>
    <definedName name="swe" localSheetId="32" hidden="1">{"Tab1",#N/A,FALSE,"P";"Tab2",#N/A,FALSE,"P"}</definedName>
    <definedName name="swe" localSheetId="33" hidden="1">{"Tab1",#N/A,FALSE,"P";"Tab2",#N/A,FALSE,"P"}</definedName>
    <definedName name="swe" localSheetId="34" hidden="1">{"Tab1",#N/A,FALSE,"P";"Tab2",#N/A,FALSE,"P"}</definedName>
    <definedName name="swe" localSheetId="38" hidden="1">{"Tab1",#N/A,FALSE,"P";"Tab2",#N/A,FALSE,"P"}</definedName>
    <definedName name="swe" hidden="1">{"Tab1",#N/A,FALSE,"P";"Tab2",#N/A,FALSE,"P"}</definedName>
    <definedName name="Swvu.PLA1." hidden="1">'[32]COP FED'!#REF!</definedName>
    <definedName name="Swvu.PLA2." hidden="1">'[32]COP FED'!$A$1:$N$49</definedName>
    <definedName name="sxc" localSheetId="56" hidden="1">{"Riqfin97",#N/A,FALSE,"Tran";"Riqfinpro",#N/A,FALSE,"Tran"}</definedName>
    <definedName name="sxc" localSheetId="0" hidden="1">{"Riqfin97",#N/A,FALSE,"Tran";"Riqfinpro",#N/A,FALSE,"Tran"}</definedName>
    <definedName name="sxc" localSheetId="28" hidden="1">{"Riqfin97",#N/A,FALSE,"Tran";"Riqfinpro",#N/A,FALSE,"Tran"}</definedName>
    <definedName name="sxc" localSheetId="30" hidden="1">{"Riqfin97",#N/A,FALSE,"Tran";"Riqfinpro",#N/A,FALSE,"Tran"}</definedName>
    <definedName name="sxc" localSheetId="4" hidden="1">{"Riqfin97",#N/A,FALSE,"Tran";"Riqfinpro",#N/A,FALSE,"Tran"}</definedName>
    <definedName name="sxc" localSheetId="5" hidden="1">{"Riqfin97",#N/A,FALSE,"Tran";"Riqfinpro",#N/A,FALSE,"Tran"}</definedName>
    <definedName name="sxc" localSheetId="6" hidden="1">{"Riqfin97",#N/A,FALSE,"Tran";"Riqfinpro",#N/A,FALSE,"Tran"}</definedName>
    <definedName name="sxc" localSheetId="8" hidden="1">{"Riqfin97",#N/A,FALSE,"Tran";"Riqfinpro",#N/A,FALSE,"Tran"}</definedName>
    <definedName name="sxc" localSheetId="7" hidden="1">{"Riqfin97",#N/A,FALSE,"Tran";"Riqfinpro",#N/A,FALSE,"Tran"}</definedName>
    <definedName name="sxc" localSheetId="21" hidden="1">{"Riqfin97",#N/A,FALSE,"Tran";"Riqfinpro",#N/A,FALSE,"Tran"}</definedName>
    <definedName name="sxc" localSheetId="32" hidden="1">{"Riqfin97",#N/A,FALSE,"Tran";"Riqfinpro",#N/A,FALSE,"Tran"}</definedName>
    <definedName name="sxc" localSheetId="33" hidden="1">{"Riqfin97",#N/A,FALSE,"Tran";"Riqfinpro",#N/A,FALSE,"Tran"}</definedName>
    <definedName name="sxc" localSheetId="34" hidden="1">{"Riqfin97",#N/A,FALSE,"Tran";"Riqfinpro",#N/A,FALSE,"Tran"}</definedName>
    <definedName name="sxc" localSheetId="38" hidden="1">{"Riqfin97",#N/A,FALSE,"Tran";"Riqfinpro",#N/A,FALSE,"Tran"}</definedName>
    <definedName name="sxc" hidden="1">{"Riqfin97",#N/A,FALSE,"Tran";"Riqfinpro",#N/A,FALSE,"Tran"}</definedName>
    <definedName name="sxe" localSheetId="56" hidden="1">{"Riqfin97",#N/A,FALSE,"Tran";"Riqfinpro",#N/A,FALSE,"Tran"}</definedName>
    <definedName name="sxe" localSheetId="0" hidden="1">{"Riqfin97",#N/A,FALSE,"Tran";"Riqfinpro",#N/A,FALSE,"Tran"}</definedName>
    <definedName name="sxe" localSheetId="28" hidden="1">{"Riqfin97",#N/A,FALSE,"Tran";"Riqfinpro",#N/A,FALSE,"Tran"}</definedName>
    <definedName name="sxe" localSheetId="30" hidden="1">{"Riqfin97",#N/A,FALSE,"Tran";"Riqfinpro",#N/A,FALSE,"Tran"}</definedName>
    <definedName name="sxe" localSheetId="4" hidden="1">{"Riqfin97",#N/A,FALSE,"Tran";"Riqfinpro",#N/A,FALSE,"Tran"}</definedName>
    <definedName name="sxe" localSheetId="5" hidden="1">{"Riqfin97",#N/A,FALSE,"Tran";"Riqfinpro",#N/A,FALSE,"Tran"}</definedName>
    <definedName name="sxe" localSheetId="6" hidden="1">{"Riqfin97",#N/A,FALSE,"Tran";"Riqfinpro",#N/A,FALSE,"Tran"}</definedName>
    <definedName name="sxe" localSheetId="8" hidden="1">{"Riqfin97",#N/A,FALSE,"Tran";"Riqfinpro",#N/A,FALSE,"Tran"}</definedName>
    <definedName name="sxe" localSheetId="7" hidden="1">{"Riqfin97",#N/A,FALSE,"Tran";"Riqfinpro",#N/A,FALSE,"Tran"}</definedName>
    <definedName name="sxe" localSheetId="21" hidden="1">{"Riqfin97",#N/A,FALSE,"Tran";"Riqfinpro",#N/A,FALSE,"Tran"}</definedName>
    <definedName name="sxe" localSheetId="32" hidden="1">{"Riqfin97",#N/A,FALSE,"Tran";"Riqfinpro",#N/A,FALSE,"Tran"}</definedName>
    <definedName name="sxe" localSheetId="33" hidden="1">{"Riqfin97",#N/A,FALSE,"Tran";"Riqfinpro",#N/A,FALSE,"Tran"}</definedName>
    <definedName name="sxe" localSheetId="34" hidden="1">{"Riqfin97",#N/A,FALSE,"Tran";"Riqfinpro",#N/A,FALSE,"Tran"}</definedName>
    <definedName name="sxe" localSheetId="38" hidden="1">{"Riqfin97",#N/A,FALSE,"Tran";"Riqfinpro",#N/A,FALSE,"Tran"}</definedName>
    <definedName name="sxe" hidden="1">{"Riqfin97",#N/A,FALSE,"Tran";"Riqfinpro",#N/A,FALSE,"Tran"}</definedName>
    <definedName name="t" localSheetId="56" hidden="1">{"Minpmon",#N/A,FALSE,"Monthinput"}</definedName>
    <definedName name="t" localSheetId="0" hidden="1">{"Minpmon",#N/A,FALSE,"Monthinput"}</definedName>
    <definedName name="t" localSheetId="28" hidden="1">{"Minpmon",#N/A,FALSE,"Monthinput"}</definedName>
    <definedName name="t" localSheetId="30" hidden="1">{"Minpmon",#N/A,FALSE,"Monthinput"}</definedName>
    <definedName name="t" localSheetId="4" hidden="1">{"Minpmon",#N/A,FALSE,"Monthinput"}</definedName>
    <definedName name="t" localSheetId="5" hidden="1">{"Minpmon",#N/A,FALSE,"Monthinput"}</definedName>
    <definedName name="t" localSheetId="6" hidden="1">{"Minpmon",#N/A,FALSE,"Monthinput"}</definedName>
    <definedName name="t" localSheetId="8" hidden="1">{"Minpmon",#N/A,FALSE,"Monthinput"}</definedName>
    <definedName name="t" localSheetId="7" hidden="1">{"Minpmon",#N/A,FALSE,"Monthinput"}</definedName>
    <definedName name="t" localSheetId="21" hidden="1">{"Minpmon",#N/A,FALSE,"Monthinput"}</definedName>
    <definedName name="t" localSheetId="32" hidden="1">{"Minpmon",#N/A,FALSE,"Monthinput"}</definedName>
    <definedName name="t" localSheetId="33" hidden="1">{"Minpmon",#N/A,FALSE,"Monthinput"}</definedName>
    <definedName name="t" localSheetId="34" hidden="1">{"Minpmon",#N/A,FALSE,"Monthinput"}</definedName>
    <definedName name="t" localSheetId="38" hidden="1">{"Minpmon",#N/A,FALSE,"Monthinput"}</definedName>
    <definedName name="t" hidden="1">{"Minpmon",#N/A,FALSE,"Monthinput"}</definedName>
    <definedName name="Tab25a" localSheetId="5">#REF!</definedName>
    <definedName name="Tab25a" localSheetId="6">#REF!</definedName>
    <definedName name="Tab25a" localSheetId="8">#REF!</definedName>
    <definedName name="Tab25a" localSheetId="7">#REF!</definedName>
    <definedName name="Tab25a" localSheetId="21">#REF!</definedName>
    <definedName name="Tab25a" localSheetId="32">#REF!</definedName>
    <definedName name="Tab25a" localSheetId="33">#REF!</definedName>
    <definedName name="Tab25a" localSheetId="34">#REF!</definedName>
    <definedName name="Tab25a" localSheetId="38">#REF!</definedName>
    <definedName name="Tab25a">#REF!</definedName>
    <definedName name="Tab25b" localSheetId="6">#REF!</definedName>
    <definedName name="Tab25b" localSheetId="8">#REF!</definedName>
    <definedName name="Tab25b" localSheetId="7">#REF!</definedName>
    <definedName name="Tab25b" localSheetId="21">#REF!</definedName>
    <definedName name="Tab25b" localSheetId="32">#REF!</definedName>
    <definedName name="Tab25b" localSheetId="33">#REF!</definedName>
    <definedName name="Tab25b" localSheetId="34">#REF!</definedName>
    <definedName name="Tab25b" localSheetId="38">#REF!</definedName>
    <definedName name="Tab25b">#REF!</definedName>
    <definedName name="Tabe" localSheetId="6">#REF!</definedName>
    <definedName name="Tabe" localSheetId="8">#REF!</definedName>
    <definedName name="Tabe" localSheetId="7">#REF!</definedName>
    <definedName name="Tabe" localSheetId="21">#REF!</definedName>
    <definedName name="Tabe" localSheetId="32">#REF!</definedName>
    <definedName name="Tabe" localSheetId="33">#REF!</definedName>
    <definedName name="Tabe" localSheetId="34">#REF!</definedName>
    <definedName name="Tabe" localSheetId="38">#REF!</definedName>
    <definedName name="Tabe">#REF!</definedName>
    <definedName name="Table__47">[77]RED47!$A$1:$I$53</definedName>
    <definedName name="Table_2._Country_X___Public_Sector_Financing_1" localSheetId="6">#REF!</definedName>
    <definedName name="Table_2._Country_X___Public_Sector_Financing_1" localSheetId="8">#REF!</definedName>
    <definedName name="Table_2._Country_X___Public_Sector_Financing_1" localSheetId="7">#REF!</definedName>
    <definedName name="Table_2._Country_X___Public_Sector_Financing_1" localSheetId="21">#REF!</definedName>
    <definedName name="Table_2._Country_X___Public_Sector_Financing_1" localSheetId="32">#REF!</definedName>
    <definedName name="Table_2._Country_X___Public_Sector_Financing_1" localSheetId="33">#REF!</definedName>
    <definedName name="Table_2._Country_X___Public_Sector_Financing_1" localSheetId="34">#REF!</definedName>
    <definedName name="Table_2._Country_X___Public_Sector_Financing_1" localSheetId="38">#REF!</definedName>
    <definedName name="Table_2._Country_X___Public_Sector_Financing_1">#REF!</definedName>
    <definedName name="Table_3.5b" localSheetId="6">#REF!</definedName>
    <definedName name="Table_3.5b" localSheetId="8">#REF!</definedName>
    <definedName name="Table_3.5b" localSheetId="7">#REF!</definedName>
    <definedName name="Table_3.5b" localSheetId="21">#REF!</definedName>
    <definedName name="Table_3.5b" localSheetId="32">#REF!</definedName>
    <definedName name="Table_3.5b" localSheetId="33">#REF!</definedName>
    <definedName name="Table_3.5b" localSheetId="34">#REF!</definedName>
    <definedName name="Table_3.5b" localSheetId="38">#REF!</definedName>
    <definedName name="Table_3.5b">#REF!</definedName>
    <definedName name="Table_Template" localSheetId="6">#REF!</definedName>
    <definedName name="Table_Template" localSheetId="8">#REF!</definedName>
    <definedName name="Table_Template" localSheetId="7">#REF!</definedName>
    <definedName name="Table_Template" localSheetId="21">#REF!</definedName>
    <definedName name="Table_Template" localSheetId="32">#REF!</definedName>
    <definedName name="Table_Template" localSheetId="33">#REF!</definedName>
    <definedName name="Table_Template" localSheetId="34">#REF!</definedName>
    <definedName name="Table_Template" localSheetId="38">#REF!</definedName>
    <definedName name="Table_Template">#REF!</definedName>
    <definedName name="table1" localSheetId="32">#REF!</definedName>
    <definedName name="table1" localSheetId="38">#REF!</definedName>
    <definedName name="table1">#REF!</definedName>
    <definedName name="Table2" localSheetId="32">#REF!</definedName>
    <definedName name="Table2" localSheetId="38">#REF!</definedName>
    <definedName name="Table2">#REF!</definedName>
    <definedName name="Table8">'[28]shared data'!$A$1:$E$32</definedName>
    <definedName name="TableA" localSheetId="6">#REF!</definedName>
    <definedName name="TableA" localSheetId="8">#REF!</definedName>
    <definedName name="TableA" localSheetId="7">#REF!</definedName>
    <definedName name="TableA" localSheetId="21">#REF!</definedName>
    <definedName name="TableA" localSheetId="32">#REF!</definedName>
    <definedName name="TableA" localSheetId="33">#REF!</definedName>
    <definedName name="TableA" localSheetId="34">#REF!</definedName>
    <definedName name="TableA" localSheetId="38">#REF!</definedName>
    <definedName name="TableA">#REF!</definedName>
    <definedName name="TableB1" localSheetId="6">#REF!</definedName>
    <definedName name="TableB1" localSheetId="8">#REF!</definedName>
    <definedName name="TableB1" localSheetId="7">#REF!</definedName>
    <definedName name="TableB1" localSheetId="21">#REF!</definedName>
    <definedName name="TableB1" localSheetId="32">#REF!</definedName>
    <definedName name="TableB1" localSheetId="33">#REF!</definedName>
    <definedName name="TableB1" localSheetId="34">#REF!</definedName>
    <definedName name="TableB1" localSheetId="38">#REF!</definedName>
    <definedName name="TableB1">#REF!</definedName>
    <definedName name="TableB2" localSheetId="6">#REF!</definedName>
    <definedName name="TableB2" localSheetId="8">#REF!</definedName>
    <definedName name="TableB2" localSheetId="7">#REF!</definedName>
    <definedName name="TableB2" localSheetId="21">#REF!</definedName>
    <definedName name="TableB2" localSheetId="32">#REF!</definedName>
    <definedName name="TableB2" localSheetId="33">#REF!</definedName>
    <definedName name="TableB2" localSheetId="34">#REF!</definedName>
    <definedName name="TableB2" localSheetId="38">#REF!</definedName>
    <definedName name="TableB2">#REF!</definedName>
    <definedName name="TableB3" localSheetId="32">#REF!</definedName>
    <definedName name="TableB3" localSheetId="38">#REF!</definedName>
    <definedName name="TableB3">#REF!</definedName>
    <definedName name="TableC1" localSheetId="32">#REF!</definedName>
    <definedName name="TableC1" localSheetId="38">#REF!</definedName>
    <definedName name="TableC1">#REF!</definedName>
    <definedName name="TableC2" localSheetId="32">#REF!</definedName>
    <definedName name="TableC2" localSheetId="38">#REF!</definedName>
    <definedName name="TableC2">#REF!</definedName>
    <definedName name="TableC3" localSheetId="32">#REF!</definedName>
    <definedName name="TableC3" localSheetId="38">#REF!</definedName>
    <definedName name="TableC3">#REF!</definedName>
    <definedName name="TASA" localSheetId="32">#REF!</definedName>
    <definedName name="TASA" localSheetId="38">#REF!</definedName>
    <definedName name="TASA">#REF!</definedName>
    <definedName name="TASAS" localSheetId="32">#REF!</definedName>
    <definedName name="TASAS" localSheetId="38">#REF!</definedName>
    <definedName name="TASAS">#REF!</definedName>
    <definedName name="Tasas_Interes_06R">[78]A!$A$1:$T$54</definedName>
    <definedName name="tblChecks">[55]ErrCheck!$A$3:$E$5</definedName>
    <definedName name="tblLinks">[55]Links!$A$4:$F$33</definedName>
    <definedName name="tc">#VALUE!</definedName>
    <definedName name="TD" localSheetId="6">#REF!</definedName>
    <definedName name="TD" localSheetId="8">#REF!</definedName>
    <definedName name="TD" localSheetId="7">#REF!</definedName>
    <definedName name="TD" localSheetId="21">#REF!</definedName>
    <definedName name="TD" localSheetId="32">#REF!</definedName>
    <definedName name="TD" localSheetId="33">#REF!</definedName>
    <definedName name="TD" localSheetId="34">#REF!</definedName>
    <definedName name="TD" localSheetId="38">#REF!</definedName>
    <definedName name="TD">#REF!</definedName>
    <definedName name="TD1A" localSheetId="6">#REF!</definedName>
    <definedName name="TD1A" localSheetId="8">#REF!</definedName>
    <definedName name="TD1A" localSheetId="7">#REF!</definedName>
    <definedName name="TD1A" localSheetId="21">#REF!</definedName>
    <definedName name="TD1A" localSheetId="32">#REF!</definedName>
    <definedName name="TD1A" localSheetId="33">#REF!</definedName>
    <definedName name="TD1A" localSheetId="34">#REF!</definedName>
    <definedName name="TD1A" localSheetId="38">#REF!</definedName>
    <definedName name="TD1A">#REF!</definedName>
    <definedName name="teetwetw" localSheetId="6" hidden="1">#REF!</definedName>
    <definedName name="teetwetw" localSheetId="8" hidden="1">#REF!</definedName>
    <definedName name="teetwetw" localSheetId="7" hidden="1">#REF!</definedName>
    <definedName name="teetwetw" localSheetId="21" hidden="1">#REF!</definedName>
    <definedName name="teetwetw" localSheetId="32" hidden="1">#REF!</definedName>
    <definedName name="teetwetw" localSheetId="33" hidden="1">#REF!</definedName>
    <definedName name="teetwetw" localSheetId="34" hidden="1">#REF!</definedName>
    <definedName name="teetwetw" localSheetId="38" hidden="1">#REF!</definedName>
    <definedName name="teetwetw" hidden="1">#REF!</definedName>
    <definedName name="TELAS" localSheetId="32">#REF!</definedName>
    <definedName name="TELAS" localSheetId="38">#REF!</definedName>
    <definedName name="TELAS">#REF!</definedName>
    <definedName name="Template_Table" localSheetId="32">#REF!</definedName>
    <definedName name="Template_Table" localSheetId="38">#REF!</definedName>
    <definedName name="Template_Table">#REF!</definedName>
    <definedName name="terte" localSheetId="32" hidden="1">#REF!</definedName>
    <definedName name="terte" localSheetId="38" hidden="1">#REF!</definedName>
    <definedName name="terte" hidden="1">#REF!</definedName>
    <definedName name="tete" localSheetId="32" hidden="1">#REF!</definedName>
    <definedName name="tete" localSheetId="38" hidden="1">#REF!</definedName>
    <definedName name="tete" hidden="1">#REF!</definedName>
    <definedName name="tetetwe" hidden="1">'[51]Fax a enviar'!#REF!</definedName>
    <definedName name="textToday" localSheetId="6">#REF!</definedName>
    <definedName name="textToday" localSheetId="8">#REF!</definedName>
    <definedName name="textToday" localSheetId="7">#REF!</definedName>
    <definedName name="textToday" localSheetId="21">#REF!</definedName>
    <definedName name="textToday" localSheetId="32">#REF!</definedName>
    <definedName name="textToday" localSheetId="33">#REF!</definedName>
    <definedName name="textToday" localSheetId="34">#REF!</definedName>
    <definedName name="textToday" localSheetId="38">#REF!</definedName>
    <definedName name="textToday">#REF!</definedName>
    <definedName name="TIPOCAMBIO" localSheetId="6">#REF!</definedName>
    <definedName name="TIPOCAMBIO" localSheetId="8">#REF!</definedName>
    <definedName name="TIPOCAMBIO" localSheetId="7">#REF!</definedName>
    <definedName name="TIPOCAMBIO" localSheetId="21">#REF!</definedName>
    <definedName name="TIPOCAMBIO" localSheetId="32">#REF!</definedName>
    <definedName name="TIPOCAMBIO" localSheetId="33">#REF!</definedName>
    <definedName name="TIPOCAMBIO" localSheetId="34">#REF!</definedName>
    <definedName name="TIPOCAMBIO" localSheetId="38">#REF!</definedName>
    <definedName name="TIPOCAMBIO">#REF!</definedName>
    <definedName name="TITLES" localSheetId="6">#REF!</definedName>
    <definedName name="TITLES" localSheetId="8">#REF!</definedName>
    <definedName name="TITLES" localSheetId="7">#REF!</definedName>
    <definedName name="TITLES" localSheetId="21">#REF!</definedName>
    <definedName name="TITLES" localSheetId="32">#REF!</definedName>
    <definedName name="TITLES" localSheetId="33">#REF!</definedName>
    <definedName name="TITLES" localSheetId="34">#REF!</definedName>
    <definedName name="TITLES" localSheetId="38">#REF!</definedName>
    <definedName name="TITLES">#REF!</definedName>
    <definedName name="TítuloDeColumna1" localSheetId="32">#REF!</definedName>
    <definedName name="TítuloDeColumna1" localSheetId="38">#REF!</definedName>
    <definedName name="TítuloDeColumna1">#REF!</definedName>
    <definedName name="TítuloDeColumna2" localSheetId="32">#REF!</definedName>
    <definedName name="TítuloDeColumna2" localSheetId="38">#REF!</definedName>
    <definedName name="TítuloDeColumna2">#REF!</definedName>
    <definedName name="_xlnm.Print_Titles" localSheetId="6">#REF!</definedName>
    <definedName name="_xlnm.Print_Titles" localSheetId="8">#REF!</definedName>
    <definedName name="_xlnm.Print_Titles" localSheetId="7">#REF!</definedName>
    <definedName name="_xlnm.Print_Titles" localSheetId="32">#REF!</definedName>
    <definedName name="_xlnm.Print_Titles" localSheetId="33">#REF!</definedName>
    <definedName name="_xlnm.Print_Titles" localSheetId="34">#REF!</definedName>
    <definedName name="_xlnm.Print_Titles" localSheetId="38">#REF!</definedName>
    <definedName name="_xlnm.Print_Titles">#REF!</definedName>
    <definedName name="tj" localSheetId="56" hidden="1">{"Riqfin97",#N/A,FALSE,"Tran";"Riqfinpro",#N/A,FALSE,"Tran"}</definedName>
    <definedName name="tj" localSheetId="0" hidden="1">{"Riqfin97",#N/A,FALSE,"Tran";"Riqfinpro",#N/A,FALSE,"Tran"}</definedName>
    <definedName name="tj" localSheetId="28" hidden="1">{"Riqfin97",#N/A,FALSE,"Tran";"Riqfinpro",#N/A,FALSE,"Tran"}</definedName>
    <definedName name="tj" localSheetId="30" hidden="1">{"Riqfin97",#N/A,FALSE,"Tran";"Riqfinpro",#N/A,FALSE,"Tran"}</definedName>
    <definedName name="tj" localSheetId="4" hidden="1">{"Riqfin97",#N/A,FALSE,"Tran";"Riqfinpro",#N/A,FALSE,"Tran"}</definedName>
    <definedName name="tj" localSheetId="5" hidden="1">{"Riqfin97",#N/A,FALSE,"Tran";"Riqfinpro",#N/A,FALSE,"Tran"}</definedName>
    <definedName name="tj" localSheetId="6" hidden="1">{"Riqfin97",#N/A,FALSE,"Tran";"Riqfinpro",#N/A,FALSE,"Tran"}</definedName>
    <definedName name="tj" localSheetId="8" hidden="1">{"Riqfin97",#N/A,FALSE,"Tran";"Riqfinpro",#N/A,FALSE,"Tran"}</definedName>
    <definedName name="tj" localSheetId="7" hidden="1">{"Riqfin97",#N/A,FALSE,"Tran";"Riqfinpro",#N/A,FALSE,"Tran"}</definedName>
    <definedName name="tj" localSheetId="21" hidden="1">{"Riqfin97",#N/A,FALSE,"Tran";"Riqfinpro",#N/A,FALSE,"Tran"}</definedName>
    <definedName name="tj" localSheetId="32" hidden="1">{"Riqfin97",#N/A,FALSE,"Tran";"Riqfinpro",#N/A,FALSE,"Tran"}</definedName>
    <definedName name="tj" localSheetId="33" hidden="1">{"Riqfin97",#N/A,FALSE,"Tran";"Riqfinpro",#N/A,FALSE,"Tran"}</definedName>
    <definedName name="tj" localSheetId="34" hidden="1">{"Riqfin97",#N/A,FALSE,"Tran";"Riqfinpro",#N/A,FALSE,"Tran"}</definedName>
    <definedName name="tj" localSheetId="38" hidden="1">{"Riqfin97",#N/A,FALSE,"Tran";"Riqfinpro",#N/A,FALSE,"Tran"}</definedName>
    <definedName name="tj" hidden="1">{"Riqfin97",#N/A,FALSE,"Tran";"Riqfinpro",#N/A,FALSE,"Tran"}</definedName>
    <definedName name="tjutju" hidden="1">'[47]Fax a enviar'!#REF!</definedName>
    <definedName name="TM" localSheetId="6">#REF!</definedName>
    <definedName name="TM" localSheetId="8">#REF!</definedName>
    <definedName name="TM" localSheetId="7">#REF!</definedName>
    <definedName name="TM" localSheetId="21">#REF!</definedName>
    <definedName name="TM" localSheetId="32">#REF!</definedName>
    <definedName name="TM" localSheetId="33">#REF!</definedName>
    <definedName name="TM" localSheetId="34">#REF!</definedName>
    <definedName name="TM" localSheetId="38">#REF!</definedName>
    <definedName name="TM">#REF!</definedName>
    <definedName name="TM_D" localSheetId="6">#REF!</definedName>
    <definedName name="TM_D" localSheetId="8">#REF!</definedName>
    <definedName name="TM_D" localSheetId="7">#REF!</definedName>
    <definedName name="TM_D" localSheetId="21">#REF!</definedName>
    <definedName name="TM_D" localSheetId="32">#REF!</definedName>
    <definedName name="TM_D" localSheetId="33">#REF!</definedName>
    <definedName name="TM_D" localSheetId="34">#REF!</definedName>
    <definedName name="TM_D" localSheetId="38">#REF!</definedName>
    <definedName name="TM_D">#REF!</definedName>
    <definedName name="TM_DPCH" localSheetId="6">#REF!</definedName>
    <definedName name="TM_DPCH" localSheetId="8">#REF!</definedName>
    <definedName name="TM_DPCH" localSheetId="7">#REF!</definedName>
    <definedName name="TM_DPCH" localSheetId="21">#REF!</definedName>
    <definedName name="TM_DPCH" localSheetId="32">#REF!</definedName>
    <definedName name="TM_DPCH" localSheetId="33">#REF!</definedName>
    <definedName name="TM_DPCH" localSheetId="34">#REF!</definedName>
    <definedName name="TM_DPCH" localSheetId="38">#REF!</definedName>
    <definedName name="TM_DPCH">#REF!</definedName>
    <definedName name="TM_R" localSheetId="32">#REF!</definedName>
    <definedName name="TM_R" localSheetId="38">#REF!</definedName>
    <definedName name="TM_R">#REF!</definedName>
    <definedName name="TM_RPCH" localSheetId="32">#REF!</definedName>
    <definedName name="TM_RPCH" localSheetId="38">#REF!</definedName>
    <definedName name="TM_RPCH">#REF!</definedName>
    <definedName name="TMG" localSheetId="32">#REF!</definedName>
    <definedName name="TMG" localSheetId="38">#REF!</definedName>
    <definedName name="TMG">#REF!</definedName>
    <definedName name="TMG_D">[42]Q5!$E$23:$AH$23</definedName>
    <definedName name="TMG_DPCH" localSheetId="6">#REF!</definedName>
    <definedName name="TMG_DPCH" localSheetId="8">#REF!</definedName>
    <definedName name="TMG_DPCH" localSheetId="7">#REF!</definedName>
    <definedName name="TMG_DPCH" localSheetId="21">#REF!</definedName>
    <definedName name="TMG_DPCH" localSheetId="32">#REF!</definedName>
    <definedName name="TMG_DPCH" localSheetId="33">#REF!</definedName>
    <definedName name="TMG_DPCH" localSheetId="34">#REF!</definedName>
    <definedName name="TMG_DPCH" localSheetId="38">#REF!</definedName>
    <definedName name="TMG_DPCH">#REF!</definedName>
    <definedName name="TMG_R" localSheetId="6">#REF!</definedName>
    <definedName name="TMG_R" localSheetId="8">#REF!</definedName>
    <definedName name="TMG_R" localSheetId="7">#REF!</definedName>
    <definedName name="TMG_R" localSheetId="21">#REF!</definedName>
    <definedName name="TMG_R" localSheetId="32">#REF!</definedName>
    <definedName name="TMG_R" localSheetId="33">#REF!</definedName>
    <definedName name="TMG_R" localSheetId="34">#REF!</definedName>
    <definedName name="TMG_R" localSheetId="38">#REF!</definedName>
    <definedName name="TMG_R">#REF!</definedName>
    <definedName name="TMG_RPCH" localSheetId="6">#REF!</definedName>
    <definedName name="TMG_RPCH" localSheetId="8">#REF!</definedName>
    <definedName name="TMG_RPCH" localSheetId="7">#REF!</definedName>
    <definedName name="TMG_RPCH" localSheetId="21">#REF!</definedName>
    <definedName name="TMG_RPCH" localSheetId="32">#REF!</definedName>
    <definedName name="TMG_RPCH" localSheetId="33">#REF!</definedName>
    <definedName name="TMG_RPCH" localSheetId="34">#REF!</definedName>
    <definedName name="TMG_RPCH" localSheetId="38">#REF!</definedName>
    <definedName name="TMG_RPCH">#REF!</definedName>
    <definedName name="TMGO">#N/A</definedName>
    <definedName name="TMGO_D" localSheetId="6">#REF!</definedName>
    <definedName name="TMGO_D" localSheetId="8">#REF!</definedName>
    <definedName name="TMGO_D" localSheetId="7">#REF!</definedName>
    <definedName name="TMGO_D" localSheetId="21">#REF!</definedName>
    <definedName name="TMGO_D" localSheetId="32">#REF!</definedName>
    <definedName name="TMGO_D" localSheetId="33">#REF!</definedName>
    <definedName name="TMGO_D" localSheetId="34">#REF!</definedName>
    <definedName name="TMGO_D" localSheetId="38">#REF!</definedName>
    <definedName name="TMGO_D">#REF!</definedName>
    <definedName name="TMGO_DPCH" localSheetId="6">#REF!</definedName>
    <definedName name="TMGO_DPCH" localSheetId="8">#REF!</definedName>
    <definedName name="TMGO_DPCH" localSheetId="7">#REF!</definedName>
    <definedName name="TMGO_DPCH" localSheetId="21">#REF!</definedName>
    <definedName name="TMGO_DPCH" localSheetId="32">#REF!</definedName>
    <definedName name="TMGO_DPCH" localSheetId="33">#REF!</definedName>
    <definedName name="TMGO_DPCH" localSheetId="34">#REF!</definedName>
    <definedName name="TMGO_DPCH" localSheetId="38">#REF!</definedName>
    <definedName name="TMGO_DPCH">#REF!</definedName>
    <definedName name="TMGO_R" localSheetId="6">#REF!</definedName>
    <definedName name="TMGO_R" localSheetId="8">#REF!</definedName>
    <definedName name="TMGO_R" localSheetId="7">#REF!</definedName>
    <definedName name="TMGO_R" localSheetId="21">#REF!</definedName>
    <definedName name="TMGO_R" localSheetId="32">#REF!</definedName>
    <definedName name="TMGO_R" localSheetId="33">#REF!</definedName>
    <definedName name="TMGO_R" localSheetId="34">#REF!</definedName>
    <definedName name="TMGO_R" localSheetId="38">#REF!</definedName>
    <definedName name="TMGO_R">#REF!</definedName>
    <definedName name="TMGO_RPCH" localSheetId="32">#REF!</definedName>
    <definedName name="TMGO_RPCH" localSheetId="38">#REF!</definedName>
    <definedName name="TMGO_RPCH">#REF!</definedName>
    <definedName name="TMGXO" localSheetId="32">#REF!</definedName>
    <definedName name="TMGXO" localSheetId="38">#REF!</definedName>
    <definedName name="TMGXO">#REF!</definedName>
    <definedName name="TMGXO_D" localSheetId="32">#REF!</definedName>
    <definedName name="TMGXO_D" localSheetId="38">#REF!</definedName>
    <definedName name="TMGXO_D">#REF!</definedName>
    <definedName name="TMGXO_DPCH" localSheetId="32">#REF!</definedName>
    <definedName name="TMGXO_DPCH" localSheetId="38">#REF!</definedName>
    <definedName name="TMGXO_DPCH">#REF!</definedName>
    <definedName name="TMGXO_R" localSheetId="32">#REF!</definedName>
    <definedName name="TMGXO_R" localSheetId="38">#REF!</definedName>
    <definedName name="TMGXO_R">#REF!</definedName>
    <definedName name="TMGXO_RPCH" localSheetId="32">#REF!</definedName>
    <definedName name="TMGXO_RPCH" localSheetId="38">#REF!</definedName>
    <definedName name="TMGXO_RPCH">#REF!</definedName>
    <definedName name="TMS" localSheetId="32">#REF!</definedName>
    <definedName name="TMS" localSheetId="38">#REF!</definedName>
    <definedName name="TMS">#REF!</definedName>
    <definedName name="TOC" localSheetId="32">#REF!</definedName>
    <definedName name="TOC" localSheetId="38">#REF!</definedName>
    <definedName name="TOC">#REF!</definedName>
    <definedName name="TODO">[79]BCC!$A$1:$N$821,[79]BCC!$A$822:$N$1624</definedName>
    <definedName name="TOT00" localSheetId="6">#REF!</definedName>
    <definedName name="TOT00" localSheetId="8">#REF!</definedName>
    <definedName name="TOT00" localSheetId="7">#REF!</definedName>
    <definedName name="TOT00" localSheetId="21">#REF!</definedName>
    <definedName name="TOT00" localSheetId="32">#REF!</definedName>
    <definedName name="TOT00" localSheetId="33">#REF!</definedName>
    <definedName name="TOT00" localSheetId="34">#REF!</definedName>
    <definedName name="TOT00" localSheetId="38">#REF!</definedName>
    <definedName name="TOT00">#REF!</definedName>
    <definedName name="TOTAL" localSheetId="6">#REF!</definedName>
    <definedName name="TOTAL" localSheetId="8">#REF!</definedName>
    <definedName name="TOTAL" localSheetId="7">#REF!</definedName>
    <definedName name="TOTAL" localSheetId="21">#REF!</definedName>
    <definedName name="TOTAL" localSheetId="32">#REF!</definedName>
    <definedName name="TOTAL" localSheetId="33">#REF!</definedName>
    <definedName name="TOTAL" localSheetId="34">#REF!</definedName>
    <definedName name="TOTAL" localSheetId="38">#REF!</definedName>
    <definedName name="TOTAL">#REF!</definedName>
    <definedName name="Trade" localSheetId="6">#REF!</definedName>
    <definedName name="Trade" localSheetId="8">#REF!</definedName>
    <definedName name="Trade" localSheetId="7">#REF!</definedName>
    <definedName name="Trade" localSheetId="21">#REF!</definedName>
    <definedName name="Trade" localSheetId="32">#REF!</definedName>
    <definedName name="Trade" localSheetId="33">#REF!</definedName>
    <definedName name="Trade" localSheetId="34">#REF!</definedName>
    <definedName name="Trade" localSheetId="38">#REF!</definedName>
    <definedName name="Trade">#REF!</definedName>
    <definedName name="TRADE3" localSheetId="6">[15]Trade!#REF!</definedName>
    <definedName name="TRADE3" localSheetId="8">[15]Trade!#REF!</definedName>
    <definedName name="TRADE3" localSheetId="7">[15]Trade!#REF!</definedName>
    <definedName name="TRADE3" localSheetId="21">[15]Trade!#REF!</definedName>
    <definedName name="TRADE3" localSheetId="32">[15]Trade!#REF!</definedName>
    <definedName name="TRADE3" localSheetId="33">[15]Trade!#REF!</definedName>
    <definedName name="TRADE3" localSheetId="34">[15]Trade!#REF!</definedName>
    <definedName name="TRADE3" localSheetId="38">[15]Trade!#REF!</definedName>
    <definedName name="TRADE3">[15]Trade!#REF!</definedName>
    <definedName name="TransChoice" localSheetId="56">OFFSET(TransList,0,0,COUNTA(TransList),1)</definedName>
    <definedName name="TransChoice" localSheetId="0">OFFSET(TransList,0,0,COUNTA(TransList),1)</definedName>
    <definedName name="TransChoice" localSheetId="10">OFFSET(TransList,0,0,COUNTA(TransList),1)</definedName>
    <definedName name="TransChoice" localSheetId="28">OFFSET(TransList,0,0,COUNTA(TransList),1)</definedName>
    <definedName name="TransChoice" localSheetId="30">OFFSET(TransList,0,0,COUNTA(TransList),1)</definedName>
    <definedName name="TransChoice" localSheetId="3">OFFSET(TransList,0,0,COUNTA(TransList),1)</definedName>
    <definedName name="TransChoice" localSheetId="4">OFFSET(TransList,0,0,COUNTA(TransList),1)</definedName>
    <definedName name="TransChoice" localSheetId="5">OFFSET(TransList,0,0,COUNTA(TransList),1)</definedName>
    <definedName name="TransChoice" localSheetId="6">OFFSET(TransList,0,0,COUNTA(TransList),1)</definedName>
    <definedName name="TransChoice" localSheetId="8">OFFSET(TransList,0,0,COUNTA(TransList),1)</definedName>
    <definedName name="TransChoice" localSheetId="7">OFFSET(TransList,0,0,COUNTA(TransList),1)</definedName>
    <definedName name="TransChoice" localSheetId="21">OFFSET(TransList,0,0,COUNTA(TransList),1)</definedName>
    <definedName name="TransChoice" localSheetId="25">OFFSET(TransList,0,0,COUNTA(TransList),1)</definedName>
    <definedName name="TransChoice" localSheetId="26">OFFSET(TransList,0,0,COUNTA(TransList),1)</definedName>
    <definedName name="TransChoice" localSheetId="32">OFFSET(TransList,0,0,COUNTA(TransList),1)</definedName>
    <definedName name="TransChoice" localSheetId="33">OFFSET(TransList,0,0,COUNTA(TransList),1)</definedName>
    <definedName name="TransChoice" localSheetId="34">OFFSET(TransList,0,0,COUNTA(TransList),1)</definedName>
    <definedName name="TransChoice" localSheetId="38">OFFSET(TransList,0,0,COUNTA(TransList),1)</definedName>
    <definedName name="TransChoice" localSheetId="59">OFFSET(TransList,0,0,COUNTA(TransList),1)</definedName>
    <definedName name="TransChoice" localSheetId="60">OFFSET(TransList,0,0,COUNTA(TransList),1)</definedName>
    <definedName name="TransChoice" localSheetId="61">OFFSET(TransList,0,0,COUNTA(TransList),1)</definedName>
    <definedName name="TransChoice" localSheetId="62">OFFSET(TransList,0,0,COUNTA(TransList),1)</definedName>
    <definedName name="TransChoice" localSheetId="63">OFFSET(TransList,0,0,COUNTA(TransList),1)</definedName>
    <definedName name="TransChoice" localSheetId="65">OFFSET(TransList,0,0,COUNTA(TransList),1)</definedName>
    <definedName name="TransChoice">OFFSET(TransList,0,0,COUNTA(TransList),1)</definedName>
    <definedName name="trert" localSheetId="28" hidden="1">'[51]Fax a enviar'!#REF!</definedName>
    <definedName name="trert" localSheetId="30" hidden="1">'[51]Fax a enviar'!#REF!</definedName>
    <definedName name="trert" localSheetId="6" hidden="1">'[51]Fax a enviar'!#REF!</definedName>
    <definedName name="trert" localSheetId="8" hidden="1">'[51]Fax a enviar'!#REF!</definedName>
    <definedName name="trert" localSheetId="7" hidden="1">'[51]Fax a enviar'!#REF!</definedName>
    <definedName name="trert" localSheetId="21" hidden="1">'[51]Fax a enviar'!#REF!</definedName>
    <definedName name="trert" localSheetId="32" hidden="1">'[51]Fax a enviar'!#REF!</definedName>
    <definedName name="trert" localSheetId="33" hidden="1">'[51]Fax a enviar'!#REF!</definedName>
    <definedName name="trert" localSheetId="34" hidden="1">'[51]Fax a enviar'!#REF!</definedName>
    <definedName name="trert" localSheetId="38" hidden="1">'[51]Fax a enviar'!#REF!</definedName>
    <definedName name="trert" hidden="1">'[51]Fax a enviar'!#REF!</definedName>
    <definedName name="TRIGO" localSheetId="6">#REF!</definedName>
    <definedName name="TRIGO" localSheetId="8">#REF!</definedName>
    <definedName name="TRIGO" localSheetId="7">#REF!</definedName>
    <definedName name="TRIGO" localSheetId="21">#REF!</definedName>
    <definedName name="TRIGO" localSheetId="32">#REF!</definedName>
    <definedName name="TRIGO" localSheetId="33">#REF!</definedName>
    <definedName name="TRIGO" localSheetId="34">#REF!</definedName>
    <definedName name="TRIGO" localSheetId="38">#REF!</definedName>
    <definedName name="TRIGO">#REF!</definedName>
    <definedName name="Trim">[66]Codigos!$A$5:$E$11</definedName>
    <definedName name="trrtr" localSheetId="6" hidden="1">#REF!</definedName>
    <definedName name="trrtr" localSheetId="8" hidden="1">#REF!</definedName>
    <definedName name="trrtr" localSheetId="7" hidden="1">#REF!</definedName>
    <definedName name="trrtr" localSheetId="21" hidden="1">#REF!</definedName>
    <definedName name="trrtr" localSheetId="32" hidden="1">#REF!</definedName>
    <definedName name="trrtr" localSheetId="33" hidden="1">#REF!</definedName>
    <definedName name="trrtr" localSheetId="34" hidden="1">#REF!</definedName>
    <definedName name="trrtr" localSheetId="38" hidden="1">#REF!</definedName>
    <definedName name="trrtr" hidden="1">#REF!</definedName>
    <definedName name="trtert" localSheetId="6" hidden="1">'[51]Fax a enviar'!#REF!</definedName>
    <definedName name="trtert" localSheetId="8" hidden="1">'[51]Fax a enviar'!#REF!</definedName>
    <definedName name="trtert" localSheetId="7" hidden="1">'[51]Fax a enviar'!#REF!</definedName>
    <definedName name="trtert" localSheetId="21" hidden="1">'[51]Fax a enviar'!#REF!</definedName>
    <definedName name="trtert" localSheetId="32" hidden="1">'[51]Fax a enviar'!#REF!</definedName>
    <definedName name="trtert" localSheetId="33" hidden="1">'[51]Fax a enviar'!#REF!</definedName>
    <definedName name="trtert" localSheetId="34" hidden="1">'[51]Fax a enviar'!#REF!</definedName>
    <definedName name="trtert" localSheetId="38" hidden="1">'[51]Fax a enviar'!#REF!</definedName>
    <definedName name="trtert" hidden="1">'[51]Fax a enviar'!#REF!</definedName>
    <definedName name="trtr" localSheetId="6" hidden="1">'[51]Fax a enviar'!#REF!</definedName>
    <definedName name="trtr" localSheetId="8" hidden="1">'[51]Fax a enviar'!#REF!</definedName>
    <definedName name="trtr" localSheetId="7" hidden="1">'[51]Fax a enviar'!#REF!</definedName>
    <definedName name="trtr" localSheetId="21" hidden="1">'[51]Fax a enviar'!#REF!</definedName>
    <definedName name="trtr" localSheetId="32" hidden="1">'[51]Fax a enviar'!#REF!</definedName>
    <definedName name="trtr" localSheetId="38" hidden="1">'[51]Fax a enviar'!#REF!</definedName>
    <definedName name="trtr" hidden="1">'[51]Fax a enviar'!#REF!</definedName>
    <definedName name="tt" localSheetId="6">#REF!</definedName>
    <definedName name="tt" localSheetId="8">#REF!</definedName>
    <definedName name="tt" localSheetId="7">#REF!</definedName>
    <definedName name="tt" localSheetId="21">#REF!</definedName>
    <definedName name="tt" localSheetId="32">#REF!</definedName>
    <definedName name="tt" localSheetId="33">#REF!</definedName>
    <definedName name="tt" localSheetId="34">#REF!</definedName>
    <definedName name="tt" localSheetId="38">#REF!</definedName>
    <definedName name="tt">#REF!</definedName>
    <definedName name="tta" localSheetId="6">#REF!</definedName>
    <definedName name="tta" localSheetId="8">#REF!</definedName>
    <definedName name="tta" localSheetId="7">#REF!</definedName>
    <definedName name="tta" localSheetId="21">#REF!</definedName>
    <definedName name="tta" localSheetId="32">#REF!</definedName>
    <definedName name="tta" localSheetId="33">#REF!</definedName>
    <definedName name="tta" localSheetId="34">#REF!</definedName>
    <definedName name="tta" localSheetId="38">#REF!</definedName>
    <definedName name="tta">#REF!</definedName>
    <definedName name="ttaa" localSheetId="6">#REF!</definedName>
    <definedName name="ttaa" localSheetId="8">#REF!</definedName>
    <definedName name="ttaa" localSheetId="7">#REF!</definedName>
    <definedName name="ttaa" localSheetId="21">#REF!</definedName>
    <definedName name="ttaa" localSheetId="32">#REF!</definedName>
    <definedName name="ttaa" localSheetId="33">#REF!</definedName>
    <definedName name="ttaa" localSheetId="34">#REF!</definedName>
    <definedName name="ttaa" localSheetId="38">#REF!</definedName>
    <definedName name="ttaa">#REF!</definedName>
    <definedName name="ttetet" localSheetId="6" hidden="1">'[51]Fax a enviar'!#REF!</definedName>
    <definedName name="ttetet" localSheetId="8" hidden="1">'[51]Fax a enviar'!#REF!</definedName>
    <definedName name="ttetet" localSheetId="7" hidden="1">'[51]Fax a enviar'!#REF!</definedName>
    <definedName name="ttetet" localSheetId="21" hidden="1">'[51]Fax a enviar'!#REF!</definedName>
    <definedName name="ttetet" localSheetId="32" hidden="1">'[51]Fax a enviar'!#REF!</definedName>
    <definedName name="ttetet" localSheetId="33" hidden="1">'[51]Fax a enviar'!#REF!</definedName>
    <definedName name="ttetet" localSheetId="34" hidden="1">'[51]Fax a enviar'!#REF!</definedName>
    <definedName name="ttetet" localSheetId="38" hidden="1">'[51]Fax a enviar'!#REF!</definedName>
    <definedName name="ttetet" hidden="1">'[51]Fax a enviar'!#REF!</definedName>
    <definedName name="ttt" localSheetId="6" hidden="1">'[47]Fax a enviar'!#REF!</definedName>
    <definedName name="ttt" localSheetId="8" hidden="1">'[47]Fax a enviar'!#REF!</definedName>
    <definedName name="ttt" localSheetId="7" hidden="1">'[47]Fax a enviar'!#REF!</definedName>
    <definedName name="ttt" localSheetId="21" hidden="1">'[47]Fax a enviar'!#REF!</definedName>
    <definedName name="ttt" localSheetId="32" hidden="1">'[47]Fax a enviar'!#REF!</definedName>
    <definedName name="ttt" localSheetId="33" hidden="1">'[47]Fax a enviar'!#REF!</definedName>
    <definedName name="ttt" localSheetId="34" hidden="1">'[47]Fax a enviar'!#REF!</definedName>
    <definedName name="ttt" localSheetId="38" hidden="1">'[47]Fax a enviar'!#REF!</definedName>
    <definedName name="ttt" hidden="1">'[47]Fax a enviar'!#REF!</definedName>
    <definedName name="tttt" localSheetId="56" hidden="1">{"Tab1",#N/A,FALSE,"P";"Tab2",#N/A,FALSE,"P"}</definedName>
    <definedName name="tttt" localSheetId="0" hidden="1">{"Tab1",#N/A,FALSE,"P";"Tab2",#N/A,FALSE,"P"}</definedName>
    <definedName name="tttt" localSheetId="28" hidden="1">{"Tab1",#N/A,FALSE,"P";"Tab2",#N/A,FALSE,"P"}</definedName>
    <definedName name="tttt" localSheetId="30" hidden="1">{"Tab1",#N/A,FALSE,"P";"Tab2",#N/A,FALSE,"P"}</definedName>
    <definedName name="tttt" localSheetId="4" hidden="1">{"Tab1",#N/A,FALSE,"P";"Tab2",#N/A,FALSE,"P"}</definedName>
    <definedName name="tttt" localSheetId="5" hidden="1">{"Tab1",#N/A,FALSE,"P";"Tab2",#N/A,FALSE,"P"}</definedName>
    <definedName name="tttt" localSheetId="6" hidden="1">{"Tab1",#N/A,FALSE,"P";"Tab2",#N/A,FALSE,"P"}</definedName>
    <definedName name="tttt" localSheetId="8" hidden="1">{"Tab1",#N/A,FALSE,"P";"Tab2",#N/A,FALSE,"P"}</definedName>
    <definedName name="tttt" localSheetId="7" hidden="1">{"Tab1",#N/A,FALSE,"P";"Tab2",#N/A,FALSE,"P"}</definedName>
    <definedName name="tttt" localSheetId="21" hidden="1">{"Tab1",#N/A,FALSE,"P";"Tab2",#N/A,FALSE,"P"}</definedName>
    <definedName name="tttt" localSheetId="32" hidden="1">{"Tab1",#N/A,FALSE,"P";"Tab2",#N/A,FALSE,"P"}</definedName>
    <definedName name="tttt" localSheetId="33" hidden="1">{"Tab1",#N/A,FALSE,"P";"Tab2",#N/A,FALSE,"P"}</definedName>
    <definedName name="tttt" localSheetId="34" hidden="1">{"Tab1",#N/A,FALSE,"P";"Tab2",#N/A,FALSE,"P"}</definedName>
    <definedName name="tttt" localSheetId="38" hidden="1">{"Tab1",#N/A,FALSE,"P";"Tab2",#N/A,FALSE,"P"}</definedName>
    <definedName name="tttt" hidden="1">{"Tab1",#N/A,FALSE,"P";"Tab2",#N/A,FALSE,"P"}</definedName>
    <definedName name="ttttt" hidden="1">[65]M!#REF!</definedName>
    <definedName name="twetwee" localSheetId="6" hidden="1">#REF!</definedName>
    <definedName name="twetwee" localSheetId="8" hidden="1">#REF!</definedName>
    <definedName name="twetwee" localSheetId="7" hidden="1">#REF!</definedName>
    <definedName name="twetwee" localSheetId="21" hidden="1">#REF!</definedName>
    <definedName name="twetwee" localSheetId="32" hidden="1">#REF!</definedName>
    <definedName name="twetwee" localSheetId="33" hidden="1">#REF!</definedName>
    <definedName name="twetwee" localSheetId="34" hidden="1">#REF!</definedName>
    <definedName name="twetwee" localSheetId="38" hidden="1">#REF!</definedName>
    <definedName name="twetwee" hidden="1">#REF!</definedName>
    <definedName name="TX" localSheetId="6">#REF!</definedName>
    <definedName name="TX" localSheetId="8">#REF!</definedName>
    <definedName name="TX" localSheetId="7">#REF!</definedName>
    <definedName name="TX" localSheetId="21">#REF!</definedName>
    <definedName name="TX" localSheetId="32">#REF!</definedName>
    <definedName name="TX" localSheetId="33">#REF!</definedName>
    <definedName name="TX" localSheetId="34">#REF!</definedName>
    <definedName name="TX" localSheetId="38">#REF!</definedName>
    <definedName name="TX">#REF!</definedName>
    <definedName name="TX_D" localSheetId="6">#REF!</definedName>
    <definedName name="TX_D" localSheetId="8">#REF!</definedName>
    <definedName name="TX_D" localSheetId="7">#REF!</definedName>
    <definedName name="TX_D" localSheetId="21">#REF!</definedName>
    <definedName name="TX_D" localSheetId="32">#REF!</definedName>
    <definedName name="TX_D" localSheetId="33">#REF!</definedName>
    <definedName name="TX_D" localSheetId="34">#REF!</definedName>
    <definedName name="TX_D" localSheetId="38">#REF!</definedName>
    <definedName name="TX_D">#REF!</definedName>
    <definedName name="TX_DPCH" localSheetId="32">#REF!</definedName>
    <definedName name="TX_DPCH" localSheetId="38">#REF!</definedName>
    <definedName name="TX_DPCH">#REF!</definedName>
    <definedName name="TX_R" localSheetId="32">#REF!</definedName>
    <definedName name="TX_R" localSheetId="38">#REF!</definedName>
    <definedName name="TX_R">#REF!</definedName>
    <definedName name="TX_RPCH" localSheetId="32">#REF!</definedName>
    <definedName name="TX_RPCH" localSheetId="38">#REF!</definedName>
    <definedName name="TX_RPCH">#REF!</definedName>
    <definedName name="TXG" localSheetId="32">#REF!</definedName>
    <definedName name="TXG" localSheetId="38">#REF!</definedName>
    <definedName name="TXG">#REF!</definedName>
    <definedName name="TXG_D">#N/A</definedName>
    <definedName name="TXG_DPCH" localSheetId="6">#REF!</definedName>
    <definedName name="TXG_DPCH" localSheetId="8">#REF!</definedName>
    <definedName name="TXG_DPCH" localSheetId="7">#REF!</definedName>
    <definedName name="TXG_DPCH" localSheetId="21">#REF!</definedName>
    <definedName name="TXG_DPCH" localSheetId="32">#REF!</definedName>
    <definedName name="TXG_DPCH" localSheetId="33">#REF!</definedName>
    <definedName name="TXG_DPCH" localSheetId="34">#REF!</definedName>
    <definedName name="TXG_DPCH" localSheetId="38">#REF!</definedName>
    <definedName name="TXG_DPCH">#REF!</definedName>
    <definedName name="TXG_R" localSheetId="6">#REF!</definedName>
    <definedName name="TXG_R" localSheetId="8">#REF!</definedName>
    <definedName name="TXG_R" localSheetId="7">#REF!</definedName>
    <definedName name="TXG_R" localSheetId="21">#REF!</definedName>
    <definedName name="TXG_R" localSheetId="32">#REF!</definedName>
    <definedName name="TXG_R" localSheetId="33">#REF!</definedName>
    <definedName name="TXG_R" localSheetId="34">#REF!</definedName>
    <definedName name="TXG_R" localSheetId="38">#REF!</definedName>
    <definedName name="TXG_R">#REF!</definedName>
    <definedName name="TXG_RPCH" localSheetId="6">#REF!</definedName>
    <definedName name="TXG_RPCH" localSheetId="8">#REF!</definedName>
    <definedName name="TXG_RPCH" localSheetId="7">#REF!</definedName>
    <definedName name="TXG_RPCH" localSheetId="21">#REF!</definedName>
    <definedName name="TXG_RPCH" localSheetId="32">#REF!</definedName>
    <definedName name="TXG_RPCH" localSheetId="33">#REF!</definedName>
    <definedName name="TXG_RPCH" localSheetId="34">#REF!</definedName>
    <definedName name="TXG_RPCH" localSheetId="38">#REF!</definedName>
    <definedName name="TXG_RPCH">#REF!</definedName>
    <definedName name="TXGO">#N/A</definedName>
    <definedName name="TXGO_D" localSheetId="6">#REF!</definedName>
    <definedName name="TXGO_D" localSheetId="8">#REF!</definedName>
    <definedName name="TXGO_D" localSheetId="7">#REF!</definedName>
    <definedName name="TXGO_D" localSheetId="21">#REF!</definedName>
    <definedName name="TXGO_D" localSheetId="32">#REF!</definedName>
    <definedName name="TXGO_D" localSheetId="33">#REF!</definedName>
    <definedName name="TXGO_D" localSheetId="34">#REF!</definedName>
    <definedName name="TXGO_D" localSheetId="38">#REF!</definedName>
    <definedName name="TXGO_D">#REF!</definedName>
    <definedName name="TXGO_DPCH" localSheetId="6">#REF!</definedName>
    <definedName name="TXGO_DPCH" localSheetId="8">#REF!</definedName>
    <definedName name="TXGO_DPCH" localSheetId="7">#REF!</definedName>
    <definedName name="TXGO_DPCH" localSheetId="21">#REF!</definedName>
    <definedName name="TXGO_DPCH" localSheetId="32">#REF!</definedName>
    <definedName name="TXGO_DPCH" localSheetId="33">#REF!</definedName>
    <definedName name="TXGO_DPCH" localSheetId="34">#REF!</definedName>
    <definedName name="TXGO_DPCH" localSheetId="38">#REF!</definedName>
    <definedName name="TXGO_DPCH">#REF!</definedName>
    <definedName name="TXGO_R" localSheetId="6">#REF!</definedName>
    <definedName name="TXGO_R" localSheetId="8">#REF!</definedName>
    <definedName name="TXGO_R" localSheetId="7">#REF!</definedName>
    <definedName name="TXGO_R" localSheetId="21">#REF!</definedName>
    <definedName name="TXGO_R" localSheetId="32">#REF!</definedName>
    <definedName name="TXGO_R" localSheetId="33">#REF!</definedName>
    <definedName name="TXGO_R" localSheetId="34">#REF!</definedName>
    <definedName name="TXGO_R" localSheetId="38">#REF!</definedName>
    <definedName name="TXGO_R">#REF!</definedName>
    <definedName name="TXGO_RPCH" localSheetId="32">#REF!</definedName>
    <definedName name="TXGO_RPCH" localSheetId="38">#REF!</definedName>
    <definedName name="TXGO_RPCH">#REF!</definedName>
    <definedName name="TXGXO" localSheetId="32">#REF!</definedName>
    <definedName name="TXGXO" localSheetId="38">#REF!</definedName>
    <definedName name="TXGXO">#REF!</definedName>
    <definedName name="TXGXO_D" localSheetId="32">#REF!</definedName>
    <definedName name="TXGXO_D" localSheetId="38">#REF!</definedName>
    <definedName name="TXGXO_D">#REF!</definedName>
    <definedName name="TXGXO_DPCH" localSheetId="32">#REF!</definedName>
    <definedName name="TXGXO_DPCH" localSheetId="38">#REF!</definedName>
    <definedName name="TXGXO_DPCH">#REF!</definedName>
    <definedName name="TXGXO_R" localSheetId="32">#REF!</definedName>
    <definedName name="TXGXO_R" localSheetId="38">#REF!</definedName>
    <definedName name="TXGXO_R">#REF!</definedName>
    <definedName name="TXGXO_RPCH" localSheetId="32">#REF!</definedName>
    <definedName name="TXGXO_RPCH" localSheetId="38">#REF!</definedName>
    <definedName name="TXGXO_RPCH">#REF!</definedName>
    <definedName name="TXS" localSheetId="32">#REF!</definedName>
    <definedName name="TXS" localSheetId="38">#REF!</definedName>
    <definedName name="TXS">#REF!</definedName>
    <definedName name="ty" localSheetId="56" hidden="1">{"Riqfin97",#N/A,FALSE,"Tran";"Riqfinpro",#N/A,FALSE,"Tran"}</definedName>
    <definedName name="ty" localSheetId="0" hidden="1">{"Riqfin97",#N/A,FALSE,"Tran";"Riqfinpro",#N/A,FALSE,"Tran"}</definedName>
    <definedName name="ty" localSheetId="28" hidden="1">{"Riqfin97",#N/A,FALSE,"Tran";"Riqfinpro",#N/A,FALSE,"Tran"}</definedName>
    <definedName name="ty" localSheetId="30" hidden="1">{"Riqfin97",#N/A,FALSE,"Tran";"Riqfinpro",#N/A,FALSE,"Tran"}</definedName>
    <definedName name="ty" localSheetId="4" hidden="1">{"Riqfin97",#N/A,FALSE,"Tran";"Riqfinpro",#N/A,FALSE,"Tran"}</definedName>
    <definedName name="ty" localSheetId="5" hidden="1">{"Riqfin97",#N/A,FALSE,"Tran";"Riqfinpro",#N/A,FALSE,"Tran"}</definedName>
    <definedName name="ty" localSheetId="6" hidden="1">{"Riqfin97",#N/A,FALSE,"Tran";"Riqfinpro",#N/A,FALSE,"Tran"}</definedName>
    <definedName name="ty" localSheetId="8" hidden="1">{"Riqfin97",#N/A,FALSE,"Tran";"Riqfinpro",#N/A,FALSE,"Tran"}</definedName>
    <definedName name="ty" localSheetId="7" hidden="1">{"Riqfin97",#N/A,FALSE,"Tran";"Riqfinpro",#N/A,FALSE,"Tran"}</definedName>
    <definedName name="ty" localSheetId="21" hidden="1">{"Riqfin97",#N/A,FALSE,"Tran";"Riqfinpro",#N/A,FALSE,"Tran"}</definedName>
    <definedName name="ty" localSheetId="32" hidden="1">{"Riqfin97",#N/A,FALSE,"Tran";"Riqfinpro",#N/A,FALSE,"Tran"}</definedName>
    <definedName name="ty" localSheetId="33" hidden="1">{"Riqfin97",#N/A,FALSE,"Tran";"Riqfinpro",#N/A,FALSE,"Tran"}</definedName>
    <definedName name="ty" localSheetId="34" hidden="1">{"Riqfin97",#N/A,FALSE,"Tran";"Riqfinpro",#N/A,FALSE,"Tran"}</definedName>
    <definedName name="ty" localSheetId="38" hidden="1">{"Riqfin97",#N/A,FALSE,"Tran";"Riqfinpro",#N/A,FALSE,"Tran"}</definedName>
    <definedName name="ty" hidden="1">{"Riqfin97",#N/A,FALSE,"Tran";"Riqfinpro",#N/A,FALSE,"Tran"}</definedName>
    <definedName name="UAED" localSheetId="6">#REF!</definedName>
    <definedName name="UAED" localSheetId="8">#REF!</definedName>
    <definedName name="UAED" localSheetId="7">#REF!</definedName>
    <definedName name="UAED" localSheetId="21">#REF!</definedName>
    <definedName name="UAED" localSheetId="32">#REF!</definedName>
    <definedName name="UAED" localSheetId="33">#REF!</definedName>
    <definedName name="UAED" localSheetId="34">#REF!</definedName>
    <definedName name="UAED" localSheetId="38">#REF!</definedName>
    <definedName name="UAED">#REF!</definedName>
    <definedName name="UAED1" localSheetId="6">#REF!</definedName>
    <definedName name="UAED1" localSheetId="8">#REF!</definedName>
    <definedName name="UAED1" localSheetId="7">#REF!</definedName>
    <definedName name="UAED1" localSheetId="21">#REF!</definedName>
    <definedName name="UAED1" localSheetId="32">#REF!</definedName>
    <definedName name="UAED1" localSheetId="33">#REF!</definedName>
    <definedName name="UAED1" localSheetId="34">#REF!</definedName>
    <definedName name="UAED1" localSheetId="38">#REF!</definedName>
    <definedName name="UAED1">#REF!</definedName>
    <definedName name="UC" localSheetId="6">#REF!</definedName>
    <definedName name="UC" localSheetId="8">#REF!</definedName>
    <definedName name="UC" localSheetId="7">#REF!</definedName>
    <definedName name="UC" localSheetId="21">#REF!</definedName>
    <definedName name="UC" localSheetId="32">#REF!</definedName>
    <definedName name="UC" localSheetId="33">#REF!</definedName>
    <definedName name="UC" localSheetId="34">#REF!</definedName>
    <definedName name="UC" localSheetId="38">#REF!</definedName>
    <definedName name="UC">#REF!</definedName>
    <definedName name="UC1A" localSheetId="32">#REF!</definedName>
    <definedName name="UC1A" localSheetId="38">#REF!</definedName>
    <definedName name="UC1A">#REF!</definedName>
    <definedName name="UHLKJH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nemp_96Q3" localSheetId="5">#REF!</definedName>
    <definedName name="unemp_96Q3" localSheetId="6">#REF!</definedName>
    <definedName name="unemp_96Q3" localSheetId="8">#REF!</definedName>
    <definedName name="unemp_96Q3" localSheetId="7">#REF!</definedName>
    <definedName name="unemp_96Q3" localSheetId="21">#REF!</definedName>
    <definedName name="unemp_96Q3" localSheetId="32">#REF!</definedName>
    <definedName name="unemp_96Q3" localSheetId="33">#REF!</definedName>
    <definedName name="unemp_96Q3" localSheetId="34">#REF!</definedName>
    <definedName name="unemp_96Q3" localSheetId="38">#REF!</definedName>
    <definedName name="unemp_96Q3">#REF!</definedName>
    <definedName name="unemp_96Q4" localSheetId="6">#REF!</definedName>
    <definedName name="unemp_96Q4" localSheetId="8">#REF!</definedName>
    <definedName name="unemp_96Q4" localSheetId="7">#REF!</definedName>
    <definedName name="unemp_96Q4" localSheetId="21">#REF!</definedName>
    <definedName name="unemp_96Q4" localSheetId="32">#REF!</definedName>
    <definedName name="unemp_96Q4" localSheetId="33">#REF!</definedName>
    <definedName name="unemp_96Q4" localSheetId="34">#REF!</definedName>
    <definedName name="unemp_96Q4" localSheetId="38">#REF!</definedName>
    <definedName name="unemp_96Q4">#REF!</definedName>
    <definedName name="unemp_97Q1" localSheetId="6">#REF!</definedName>
    <definedName name="unemp_97Q1" localSheetId="8">#REF!</definedName>
    <definedName name="unemp_97Q1" localSheetId="7">#REF!</definedName>
    <definedName name="unemp_97Q1" localSheetId="21">#REF!</definedName>
    <definedName name="unemp_97Q1" localSheetId="32">#REF!</definedName>
    <definedName name="unemp_97Q1" localSheetId="33">#REF!</definedName>
    <definedName name="unemp_97Q1" localSheetId="34">#REF!</definedName>
    <definedName name="unemp_97Q1" localSheetId="38">#REF!</definedName>
    <definedName name="unemp_97Q1">#REF!</definedName>
    <definedName name="unemp_97Q2" localSheetId="32">#REF!</definedName>
    <definedName name="unemp_97Q2" localSheetId="38">#REF!</definedName>
    <definedName name="unemp_97Q2">#REF!</definedName>
    <definedName name="unemp_nat" localSheetId="32">#REF!</definedName>
    <definedName name="unemp_nat" localSheetId="38">#REF!</definedName>
    <definedName name="unemp_nat">#REF!</definedName>
    <definedName name="unemp_urbrural" localSheetId="32">#REF!</definedName>
    <definedName name="unemp_urbrural" localSheetId="38">#REF!</definedName>
    <definedName name="unemp_urbrural">#REF!</definedName>
    <definedName name="UnitsLabel" localSheetId="32">#REF!</definedName>
    <definedName name="UnitsLabel" localSheetId="38">#REF!</definedName>
    <definedName name="UnitsLabel">#REF!</definedName>
    <definedName name="US_1" localSheetId="6">OFFSET(#REF!,0,0,COUNT(#REF!),1)</definedName>
    <definedName name="US_1" localSheetId="8">OFFSET(#REF!,0,0,COUNT(#REF!),1)</definedName>
    <definedName name="US_1" localSheetId="7">OFFSET(#REF!,0,0,COUNT(#REF!),1)</definedName>
    <definedName name="US_1" localSheetId="21">OFFSET(#REF!,0,0,COUNT(#REF!),1)</definedName>
    <definedName name="US_1" localSheetId="32">OFFSET(#REF!,0,0,COUNT(#REF!),1)</definedName>
    <definedName name="US_1" localSheetId="33">OFFSET(#REF!,0,0,COUNT(#REF!),1)</definedName>
    <definedName name="US_1" localSheetId="34">OFFSET(#REF!,0,0,COUNT(#REF!),1)</definedName>
    <definedName name="US_1" localSheetId="38">OFFSET(#REF!,0,0,COUNT(#REF!),1)</definedName>
    <definedName name="US_1">OFFSET(#REF!,0,0,COUNT(#REF!),1)</definedName>
    <definedName name="US_2" localSheetId="32">OFFSET(#REF!,0,0,COUNT(#REF!),1)</definedName>
    <definedName name="US_2" localSheetId="38">OFFSET(#REF!,0,0,COUNT(#REF!),1)</definedName>
    <definedName name="US_2">OFFSET(#REF!,0,0,COUNT(#REF!),1)</definedName>
    <definedName name="USavg" localSheetId="32">OFFSET(#REF!,0,0,COUNT(#REF!),1)</definedName>
    <definedName name="USavg" localSheetId="38">OFFSET(#REF!,0,0,COUNT(#REF!),1)</definedName>
    <definedName name="USavg">OFFSET(#REF!,0,0,COUNT(#REF!),1)</definedName>
    <definedName name="USCRUDE87" localSheetId="6">#REF!</definedName>
    <definedName name="USCRUDE87" localSheetId="8">#REF!</definedName>
    <definedName name="USCRUDE87" localSheetId="7">#REF!</definedName>
    <definedName name="USCRUDE87" localSheetId="21">#REF!</definedName>
    <definedName name="USCRUDE87" localSheetId="32">#REF!</definedName>
    <definedName name="USCRUDE87" localSheetId="33">#REF!</definedName>
    <definedName name="USCRUDE87" localSheetId="34">#REF!</definedName>
    <definedName name="USCRUDE87" localSheetId="38">#REF!</definedName>
    <definedName name="USCRUDE87">#REF!</definedName>
    <definedName name="USCRUDE88" localSheetId="6">#REF!</definedName>
    <definedName name="USCRUDE88" localSheetId="8">#REF!</definedName>
    <definedName name="USCRUDE88" localSheetId="7">#REF!</definedName>
    <definedName name="USCRUDE88" localSheetId="21">#REF!</definedName>
    <definedName name="USCRUDE88" localSheetId="32">#REF!</definedName>
    <definedName name="USCRUDE88" localSheetId="33">#REF!</definedName>
    <definedName name="USCRUDE88" localSheetId="34">#REF!</definedName>
    <definedName name="USCRUDE88" localSheetId="38">#REF!</definedName>
    <definedName name="USCRUDE88">#REF!</definedName>
    <definedName name="USDIST87" localSheetId="6">#REF!</definedName>
    <definedName name="USDIST87" localSheetId="8">#REF!</definedName>
    <definedName name="USDIST87" localSheetId="7">#REF!</definedName>
    <definedName name="USDIST87" localSheetId="21">#REF!</definedName>
    <definedName name="USDIST87" localSheetId="32">#REF!</definedName>
    <definedName name="USDIST87" localSheetId="33">#REF!</definedName>
    <definedName name="USDIST87" localSheetId="34">#REF!</definedName>
    <definedName name="USDIST87" localSheetId="38">#REF!</definedName>
    <definedName name="USDIST87">#REF!</definedName>
    <definedName name="USDIST88" localSheetId="32">#REF!</definedName>
    <definedName name="USDIST88" localSheetId="38">#REF!</definedName>
    <definedName name="USDIST88">#REF!</definedName>
    <definedName name="USDSR" localSheetId="32">#REF!</definedName>
    <definedName name="USDSR" localSheetId="38">#REF!</definedName>
    <definedName name="USDSR">#REF!</definedName>
    <definedName name="USMG87" localSheetId="32">#REF!</definedName>
    <definedName name="USMG87" localSheetId="38">#REF!</definedName>
    <definedName name="USMG87">#REF!</definedName>
    <definedName name="USMG88" localSheetId="32">#REF!</definedName>
    <definedName name="USMG88" localSheetId="38">#REF!</definedName>
    <definedName name="USMG88">#REF!</definedName>
    <definedName name="USmin" localSheetId="6">OFFSET(#REF!,0,0,COUNT(#REF!),1)</definedName>
    <definedName name="USmin" localSheetId="8">OFFSET(#REF!,0,0,COUNT(#REF!),1)</definedName>
    <definedName name="USmin" localSheetId="7">OFFSET(#REF!,0,0,COUNT(#REF!),1)</definedName>
    <definedName name="USmin" localSheetId="21">OFFSET(#REF!,0,0,COUNT(#REF!),1)</definedName>
    <definedName name="USmin" localSheetId="32">OFFSET(#REF!,0,0,COUNT(#REF!),1)</definedName>
    <definedName name="USmin" localSheetId="33">OFFSET(#REF!,0,0,COUNT(#REF!),1)</definedName>
    <definedName name="USmin" localSheetId="34">OFFSET(#REF!,0,0,COUNT(#REF!),1)</definedName>
    <definedName name="USmin" localSheetId="38">OFFSET(#REF!,0,0,COUNT(#REF!),1)</definedName>
    <definedName name="USmin">OFFSET(#REF!,0,0,COUNT(#REF!),1)</definedName>
    <definedName name="USPROD87" localSheetId="6">#REF!</definedName>
    <definedName name="USPROD87" localSheetId="8">#REF!</definedName>
    <definedName name="USPROD87" localSheetId="7">#REF!</definedName>
    <definedName name="USPROD87" localSheetId="21">#REF!</definedName>
    <definedName name="USPROD87" localSheetId="32">#REF!</definedName>
    <definedName name="USPROD87" localSheetId="33">#REF!</definedName>
    <definedName name="USPROD87" localSheetId="34">#REF!</definedName>
    <definedName name="USPROD87" localSheetId="38">#REF!</definedName>
    <definedName name="USPROD87">#REF!</definedName>
    <definedName name="USPROD88" localSheetId="6">#REF!</definedName>
    <definedName name="USPROD88" localSheetId="8">#REF!</definedName>
    <definedName name="USPROD88" localSheetId="7">#REF!</definedName>
    <definedName name="USPROD88" localSheetId="21">#REF!</definedName>
    <definedName name="USPROD88" localSheetId="32">#REF!</definedName>
    <definedName name="USPROD88" localSheetId="33">#REF!</definedName>
    <definedName name="USPROD88" localSheetId="34">#REF!</definedName>
    <definedName name="USPROD88" localSheetId="38">#REF!</definedName>
    <definedName name="USPROD88">#REF!</definedName>
    <definedName name="USRFO87" localSheetId="6">#REF!</definedName>
    <definedName name="USRFO87" localSheetId="8">#REF!</definedName>
    <definedName name="USRFO87" localSheetId="7">#REF!</definedName>
    <definedName name="USRFO87" localSheetId="21">#REF!</definedName>
    <definedName name="USRFO87" localSheetId="32">#REF!</definedName>
    <definedName name="USRFO87" localSheetId="33">#REF!</definedName>
    <definedName name="USRFO87" localSheetId="34">#REF!</definedName>
    <definedName name="USRFO87" localSheetId="38">#REF!</definedName>
    <definedName name="USRFO87">#REF!</definedName>
    <definedName name="USRFO88" localSheetId="32">#REF!</definedName>
    <definedName name="USRFO88" localSheetId="38">#REF!</definedName>
    <definedName name="USRFO88">#REF!</definedName>
    <definedName name="USrng" localSheetId="6">OFFSET(#REF!,0,0,COUNT(#REF!),1)</definedName>
    <definedName name="USrng" localSheetId="8">OFFSET(#REF!,0,0,COUNT(#REF!),1)</definedName>
    <definedName name="USrng" localSheetId="7">OFFSET(#REF!,0,0,COUNT(#REF!),1)</definedName>
    <definedName name="USrng" localSheetId="21">OFFSET(#REF!,0,0,COUNT(#REF!),1)</definedName>
    <definedName name="USrng" localSheetId="32">OFFSET(#REF!,0,0,COUNT(#REF!),1)</definedName>
    <definedName name="USrng" localSheetId="33">OFFSET(#REF!,0,0,COUNT(#REF!),1)</definedName>
    <definedName name="USrng" localSheetId="34">OFFSET(#REF!,0,0,COUNT(#REF!),1)</definedName>
    <definedName name="USrng" localSheetId="38">OFFSET(#REF!,0,0,COUNT(#REF!),1)</definedName>
    <definedName name="USrng">OFFSET(#REF!,0,0,COUNT(#REF!),1)</definedName>
    <definedName name="USSR" localSheetId="6">#REF!</definedName>
    <definedName name="USSR" localSheetId="8">#REF!</definedName>
    <definedName name="USSR" localSheetId="7">#REF!</definedName>
    <definedName name="USSR" localSheetId="21">#REF!</definedName>
    <definedName name="USSR" localSheetId="32">#REF!</definedName>
    <definedName name="USSR" localSheetId="33">#REF!</definedName>
    <definedName name="USSR" localSheetId="34">#REF!</definedName>
    <definedName name="USSR" localSheetId="38">#REF!</definedName>
    <definedName name="USSR">#REF!</definedName>
    <definedName name="USTOT87" localSheetId="6">#REF!</definedName>
    <definedName name="USTOT87" localSheetId="8">#REF!</definedName>
    <definedName name="USTOT87" localSheetId="7">#REF!</definedName>
    <definedName name="USTOT87" localSheetId="21">#REF!</definedName>
    <definedName name="USTOT87" localSheetId="32">#REF!</definedName>
    <definedName name="USTOT87" localSheetId="33">#REF!</definedName>
    <definedName name="USTOT87" localSheetId="34">#REF!</definedName>
    <definedName name="USTOT87" localSheetId="38">#REF!</definedName>
    <definedName name="USTOT87">#REF!</definedName>
    <definedName name="USTOT88" localSheetId="6">#REF!</definedName>
    <definedName name="USTOT88" localSheetId="8">#REF!</definedName>
    <definedName name="USTOT88" localSheetId="7">#REF!</definedName>
    <definedName name="USTOT88" localSheetId="21">#REF!</definedName>
    <definedName name="USTOT88" localSheetId="32">#REF!</definedName>
    <definedName name="USTOT88" localSheetId="33">#REF!</definedName>
    <definedName name="USTOT88" localSheetId="34">#REF!</definedName>
    <definedName name="USTOT88" localSheetId="38">#REF!</definedName>
    <definedName name="USTOT88">#REF!</definedName>
    <definedName name="uu" localSheetId="56" hidden="1">{"Riqfin97",#N/A,FALSE,"Tran";"Riqfinpro",#N/A,FALSE,"Tran"}</definedName>
    <definedName name="uu" localSheetId="0" hidden="1">{"Riqfin97",#N/A,FALSE,"Tran";"Riqfinpro",#N/A,FALSE,"Tran"}</definedName>
    <definedName name="uu" localSheetId="28" hidden="1">{"Riqfin97",#N/A,FALSE,"Tran";"Riqfinpro",#N/A,FALSE,"Tran"}</definedName>
    <definedName name="uu" localSheetId="30" hidden="1">{"Riqfin97",#N/A,FALSE,"Tran";"Riqfinpro",#N/A,FALSE,"Tran"}</definedName>
    <definedName name="uu" localSheetId="4" hidden="1">{"Riqfin97",#N/A,FALSE,"Tran";"Riqfinpro",#N/A,FALSE,"Tran"}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localSheetId="8" hidden="1">{"Riqfin97",#N/A,FALSE,"Tran";"Riqfinpro",#N/A,FALSE,"Tran"}</definedName>
    <definedName name="uu" localSheetId="7" hidden="1">{"Riqfin97",#N/A,FALSE,"Tran";"Riqfinpro",#N/A,FALSE,"Tran"}</definedName>
    <definedName name="uu" localSheetId="21" hidden="1">{"Riqfin97",#N/A,FALSE,"Tran";"Riqfinpro",#N/A,FALSE,"Tran"}</definedName>
    <definedName name="uu" localSheetId="32" hidden="1">{"Riqfin97",#N/A,FALSE,"Tran";"Riqfinpro",#N/A,FALSE,"Tran"}</definedName>
    <definedName name="uu" localSheetId="33" hidden="1">{"Riqfin97",#N/A,FALSE,"Tran";"Riqfinpro",#N/A,FALSE,"Tran"}</definedName>
    <definedName name="uu" localSheetId="34" hidden="1">{"Riqfin97",#N/A,FALSE,"Tran";"Riqfinpro",#N/A,FALSE,"Tran"}</definedName>
    <definedName name="uu" localSheetId="38" hidden="1">{"Riqfin97",#N/A,FALSE,"Tran";"Riqfinpro",#N/A,FALSE,"Tran"}</definedName>
    <definedName name="uu" hidden="1">{"Riqfin97",#N/A,FALSE,"Tran";"Riqfinpro",#N/A,FALSE,"Tran"}</definedName>
    <definedName name="uuu" localSheetId="56" hidden="1">{"Riqfin97",#N/A,FALSE,"Tran";"Riqfinpro",#N/A,FALSE,"Tran"}</definedName>
    <definedName name="uuu" localSheetId="0" hidden="1">{"Riqfin97",#N/A,FALSE,"Tran";"Riqfinpro",#N/A,FALSE,"Tran"}</definedName>
    <definedName name="uuu" localSheetId="28" hidden="1">{"Riqfin97",#N/A,FALSE,"Tran";"Riqfinpro",#N/A,FALSE,"Tran"}</definedName>
    <definedName name="uuu" localSheetId="30" hidden="1">{"Riqfin97",#N/A,FALSE,"Tran";"Riqfinpro",#N/A,FALSE,"Tran"}</definedName>
    <definedName name="uuu" localSheetId="4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localSheetId="8" hidden="1">{"Riqfin97",#N/A,FALSE,"Tran";"Riqfinpro",#N/A,FALSE,"Tran"}</definedName>
    <definedName name="uuu" localSheetId="7" hidden="1">{"Riqfin97",#N/A,FALSE,"Tran";"Riqfinpro",#N/A,FALSE,"Tran"}</definedName>
    <definedName name="uuu" localSheetId="21" hidden="1">{"Riqfin97",#N/A,FALSE,"Tran";"Riqfinpro",#N/A,FALSE,"Tran"}</definedName>
    <definedName name="uuu" localSheetId="32" hidden="1">{"Riqfin97",#N/A,FALSE,"Tran";"Riqfinpro",#N/A,FALSE,"Tran"}</definedName>
    <definedName name="uuu" localSheetId="33" hidden="1">{"Riqfin97",#N/A,FALSE,"Tran";"Riqfinpro",#N/A,FALSE,"Tran"}</definedName>
    <definedName name="uuu" localSheetId="34" hidden="1">{"Riqfin97",#N/A,FALSE,"Tran";"Riqfinpro",#N/A,FALSE,"Tran"}</definedName>
    <definedName name="uuu" localSheetId="38" hidden="1">{"Riqfin97",#N/A,FALSE,"Tran";"Riqfinpro",#N/A,FALSE,"Tran"}</definedName>
    <definedName name="uuu" hidden="1">{"Riqfin97",#N/A,FALSE,"Tran";"Riqfinpro",#N/A,FALSE,"Tran"}</definedName>
    <definedName name="uuuuuu" localSheetId="56" hidden="1">{"Riqfin97",#N/A,FALSE,"Tran";"Riqfinpro",#N/A,FALSE,"Tran"}</definedName>
    <definedName name="uuuuuu" localSheetId="0" hidden="1">{"Riqfin97",#N/A,FALSE,"Tran";"Riqfinpro",#N/A,FALSE,"Tran"}</definedName>
    <definedName name="uuuuuu" localSheetId="28" hidden="1">{"Riqfin97",#N/A,FALSE,"Tran";"Riqfinpro",#N/A,FALSE,"Tran"}</definedName>
    <definedName name="uuuuuu" localSheetId="30" hidden="1">{"Riqfin97",#N/A,FALSE,"Tran";"Riqfinpro",#N/A,FALSE,"Tran"}</definedName>
    <definedName name="uuuuuu" localSheetId="4" hidden="1">{"Riqfin97",#N/A,FALSE,"Tran";"Riqfinpro",#N/A,FALSE,"Tran"}</definedName>
    <definedName name="uuuuuu" localSheetId="5" hidden="1">{"Riqfin97",#N/A,FALSE,"Tran";"Riqfinpro",#N/A,FALSE,"Tran"}</definedName>
    <definedName name="uuuuuu" localSheetId="6" hidden="1">{"Riqfin97",#N/A,FALSE,"Tran";"Riqfinpro",#N/A,FALSE,"Tran"}</definedName>
    <definedName name="uuuuuu" localSheetId="8" hidden="1">{"Riqfin97",#N/A,FALSE,"Tran";"Riqfinpro",#N/A,FALSE,"Tran"}</definedName>
    <definedName name="uuuuuu" localSheetId="7" hidden="1">{"Riqfin97",#N/A,FALSE,"Tran";"Riqfinpro",#N/A,FALSE,"Tran"}</definedName>
    <definedName name="uuuuuu" localSheetId="21" hidden="1">{"Riqfin97",#N/A,FALSE,"Tran";"Riqfinpro",#N/A,FALSE,"Tran"}</definedName>
    <definedName name="uuuuuu" localSheetId="32" hidden="1">{"Riqfin97",#N/A,FALSE,"Tran";"Riqfinpro",#N/A,FALSE,"Tran"}</definedName>
    <definedName name="uuuuuu" localSheetId="33" hidden="1">{"Riqfin97",#N/A,FALSE,"Tran";"Riqfinpro",#N/A,FALSE,"Tran"}</definedName>
    <definedName name="uuuuuu" localSheetId="34" hidden="1">{"Riqfin97",#N/A,FALSE,"Tran";"Riqfinpro",#N/A,FALSE,"Tran"}</definedName>
    <definedName name="uuuuuu" localSheetId="38" hidden="1">{"Riqfin97",#N/A,FALSE,"Tran";"Riqfinpro",#N/A,FALSE,"Tran"}</definedName>
    <definedName name="uuuuuu" hidden="1">{"Riqfin97",#N/A,FALSE,"Tran";"Riqfinpro",#N/A,FALSE,"Tran"}</definedName>
    <definedName name="VALID_FORMATS" localSheetId="6">#REF!</definedName>
    <definedName name="VALID_FORMATS" localSheetId="8">#REF!</definedName>
    <definedName name="VALID_FORMATS" localSheetId="7">#REF!</definedName>
    <definedName name="VALID_FORMATS" localSheetId="21">#REF!</definedName>
    <definedName name="VALID_FORMATS" localSheetId="32">#REF!</definedName>
    <definedName name="VALID_FORMATS" localSheetId="33">#REF!</definedName>
    <definedName name="VALID_FORMATS" localSheetId="34">#REF!</definedName>
    <definedName name="VALID_FORMATS" localSheetId="38">#REF!</definedName>
    <definedName name="VALID_FORMATS">#REF!</definedName>
    <definedName name="VenceHoy" localSheetId="6">#REF!</definedName>
    <definedName name="VenceHoy" localSheetId="8">#REF!</definedName>
    <definedName name="VenceHoy" localSheetId="7">#REF!</definedName>
    <definedName name="VenceHoy" localSheetId="21">#REF!</definedName>
    <definedName name="VenceHoy" localSheetId="32">#REF!</definedName>
    <definedName name="VenceHoy" localSheetId="33">#REF!</definedName>
    <definedName name="VenceHoy" localSheetId="34">#REF!</definedName>
    <definedName name="VenceHoy" localSheetId="38">#REF!</definedName>
    <definedName name="VenceHoy">#REF!</definedName>
    <definedName name="VENEZU" localSheetId="6">#REF!</definedName>
    <definedName name="VENEZU" localSheetId="8">#REF!</definedName>
    <definedName name="VENEZU" localSheetId="7">#REF!</definedName>
    <definedName name="VENEZU" localSheetId="21">#REF!</definedName>
    <definedName name="VENEZU" localSheetId="32">#REF!</definedName>
    <definedName name="VENEZU" localSheetId="33">#REF!</definedName>
    <definedName name="VENEZU" localSheetId="34">#REF!</definedName>
    <definedName name="VENEZU" localSheetId="38">#REF!</definedName>
    <definedName name="VENEZU">#REF!</definedName>
    <definedName name="VIAAEREA" localSheetId="32">#REF!</definedName>
    <definedName name="VIAAEREA" localSheetId="38">#REF!</definedName>
    <definedName name="VIAAEREA">#REF!</definedName>
    <definedName name="VTITLES" localSheetId="32">#REF!</definedName>
    <definedName name="VTITLES" localSheetId="38">#REF!</definedName>
    <definedName name="VTITLES">#REF!</definedName>
    <definedName name="vv" localSheetId="56" hidden="1">{"Tab1",#N/A,FALSE,"P";"Tab2",#N/A,FALSE,"P"}</definedName>
    <definedName name="vv" localSheetId="0" hidden="1">{"Tab1",#N/A,FALSE,"P";"Tab2",#N/A,FALSE,"P"}</definedName>
    <definedName name="vv" localSheetId="28" hidden="1">{"Tab1",#N/A,FALSE,"P";"Tab2",#N/A,FALSE,"P"}</definedName>
    <definedName name="vv" localSheetId="30" hidden="1">{"Tab1",#N/A,FALSE,"P";"Tab2",#N/A,FALSE,"P"}</definedName>
    <definedName name="vv" localSheetId="4" hidden="1">{"Tab1",#N/A,FALSE,"P";"Tab2",#N/A,FALSE,"P"}</definedName>
    <definedName name="vv" localSheetId="5" hidden="1">{"Tab1",#N/A,FALSE,"P";"Tab2",#N/A,FALSE,"P"}</definedName>
    <definedName name="vv" localSheetId="6" hidden="1">{"Tab1",#N/A,FALSE,"P";"Tab2",#N/A,FALSE,"P"}</definedName>
    <definedName name="vv" localSheetId="8" hidden="1">{"Tab1",#N/A,FALSE,"P";"Tab2",#N/A,FALSE,"P"}</definedName>
    <definedName name="vv" localSheetId="7" hidden="1">{"Tab1",#N/A,FALSE,"P";"Tab2",#N/A,FALSE,"P"}</definedName>
    <definedName name="vv" localSheetId="21" hidden="1">{"Tab1",#N/A,FALSE,"P";"Tab2",#N/A,FALSE,"P"}</definedName>
    <definedName name="vv" localSheetId="32" hidden="1">{"Tab1",#N/A,FALSE,"P";"Tab2",#N/A,FALSE,"P"}</definedName>
    <definedName name="vv" localSheetId="33" hidden="1">{"Tab1",#N/A,FALSE,"P";"Tab2",#N/A,FALSE,"P"}</definedName>
    <definedName name="vv" localSheetId="34" hidden="1">{"Tab1",#N/A,FALSE,"P";"Tab2",#N/A,FALSE,"P"}</definedName>
    <definedName name="vv" localSheetId="38" hidden="1">{"Tab1",#N/A,FALSE,"P";"Tab2",#N/A,FALSE,"P"}</definedName>
    <definedName name="vv" hidden="1">{"Tab1",#N/A,FALSE,"P";"Tab2",#N/A,FALSE,"P"}</definedName>
    <definedName name="vvv" localSheetId="56" hidden="1">{"Tab1",#N/A,FALSE,"P";"Tab2",#N/A,FALSE,"P"}</definedName>
    <definedName name="vvv" localSheetId="0" hidden="1">{"Tab1",#N/A,FALSE,"P";"Tab2",#N/A,FALSE,"P"}</definedName>
    <definedName name="vvv" localSheetId="28" hidden="1">{"Tab1",#N/A,FALSE,"P";"Tab2",#N/A,FALSE,"P"}</definedName>
    <definedName name="vvv" localSheetId="30" hidden="1">{"Tab1",#N/A,FALSE,"P";"Tab2",#N/A,FALSE,"P"}</definedName>
    <definedName name="vvv" localSheetId="4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localSheetId="8" hidden="1">{"Tab1",#N/A,FALSE,"P";"Tab2",#N/A,FALSE,"P"}</definedName>
    <definedName name="vvv" localSheetId="7" hidden="1">{"Tab1",#N/A,FALSE,"P";"Tab2",#N/A,FALSE,"P"}</definedName>
    <definedName name="vvv" localSheetId="21" hidden="1">{"Tab1",#N/A,FALSE,"P";"Tab2",#N/A,FALSE,"P"}</definedName>
    <definedName name="vvv" localSheetId="32" hidden="1">{"Tab1",#N/A,FALSE,"P";"Tab2",#N/A,FALSE,"P"}</definedName>
    <definedName name="vvv" localSheetId="33" hidden="1">{"Tab1",#N/A,FALSE,"P";"Tab2",#N/A,FALSE,"P"}</definedName>
    <definedName name="vvv" localSheetId="34" hidden="1">{"Tab1",#N/A,FALSE,"P";"Tab2",#N/A,FALSE,"P"}</definedName>
    <definedName name="vvv" localSheetId="38" hidden="1">{"Tab1",#N/A,FALSE,"P";"Tab2",#N/A,FALSE,"P"}</definedName>
    <definedName name="vvv" hidden="1">{"Tab1",#N/A,FALSE,"P";"Tab2",#N/A,FALSE,"P"}</definedName>
    <definedName name="vvvv" localSheetId="56" hidden="1">{"Minpmon",#N/A,FALSE,"Monthinput"}</definedName>
    <definedName name="vvvv" localSheetId="0" hidden="1">{"Minpmon",#N/A,FALSE,"Monthinput"}</definedName>
    <definedName name="vvvv" localSheetId="28" hidden="1">{"Minpmon",#N/A,FALSE,"Monthinput"}</definedName>
    <definedName name="vvvv" localSheetId="30" hidden="1">{"Minpmon",#N/A,FALSE,"Monthinput"}</definedName>
    <definedName name="vvvv" localSheetId="4" hidden="1">{"Minpmon",#N/A,FALSE,"Monthinput"}</definedName>
    <definedName name="vvvv" localSheetId="5" hidden="1">{"Minpmon",#N/A,FALSE,"Monthinput"}</definedName>
    <definedName name="vvvv" localSheetId="6" hidden="1">{"Minpmon",#N/A,FALSE,"Monthinput"}</definedName>
    <definedName name="vvvv" localSheetId="8" hidden="1">{"Minpmon",#N/A,FALSE,"Monthinput"}</definedName>
    <definedName name="vvvv" localSheetId="7" hidden="1">{"Minpmon",#N/A,FALSE,"Monthinput"}</definedName>
    <definedName name="vvvv" localSheetId="21" hidden="1">{"Minpmon",#N/A,FALSE,"Monthinput"}</definedName>
    <definedName name="vvvv" localSheetId="32" hidden="1">{"Minpmon",#N/A,FALSE,"Monthinput"}</definedName>
    <definedName name="vvvv" localSheetId="33" hidden="1">{"Minpmon",#N/A,FALSE,"Monthinput"}</definedName>
    <definedName name="vvvv" localSheetId="34" hidden="1">{"Minpmon",#N/A,FALSE,"Monthinput"}</definedName>
    <definedName name="vvvv" localSheetId="38" hidden="1">{"Minpmon",#N/A,FALSE,"Monthinput"}</definedName>
    <definedName name="vvvv" hidden="1">{"Minpmon",#N/A,FALSE,"Monthinput"}</definedName>
    <definedName name="vvvvvvvvvvvv" localSheetId="56" hidden="1">{"Riqfin97",#N/A,FALSE,"Tran";"Riqfinpro",#N/A,FALSE,"Tran"}</definedName>
    <definedName name="vvvvvvvvvvvv" localSheetId="0" hidden="1">{"Riqfin97",#N/A,FALSE,"Tran";"Riqfinpro",#N/A,FALSE,"Tran"}</definedName>
    <definedName name="vvvvvvvvvvvv" localSheetId="28" hidden="1">{"Riqfin97",#N/A,FALSE,"Tran";"Riqfinpro",#N/A,FALSE,"Tran"}</definedName>
    <definedName name="vvvvvvvvvvvv" localSheetId="30" hidden="1">{"Riqfin97",#N/A,FALSE,"Tran";"Riqfinpro",#N/A,FALSE,"Tran"}</definedName>
    <definedName name="vvvvvvvvvvvv" localSheetId="4" hidden="1">{"Riqfin97",#N/A,FALSE,"Tran";"Riqfinpro",#N/A,FALSE,"Tran"}</definedName>
    <definedName name="vvvvvvvvvvvv" localSheetId="5" hidden="1">{"Riqfin97",#N/A,FALSE,"Tran";"Riqfinpro",#N/A,FALSE,"Tran"}</definedName>
    <definedName name="vvvvvvvvvvvv" localSheetId="6" hidden="1">{"Riqfin97",#N/A,FALSE,"Tran";"Riqfinpro",#N/A,FALSE,"Tran"}</definedName>
    <definedName name="vvvvvvvvvvvv" localSheetId="8" hidden="1">{"Riqfin97",#N/A,FALSE,"Tran";"Riqfinpro",#N/A,FALSE,"Tran"}</definedName>
    <definedName name="vvvvvvvvvvvv" localSheetId="7" hidden="1">{"Riqfin97",#N/A,FALSE,"Tran";"Riqfinpro",#N/A,FALSE,"Tran"}</definedName>
    <definedName name="vvvvvvvvvvvv" localSheetId="21" hidden="1">{"Riqfin97",#N/A,FALSE,"Tran";"Riqfinpro",#N/A,FALSE,"Tran"}</definedName>
    <definedName name="vvvvvvvvvvvv" localSheetId="32" hidden="1">{"Riqfin97",#N/A,FALSE,"Tran";"Riqfinpro",#N/A,FALSE,"Tran"}</definedName>
    <definedName name="vvvvvvvvvvvv" localSheetId="33" hidden="1">{"Riqfin97",#N/A,FALSE,"Tran";"Riqfinpro",#N/A,FALSE,"Tran"}</definedName>
    <definedName name="vvvvvvvvvvvv" localSheetId="34" hidden="1">{"Riqfin97",#N/A,FALSE,"Tran";"Riqfinpro",#N/A,FALSE,"Tran"}</definedName>
    <definedName name="vvvvvvvvvvvv" localSheetId="38" hidden="1">{"Riqfin97",#N/A,FALSE,"Tran";"Riqfinpro",#N/A,FALSE,"Tran"}</definedName>
    <definedName name="vvvvvvvvvvvv" hidden="1">{"Riqfin97",#N/A,FALSE,"Tran";"Riqfinpro",#N/A,FALSE,"Tran"}</definedName>
    <definedName name="vvvvvvvvvvvvv" localSheetId="56" hidden="1">{"Tab1",#N/A,FALSE,"P";"Tab2",#N/A,FALSE,"P"}</definedName>
    <definedName name="vvvvvvvvvvvvv" localSheetId="0" hidden="1">{"Tab1",#N/A,FALSE,"P";"Tab2",#N/A,FALSE,"P"}</definedName>
    <definedName name="vvvvvvvvvvvvv" localSheetId="28" hidden="1">{"Tab1",#N/A,FALSE,"P";"Tab2",#N/A,FALSE,"P"}</definedName>
    <definedName name="vvvvvvvvvvvvv" localSheetId="30" hidden="1">{"Tab1",#N/A,FALSE,"P";"Tab2",#N/A,FALSE,"P"}</definedName>
    <definedName name="vvvvvvvvvvvvv" localSheetId="4" hidden="1">{"Tab1",#N/A,FALSE,"P";"Tab2",#N/A,FALSE,"P"}</definedName>
    <definedName name="vvvvvvvvvvvvv" localSheetId="5" hidden="1">{"Tab1",#N/A,FALSE,"P";"Tab2",#N/A,FALSE,"P"}</definedName>
    <definedName name="vvvvvvvvvvvvv" localSheetId="6" hidden="1">{"Tab1",#N/A,FALSE,"P";"Tab2",#N/A,FALSE,"P"}</definedName>
    <definedName name="vvvvvvvvvvvvv" localSheetId="8" hidden="1">{"Tab1",#N/A,FALSE,"P";"Tab2",#N/A,FALSE,"P"}</definedName>
    <definedName name="vvvvvvvvvvvvv" localSheetId="7" hidden="1">{"Tab1",#N/A,FALSE,"P";"Tab2",#N/A,FALSE,"P"}</definedName>
    <definedName name="vvvvvvvvvvvvv" localSheetId="21" hidden="1">{"Tab1",#N/A,FALSE,"P";"Tab2",#N/A,FALSE,"P"}</definedName>
    <definedName name="vvvvvvvvvvvvv" localSheetId="32" hidden="1">{"Tab1",#N/A,FALSE,"P";"Tab2",#N/A,FALSE,"P"}</definedName>
    <definedName name="vvvvvvvvvvvvv" localSheetId="33" hidden="1">{"Tab1",#N/A,FALSE,"P";"Tab2",#N/A,FALSE,"P"}</definedName>
    <definedName name="vvvvvvvvvvvvv" localSheetId="34" hidden="1">{"Tab1",#N/A,FALSE,"P";"Tab2",#N/A,FALSE,"P"}</definedName>
    <definedName name="vvvvvvvvvvvvv" localSheetId="38" hidden="1">{"Tab1",#N/A,FALSE,"P";"Tab2",#N/A,FALSE,"P"}</definedName>
    <definedName name="vvvvvvvvvvvvv" hidden="1">{"Tab1",#N/A,FALSE,"P";"Tab2",#N/A,FALSE,"P"}</definedName>
    <definedName name="w" localSheetId="56" hidden="1">{"Minpmon",#N/A,FALSE,"Monthinput"}</definedName>
    <definedName name="w" localSheetId="0" hidden="1">{"Minpmon",#N/A,FALSE,"Monthinput"}</definedName>
    <definedName name="w" localSheetId="28" hidden="1">{"Minpmon",#N/A,FALSE,"Monthinput"}</definedName>
    <definedName name="w" localSheetId="30" hidden="1">{"Minpmon",#N/A,FALSE,"Monthinput"}</definedName>
    <definedName name="w" localSheetId="4" hidden="1">{"Minpmon",#N/A,FALSE,"Monthinput"}</definedName>
    <definedName name="w" localSheetId="5" hidden="1">{"Minpmon",#N/A,FALSE,"Monthinput"}</definedName>
    <definedName name="w" localSheetId="6" hidden="1">{"Minpmon",#N/A,FALSE,"Monthinput"}</definedName>
    <definedName name="w" localSheetId="8" hidden="1">{"Minpmon",#N/A,FALSE,"Monthinput"}</definedName>
    <definedName name="w" localSheetId="7" hidden="1">{"Minpmon",#N/A,FALSE,"Monthinput"}</definedName>
    <definedName name="w" localSheetId="21" hidden="1">{"Minpmon",#N/A,FALSE,"Monthinput"}</definedName>
    <definedName name="w" localSheetId="32" hidden="1">{"Minpmon",#N/A,FALSE,"Monthinput"}</definedName>
    <definedName name="w" localSheetId="33" hidden="1">{"Minpmon",#N/A,FALSE,"Monthinput"}</definedName>
    <definedName name="w" localSheetId="34" hidden="1">{"Minpmon",#N/A,FALSE,"Monthinput"}</definedName>
    <definedName name="w" localSheetId="38" hidden="1">{"Minpmon",#N/A,FALSE,"Monthinput"}</definedName>
    <definedName name="w" hidden="1">{"Minpmon",#N/A,FALSE,"Monthinput"}</definedName>
    <definedName name="wage_govt_sector" localSheetId="5">#REF!</definedName>
    <definedName name="wage_govt_sector" localSheetId="6">#REF!</definedName>
    <definedName name="wage_govt_sector" localSheetId="8">#REF!</definedName>
    <definedName name="wage_govt_sector" localSheetId="7">#REF!</definedName>
    <definedName name="wage_govt_sector" localSheetId="21">#REF!</definedName>
    <definedName name="wage_govt_sector" localSheetId="32">#REF!</definedName>
    <definedName name="wage_govt_sector" localSheetId="33">#REF!</definedName>
    <definedName name="wage_govt_sector" localSheetId="34">#REF!</definedName>
    <definedName name="wage_govt_sector" localSheetId="38">#REF!</definedName>
    <definedName name="wage_govt_sector">#REF!</definedName>
    <definedName name="WAPR" localSheetId="6">#REF!</definedName>
    <definedName name="WAPR" localSheetId="8">#REF!</definedName>
    <definedName name="WAPR" localSheetId="7">#REF!</definedName>
    <definedName name="WAPR" localSheetId="21">#REF!</definedName>
    <definedName name="WAPR" localSheetId="32">#REF!</definedName>
    <definedName name="WAPR" localSheetId="33">#REF!</definedName>
    <definedName name="WAPR" localSheetId="34">#REF!</definedName>
    <definedName name="WAPR" localSheetId="38">#REF!</definedName>
    <definedName name="WAPR">#REF!</definedName>
    <definedName name="Weekly_Depreciation">'[38]Inter-Bank'!$I$5</definedName>
    <definedName name="Weighted_Average_Inter_Bank_Exchange_Rate">'[38]Inter-Bank'!$C$5</definedName>
    <definedName name="WEO" localSheetId="6">#REF!</definedName>
    <definedName name="WEO" localSheetId="8">#REF!</definedName>
    <definedName name="WEO" localSheetId="7">#REF!</definedName>
    <definedName name="WEO" localSheetId="21">#REF!</definedName>
    <definedName name="WEO" localSheetId="32">#REF!</definedName>
    <definedName name="WEO" localSheetId="33">#REF!</definedName>
    <definedName name="WEO" localSheetId="34">#REF!</definedName>
    <definedName name="WEO" localSheetId="38">#REF!</definedName>
    <definedName name="WEO">#REF!</definedName>
    <definedName name="wer" localSheetId="56" hidden="1">{"Riqfin97",#N/A,FALSE,"Tran";"Riqfinpro",#N/A,FALSE,"Tran"}</definedName>
    <definedName name="wer" localSheetId="0" hidden="1">{"Riqfin97",#N/A,FALSE,"Tran";"Riqfinpro",#N/A,FALSE,"Tran"}</definedName>
    <definedName name="wer" localSheetId="28" hidden="1">{"Riqfin97",#N/A,FALSE,"Tran";"Riqfinpro",#N/A,FALSE,"Tran"}</definedName>
    <definedName name="wer" localSheetId="30" hidden="1">{"Riqfin97",#N/A,FALSE,"Tran";"Riqfinpro",#N/A,FALSE,"Tran"}</definedName>
    <definedName name="wer" localSheetId="4" hidden="1">{"Riqfin97",#N/A,FALSE,"Tran";"Riqfinpro",#N/A,FALSE,"Tran"}</definedName>
    <definedName name="wer" localSheetId="5" hidden="1">{"Riqfin97",#N/A,FALSE,"Tran";"Riqfinpro",#N/A,FALSE,"Tran"}</definedName>
    <definedName name="wer" localSheetId="6" hidden="1">{"Riqfin97",#N/A,FALSE,"Tran";"Riqfinpro",#N/A,FALSE,"Tran"}</definedName>
    <definedName name="wer" localSheetId="8" hidden="1">{"Riqfin97",#N/A,FALSE,"Tran";"Riqfinpro",#N/A,FALSE,"Tran"}</definedName>
    <definedName name="wer" localSheetId="7" hidden="1">{"Riqfin97",#N/A,FALSE,"Tran";"Riqfinpro",#N/A,FALSE,"Tran"}</definedName>
    <definedName name="wer" localSheetId="21" hidden="1">{"Riqfin97",#N/A,FALSE,"Tran";"Riqfinpro",#N/A,FALSE,"Tran"}</definedName>
    <definedName name="wer" localSheetId="32" hidden="1">{"Riqfin97",#N/A,FALSE,"Tran";"Riqfinpro",#N/A,FALSE,"Tran"}</definedName>
    <definedName name="wer" localSheetId="33" hidden="1">{"Riqfin97",#N/A,FALSE,"Tran";"Riqfinpro",#N/A,FALSE,"Tran"}</definedName>
    <definedName name="wer" localSheetId="34" hidden="1">{"Riqfin97",#N/A,FALSE,"Tran";"Riqfinpro",#N/A,FALSE,"Tran"}</definedName>
    <definedName name="wer" localSheetId="38" hidden="1">{"Riqfin97",#N/A,FALSE,"Tran";"Riqfinpro",#N/A,FALSE,"Tran"}</definedName>
    <definedName name="wer" hidden="1">{"Riqfin97",#N/A,FALSE,"Tran";"Riqfinpro",#N/A,FALSE,"Tran"}</definedName>
    <definedName name="will" localSheetId="0">'[72]SPNF Acuerdo Incl. Int.'!will</definedName>
    <definedName name="will" localSheetId="10">'[72]SPNF Acuerdo Incl. Int.'!will</definedName>
    <definedName name="will" localSheetId="3">'[72]SPNF Acuerdo Incl. Int.'!will</definedName>
    <definedName name="will" localSheetId="6">'[72]SPNF Acuerdo Incl. Int.'!will</definedName>
    <definedName name="will" localSheetId="8">'[72]SPNF Acuerdo Incl. Int.'!will</definedName>
    <definedName name="will" localSheetId="25">'[72]SPNF Acuerdo Incl. Int.'!will</definedName>
    <definedName name="will" localSheetId="26">'[72]SPNF Acuerdo Incl. Int.'!will</definedName>
    <definedName name="will" localSheetId="33">'[72]SPNF Acuerdo Incl. Int.'!will</definedName>
    <definedName name="will" localSheetId="34">'[72]SPNF Acuerdo Incl. Int.'!will</definedName>
    <definedName name="will" localSheetId="59">'[72]SPNF Acuerdo Incl. Int.'!will</definedName>
    <definedName name="will" localSheetId="60">'[72]SPNF Acuerdo Incl. Int.'!will</definedName>
    <definedName name="will" localSheetId="61">'[72]SPNF Acuerdo Incl. Int.'!will</definedName>
    <definedName name="will" localSheetId="62">'[72]SPNF Acuerdo Incl. Int.'!will</definedName>
    <definedName name="will" localSheetId="63">'[72]SPNF Acuerdo Incl. Int.'!will</definedName>
    <definedName name="will" localSheetId="65">'[72]SPNF Acuerdo Incl. Int.'!will</definedName>
    <definedName name="will">'[72]SPNF Acuerdo Incl. Int.'!will</definedName>
    <definedName name="WPCP33_D" localSheetId="6">#REF!</definedName>
    <definedName name="WPCP33_D" localSheetId="8">#REF!</definedName>
    <definedName name="WPCP33_D" localSheetId="7">#REF!</definedName>
    <definedName name="WPCP33_D" localSheetId="21">#REF!</definedName>
    <definedName name="WPCP33_D" localSheetId="32">#REF!</definedName>
    <definedName name="WPCP33_D" localSheetId="33">#REF!</definedName>
    <definedName name="WPCP33_D" localSheetId="34">#REF!</definedName>
    <definedName name="WPCP33_D" localSheetId="38">#REF!</definedName>
    <definedName name="WPCP33_D">#REF!</definedName>
    <definedName name="WPCP33pch" localSheetId="6">#REF!</definedName>
    <definedName name="WPCP33pch" localSheetId="8">#REF!</definedName>
    <definedName name="WPCP33pch" localSheetId="7">#REF!</definedName>
    <definedName name="WPCP33pch" localSheetId="21">#REF!</definedName>
    <definedName name="WPCP33pch" localSheetId="32">#REF!</definedName>
    <definedName name="WPCP33pch" localSheetId="33">#REF!</definedName>
    <definedName name="WPCP33pch" localSheetId="34">#REF!</definedName>
    <definedName name="WPCP33pch" localSheetId="38">#REF!</definedName>
    <definedName name="WPCP33pch">#REF!</definedName>
    <definedName name="wrn" localSheetId="56" hidden="1">{"Main Economic Indicators",#N/A,FALSE,"C"}</definedName>
    <definedName name="wrn" localSheetId="0" hidden="1">{"Main Economic Indicators",#N/A,FALSE,"C"}</definedName>
    <definedName name="wrn" localSheetId="28" hidden="1">{"Main Economic Indicators",#N/A,FALSE,"C"}</definedName>
    <definedName name="wrn" localSheetId="30" hidden="1">{"Main Economic Indicators",#N/A,FALSE,"C"}</definedName>
    <definedName name="wrn" localSheetId="4" hidden="1">{"Main Economic Indicators",#N/A,FALSE,"C"}</definedName>
    <definedName name="wrn" localSheetId="5" hidden="1">{"Main Economic Indicators",#N/A,FALSE,"C"}</definedName>
    <definedName name="wrn" localSheetId="6" hidden="1">{"Main Economic Indicators",#N/A,FALSE,"C"}</definedName>
    <definedName name="wrn" localSheetId="8" hidden="1">{"Main Economic Indicators",#N/A,FALSE,"C"}</definedName>
    <definedName name="wrn" localSheetId="7" hidden="1">{"Main Economic Indicators",#N/A,FALSE,"C"}</definedName>
    <definedName name="wrn" localSheetId="21" hidden="1">{"Main Economic Indicators",#N/A,FALSE,"C"}</definedName>
    <definedName name="wrn" localSheetId="32" hidden="1">{"Main Economic Indicators",#N/A,FALSE,"C"}</definedName>
    <definedName name="wrn" localSheetId="33" hidden="1">{"Main Economic Indicators",#N/A,FALSE,"C"}</definedName>
    <definedName name="wrn" localSheetId="34" hidden="1">{"Main Economic Indicators",#N/A,FALSE,"C"}</definedName>
    <definedName name="wrn" localSheetId="38" hidden="1">{"Main Economic Indicators",#N/A,FALSE,"C"}</definedName>
    <definedName name="wrn" hidden="1">{"Main Economic Indicators",#N/A,FALSE,"C"}</definedName>
    <definedName name="wrn.98RED." localSheetId="5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localSheetId="5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3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56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30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32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8" hidden="1">{"annual-cbr",#N/A,FALSE,"CENTBANK";"annual(banks)",#N/A,FALSE,"COMBANKS"}</definedName>
    <definedName name="wrn.annual." hidden="1">{"annual-cbr",#N/A,FALSE,"CENTBANK";"annual(banks)",#N/A,FALSE,"COMBANKS"}</definedName>
    <definedName name="wrn.BANKS." localSheetId="56" hidden="1">{#N/A,#N/A,FALSE,"BANKS"}</definedName>
    <definedName name="wrn.BANKS." localSheetId="0" hidden="1">{#N/A,#N/A,FALSE,"BANKS"}</definedName>
    <definedName name="wrn.BANKS." localSheetId="28" hidden="1">{#N/A,#N/A,FALSE,"BANKS"}</definedName>
    <definedName name="wrn.BANKS." localSheetId="30" hidden="1">{#N/A,#N/A,FALSE,"BANKS"}</definedName>
    <definedName name="wrn.BANKS." localSheetId="4" hidden="1">{#N/A,#N/A,FALSE,"BANKS"}</definedName>
    <definedName name="wrn.BANKS." localSheetId="5" hidden="1">{#N/A,#N/A,FALSE,"BANKS"}</definedName>
    <definedName name="wrn.BANKS." localSheetId="6" hidden="1">{#N/A,#N/A,FALSE,"BANKS"}</definedName>
    <definedName name="wrn.BANKS." localSheetId="8" hidden="1">{#N/A,#N/A,FALSE,"BANKS"}</definedName>
    <definedName name="wrn.BANKS." localSheetId="7" hidden="1">{#N/A,#N/A,FALSE,"BANKS"}</definedName>
    <definedName name="wrn.BANKS." localSheetId="21" hidden="1">{#N/A,#N/A,FALSE,"BANKS"}</definedName>
    <definedName name="wrn.BANKS." localSheetId="32" hidden="1">{#N/A,#N/A,FALSE,"BANKS"}</definedName>
    <definedName name="wrn.BANKS." localSheetId="33" hidden="1">{#N/A,#N/A,FALSE,"BANKS"}</definedName>
    <definedName name="wrn.BANKS." localSheetId="34" hidden="1">{#N/A,#N/A,FALSE,"BANKS"}</definedName>
    <definedName name="wrn.BANKS." localSheetId="38" hidden="1">{#N/A,#N/A,FALSE,"BANKS"}</definedName>
    <definedName name="wrn.BANKS." hidden="1">{#N/A,#N/A,FALSE,"BANKS"}</definedName>
    <definedName name="wrn.BLZ._.RED._.tables." localSheetId="5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7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2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3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4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3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OP." localSheetId="56" hidden="1">{#N/A,#N/A,FALSE,"BOP"}</definedName>
    <definedName name="wrn.BOP." localSheetId="0" hidden="1">{#N/A,#N/A,FALSE,"BOP"}</definedName>
    <definedName name="wrn.BOP." localSheetId="28" hidden="1">{#N/A,#N/A,FALSE,"BOP"}</definedName>
    <definedName name="wrn.BOP." localSheetId="30" hidden="1">{#N/A,#N/A,FALSE,"BOP"}</definedName>
    <definedName name="wrn.BOP." localSheetId="4" hidden="1">{#N/A,#N/A,FALSE,"BOP"}</definedName>
    <definedName name="wrn.BOP." localSheetId="5" hidden="1">{#N/A,#N/A,FALSE,"BOP"}</definedName>
    <definedName name="wrn.BOP." localSheetId="6" hidden="1">{#N/A,#N/A,FALSE,"BOP"}</definedName>
    <definedName name="wrn.BOP." localSheetId="8" hidden="1">{#N/A,#N/A,FALSE,"BOP"}</definedName>
    <definedName name="wrn.BOP." localSheetId="7" hidden="1">{#N/A,#N/A,FALSE,"BOP"}</definedName>
    <definedName name="wrn.BOP." localSheetId="21" hidden="1">{#N/A,#N/A,FALSE,"BOP"}</definedName>
    <definedName name="wrn.BOP." localSheetId="32" hidden="1">{#N/A,#N/A,FALSE,"BOP"}</definedName>
    <definedName name="wrn.BOP." localSheetId="33" hidden="1">{#N/A,#N/A,FALSE,"BOP"}</definedName>
    <definedName name="wrn.BOP." localSheetId="34" hidden="1">{#N/A,#N/A,FALSE,"BOP"}</definedName>
    <definedName name="wrn.BOP." localSheetId="38" hidden="1">{#N/A,#N/A,FALSE,"BOP"}</definedName>
    <definedName name="wrn.BOP." hidden="1">{#N/A,#N/A,FALSE,"BOP"}</definedName>
    <definedName name="wrn.BOP_MIDTERM." localSheetId="56" hidden="1">{"BOP_TAB",#N/A,FALSE,"N";"MIDTERM_TAB",#N/A,FALSE,"O"}</definedName>
    <definedName name="wrn.BOP_MIDTERM." localSheetId="0" hidden="1">{"BOP_TAB",#N/A,FALSE,"N";"MIDTERM_TAB",#N/A,FALSE,"O"}</definedName>
    <definedName name="wrn.BOP_MIDTERM." localSheetId="28" hidden="1">{"BOP_TAB",#N/A,FALSE,"N";"MIDTERM_TAB",#N/A,FALSE,"O"}</definedName>
    <definedName name="wrn.BOP_MIDTERM." localSheetId="30" hidden="1">{"BOP_TAB",#N/A,FALSE,"N";"MIDTERM_TAB",#N/A,FALSE,"O"}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localSheetId="6" hidden="1">{"BOP_TAB",#N/A,FALSE,"N";"MIDTERM_TAB",#N/A,FALSE,"O"}</definedName>
    <definedName name="wrn.BOP_MIDTERM." localSheetId="8" hidden="1">{"BOP_TAB",#N/A,FALSE,"N";"MIDTERM_TAB",#N/A,FALSE,"O"}</definedName>
    <definedName name="wrn.BOP_MIDTERM." localSheetId="7" hidden="1">{"BOP_TAB",#N/A,FALSE,"N";"MIDTERM_TAB",#N/A,FALSE,"O"}</definedName>
    <definedName name="wrn.BOP_MIDTERM." localSheetId="21" hidden="1">{"BOP_TAB",#N/A,FALSE,"N";"MIDTERM_TAB",#N/A,FALSE,"O"}</definedName>
    <definedName name="wrn.BOP_MIDTERM." localSheetId="32" hidden="1">{"BOP_TAB",#N/A,FALSE,"N";"MIDTERM_TAB",#N/A,FALSE,"O"}</definedName>
    <definedName name="wrn.BOP_MIDTERM." localSheetId="33" hidden="1">{"BOP_TAB",#N/A,FALSE,"N";"MIDTERM_TAB",#N/A,FALSE,"O"}</definedName>
    <definedName name="wrn.BOP_MIDTERM." localSheetId="34" hidden="1">{"BOP_TAB",#N/A,FALSE,"N";"MIDTERM_TAB",#N/A,FALSE,"O"}</definedName>
    <definedName name="wrn.BOP_MIDTERM." localSheetId="38" hidden="1">{"BOP_TAB",#N/A,FALSE,"N";"MIDTERM_TAB",#N/A,FALSE,"O"}</definedName>
    <definedName name="wrn.BOP_MIDTERM." hidden="1">{"BOP_TAB",#N/A,FALSE,"N";"MIDTERM_TAB",#N/A,FALSE,"O"}</definedName>
    <definedName name="wrn.Briefing._.98." localSheetId="5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5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7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56" hidden="1">{#N/A,#N/A,FALSE,"CelPIB"}</definedName>
    <definedName name="wrn.CelPIB." localSheetId="0" hidden="1">{#N/A,#N/A,FALSE,"CelPIB"}</definedName>
    <definedName name="wrn.CelPIB." localSheetId="28" hidden="1">{#N/A,#N/A,FALSE,"CelPIB"}</definedName>
    <definedName name="wrn.CelPIB." localSheetId="30" hidden="1">{#N/A,#N/A,FALSE,"CelPIB"}</definedName>
    <definedName name="wrn.CelPIB." localSheetId="4" hidden="1">{#N/A,#N/A,FALSE,"CelPIB"}</definedName>
    <definedName name="wrn.CelPIB." localSheetId="5" hidden="1">{#N/A,#N/A,FALSE,"CelPIB"}</definedName>
    <definedName name="wrn.CelPIB." localSheetId="6" hidden="1">{#N/A,#N/A,FALSE,"CelPIB"}</definedName>
    <definedName name="wrn.CelPIB." localSheetId="8" hidden="1">{#N/A,#N/A,FALSE,"CelPIB"}</definedName>
    <definedName name="wrn.CelPIB." localSheetId="7" hidden="1">{#N/A,#N/A,FALSE,"CelPIB"}</definedName>
    <definedName name="wrn.CelPIB." localSheetId="21" hidden="1">{#N/A,#N/A,FALSE,"CelPIB"}</definedName>
    <definedName name="wrn.CelPIB." localSheetId="32" hidden="1">{#N/A,#N/A,FALSE,"CelPIB"}</definedName>
    <definedName name="wrn.CelPIB." localSheetId="33" hidden="1">{#N/A,#N/A,FALSE,"CelPIB"}</definedName>
    <definedName name="wrn.CelPIB." localSheetId="34" hidden="1">{#N/A,#N/A,FALSE,"CelPIB"}</definedName>
    <definedName name="wrn.CelPIB." localSheetId="38" hidden="1">{#N/A,#N/A,FALSE,"CelPIB"}</definedName>
    <definedName name="wrn.CelPIB." hidden="1">{#N/A,#N/A,FALSE,"CelPIB"}</definedName>
    <definedName name="wrn.CG._.Cons._.GDP." localSheetId="5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3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56" hidden="1">{#N/A,#N/A,FALSE,"NFPS GDP"}</definedName>
    <definedName name="wrn.CGvt._.Revenue._.GDP." localSheetId="0" hidden="1">{#N/A,#N/A,FALSE,"NFPS GDP"}</definedName>
    <definedName name="wrn.CGvt._.Revenue._.GDP." localSheetId="28" hidden="1">{#N/A,#N/A,FALSE,"NFPS GDP"}</definedName>
    <definedName name="wrn.CGvt._.Revenue._.GDP." localSheetId="30" hidden="1">{#N/A,#N/A,FALSE,"NFPS GDP"}</definedName>
    <definedName name="wrn.CGvt._.Revenue._.GDP." localSheetId="4" hidden="1">{#N/A,#N/A,FALSE,"NFPS GDP"}</definedName>
    <definedName name="wrn.CGvt._.Revenue._.GDP." localSheetId="5" hidden="1">{#N/A,#N/A,FALSE,"NFPS GDP"}</definedName>
    <definedName name="wrn.CGvt._.Revenue._.GDP." localSheetId="6" hidden="1">{#N/A,#N/A,FALSE,"NFPS GDP"}</definedName>
    <definedName name="wrn.CGvt._.Revenue._.GDP." localSheetId="8" hidden="1">{#N/A,#N/A,FALSE,"NFPS GDP"}</definedName>
    <definedName name="wrn.CGvt._.Revenue._.GDP." localSheetId="7" hidden="1">{#N/A,#N/A,FALSE,"NFPS GDP"}</definedName>
    <definedName name="wrn.CGvt._.Revenue._.GDP." localSheetId="21" hidden="1">{#N/A,#N/A,FALSE,"NFPS GDP"}</definedName>
    <definedName name="wrn.CGvt._.Revenue._.GDP." localSheetId="32" hidden="1">{#N/A,#N/A,FALSE,"NFPS GDP"}</definedName>
    <definedName name="wrn.CGvt._.Revenue._.GDP." localSheetId="33" hidden="1">{#N/A,#N/A,FALSE,"NFPS GDP"}</definedName>
    <definedName name="wrn.CGvt._.Revenue._.GDP." localSheetId="34" hidden="1">{#N/A,#N/A,FALSE,"NFPS GDP"}</definedName>
    <definedName name="wrn.CGvt._.Revenue._.GDP." localSheetId="38" hidden="1">{#N/A,#N/A,FALSE,"NFPS GDP"}</definedName>
    <definedName name="wrn.CGvt._.Revenue._.GDP." hidden="1">{#N/A,#N/A,FALSE,"NFPS GDP"}</definedName>
    <definedName name="wrn.CREDIT." localSheetId="56" hidden="1">{#N/A,#N/A,FALSE,"CREDIT"}</definedName>
    <definedName name="wrn.CREDIT." localSheetId="0" hidden="1">{#N/A,#N/A,FALSE,"CREDIT"}</definedName>
    <definedName name="wrn.CREDIT." localSheetId="28" hidden="1">{#N/A,#N/A,FALSE,"CREDIT"}</definedName>
    <definedName name="wrn.CREDIT." localSheetId="30" hidden="1">{#N/A,#N/A,FALSE,"CREDIT"}</definedName>
    <definedName name="wrn.CREDIT." localSheetId="4" hidden="1">{#N/A,#N/A,FALSE,"CREDIT"}</definedName>
    <definedName name="wrn.CREDIT." localSheetId="5" hidden="1">{#N/A,#N/A,FALSE,"CREDIT"}</definedName>
    <definedName name="wrn.CREDIT." localSheetId="6" hidden="1">{#N/A,#N/A,FALSE,"CREDIT"}</definedName>
    <definedName name="wrn.CREDIT." localSheetId="8" hidden="1">{#N/A,#N/A,FALSE,"CREDIT"}</definedName>
    <definedName name="wrn.CREDIT." localSheetId="7" hidden="1">{#N/A,#N/A,FALSE,"CREDIT"}</definedName>
    <definedName name="wrn.CREDIT." localSheetId="21" hidden="1">{#N/A,#N/A,FALSE,"CREDIT"}</definedName>
    <definedName name="wrn.CREDIT." localSheetId="32" hidden="1">{#N/A,#N/A,FALSE,"CREDIT"}</definedName>
    <definedName name="wrn.CREDIT." localSheetId="33" hidden="1">{#N/A,#N/A,FALSE,"CREDIT"}</definedName>
    <definedName name="wrn.CREDIT." localSheetId="34" hidden="1">{#N/A,#N/A,FALSE,"CREDIT"}</definedName>
    <definedName name="wrn.CREDIT." localSheetId="38" hidden="1">{#N/A,#N/A,FALSE,"CREDIT"}</definedName>
    <definedName name="wrn.CREDIT." hidden="1">{#N/A,#N/A,FALSE,"CREDIT"}</definedName>
    <definedName name="wrn.DEBTSVC." localSheetId="56" hidden="1">{#N/A,#N/A,FALSE,"DEBTSVC"}</definedName>
    <definedName name="wrn.DEBTSVC." localSheetId="0" hidden="1">{#N/A,#N/A,FALSE,"DEBTSVC"}</definedName>
    <definedName name="wrn.DEBTSVC." localSheetId="28" hidden="1">{#N/A,#N/A,FALSE,"DEBTSVC"}</definedName>
    <definedName name="wrn.DEBTSVC." localSheetId="30" hidden="1">{#N/A,#N/A,FALSE,"DEBTSVC"}</definedName>
    <definedName name="wrn.DEBTSVC." localSheetId="4" hidden="1">{#N/A,#N/A,FALSE,"DEBTSVC"}</definedName>
    <definedName name="wrn.DEBTSVC." localSheetId="5" hidden="1">{#N/A,#N/A,FALSE,"DEBTSVC"}</definedName>
    <definedName name="wrn.DEBTSVC." localSheetId="6" hidden="1">{#N/A,#N/A,FALSE,"DEBTSVC"}</definedName>
    <definedName name="wrn.DEBTSVC." localSheetId="8" hidden="1">{#N/A,#N/A,FALSE,"DEBTSVC"}</definedName>
    <definedName name="wrn.DEBTSVC." localSheetId="7" hidden="1">{#N/A,#N/A,FALSE,"DEBTSVC"}</definedName>
    <definedName name="wrn.DEBTSVC." localSheetId="21" hidden="1">{#N/A,#N/A,FALSE,"DEBTSVC"}</definedName>
    <definedName name="wrn.DEBTSVC." localSheetId="32" hidden="1">{#N/A,#N/A,FALSE,"DEBTSVC"}</definedName>
    <definedName name="wrn.DEBTSVC." localSheetId="33" hidden="1">{#N/A,#N/A,FALSE,"DEBTSVC"}</definedName>
    <definedName name="wrn.DEBTSVC." localSheetId="34" hidden="1">{#N/A,#N/A,FALSE,"DEBTSVC"}</definedName>
    <definedName name="wrn.DEBTSVC." localSheetId="38" hidden="1">{#N/A,#N/A,FALSE,"DEBTSVC"}</definedName>
    <definedName name="wrn.DEBTSVC." hidden="1">{#N/A,#N/A,FALSE,"DEBTSVC"}</definedName>
    <definedName name="wrn.DEPO." localSheetId="56" hidden="1">{#N/A,#N/A,FALSE,"DEPO"}</definedName>
    <definedName name="wrn.DEPO." localSheetId="0" hidden="1">{#N/A,#N/A,FALSE,"DEPO"}</definedName>
    <definedName name="wrn.DEPO." localSheetId="28" hidden="1">{#N/A,#N/A,FALSE,"DEPO"}</definedName>
    <definedName name="wrn.DEPO." localSheetId="30" hidden="1">{#N/A,#N/A,FALSE,"DEPO"}</definedName>
    <definedName name="wrn.DEPO." localSheetId="4" hidden="1">{#N/A,#N/A,FALSE,"DEPO"}</definedName>
    <definedName name="wrn.DEPO." localSheetId="5" hidden="1">{#N/A,#N/A,FALSE,"DEPO"}</definedName>
    <definedName name="wrn.DEPO." localSheetId="6" hidden="1">{#N/A,#N/A,FALSE,"DEPO"}</definedName>
    <definedName name="wrn.DEPO." localSheetId="8" hidden="1">{#N/A,#N/A,FALSE,"DEPO"}</definedName>
    <definedName name="wrn.DEPO." localSheetId="7" hidden="1">{#N/A,#N/A,FALSE,"DEPO"}</definedName>
    <definedName name="wrn.DEPO." localSheetId="21" hidden="1">{#N/A,#N/A,FALSE,"DEPO"}</definedName>
    <definedName name="wrn.DEPO." localSheetId="32" hidden="1">{#N/A,#N/A,FALSE,"DEPO"}</definedName>
    <definedName name="wrn.DEPO." localSheetId="33" hidden="1">{#N/A,#N/A,FALSE,"DEPO"}</definedName>
    <definedName name="wrn.DEPO." localSheetId="34" hidden="1">{#N/A,#N/A,FALSE,"DEPO"}</definedName>
    <definedName name="wrn.DEPO." localSheetId="38" hidden="1">{#N/A,#N/A,FALSE,"DEPO"}</definedName>
    <definedName name="wrn.DEPO." hidden="1">{#N/A,#N/A,FALSE,"DEPO"}</definedName>
    <definedName name="wrn.EntpsPIB." localSheetId="56" hidden="1">{#N/A,#N/A,FALSE,"EntpsPIB"}</definedName>
    <definedName name="wrn.EntpsPIB." localSheetId="0" hidden="1">{#N/A,#N/A,FALSE,"EntpsPIB"}</definedName>
    <definedName name="wrn.EntpsPIB." localSheetId="28" hidden="1">{#N/A,#N/A,FALSE,"EntpsPIB"}</definedName>
    <definedName name="wrn.EntpsPIB." localSheetId="30" hidden="1">{#N/A,#N/A,FALSE,"EntpsPIB"}</definedName>
    <definedName name="wrn.EntpsPIB." localSheetId="4" hidden="1">{#N/A,#N/A,FALSE,"EntpsPIB"}</definedName>
    <definedName name="wrn.EntpsPIB." localSheetId="5" hidden="1">{#N/A,#N/A,FALSE,"EntpsPIB"}</definedName>
    <definedName name="wrn.EntpsPIB." localSheetId="6" hidden="1">{#N/A,#N/A,FALSE,"EntpsPIB"}</definedName>
    <definedName name="wrn.EntpsPIB." localSheetId="8" hidden="1">{#N/A,#N/A,FALSE,"EntpsPIB"}</definedName>
    <definedName name="wrn.EntpsPIB." localSheetId="7" hidden="1">{#N/A,#N/A,FALSE,"EntpsPIB"}</definedName>
    <definedName name="wrn.EntpsPIB." localSheetId="21" hidden="1">{#N/A,#N/A,FALSE,"EntpsPIB"}</definedName>
    <definedName name="wrn.EntpsPIB." localSheetId="32" hidden="1">{#N/A,#N/A,FALSE,"EntpsPIB"}</definedName>
    <definedName name="wrn.EntpsPIB." localSheetId="33" hidden="1">{#N/A,#N/A,FALSE,"EntpsPIB"}</definedName>
    <definedName name="wrn.EntpsPIB." localSheetId="34" hidden="1">{#N/A,#N/A,FALSE,"EntpsPIB"}</definedName>
    <definedName name="wrn.EntpsPIB." localSheetId="38" hidden="1">{#N/A,#N/A,FALSE,"EntpsPIB"}</definedName>
    <definedName name="wrn.EntpsPIB." hidden="1">{#N/A,#N/A,FALSE,"EntpsPIB"}</definedName>
    <definedName name="wrn.EXCISE." localSheetId="56" hidden="1">{#N/A,#N/A,FALSE,"EXCISE"}</definedName>
    <definedName name="wrn.EXCISE." localSheetId="0" hidden="1">{#N/A,#N/A,FALSE,"EXCISE"}</definedName>
    <definedName name="wrn.EXCISE." localSheetId="28" hidden="1">{#N/A,#N/A,FALSE,"EXCISE"}</definedName>
    <definedName name="wrn.EXCISE." localSheetId="30" hidden="1">{#N/A,#N/A,FALSE,"EXCISE"}</definedName>
    <definedName name="wrn.EXCISE." localSheetId="4" hidden="1">{#N/A,#N/A,FALSE,"EXCISE"}</definedName>
    <definedName name="wrn.EXCISE." localSheetId="5" hidden="1">{#N/A,#N/A,FALSE,"EXCISE"}</definedName>
    <definedName name="wrn.EXCISE." localSheetId="6" hidden="1">{#N/A,#N/A,FALSE,"EXCISE"}</definedName>
    <definedName name="wrn.EXCISE." localSheetId="8" hidden="1">{#N/A,#N/A,FALSE,"EXCISE"}</definedName>
    <definedName name="wrn.EXCISE." localSheetId="7" hidden="1">{#N/A,#N/A,FALSE,"EXCISE"}</definedName>
    <definedName name="wrn.EXCISE." localSheetId="21" hidden="1">{#N/A,#N/A,FALSE,"EXCISE"}</definedName>
    <definedName name="wrn.EXCISE." localSheetId="32" hidden="1">{#N/A,#N/A,FALSE,"EXCISE"}</definedName>
    <definedName name="wrn.EXCISE." localSheetId="33" hidden="1">{#N/A,#N/A,FALSE,"EXCISE"}</definedName>
    <definedName name="wrn.EXCISE." localSheetId="34" hidden="1">{#N/A,#N/A,FALSE,"EXCISE"}</definedName>
    <definedName name="wrn.EXCISE." localSheetId="38" hidden="1">{#N/A,#N/A,FALSE,"EXCISE"}</definedName>
    <definedName name="wrn.EXCISE." hidden="1">{#N/A,#N/A,FALSE,"EXCISE"}</definedName>
    <definedName name="wrn.EXRATE." localSheetId="56" hidden="1">{#N/A,#N/A,FALSE,"EXRATE"}</definedName>
    <definedName name="wrn.EXRATE." localSheetId="0" hidden="1">{#N/A,#N/A,FALSE,"EXRATE"}</definedName>
    <definedName name="wrn.EXRATE." localSheetId="28" hidden="1">{#N/A,#N/A,FALSE,"EXRATE"}</definedName>
    <definedName name="wrn.EXRATE." localSheetId="30" hidden="1">{#N/A,#N/A,FALSE,"EXRATE"}</definedName>
    <definedName name="wrn.EXRATE." localSheetId="4" hidden="1">{#N/A,#N/A,FALSE,"EXRATE"}</definedName>
    <definedName name="wrn.EXRATE." localSheetId="5" hidden="1">{#N/A,#N/A,FALSE,"EXRATE"}</definedName>
    <definedName name="wrn.EXRATE." localSheetId="6" hidden="1">{#N/A,#N/A,FALSE,"EXRATE"}</definedName>
    <definedName name="wrn.EXRATE." localSheetId="8" hidden="1">{#N/A,#N/A,FALSE,"EXRATE"}</definedName>
    <definedName name="wrn.EXRATE." localSheetId="7" hidden="1">{#N/A,#N/A,FALSE,"EXRATE"}</definedName>
    <definedName name="wrn.EXRATE." localSheetId="21" hidden="1">{#N/A,#N/A,FALSE,"EXRATE"}</definedName>
    <definedName name="wrn.EXRATE." localSheetId="32" hidden="1">{#N/A,#N/A,FALSE,"EXRATE"}</definedName>
    <definedName name="wrn.EXRATE." localSheetId="33" hidden="1">{#N/A,#N/A,FALSE,"EXRATE"}</definedName>
    <definedName name="wrn.EXRATE." localSheetId="34" hidden="1">{#N/A,#N/A,FALSE,"EXRATE"}</definedName>
    <definedName name="wrn.EXRATE." localSheetId="38" hidden="1">{#N/A,#N/A,FALSE,"EXRATE"}</definedName>
    <definedName name="wrn.EXRATE." hidden="1">{#N/A,#N/A,FALSE,"EXRATE"}</definedName>
    <definedName name="wrn.EXTDEBT." localSheetId="56" hidden="1">{#N/A,#N/A,FALSE,"EXTDEBT"}</definedName>
    <definedName name="wrn.EXTDEBT." localSheetId="0" hidden="1">{#N/A,#N/A,FALSE,"EXTDEBT"}</definedName>
    <definedName name="wrn.EXTDEBT." localSheetId="28" hidden="1">{#N/A,#N/A,FALSE,"EXTDEBT"}</definedName>
    <definedName name="wrn.EXTDEBT." localSheetId="30" hidden="1">{#N/A,#N/A,FALSE,"EXTDEBT"}</definedName>
    <definedName name="wrn.EXTDEBT." localSheetId="4" hidden="1">{#N/A,#N/A,FALSE,"EXTDEBT"}</definedName>
    <definedName name="wrn.EXTDEBT." localSheetId="5" hidden="1">{#N/A,#N/A,FALSE,"EXTDEBT"}</definedName>
    <definedName name="wrn.EXTDEBT." localSheetId="6" hidden="1">{#N/A,#N/A,FALSE,"EXTDEBT"}</definedName>
    <definedName name="wrn.EXTDEBT." localSheetId="8" hidden="1">{#N/A,#N/A,FALSE,"EXTDEBT"}</definedName>
    <definedName name="wrn.EXTDEBT." localSheetId="7" hidden="1">{#N/A,#N/A,FALSE,"EXTDEBT"}</definedName>
    <definedName name="wrn.EXTDEBT." localSheetId="21" hidden="1">{#N/A,#N/A,FALSE,"EXTDEBT"}</definedName>
    <definedName name="wrn.EXTDEBT." localSheetId="32" hidden="1">{#N/A,#N/A,FALSE,"EXTDEBT"}</definedName>
    <definedName name="wrn.EXTDEBT." localSheetId="33" hidden="1">{#N/A,#N/A,FALSE,"EXTDEBT"}</definedName>
    <definedName name="wrn.EXTDEBT." localSheetId="34" hidden="1">{#N/A,#N/A,FALSE,"EXTDEBT"}</definedName>
    <definedName name="wrn.EXTDEBT." localSheetId="38" hidden="1">{#N/A,#N/A,FALSE,"EXTDEBT"}</definedName>
    <definedName name="wrn.EXTDEBT." hidden="1">{#N/A,#N/A,FALSE,"EXTDEBT"}</definedName>
    <definedName name="wrn.EXTRABUDGT." localSheetId="56" hidden="1">{#N/A,#N/A,FALSE,"EXTRABUDGT"}</definedName>
    <definedName name="wrn.EXTRABUDGT." localSheetId="0" hidden="1">{#N/A,#N/A,FALSE,"EXTRABUDGT"}</definedName>
    <definedName name="wrn.EXTRABUDGT." localSheetId="28" hidden="1">{#N/A,#N/A,FALSE,"EXTRABUDGT"}</definedName>
    <definedName name="wrn.EXTRABUDGT." localSheetId="30" hidden="1">{#N/A,#N/A,FALSE,"EXTRABUDGT"}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localSheetId="6" hidden="1">{#N/A,#N/A,FALSE,"EXTRABUDGT"}</definedName>
    <definedName name="wrn.EXTRABUDGT." localSheetId="8" hidden="1">{#N/A,#N/A,FALSE,"EXTRABUDGT"}</definedName>
    <definedName name="wrn.EXTRABUDGT." localSheetId="7" hidden="1">{#N/A,#N/A,FALSE,"EXTRABUDGT"}</definedName>
    <definedName name="wrn.EXTRABUDGT." localSheetId="21" hidden="1">{#N/A,#N/A,FALSE,"EXTRABUDGT"}</definedName>
    <definedName name="wrn.EXTRABUDGT." localSheetId="32" hidden="1">{#N/A,#N/A,FALSE,"EXTRABUDGT"}</definedName>
    <definedName name="wrn.EXTRABUDGT." localSheetId="33" hidden="1">{#N/A,#N/A,FALSE,"EXTRABUDGT"}</definedName>
    <definedName name="wrn.EXTRABUDGT." localSheetId="34" hidden="1">{#N/A,#N/A,FALSE,"EXTRABUDGT"}</definedName>
    <definedName name="wrn.EXTRABUDGT." localSheetId="38" hidden="1">{#N/A,#N/A,FALSE,"EXTRABUDGT"}</definedName>
    <definedName name="wrn.EXTRABUDGT." hidden="1">{#N/A,#N/A,FALSE,"EXTRABUDGT"}</definedName>
    <definedName name="wrn.EXTRABUDGT2." localSheetId="56" hidden="1">{#N/A,#N/A,FALSE,"EXTRABUDGT2"}</definedName>
    <definedName name="wrn.EXTRABUDGT2." localSheetId="0" hidden="1">{#N/A,#N/A,FALSE,"EXTRABUDGT2"}</definedName>
    <definedName name="wrn.EXTRABUDGT2." localSheetId="28" hidden="1">{#N/A,#N/A,FALSE,"EXTRABUDGT2"}</definedName>
    <definedName name="wrn.EXTRABUDGT2." localSheetId="30" hidden="1">{#N/A,#N/A,FALSE,"EXTRABUDGT2"}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localSheetId="6" hidden="1">{#N/A,#N/A,FALSE,"EXTRABUDGT2"}</definedName>
    <definedName name="wrn.EXTRABUDGT2." localSheetId="8" hidden="1">{#N/A,#N/A,FALSE,"EXTRABUDGT2"}</definedName>
    <definedName name="wrn.EXTRABUDGT2." localSheetId="7" hidden="1">{#N/A,#N/A,FALSE,"EXTRABUDGT2"}</definedName>
    <definedName name="wrn.EXTRABUDGT2." localSheetId="21" hidden="1">{#N/A,#N/A,FALSE,"EXTRABUDGT2"}</definedName>
    <definedName name="wrn.EXTRABUDGT2." localSheetId="32" hidden="1">{#N/A,#N/A,FALSE,"EXTRABUDGT2"}</definedName>
    <definedName name="wrn.EXTRABUDGT2." localSheetId="33" hidden="1">{#N/A,#N/A,FALSE,"EXTRABUDGT2"}</definedName>
    <definedName name="wrn.EXTRABUDGT2." localSheetId="34" hidden="1">{#N/A,#N/A,FALSE,"EXTRABUDGT2"}</definedName>
    <definedName name="wrn.EXTRABUDGT2." localSheetId="38" hidden="1">{#N/A,#N/A,FALSE,"EXTRABUDGT2"}</definedName>
    <definedName name="wrn.EXTRABUDGT2." hidden="1">{#N/A,#N/A,FALSE,"EXTRABUDGT2"}</definedName>
    <definedName name="wrn.GDP." localSheetId="56" hidden="1">{#N/A,#N/A,FALSE,"GDP_ORIGIN";#N/A,#N/A,FALSE,"EMP_POP"}</definedName>
    <definedName name="wrn.GDP." localSheetId="0" hidden="1">{#N/A,#N/A,FALSE,"GDP_ORIGIN";#N/A,#N/A,FALSE,"EMP_POP"}</definedName>
    <definedName name="wrn.GDP." localSheetId="28" hidden="1">{#N/A,#N/A,FALSE,"GDP_ORIGIN";#N/A,#N/A,FALSE,"EMP_POP"}</definedName>
    <definedName name="wrn.GDP." localSheetId="30" hidden="1">{#N/A,#N/A,FALSE,"GDP_ORIGIN";#N/A,#N/A,FALSE,"EMP_POP"}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localSheetId="6" hidden="1">{#N/A,#N/A,FALSE,"GDP_ORIGIN";#N/A,#N/A,FALSE,"EMP_POP"}</definedName>
    <definedName name="wrn.GDP." localSheetId="8" hidden="1">{#N/A,#N/A,FALSE,"GDP_ORIGIN";#N/A,#N/A,FALSE,"EMP_POP"}</definedName>
    <definedName name="wrn.GDP." localSheetId="7" hidden="1">{#N/A,#N/A,FALSE,"GDP_ORIGIN";#N/A,#N/A,FALSE,"EMP_POP"}</definedName>
    <definedName name="wrn.GDP." localSheetId="21" hidden="1">{#N/A,#N/A,FALSE,"GDP_ORIGIN";#N/A,#N/A,FALSE,"EMP_POP"}</definedName>
    <definedName name="wrn.GDP." localSheetId="32" hidden="1">{#N/A,#N/A,FALSE,"GDP_ORIGIN";#N/A,#N/A,FALSE,"EMP_POP"}</definedName>
    <definedName name="wrn.GDP." localSheetId="33" hidden="1">{#N/A,#N/A,FALSE,"GDP_ORIGIN";#N/A,#N/A,FALSE,"EMP_POP"}</definedName>
    <definedName name="wrn.GDP." localSheetId="34" hidden="1">{#N/A,#N/A,FALSE,"GDP_ORIGIN";#N/A,#N/A,FALSE,"EMP_POP"}</definedName>
    <definedName name="wrn.GDP." localSheetId="38" hidden="1">{#N/A,#N/A,FALSE,"GDP_ORIGIN";#N/A,#N/A,FALSE,"EMP_POP"}</definedName>
    <definedName name="wrn.GDP." hidden="1">{#N/A,#N/A,FALSE,"GDP_ORIGIN";#N/A,#N/A,FALSE,"EMP_POP"}</definedName>
    <definedName name="wrn.GGOVT." localSheetId="56" hidden="1">{#N/A,#N/A,FALSE,"GGOVT"}</definedName>
    <definedName name="wrn.GGOVT." localSheetId="0" hidden="1">{#N/A,#N/A,FALSE,"GGOVT"}</definedName>
    <definedName name="wrn.GGOVT." localSheetId="28" hidden="1">{#N/A,#N/A,FALSE,"GGOVT"}</definedName>
    <definedName name="wrn.GGOVT." localSheetId="30" hidden="1">{#N/A,#N/A,FALSE,"GGOVT"}</definedName>
    <definedName name="wrn.GGOVT." localSheetId="4" hidden="1">{#N/A,#N/A,FALSE,"GGOVT"}</definedName>
    <definedName name="wrn.GGOVT." localSheetId="5" hidden="1">{#N/A,#N/A,FALSE,"GGOVT"}</definedName>
    <definedName name="wrn.GGOVT." localSheetId="6" hidden="1">{#N/A,#N/A,FALSE,"GGOVT"}</definedName>
    <definedName name="wrn.GGOVT." localSheetId="8" hidden="1">{#N/A,#N/A,FALSE,"GGOVT"}</definedName>
    <definedName name="wrn.GGOVT." localSheetId="7" hidden="1">{#N/A,#N/A,FALSE,"GGOVT"}</definedName>
    <definedName name="wrn.GGOVT." localSheetId="21" hidden="1">{#N/A,#N/A,FALSE,"GGOVT"}</definedName>
    <definedName name="wrn.GGOVT." localSheetId="32" hidden="1">{#N/A,#N/A,FALSE,"GGOVT"}</definedName>
    <definedName name="wrn.GGOVT." localSheetId="33" hidden="1">{#N/A,#N/A,FALSE,"GGOVT"}</definedName>
    <definedName name="wrn.GGOVT." localSheetId="34" hidden="1">{#N/A,#N/A,FALSE,"GGOVT"}</definedName>
    <definedName name="wrn.GGOVT." localSheetId="38" hidden="1">{#N/A,#N/A,FALSE,"GGOVT"}</definedName>
    <definedName name="wrn.GGOVT." hidden="1">{#N/A,#N/A,FALSE,"GGOVT"}</definedName>
    <definedName name="wrn.GGOVT2." localSheetId="56" hidden="1">{#N/A,#N/A,FALSE,"GGOVT2"}</definedName>
    <definedName name="wrn.GGOVT2." localSheetId="0" hidden="1">{#N/A,#N/A,FALSE,"GGOVT2"}</definedName>
    <definedName name="wrn.GGOVT2." localSheetId="28" hidden="1">{#N/A,#N/A,FALSE,"GGOVT2"}</definedName>
    <definedName name="wrn.GGOVT2." localSheetId="30" hidden="1">{#N/A,#N/A,FALSE,"GGOVT2"}</definedName>
    <definedName name="wrn.GGOVT2." localSheetId="4" hidden="1">{#N/A,#N/A,FALSE,"GGOVT2"}</definedName>
    <definedName name="wrn.GGOVT2." localSheetId="5" hidden="1">{#N/A,#N/A,FALSE,"GGOVT2"}</definedName>
    <definedName name="wrn.GGOVT2." localSheetId="6" hidden="1">{#N/A,#N/A,FALSE,"GGOVT2"}</definedName>
    <definedName name="wrn.GGOVT2." localSheetId="8" hidden="1">{#N/A,#N/A,FALSE,"GGOVT2"}</definedName>
    <definedName name="wrn.GGOVT2." localSheetId="7" hidden="1">{#N/A,#N/A,FALSE,"GGOVT2"}</definedName>
    <definedName name="wrn.GGOVT2." localSheetId="21" hidden="1">{#N/A,#N/A,FALSE,"GGOVT2"}</definedName>
    <definedName name="wrn.GGOVT2." localSheetId="32" hidden="1">{#N/A,#N/A,FALSE,"GGOVT2"}</definedName>
    <definedName name="wrn.GGOVT2." localSheetId="33" hidden="1">{#N/A,#N/A,FALSE,"GGOVT2"}</definedName>
    <definedName name="wrn.GGOVT2." localSheetId="34" hidden="1">{#N/A,#N/A,FALSE,"GGOVT2"}</definedName>
    <definedName name="wrn.GGOVT2." localSheetId="38" hidden="1">{#N/A,#N/A,FALSE,"GGOVT2"}</definedName>
    <definedName name="wrn.GGOVT2." hidden="1">{#N/A,#N/A,FALSE,"GGOVT2"}</definedName>
    <definedName name="wrn.GGOVTPC." localSheetId="56" hidden="1">{#N/A,#N/A,FALSE,"GGOVT%"}</definedName>
    <definedName name="wrn.GGOVTPC." localSheetId="0" hidden="1">{#N/A,#N/A,FALSE,"GGOVT%"}</definedName>
    <definedName name="wrn.GGOVTPC." localSheetId="28" hidden="1">{#N/A,#N/A,FALSE,"GGOVT%"}</definedName>
    <definedName name="wrn.GGOVTPC." localSheetId="30" hidden="1">{#N/A,#N/A,FALSE,"GGOVT%"}</definedName>
    <definedName name="wrn.GGOVTPC." localSheetId="4" hidden="1">{#N/A,#N/A,FALSE,"GGOVT%"}</definedName>
    <definedName name="wrn.GGOVTPC." localSheetId="5" hidden="1">{#N/A,#N/A,FALSE,"GGOVT%"}</definedName>
    <definedName name="wrn.GGOVTPC." localSheetId="6" hidden="1">{#N/A,#N/A,FALSE,"GGOVT%"}</definedName>
    <definedName name="wrn.GGOVTPC." localSheetId="8" hidden="1">{#N/A,#N/A,FALSE,"GGOVT%"}</definedName>
    <definedName name="wrn.GGOVTPC." localSheetId="7" hidden="1">{#N/A,#N/A,FALSE,"GGOVT%"}</definedName>
    <definedName name="wrn.GGOVTPC." localSheetId="21" hidden="1">{#N/A,#N/A,FALSE,"GGOVT%"}</definedName>
    <definedName name="wrn.GGOVTPC." localSheetId="32" hidden="1">{#N/A,#N/A,FALSE,"GGOVT%"}</definedName>
    <definedName name="wrn.GGOVTPC." localSheetId="33" hidden="1">{#N/A,#N/A,FALSE,"GGOVT%"}</definedName>
    <definedName name="wrn.GGOVTPC." localSheetId="34" hidden="1">{#N/A,#N/A,FALSE,"GGOVT%"}</definedName>
    <definedName name="wrn.GGOVTPC." localSheetId="38" hidden="1">{#N/A,#N/A,FALSE,"GGOVT%"}</definedName>
    <definedName name="wrn.GGOVTPC." hidden="1">{#N/A,#N/A,FALSE,"GGOVT%"}</definedName>
    <definedName name="wrn.INCOMETX." localSheetId="56" hidden="1">{#N/A,#N/A,FALSE,"INCOMETX"}</definedName>
    <definedName name="wrn.INCOMETX." localSheetId="0" hidden="1">{#N/A,#N/A,FALSE,"INCOMETX"}</definedName>
    <definedName name="wrn.INCOMETX." localSheetId="28" hidden="1">{#N/A,#N/A,FALSE,"INCOMETX"}</definedName>
    <definedName name="wrn.INCOMETX." localSheetId="30" hidden="1">{#N/A,#N/A,FALSE,"INCOMETX"}</definedName>
    <definedName name="wrn.INCOMETX." localSheetId="4" hidden="1">{#N/A,#N/A,FALSE,"INCOMETX"}</definedName>
    <definedName name="wrn.INCOMETX." localSheetId="5" hidden="1">{#N/A,#N/A,FALSE,"INCOMETX"}</definedName>
    <definedName name="wrn.INCOMETX." localSheetId="6" hidden="1">{#N/A,#N/A,FALSE,"INCOMETX"}</definedName>
    <definedName name="wrn.INCOMETX." localSheetId="8" hidden="1">{#N/A,#N/A,FALSE,"INCOMETX"}</definedName>
    <definedName name="wrn.INCOMETX." localSheetId="7" hidden="1">{#N/A,#N/A,FALSE,"INCOMETX"}</definedName>
    <definedName name="wrn.INCOMETX." localSheetId="21" hidden="1">{#N/A,#N/A,FALSE,"INCOMETX"}</definedName>
    <definedName name="wrn.INCOMETX." localSheetId="32" hidden="1">{#N/A,#N/A,FALSE,"INCOMETX"}</definedName>
    <definedName name="wrn.INCOMETX." localSheetId="33" hidden="1">{#N/A,#N/A,FALSE,"INCOMETX"}</definedName>
    <definedName name="wrn.INCOMETX." localSheetId="34" hidden="1">{#N/A,#N/A,FALSE,"INCOMETX"}</definedName>
    <definedName name="wrn.INCOMETX." localSheetId="38" hidden="1">{#N/A,#N/A,FALSE,"INCOMETX"}</definedName>
    <definedName name="wrn.INCOMETX." hidden="1">{#N/A,#N/A,FALSE,"INCOMETX"}</definedName>
    <definedName name="wrn.Input._.and._.output._.tables." localSheetId="5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8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6" hidden="1">{#N/A,#N/A,FALSE,"INTERST"}</definedName>
    <definedName name="wrn.INTERST." localSheetId="0" hidden="1">{#N/A,#N/A,FALSE,"INTERST"}</definedName>
    <definedName name="wrn.INTERST." localSheetId="28" hidden="1">{#N/A,#N/A,FALSE,"INTERST"}</definedName>
    <definedName name="wrn.INTERST." localSheetId="30" hidden="1">{#N/A,#N/A,FALSE,"INTERST"}</definedName>
    <definedName name="wrn.INTERST." localSheetId="4" hidden="1">{#N/A,#N/A,FALSE,"INTERST"}</definedName>
    <definedName name="wrn.INTERST." localSheetId="5" hidden="1">{#N/A,#N/A,FALSE,"INTERST"}</definedName>
    <definedName name="wrn.INTERST." localSheetId="6" hidden="1">{#N/A,#N/A,FALSE,"INTERST"}</definedName>
    <definedName name="wrn.INTERST." localSheetId="8" hidden="1">{#N/A,#N/A,FALSE,"INTERST"}</definedName>
    <definedName name="wrn.INTERST." localSheetId="7" hidden="1">{#N/A,#N/A,FALSE,"INTERST"}</definedName>
    <definedName name="wrn.INTERST." localSheetId="21" hidden="1">{#N/A,#N/A,FALSE,"INTERST"}</definedName>
    <definedName name="wrn.INTERST." localSheetId="32" hidden="1">{#N/A,#N/A,FALSE,"INTERST"}</definedName>
    <definedName name="wrn.INTERST." localSheetId="33" hidden="1">{#N/A,#N/A,FALSE,"INTERST"}</definedName>
    <definedName name="wrn.INTERST." localSheetId="34" hidden="1">{#N/A,#N/A,FALSE,"INTERST"}</definedName>
    <definedName name="wrn.INTERST." localSheetId="38" hidden="1">{#N/A,#N/A,FALSE,"INTERST"}</definedName>
    <definedName name="wrn.INTERST." hidden="1">{#N/A,#N/A,FALSE,"INTERST"}</definedName>
    <definedName name="wrn.JANSEP97." localSheetId="5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56" hidden="1">{"Main Economic Indicators",#N/A,FALSE,"C"}</definedName>
    <definedName name="wrn.Main._.Economic._.Indicators." localSheetId="0" hidden="1">{"Main Economic Indicators",#N/A,FALSE,"C"}</definedName>
    <definedName name="wrn.Main._.Economic._.Indicators." localSheetId="28" hidden="1">{"Main Economic Indicators",#N/A,FALSE,"C"}</definedName>
    <definedName name="wrn.Main._.Economic._.Indicators." localSheetId="30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8" hidden="1">{"Main Economic Indicators",#N/A,FALSE,"C"}</definedName>
    <definedName name="wrn.Main._.Economic._.Indicators." localSheetId="7" hidden="1">{"Main Economic Indicators",#N/A,FALSE,"C"}</definedName>
    <definedName name="wrn.Main._.Economic._.Indicators." localSheetId="21" hidden="1">{"Main Economic Indicators",#N/A,FALSE,"C"}</definedName>
    <definedName name="wrn.Main._.Economic._.Indicators." localSheetId="32" hidden="1">{"Main Economic Indicators",#N/A,FALSE,"C"}</definedName>
    <definedName name="wrn.Main._.Economic._.Indicators." localSheetId="33" hidden="1">{"Main Economic Indicators",#N/A,FALSE,"C"}</definedName>
    <definedName name="wrn.Main._.Economic._.Indicators." localSheetId="34" hidden="1">{"Main Economic Indicators",#N/A,FALSE,"C"}</definedName>
    <definedName name="wrn.Main._.Economic._.Indicators." localSheetId="38" hidden="1">{"Main Economic Indicators",#N/A,FALSE,"C"}</definedName>
    <definedName name="wrn.Main._.Economic._.Indicators." hidden="1">{"Main Economic Indicators",#N/A,FALSE,"C"}</definedName>
    <definedName name="wrn.MDABOP." localSheetId="5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5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3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56" hidden="1">{"MONA",#N/A,FALSE,"S"}</definedName>
    <definedName name="wrn.MONA." localSheetId="0" hidden="1">{"MONA",#N/A,FALSE,"S"}</definedName>
    <definedName name="wrn.MONA." localSheetId="28" hidden="1">{"MONA",#N/A,FALSE,"S"}</definedName>
    <definedName name="wrn.MONA." localSheetId="30" hidden="1">{"MONA",#N/A,FALSE,"S"}</definedName>
    <definedName name="wrn.MONA." localSheetId="4" hidden="1">{"MONA",#N/A,FALSE,"S"}</definedName>
    <definedName name="wrn.MONA." localSheetId="5" hidden="1">{"MONA",#N/A,FALSE,"S"}</definedName>
    <definedName name="wrn.MONA." localSheetId="6" hidden="1">{"MONA",#N/A,FALSE,"S"}</definedName>
    <definedName name="wrn.MONA." localSheetId="8" hidden="1">{"MONA",#N/A,FALSE,"S"}</definedName>
    <definedName name="wrn.MONA." localSheetId="7" hidden="1">{"MONA",#N/A,FALSE,"S"}</definedName>
    <definedName name="wrn.MONA." localSheetId="21" hidden="1">{"MONA",#N/A,FALSE,"S"}</definedName>
    <definedName name="wrn.MONA." localSheetId="32" hidden="1">{"MONA",#N/A,FALSE,"S"}</definedName>
    <definedName name="wrn.MONA." localSheetId="33" hidden="1">{"MONA",#N/A,FALSE,"S"}</definedName>
    <definedName name="wrn.MONA." localSheetId="34" hidden="1">{"MONA",#N/A,FALSE,"S"}</definedName>
    <definedName name="wrn.MONA." localSheetId="38" hidden="1">{"MONA",#N/A,FALSE,"S"}</definedName>
    <definedName name="wrn.MONA." hidden="1">{"MONA",#N/A,FALSE,"S"}</definedName>
    <definedName name="wrn.Monthsheet." localSheetId="56" hidden="1">{"Minpmon",#N/A,FALSE,"Monthinput"}</definedName>
    <definedName name="wrn.Monthsheet." localSheetId="0" hidden="1">{"Minpmon",#N/A,FALSE,"Monthinput"}</definedName>
    <definedName name="wrn.Monthsheet." localSheetId="28" hidden="1">{"Minpmon",#N/A,FALSE,"Monthinput"}</definedName>
    <definedName name="wrn.Monthsheet." localSheetId="30" hidden="1">{"Minpmon",#N/A,FALSE,"Monthinput"}</definedName>
    <definedName name="wrn.Monthsheet." localSheetId="4" hidden="1">{"Minpmon",#N/A,FALSE,"Monthinput"}</definedName>
    <definedName name="wrn.Monthsheet." localSheetId="5" hidden="1">{"Minpmon",#N/A,FALSE,"Monthinput"}</definedName>
    <definedName name="wrn.Monthsheet." localSheetId="6" hidden="1">{"Minpmon",#N/A,FALSE,"Monthinput"}</definedName>
    <definedName name="wrn.Monthsheet." localSheetId="8" hidden="1">{"Minpmon",#N/A,FALSE,"Monthinput"}</definedName>
    <definedName name="wrn.Monthsheet." localSheetId="7" hidden="1">{"Minpmon",#N/A,FALSE,"Monthinput"}</definedName>
    <definedName name="wrn.Monthsheet." localSheetId="21" hidden="1">{"Minpmon",#N/A,FALSE,"Monthinput"}</definedName>
    <definedName name="wrn.Monthsheet." localSheetId="32" hidden="1">{"Minpmon",#N/A,FALSE,"Monthinput"}</definedName>
    <definedName name="wrn.Monthsheet." localSheetId="33" hidden="1">{"Minpmon",#N/A,FALSE,"Monthinput"}</definedName>
    <definedName name="wrn.Monthsheet." localSheetId="34" hidden="1">{"Minpmon",#N/A,FALSE,"Monthinput"}</definedName>
    <definedName name="wrn.Monthsheet." localSheetId="38" hidden="1">{"Minpmon",#N/A,FALSE,"Monthinput"}</definedName>
    <definedName name="wrn.Monthsheet." hidden="1">{"Minpmon",#N/A,FALSE,"Monthinput"}</definedName>
    <definedName name="wrn.MS." localSheetId="56" hidden="1">{#N/A,#N/A,FALSE,"MS"}</definedName>
    <definedName name="wrn.MS." localSheetId="0" hidden="1">{#N/A,#N/A,FALSE,"MS"}</definedName>
    <definedName name="wrn.MS." localSheetId="28" hidden="1">{#N/A,#N/A,FALSE,"MS"}</definedName>
    <definedName name="wrn.MS." localSheetId="30" hidden="1">{#N/A,#N/A,FALSE,"MS"}</definedName>
    <definedName name="wrn.MS." localSheetId="4" hidden="1">{#N/A,#N/A,FALSE,"MS"}</definedName>
    <definedName name="wrn.MS." localSheetId="5" hidden="1">{#N/A,#N/A,FALSE,"MS"}</definedName>
    <definedName name="wrn.MS." localSheetId="6" hidden="1">{#N/A,#N/A,FALSE,"MS"}</definedName>
    <definedName name="wrn.MS." localSheetId="8" hidden="1">{#N/A,#N/A,FALSE,"MS"}</definedName>
    <definedName name="wrn.MS." localSheetId="7" hidden="1">{#N/A,#N/A,FALSE,"MS"}</definedName>
    <definedName name="wrn.MS." localSheetId="21" hidden="1">{#N/A,#N/A,FALSE,"MS"}</definedName>
    <definedName name="wrn.MS." localSheetId="32" hidden="1">{#N/A,#N/A,FALSE,"MS"}</definedName>
    <definedName name="wrn.MS." localSheetId="33" hidden="1">{#N/A,#N/A,FALSE,"MS"}</definedName>
    <definedName name="wrn.MS." localSheetId="34" hidden="1">{#N/A,#N/A,FALSE,"MS"}</definedName>
    <definedName name="wrn.MS." localSheetId="38" hidden="1">{#N/A,#N/A,FALSE,"MS"}</definedName>
    <definedName name="wrn.MS." hidden="1">{#N/A,#N/A,FALSE,"MS"}</definedName>
    <definedName name="wrn.NBG." localSheetId="56" hidden="1">{#N/A,#N/A,FALSE,"NBG"}</definedName>
    <definedName name="wrn.NBG." localSheetId="0" hidden="1">{#N/A,#N/A,FALSE,"NBG"}</definedName>
    <definedName name="wrn.NBG." localSheetId="28" hidden="1">{#N/A,#N/A,FALSE,"NBG"}</definedName>
    <definedName name="wrn.NBG." localSheetId="30" hidden="1">{#N/A,#N/A,FALSE,"NBG"}</definedName>
    <definedName name="wrn.NBG." localSheetId="4" hidden="1">{#N/A,#N/A,FALSE,"NBG"}</definedName>
    <definedName name="wrn.NBG." localSheetId="5" hidden="1">{#N/A,#N/A,FALSE,"NBG"}</definedName>
    <definedName name="wrn.NBG." localSheetId="6" hidden="1">{#N/A,#N/A,FALSE,"NBG"}</definedName>
    <definedName name="wrn.NBG." localSheetId="8" hidden="1">{#N/A,#N/A,FALSE,"NBG"}</definedName>
    <definedName name="wrn.NBG." localSheetId="7" hidden="1">{#N/A,#N/A,FALSE,"NBG"}</definedName>
    <definedName name="wrn.NBG." localSheetId="21" hidden="1">{#N/A,#N/A,FALSE,"NBG"}</definedName>
    <definedName name="wrn.NBG." localSheetId="32" hidden="1">{#N/A,#N/A,FALSE,"NBG"}</definedName>
    <definedName name="wrn.NBG." localSheetId="33" hidden="1">{#N/A,#N/A,FALSE,"NBG"}</definedName>
    <definedName name="wrn.NBG." localSheetId="34" hidden="1">{#N/A,#N/A,FALSE,"NBG"}</definedName>
    <definedName name="wrn.NBG." localSheetId="38" hidden="1">{#N/A,#N/A,FALSE,"NBG"}</definedName>
    <definedName name="wrn.NBG." hidden="1">{#N/A,#N/A,FALSE,"NBG"}</definedName>
    <definedName name="wrn.NFPS._.GDP." localSheetId="56" hidden="1">{#N/A,#N/A,FALSE,"NFPS GDP"}</definedName>
    <definedName name="wrn.NFPS._.GDP." localSheetId="0" hidden="1">{#N/A,#N/A,FALSE,"NFPS GDP"}</definedName>
    <definedName name="wrn.NFPS._.GDP." localSheetId="28" hidden="1">{#N/A,#N/A,FALSE,"NFPS GDP"}</definedName>
    <definedName name="wrn.NFPS._.GDP." localSheetId="30" hidden="1">{#N/A,#N/A,FALSE,"NFPS GDP"}</definedName>
    <definedName name="wrn.NFPS._.GDP." localSheetId="4" hidden="1">{#N/A,#N/A,FALSE,"NFPS GDP"}</definedName>
    <definedName name="wrn.NFPS._.GDP." localSheetId="5" hidden="1">{#N/A,#N/A,FALSE,"NFPS GDP"}</definedName>
    <definedName name="wrn.NFPS._.GDP." localSheetId="6" hidden="1">{#N/A,#N/A,FALSE,"NFPS GDP"}</definedName>
    <definedName name="wrn.NFPS._.GDP." localSheetId="8" hidden="1">{#N/A,#N/A,FALSE,"NFPS GDP"}</definedName>
    <definedName name="wrn.NFPS._.GDP." localSheetId="7" hidden="1">{#N/A,#N/A,FALSE,"NFPS GDP"}</definedName>
    <definedName name="wrn.NFPS._.GDP." localSheetId="21" hidden="1">{#N/A,#N/A,FALSE,"NFPS GDP"}</definedName>
    <definedName name="wrn.NFPS._.GDP." localSheetId="32" hidden="1">{#N/A,#N/A,FALSE,"NFPS GDP"}</definedName>
    <definedName name="wrn.NFPS._.GDP." localSheetId="33" hidden="1">{#N/A,#N/A,FALSE,"NFPS GDP"}</definedName>
    <definedName name="wrn.NFPS._.GDP." localSheetId="34" hidden="1">{#N/A,#N/A,FALSE,"NFPS GDP"}</definedName>
    <definedName name="wrn.NFPS._.GDP." localSheetId="38" hidden="1">{#N/A,#N/A,FALSE,"NFPS GDP"}</definedName>
    <definedName name="wrn.NFPS._.GDP." hidden="1">{#N/A,#N/A,FALSE,"NFPS GDP"}</definedName>
    <definedName name="wrn.original." localSheetId="56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30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32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8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56" hidden="1">{#N/A,#N/A,FALSE,"I";#N/A,#N/A,FALSE,"J";#N/A,#N/A,FALSE,"K";#N/A,#N/A,FALSE,"L";#N/A,#N/A,FALSE,"M";#N/A,#N/A,FALSE,"N";#N/A,#N/A,FALSE,"O"}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28" hidden="1">{#N/A,#N/A,FALSE,"I";#N/A,#N/A,FALSE,"J";#N/A,#N/A,FALSE,"K";#N/A,#N/A,FALSE,"L";#N/A,#N/A,FALSE,"M";#N/A,#N/A,FALSE,"N";#N/A,#N/A,FALSE,"O"}</definedName>
    <definedName name="wrn.Output._.tables." localSheetId="30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32" hidden="1">{#N/A,#N/A,FALSE,"I";#N/A,#N/A,FALSE,"J";#N/A,#N/A,FALSE,"K";#N/A,#N/A,FALSE,"L";#N/A,#N/A,FALSE,"M";#N/A,#N/A,FALSE,"N";#N/A,#N/A,FALSE,"O"}</definedName>
    <definedName name="wrn.Output._.tables." localSheetId="33" hidden="1">{#N/A,#N/A,FALSE,"I";#N/A,#N/A,FALSE,"J";#N/A,#N/A,FALSE,"K";#N/A,#N/A,FALSE,"L";#N/A,#N/A,FALSE,"M";#N/A,#N/A,FALSE,"N";#N/A,#N/A,FALSE,"O"}</definedName>
    <definedName name="wrn.Output._.tables." localSheetId="34" hidden="1">{#N/A,#N/A,FALSE,"I";#N/A,#N/A,FALSE,"J";#N/A,#N/A,FALSE,"K";#N/A,#N/A,FALSE,"L";#N/A,#N/A,FALSE,"M";#N/A,#N/A,FALSE,"N";#N/A,#N/A,FALSE,"O"}</definedName>
    <definedName name="wrn.Output._.tables." localSheetId="38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6" hidden="1">{#N/A,#N/A,FALSE,"PCPI"}</definedName>
    <definedName name="wrn.PCPI." localSheetId="0" hidden="1">{#N/A,#N/A,FALSE,"PCPI"}</definedName>
    <definedName name="wrn.PCPI." localSheetId="28" hidden="1">{#N/A,#N/A,FALSE,"PCPI"}</definedName>
    <definedName name="wrn.PCPI." localSheetId="30" hidden="1">{#N/A,#N/A,FALSE,"PCPI"}</definedName>
    <definedName name="wrn.PCPI." localSheetId="4" hidden="1">{#N/A,#N/A,FALSE,"PCPI"}</definedName>
    <definedName name="wrn.PCPI." localSheetId="5" hidden="1">{#N/A,#N/A,FALSE,"PCPI"}</definedName>
    <definedName name="wrn.PCPI." localSheetId="6" hidden="1">{#N/A,#N/A,FALSE,"PCPI"}</definedName>
    <definedName name="wrn.PCPI." localSheetId="8" hidden="1">{#N/A,#N/A,FALSE,"PCPI"}</definedName>
    <definedName name="wrn.PCPI." localSheetId="7" hidden="1">{#N/A,#N/A,FALSE,"PCPI"}</definedName>
    <definedName name="wrn.PCPI." localSheetId="21" hidden="1">{#N/A,#N/A,FALSE,"PCPI"}</definedName>
    <definedName name="wrn.PCPI." localSheetId="32" hidden="1">{#N/A,#N/A,FALSE,"PCPI"}</definedName>
    <definedName name="wrn.PCPI." localSheetId="33" hidden="1">{#N/A,#N/A,FALSE,"PCPI"}</definedName>
    <definedName name="wrn.PCPI." localSheetId="34" hidden="1">{#N/A,#N/A,FALSE,"PCPI"}</definedName>
    <definedName name="wrn.PCPI." localSheetId="38" hidden="1">{#N/A,#N/A,FALSE,"PCPI"}</definedName>
    <definedName name="wrn.PCPI." hidden="1">{#N/A,#N/A,FALSE,"PCPI"}</definedName>
    <definedName name="wrn.PENSION." localSheetId="56" hidden="1">{#N/A,#N/A,FALSE,"PENSION"}</definedName>
    <definedName name="wrn.PENSION." localSheetId="0" hidden="1">{#N/A,#N/A,FALSE,"PENSION"}</definedName>
    <definedName name="wrn.PENSION." localSheetId="28" hidden="1">{#N/A,#N/A,FALSE,"PENSION"}</definedName>
    <definedName name="wrn.PENSION." localSheetId="30" hidden="1">{#N/A,#N/A,FALSE,"PENSION"}</definedName>
    <definedName name="wrn.PENSION." localSheetId="4" hidden="1">{#N/A,#N/A,FALSE,"PENSION"}</definedName>
    <definedName name="wrn.PENSION." localSheetId="5" hidden="1">{#N/A,#N/A,FALSE,"PENSION"}</definedName>
    <definedName name="wrn.PENSION." localSheetId="6" hidden="1">{#N/A,#N/A,FALSE,"PENSION"}</definedName>
    <definedName name="wrn.PENSION." localSheetId="8" hidden="1">{#N/A,#N/A,FALSE,"PENSION"}</definedName>
    <definedName name="wrn.PENSION." localSheetId="7" hidden="1">{#N/A,#N/A,FALSE,"PENSION"}</definedName>
    <definedName name="wrn.PENSION." localSheetId="21" hidden="1">{#N/A,#N/A,FALSE,"PENSION"}</definedName>
    <definedName name="wrn.PENSION." localSheetId="32" hidden="1">{#N/A,#N/A,FALSE,"PENSION"}</definedName>
    <definedName name="wrn.PENSION." localSheetId="33" hidden="1">{#N/A,#N/A,FALSE,"PENSION"}</definedName>
    <definedName name="wrn.PENSION." localSheetId="34" hidden="1">{#N/A,#N/A,FALSE,"PENSION"}</definedName>
    <definedName name="wrn.PENSION." localSheetId="38" hidden="1">{#N/A,#N/A,FALSE,"PENSION"}</definedName>
    <definedName name="wrn.PENSION." hidden="1">{#N/A,#N/A,FALSE,"PENSION"}</definedName>
    <definedName name="wrn.Program." localSheetId="56" hidden="1">{"Tab1",#N/A,FALSE,"P";"Tab2",#N/A,FALSE,"P"}</definedName>
    <definedName name="wrn.Program." localSheetId="0" hidden="1">{"Tab1",#N/A,FALSE,"P";"Tab2",#N/A,FALSE,"P"}</definedName>
    <definedName name="wrn.Program." localSheetId="28" hidden="1">{"Tab1",#N/A,FALSE,"P";"Tab2",#N/A,FALSE,"P"}</definedName>
    <definedName name="wrn.Program." localSheetId="30" hidden="1">{"Tab1",#N/A,FALSE,"P";"Tab2",#N/A,FALSE,"P"}</definedName>
    <definedName name="wrn.Program." localSheetId="4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localSheetId="8" hidden="1">{"Tab1",#N/A,FALSE,"P";"Tab2",#N/A,FALSE,"P"}</definedName>
    <definedName name="wrn.Program." localSheetId="7" hidden="1">{"Tab1",#N/A,FALSE,"P";"Tab2",#N/A,FALSE,"P"}</definedName>
    <definedName name="wrn.Program." localSheetId="21" hidden="1">{"Tab1",#N/A,FALSE,"P";"Tab2",#N/A,FALSE,"P"}</definedName>
    <definedName name="wrn.Program." localSheetId="32" hidden="1">{"Tab1",#N/A,FALSE,"P";"Tab2",#N/A,FALSE,"P"}</definedName>
    <definedName name="wrn.Program." localSheetId="33" hidden="1">{"Tab1",#N/A,FALSE,"P";"Tab2",#N/A,FALSE,"P"}</definedName>
    <definedName name="wrn.Program." localSheetId="34" hidden="1">{"Tab1",#N/A,FALSE,"P";"Tab2",#N/A,FALSE,"P"}</definedName>
    <definedName name="wrn.Program." localSheetId="38" hidden="1">{"Tab1",#N/A,FALSE,"P";"Tab2",#N/A,FALSE,"P"}</definedName>
    <definedName name="wrn.Program." hidden="1">{"Tab1",#N/A,FALSE,"P";"Tab2",#N/A,FALSE,"P"}</definedName>
    <definedName name="wrn.PRUDENT." localSheetId="56" hidden="1">{#N/A,#N/A,FALSE,"PRUDENT"}</definedName>
    <definedName name="wrn.PRUDENT." localSheetId="0" hidden="1">{#N/A,#N/A,FALSE,"PRUDENT"}</definedName>
    <definedName name="wrn.PRUDENT." localSheetId="28" hidden="1">{#N/A,#N/A,FALSE,"PRUDENT"}</definedName>
    <definedName name="wrn.PRUDENT." localSheetId="30" hidden="1">{#N/A,#N/A,FALSE,"PRUDENT"}</definedName>
    <definedName name="wrn.PRUDENT." localSheetId="4" hidden="1">{#N/A,#N/A,FALSE,"PRUDENT"}</definedName>
    <definedName name="wrn.PRUDENT." localSheetId="5" hidden="1">{#N/A,#N/A,FALSE,"PRUDENT"}</definedName>
    <definedName name="wrn.PRUDENT." localSheetId="6" hidden="1">{#N/A,#N/A,FALSE,"PRUDENT"}</definedName>
    <definedName name="wrn.PRUDENT." localSheetId="8" hidden="1">{#N/A,#N/A,FALSE,"PRUDENT"}</definedName>
    <definedName name="wrn.PRUDENT." localSheetId="7" hidden="1">{#N/A,#N/A,FALSE,"PRUDENT"}</definedName>
    <definedName name="wrn.PRUDENT." localSheetId="21" hidden="1">{#N/A,#N/A,FALSE,"PRUDENT"}</definedName>
    <definedName name="wrn.PRUDENT." localSheetId="32" hidden="1">{#N/A,#N/A,FALSE,"PRUDENT"}</definedName>
    <definedName name="wrn.PRUDENT." localSheetId="33" hidden="1">{#N/A,#N/A,FALSE,"PRUDENT"}</definedName>
    <definedName name="wrn.PRUDENT." localSheetId="34" hidden="1">{#N/A,#N/A,FALSE,"PRUDENT"}</definedName>
    <definedName name="wrn.PRUDENT." localSheetId="38" hidden="1">{#N/A,#N/A,FALSE,"PRUDENT"}</definedName>
    <definedName name="wrn.PRUDENT." hidden="1">{#N/A,#N/A,FALSE,"PRUDENT"}</definedName>
    <definedName name="wrn.PUBLEXP." localSheetId="56" hidden="1">{#N/A,#N/A,FALSE,"PUBLEXP"}</definedName>
    <definedName name="wrn.PUBLEXP." localSheetId="0" hidden="1">{#N/A,#N/A,FALSE,"PUBLEXP"}</definedName>
    <definedName name="wrn.PUBLEXP." localSheetId="28" hidden="1">{#N/A,#N/A,FALSE,"PUBLEXP"}</definedName>
    <definedName name="wrn.PUBLEXP." localSheetId="30" hidden="1">{#N/A,#N/A,FALSE,"PUBLEXP"}</definedName>
    <definedName name="wrn.PUBLEXP." localSheetId="4" hidden="1">{#N/A,#N/A,FALSE,"PUBLEXP"}</definedName>
    <definedName name="wrn.PUBLEXP." localSheetId="5" hidden="1">{#N/A,#N/A,FALSE,"PUBLEXP"}</definedName>
    <definedName name="wrn.PUBLEXP." localSheetId="6" hidden="1">{#N/A,#N/A,FALSE,"PUBLEXP"}</definedName>
    <definedName name="wrn.PUBLEXP." localSheetId="8" hidden="1">{#N/A,#N/A,FALSE,"PUBLEXP"}</definedName>
    <definedName name="wrn.PUBLEXP." localSheetId="7" hidden="1">{#N/A,#N/A,FALSE,"PUBLEXP"}</definedName>
    <definedName name="wrn.PUBLEXP." localSheetId="21" hidden="1">{#N/A,#N/A,FALSE,"PUBLEXP"}</definedName>
    <definedName name="wrn.PUBLEXP." localSheetId="32" hidden="1">{#N/A,#N/A,FALSE,"PUBLEXP"}</definedName>
    <definedName name="wrn.PUBLEXP." localSheetId="33" hidden="1">{#N/A,#N/A,FALSE,"PUBLEXP"}</definedName>
    <definedName name="wrn.PUBLEXP." localSheetId="34" hidden="1">{#N/A,#N/A,FALSE,"PUBLEXP"}</definedName>
    <definedName name="wrn.PUBLEXP." localSheetId="38" hidden="1">{#N/A,#N/A,FALSE,"PUBLEXP"}</definedName>
    <definedName name="wrn.PUBLEXP." hidden="1">{#N/A,#N/A,FALSE,"PUBLEXP"}</definedName>
    <definedName name="wrn.quarters._.98." localSheetId="5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TABS." localSheetId="5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5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56" hidden="1">{#N/A,#N/A,FALSE,"RestGGPIB"}</definedName>
    <definedName name="wrn.RestGGPIB." localSheetId="0" hidden="1">{#N/A,#N/A,FALSE,"RestGGPIB"}</definedName>
    <definedName name="wrn.RestGGPIB." localSheetId="28" hidden="1">{#N/A,#N/A,FALSE,"RestGGPIB"}</definedName>
    <definedName name="wrn.RestGGPIB." localSheetId="30" hidden="1">{#N/A,#N/A,FALSE,"RestGGPIB"}</definedName>
    <definedName name="wrn.RestGGPIB." localSheetId="4" hidden="1">{#N/A,#N/A,FALSE,"RestGGPIB"}</definedName>
    <definedName name="wrn.RestGGPIB." localSheetId="5" hidden="1">{#N/A,#N/A,FALSE,"RestGGPIB"}</definedName>
    <definedName name="wrn.RestGGPIB." localSheetId="6" hidden="1">{#N/A,#N/A,FALSE,"RestGGPIB"}</definedName>
    <definedName name="wrn.RestGGPIB." localSheetId="8" hidden="1">{#N/A,#N/A,FALSE,"RestGGPIB"}</definedName>
    <definedName name="wrn.RestGGPIB." localSheetId="7" hidden="1">{#N/A,#N/A,FALSE,"RestGGPIB"}</definedName>
    <definedName name="wrn.RestGGPIB." localSheetId="21" hidden="1">{#N/A,#N/A,FALSE,"RestGGPIB"}</definedName>
    <definedName name="wrn.RestGGPIB." localSheetId="32" hidden="1">{#N/A,#N/A,FALSE,"RestGGPIB"}</definedName>
    <definedName name="wrn.RestGGPIB." localSheetId="33" hidden="1">{#N/A,#N/A,FALSE,"RestGGPIB"}</definedName>
    <definedName name="wrn.RestGGPIB." localSheetId="34" hidden="1">{#N/A,#N/A,FALSE,"RestGGPIB"}</definedName>
    <definedName name="wrn.RestGGPIB." localSheetId="38" hidden="1">{#N/A,#N/A,FALSE,"RestGGPIB"}</definedName>
    <definedName name="wrn.RestGGPIB." hidden="1">{#N/A,#N/A,FALSE,"RestGGPIB"}</definedName>
    <definedName name="wrn.REVSHARE." localSheetId="56" hidden="1">{#N/A,#N/A,FALSE,"REVSHARE"}</definedName>
    <definedName name="wrn.REVSHARE." localSheetId="0" hidden="1">{#N/A,#N/A,FALSE,"REVSHARE"}</definedName>
    <definedName name="wrn.REVSHARE." localSheetId="28" hidden="1">{#N/A,#N/A,FALSE,"REVSHARE"}</definedName>
    <definedName name="wrn.REVSHARE." localSheetId="30" hidden="1">{#N/A,#N/A,FALSE,"REVSHARE"}</definedName>
    <definedName name="wrn.REVSHARE." localSheetId="4" hidden="1">{#N/A,#N/A,FALSE,"REVSHARE"}</definedName>
    <definedName name="wrn.REVSHARE." localSheetId="5" hidden="1">{#N/A,#N/A,FALSE,"REVSHARE"}</definedName>
    <definedName name="wrn.REVSHARE." localSheetId="6" hidden="1">{#N/A,#N/A,FALSE,"REVSHARE"}</definedName>
    <definedName name="wrn.REVSHARE." localSheetId="8" hidden="1">{#N/A,#N/A,FALSE,"REVSHARE"}</definedName>
    <definedName name="wrn.REVSHARE." localSheetId="7" hidden="1">{#N/A,#N/A,FALSE,"REVSHARE"}</definedName>
    <definedName name="wrn.REVSHARE." localSheetId="21" hidden="1">{#N/A,#N/A,FALSE,"REVSHARE"}</definedName>
    <definedName name="wrn.REVSHARE." localSheetId="32" hidden="1">{#N/A,#N/A,FALSE,"REVSHARE"}</definedName>
    <definedName name="wrn.REVSHARE." localSheetId="33" hidden="1">{#N/A,#N/A,FALSE,"REVSHARE"}</definedName>
    <definedName name="wrn.REVSHARE." localSheetId="34" hidden="1">{#N/A,#N/A,FALSE,"REVSHARE"}</definedName>
    <definedName name="wrn.REVSHARE." localSheetId="38" hidden="1">{#N/A,#N/A,FALSE,"REVSHARE"}</definedName>
    <definedName name="wrn.REVSHARE." hidden="1">{#N/A,#N/A,FALSE,"REVSHARE"}</definedName>
    <definedName name="wrn.Riqfin." localSheetId="56" hidden="1">{"Riqfin97",#N/A,FALSE,"Tran";"Riqfinpro",#N/A,FALSE,"Tran"}</definedName>
    <definedName name="wrn.Riqfin." localSheetId="0" hidden="1">{"Riqfin97",#N/A,FALSE,"Tran";"Riqfinpro",#N/A,FALSE,"Tran"}</definedName>
    <definedName name="wrn.Riqfin." localSheetId="28" hidden="1">{"Riqfin97",#N/A,FALSE,"Tran";"Riqfinpro",#N/A,FALSE,"Tran"}</definedName>
    <definedName name="wrn.Riqfin." localSheetId="30" hidden="1">{"Riqfin97",#N/A,FALSE,"Tran";"Riqfinpro",#N/A,FALSE,"Tran"}</definedName>
    <definedName name="wrn.Riqfin." localSheetId="4" hidden="1">{"Riqfin97",#N/A,FALSE,"Tran";"Riqfinpro",#N/A,FALSE,"Tran"}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localSheetId="8" hidden="1">{"Riqfin97",#N/A,FALSE,"Tran";"Riqfinpro",#N/A,FALSE,"Tran"}</definedName>
    <definedName name="wrn.Riqfin." localSheetId="7" hidden="1">{"Riqfin97",#N/A,FALSE,"Tran";"Riqfinpro",#N/A,FALSE,"Tran"}</definedName>
    <definedName name="wrn.Riqfin." localSheetId="21" hidden="1">{"Riqfin97",#N/A,FALSE,"Tran";"Riqfinpro",#N/A,FALSE,"Tran"}</definedName>
    <definedName name="wrn.Riqfin." localSheetId="32" hidden="1">{"Riqfin97",#N/A,FALSE,"Tran";"Riqfinpro",#N/A,FALSE,"Tran"}</definedName>
    <definedName name="wrn.Riqfin." localSheetId="33" hidden="1">{"Riqfin97",#N/A,FALSE,"Tran";"Riqfinpro",#N/A,FALSE,"Tran"}</definedName>
    <definedName name="wrn.Riqfin." localSheetId="34" hidden="1">{"Riqfin97",#N/A,FALSE,"Tran";"Riqfinpro",#N/A,FALSE,"Tran"}</definedName>
    <definedName name="wrn.Riqfin." localSheetId="38" hidden="1">{"Riqfin97",#N/A,FALSE,"Tran";"Riqfinpro",#N/A,FALSE,"Tran"}</definedName>
    <definedName name="wrn.Riqfin." hidden="1">{"Riqfin97",#N/A,FALSE,"Tran";"Riqfinpro",#N/A,FALSE,"Tran"}</definedName>
    <definedName name="wrn.sreport9899." localSheetId="5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56" hidden="1">{#N/A,#N/A,FALSE,"SSPIB"}</definedName>
    <definedName name="wrn.SSPIB." localSheetId="0" hidden="1">{#N/A,#N/A,FALSE,"SSPIB"}</definedName>
    <definedName name="wrn.SSPIB." localSheetId="28" hidden="1">{#N/A,#N/A,FALSE,"SSPIB"}</definedName>
    <definedName name="wrn.SSPIB." localSheetId="30" hidden="1">{#N/A,#N/A,FALSE,"SSPIB"}</definedName>
    <definedName name="wrn.SSPIB." localSheetId="4" hidden="1">{#N/A,#N/A,FALSE,"SSPIB"}</definedName>
    <definedName name="wrn.SSPIB." localSheetId="5" hidden="1">{#N/A,#N/A,FALSE,"SSPIB"}</definedName>
    <definedName name="wrn.SSPIB." localSheetId="6" hidden="1">{#N/A,#N/A,FALSE,"SSPIB"}</definedName>
    <definedName name="wrn.SSPIB." localSheetId="8" hidden="1">{#N/A,#N/A,FALSE,"SSPIB"}</definedName>
    <definedName name="wrn.SSPIB." localSheetId="7" hidden="1">{#N/A,#N/A,FALSE,"SSPIB"}</definedName>
    <definedName name="wrn.SSPIB." localSheetId="21" hidden="1">{#N/A,#N/A,FALSE,"SSPIB"}</definedName>
    <definedName name="wrn.SSPIB." localSheetId="32" hidden="1">{#N/A,#N/A,FALSE,"SSPIB"}</definedName>
    <definedName name="wrn.SSPIB." localSheetId="33" hidden="1">{#N/A,#N/A,FALSE,"SSPIB"}</definedName>
    <definedName name="wrn.SSPIB." localSheetId="34" hidden="1">{#N/A,#N/A,FALSE,"SSPIB"}</definedName>
    <definedName name="wrn.SSPIB." localSheetId="38" hidden="1">{#N/A,#N/A,FALSE,"SSPIB"}</definedName>
    <definedName name="wrn.SSPIB." hidden="1">{#N/A,#N/A,FALSE,"SSPIB"}</definedName>
    <definedName name="wrn.Staff._.Report._.Tables." localSheetId="56" hidden="1">{#N/A,#N/A,FALSE,"SR1";#N/A,#N/A,FALSE,"SR2";#N/A,#N/A,FALSE,"SR3";#N/A,#N/A,FALSE,"SR4"}</definedName>
    <definedName name="wrn.Staff._.Report._.Tables." localSheetId="0" hidden="1">{#N/A,#N/A,FALSE,"SR1";#N/A,#N/A,FALSE,"SR2";#N/A,#N/A,FALSE,"SR3";#N/A,#N/A,FALSE,"SR4"}</definedName>
    <definedName name="wrn.Staff._.Report._.Tables." localSheetId="28" hidden="1">{#N/A,#N/A,FALSE,"SR1";#N/A,#N/A,FALSE,"SR2";#N/A,#N/A,FALSE,"SR3";#N/A,#N/A,FALSE,"SR4"}</definedName>
    <definedName name="wrn.Staff._.Report._.Tables." localSheetId="30" hidden="1">{#N/A,#N/A,FALSE,"SR1";#N/A,#N/A,FALSE,"SR2";#N/A,#N/A,FALSE,"SR3";#N/A,#N/A,FALSE,"SR4"}</definedName>
    <definedName name="wrn.Staff._.Report._.Tables." localSheetId="4" hidden="1">{#N/A,#N/A,FALSE,"SR1";#N/A,#N/A,FALSE,"SR2";#N/A,#N/A,FALSE,"SR3";#N/A,#N/A,FALSE,"SR4"}</definedName>
    <definedName name="wrn.Staff._.Report._.Tables." localSheetId="5" hidden="1">{#N/A,#N/A,FALSE,"SR1";#N/A,#N/A,FALSE,"SR2";#N/A,#N/A,FALSE,"SR3";#N/A,#N/A,FALSE,"SR4"}</definedName>
    <definedName name="wrn.Staff._.Report._.Tables." localSheetId="6" hidden="1">{#N/A,#N/A,FALSE,"SR1";#N/A,#N/A,FALSE,"SR2";#N/A,#N/A,FALSE,"SR3";#N/A,#N/A,FALSE,"SR4"}</definedName>
    <definedName name="wrn.Staff._.Report._.Tables." localSheetId="8" hidden="1">{#N/A,#N/A,FALSE,"SR1";#N/A,#N/A,FALSE,"SR2";#N/A,#N/A,FALSE,"SR3";#N/A,#N/A,FALSE,"SR4"}</definedName>
    <definedName name="wrn.Staff._.Report._.Tables." localSheetId="7" hidden="1">{#N/A,#N/A,FALSE,"SR1";#N/A,#N/A,FALSE,"SR2";#N/A,#N/A,FALSE,"SR3";#N/A,#N/A,FALSE,"SR4"}</definedName>
    <definedName name="wrn.Staff._.Report._.Tables." localSheetId="21" hidden="1">{#N/A,#N/A,FALSE,"SR1";#N/A,#N/A,FALSE,"SR2";#N/A,#N/A,FALSE,"SR3";#N/A,#N/A,FALSE,"SR4"}</definedName>
    <definedName name="wrn.Staff._.Report._.Tables." localSheetId="32" hidden="1">{#N/A,#N/A,FALSE,"SR1";#N/A,#N/A,FALSE,"SR2";#N/A,#N/A,FALSE,"SR3";#N/A,#N/A,FALSE,"SR4"}</definedName>
    <definedName name="wrn.Staff._.Report._.Tables." localSheetId="33" hidden="1">{#N/A,#N/A,FALSE,"SR1";#N/A,#N/A,FALSE,"SR2";#N/A,#N/A,FALSE,"SR3";#N/A,#N/A,FALSE,"SR4"}</definedName>
    <definedName name="wrn.Staff._.Report._.Tables." localSheetId="34" hidden="1">{#N/A,#N/A,FALSE,"SR1";#N/A,#N/A,FALSE,"SR2";#N/A,#N/A,FALSE,"SR3";#N/A,#N/A,FALSE,"SR4"}</definedName>
    <definedName name="wrn.Staff._.Report._.Tables." localSheetId="38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5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56" hidden="1">{#N/A,#N/A,FALSE,"STATE"}</definedName>
    <definedName name="wrn.STATE." localSheetId="0" hidden="1">{#N/A,#N/A,FALSE,"STATE"}</definedName>
    <definedName name="wrn.STATE." localSheetId="28" hidden="1">{#N/A,#N/A,FALSE,"STATE"}</definedName>
    <definedName name="wrn.STATE." localSheetId="30" hidden="1">{#N/A,#N/A,FALSE,"STATE"}</definedName>
    <definedName name="wrn.STATE." localSheetId="4" hidden="1">{#N/A,#N/A,FALSE,"STATE"}</definedName>
    <definedName name="wrn.STATE." localSheetId="5" hidden="1">{#N/A,#N/A,FALSE,"STATE"}</definedName>
    <definedName name="wrn.STATE." localSheetId="6" hidden="1">{#N/A,#N/A,FALSE,"STATE"}</definedName>
    <definedName name="wrn.STATE." localSheetId="8" hidden="1">{#N/A,#N/A,FALSE,"STATE"}</definedName>
    <definedName name="wrn.STATE." localSheetId="7" hidden="1">{#N/A,#N/A,FALSE,"STATE"}</definedName>
    <definedName name="wrn.STATE." localSheetId="21" hidden="1">{#N/A,#N/A,FALSE,"STATE"}</definedName>
    <definedName name="wrn.STATE." localSheetId="32" hidden="1">{#N/A,#N/A,FALSE,"STATE"}</definedName>
    <definedName name="wrn.STATE." localSheetId="33" hidden="1">{#N/A,#N/A,FALSE,"STATE"}</definedName>
    <definedName name="wrn.STATE." localSheetId="34" hidden="1">{#N/A,#N/A,FALSE,"STATE"}</definedName>
    <definedName name="wrn.STATE." localSheetId="38" hidden="1">{#N/A,#N/A,FALSE,"STATE"}</definedName>
    <definedName name="wrn.STATE." hidden="1">{#N/A,#N/A,FALSE,"STATE"}</definedName>
    <definedName name="wrn.TAXARREARS." localSheetId="56" hidden="1">{#N/A,#N/A,FALSE,"TAXARREARS"}</definedName>
    <definedName name="wrn.TAXARREARS." localSheetId="0" hidden="1">{#N/A,#N/A,FALSE,"TAXARREARS"}</definedName>
    <definedName name="wrn.TAXARREARS." localSheetId="28" hidden="1">{#N/A,#N/A,FALSE,"TAXARREARS"}</definedName>
    <definedName name="wrn.TAXARREARS." localSheetId="30" hidden="1">{#N/A,#N/A,FALSE,"TAXARREARS"}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localSheetId="6" hidden="1">{#N/A,#N/A,FALSE,"TAXARREARS"}</definedName>
    <definedName name="wrn.TAXARREARS." localSheetId="8" hidden="1">{#N/A,#N/A,FALSE,"TAXARREARS"}</definedName>
    <definedName name="wrn.TAXARREARS." localSheetId="7" hidden="1">{#N/A,#N/A,FALSE,"TAXARREARS"}</definedName>
    <definedName name="wrn.TAXARREARS." localSheetId="21" hidden="1">{#N/A,#N/A,FALSE,"TAXARREARS"}</definedName>
    <definedName name="wrn.TAXARREARS." localSheetId="32" hidden="1">{#N/A,#N/A,FALSE,"TAXARREARS"}</definedName>
    <definedName name="wrn.TAXARREARS." localSheetId="33" hidden="1">{#N/A,#N/A,FALSE,"TAXARREARS"}</definedName>
    <definedName name="wrn.TAXARREARS." localSheetId="34" hidden="1">{#N/A,#N/A,FALSE,"TAXARREARS"}</definedName>
    <definedName name="wrn.TAXARREARS." localSheetId="38" hidden="1">{#N/A,#N/A,FALSE,"TAXARREARS"}</definedName>
    <definedName name="wrn.TAXARREARS." hidden="1">{#N/A,#N/A,FALSE,"TAXARREARS"}</definedName>
    <definedName name="wrn.TAXPAYRS." localSheetId="56" hidden="1">{#N/A,#N/A,FALSE,"TAXPAYRS"}</definedName>
    <definedName name="wrn.TAXPAYRS." localSheetId="0" hidden="1">{#N/A,#N/A,FALSE,"TAXPAYRS"}</definedName>
    <definedName name="wrn.TAXPAYRS." localSheetId="28" hidden="1">{#N/A,#N/A,FALSE,"TAXPAYRS"}</definedName>
    <definedName name="wrn.TAXPAYRS." localSheetId="30" hidden="1">{#N/A,#N/A,FALSE,"TAXPAYRS"}</definedName>
    <definedName name="wrn.TAXPAYRS." localSheetId="4" hidden="1">{#N/A,#N/A,FALSE,"TAXPAYRS"}</definedName>
    <definedName name="wrn.TAXPAYRS." localSheetId="5" hidden="1">{#N/A,#N/A,FALSE,"TAXPAYRS"}</definedName>
    <definedName name="wrn.TAXPAYRS." localSheetId="6" hidden="1">{#N/A,#N/A,FALSE,"TAXPAYRS"}</definedName>
    <definedName name="wrn.TAXPAYRS." localSheetId="8" hidden="1">{#N/A,#N/A,FALSE,"TAXPAYRS"}</definedName>
    <definedName name="wrn.TAXPAYRS." localSheetId="7" hidden="1">{#N/A,#N/A,FALSE,"TAXPAYRS"}</definedName>
    <definedName name="wrn.TAXPAYRS." localSheetId="21" hidden="1">{#N/A,#N/A,FALSE,"TAXPAYRS"}</definedName>
    <definedName name="wrn.TAXPAYRS." localSheetId="32" hidden="1">{#N/A,#N/A,FALSE,"TAXPAYRS"}</definedName>
    <definedName name="wrn.TAXPAYRS." localSheetId="33" hidden="1">{#N/A,#N/A,FALSE,"TAXPAYRS"}</definedName>
    <definedName name="wrn.TAXPAYRS." localSheetId="34" hidden="1">{#N/A,#N/A,FALSE,"TAXPAYRS"}</definedName>
    <definedName name="wrn.TAXPAYRS." localSheetId="38" hidden="1">{#N/A,#N/A,FALSE,"TAXPAYRS"}</definedName>
    <definedName name="wrn.TAXPAYRS." hidden="1">{#N/A,#N/A,FALSE,"TAXPAYRS"}</definedName>
    <definedName name="wrn.TRADE." localSheetId="56" hidden="1">{#N/A,#N/A,FALSE,"TRADE"}</definedName>
    <definedName name="wrn.TRADE." localSheetId="0" hidden="1">{#N/A,#N/A,FALSE,"TRADE"}</definedName>
    <definedName name="wrn.TRADE." localSheetId="28" hidden="1">{#N/A,#N/A,FALSE,"TRADE"}</definedName>
    <definedName name="wrn.TRADE." localSheetId="30" hidden="1">{#N/A,#N/A,FALSE,"TRADE"}</definedName>
    <definedName name="wrn.TRADE." localSheetId="4" hidden="1">{#N/A,#N/A,FALSE,"TRADE"}</definedName>
    <definedName name="wrn.TRADE." localSheetId="5" hidden="1">{#N/A,#N/A,FALSE,"TRADE"}</definedName>
    <definedName name="wrn.TRADE." localSheetId="6" hidden="1">{#N/A,#N/A,FALSE,"TRADE"}</definedName>
    <definedName name="wrn.TRADE." localSheetId="8" hidden="1">{#N/A,#N/A,FALSE,"TRADE"}</definedName>
    <definedName name="wrn.TRADE." localSheetId="7" hidden="1">{#N/A,#N/A,FALSE,"TRADE"}</definedName>
    <definedName name="wrn.TRADE." localSheetId="21" hidden="1">{#N/A,#N/A,FALSE,"TRADE"}</definedName>
    <definedName name="wrn.TRADE." localSheetId="32" hidden="1">{#N/A,#N/A,FALSE,"TRADE"}</definedName>
    <definedName name="wrn.TRADE." localSheetId="33" hidden="1">{#N/A,#N/A,FALSE,"TRADE"}</definedName>
    <definedName name="wrn.TRADE." localSheetId="34" hidden="1">{#N/A,#N/A,FALSE,"TRADE"}</definedName>
    <definedName name="wrn.TRADE." localSheetId="38" hidden="1">{#N/A,#N/A,FALSE,"TRADE"}</definedName>
    <definedName name="wrn.TRADE." hidden="1">{#N/A,#N/A,FALSE,"TRADE"}</definedName>
    <definedName name="wrn.TRANSPORT." localSheetId="56" hidden="1">{#N/A,#N/A,FALSE,"TRANPORT"}</definedName>
    <definedName name="wrn.TRANSPORT." localSheetId="0" hidden="1">{#N/A,#N/A,FALSE,"TRANPORT"}</definedName>
    <definedName name="wrn.TRANSPORT." localSheetId="28" hidden="1">{#N/A,#N/A,FALSE,"TRANPORT"}</definedName>
    <definedName name="wrn.TRANSPORT." localSheetId="30" hidden="1">{#N/A,#N/A,FALSE,"TRANPORT"}</definedName>
    <definedName name="wrn.TRANSPORT." localSheetId="4" hidden="1">{#N/A,#N/A,FALSE,"TRANPORT"}</definedName>
    <definedName name="wrn.TRANSPORT." localSheetId="5" hidden="1">{#N/A,#N/A,FALSE,"TRANPORT"}</definedName>
    <definedName name="wrn.TRANSPORT." localSheetId="6" hidden="1">{#N/A,#N/A,FALSE,"TRANPORT"}</definedName>
    <definedName name="wrn.TRANSPORT." localSheetId="8" hidden="1">{#N/A,#N/A,FALSE,"TRANPORT"}</definedName>
    <definedName name="wrn.TRANSPORT." localSheetId="7" hidden="1">{#N/A,#N/A,FALSE,"TRANPORT"}</definedName>
    <definedName name="wrn.TRANSPORT." localSheetId="21" hidden="1">{#N/A,#N/A,FALSE,"TRANPORT"}</definedName>
    <definedName name="wrn.TRANSPORT." localSheetId="32" hidden="1">{#N/A,#N/A,FALSE,"TRANPORT"}</definedName>
    <definedName name="wrn.TRANSPORT." localSheetId="33" hidden="1">{#N/A,#N/A,FALSE,"TRANPORT"}</definedName>
    <definedName name="wrn.TRANSPORT." localSheetId="34" hidden="1">{#N/A,#N/A,FALSE,"TRANPORT"}</definedName>
    <definedName name="wrn.TRANSPORT." localSheetId="38" hidden="1">{#N/A,#N/A,FALSE,"TRANPORT"}</definedName>
    <definedName name="wrn.TRANSPORT." hidden="1">{#N/A,#N/A,FALSE,"TRANPORT"}</definedName>
    <definedName name="wrn.UNEMPL." localSheetId="56" hidden="1">{#N/A,#N/A,FALSE,"EMP_POP";#N/A,#N/A,FALSE,"UNEMPL"}</definedName>
    <definedName name="wrn.UNEMPL." localSheetId="0" hidden="1">{#N/A,#N/A,FALSE,"EMP_POP";#N/A,#N/A,FALSE,"UNEMPL"}</definedName>
    <definedName name="wrn.UNEMPL." localSheetId="28" hidden="1">{#N/A,#N/A,FALSE,"EMP_POP";#N/A,#N/A,FALSE,"UNEMPL"}</definedName>
    <definedName name="wrn.UNEMPL." localSheetId="30" hidden="1">{#N/A,#N/A,FALSE,"EMP_POP";#N/A,#N/A,FALSE,"UNEMPL"}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localSheetId="6" hidden="1">{#N/A,#N/A,FALSE,"EMP_POP";#N/A,#N/A,FALSE,"UNEMPL"}</definedName>
    <definedName name="wrn.UNEMPL." localSheetId="8" hidden="1">{#N/A,#N/A,FALSE,"EMP_POP";#N/A,#N/A,FALSE,"UNEMPL"}</definedName>
    <definedName name="wrn.UNEMPL." localSheetId="7" hidden="1">{#N/A,#N/A,FALSE,"EMP_POP";#N/A,#N/A,FALSE,"UNEMPL"}</definedName>
    <definedName name="wrn.UNEMPL." localSheetId="21" hidden="1">{#N/A,#N/A,FALSE,"EMP_POP";#N/A,#N/A,FALSE,"UNEMPL"}</definedName>
    <definedName name="wrn.UNEMPL." localSheetId="32" hidden="1">{#N/A,#N/A,FALSE,"EMP_POP";#N/A,#N/A,FALSE,"UNEMPL"}</definedName>
    <definedName name="wrn.UNEMPL." localSheetId="33" hidden="1">{#N/A,#N/A,FALSE,"EMP_POP";#N/A,#N/A,FALSE,"UNEMPL"}</definedName>
    <definedName name="wrn.UNEMPL." localSheetId="34" hidden="1">{#N/A,#N/A,FALSE,"EMP_POP";#N/A,#N/A,FALSE,"UNEMPL"}</definedName>
    <definedName name="wrn.UNEMPL." localSheetId="38" hidden="1">{#N/A,#N/A,FALSE,"EMP_POP";#N/A,#N/A,FALSE,"UNEMPL"}</definedName>
    <definedName name="wrn.UNEMPL." hidden="1">{#N/A,#N/A,FALSE,"EMP_POP";#N/A,#N/A,FALSE,"UNEMPL"}</definedName>
    <definedName name="wrn.WAGES." localSheetId="56" hidden="1">{#N/A,#N/A,FALSE,"WAGES"}</definedName>
    <definedName name="wrn.WAGES." localSheetId="0" hidden="1">{#N/A,#N/A,FALSE,"WAGES"}</definedName>
    <definedName name="wrn.WAGES." localSheetId="28" hidden="1">{#N/A,#N/A,FALSE,"WAGES"}</definedName>
    <definedName name="wrn.WAGES." localSheetId="30" hidden="1">{#N/A,#N/A,FALSE,"WAGES"}</definedName>
    <definedName name="wrn.WAGES." localSheetId="4" hidden="1">{#N/A,#N/A,FALSE,"WAGES"}</definedName>
    <definedName name="wrn.WAGES." localSheetId="5" hidden="1">{#N/A,#N/A,FALSE,"WAGES"}</definedName>
    <definedName name="wrn.WAGES." localSheetId="6" hidden="1">{#N/A,#N/A,FALSE,"WAGES"}</definedName>
    <definedName name="wrn.WAGES." localSheetId="8" hidden="1">{#N/A,#N/A,FALSE,"WAGES"}</definedName>
    <definedName name="wrn.WAGES." localSheetId="7" hidden="1">{#N/A,#N/A,FALSE,"WAGES"}</definedName>
    <definedName name="wrn.WAGES." localSheetId="21" hidden="1">{#N/A,#N/A,FALSE,"WAGES"}</definedName>
    <definedName name="wrn.WAGES." localSheetId="32" hidden="1">{#N/A,#N/A,FALSE,"WAGES"}</definedName>
    <definedName name="wrn.WAGES." localSheetId="33" hidden="1">{#N/A,#N/A,FALSE,"WAGES"}</definedName>
    <definedName name="wrn.WAGES." localSheetId="34" hidden="1">{#N/A,#N/A,FALSE,"WAGES"}</definedName>
    <definedName name="wrn.WAGES." localSheetId="38" hidden="1">{#N/A,#N/A,FALSE,"WAGES"}</definedName>
    <definedName name="wrn.WAGES." hidden="1">{#N/A,#N/A,FALSE,"WAGES"}</definedName>
    <definedName name="wrn.WEO." localSheetId="56" hidden="1">{"WEO",#N/A,FALSE,"T"}</definedName>
    <definedName name="wrn.WEO." localSheetId="0" hidden="1">{"WEO",#N/A,FALSE,"T"}</definedName>
    <definedName name="wrn.WEO." localSheetId="28" hidden="1">{"WEO",#N/A,FALSE,"T"}</definedName>
    <definedName name="wrn.WEO." localSheetId="30" hidden="1">{"WEO",#N/A,FALSE,"T"}</definedName>
    <definedName name="wrn.WEO." localSheetId="4" hidden="1">{"WEO",#N/A,FALSE,"T"}</definedName>
    <definedName name="wrn.WEO." localSheetId="5" hidden="1">{"WEO",#N/A,FALSE,"T"}</definedName>
    <definedName name="wrn.WEO." localSheetId="6" hidden="1">{"WEO",#N/A,FALSE,"T"}</definedName>
    <definedName name="wrn.WEO." localSheetId="8" hidden="1">{"WEO",#N/A,FALSE,"T"}</definedName>
    <definedName name="wrn.WEO." localSheetId="7" hidden="1">{"WEO",#N/A,FALSE,"T"}</definedName>
    <definedName name="wrn.WEO." localSheetId="21" hidden="1">{"WEO",#N/A,FALSE,"T"}</definedName>
    <definedName name="wrn.WEO." localSheetId="32" hidden="1">{"WEO",#N/A,FALSE,"T"}</definedName>
    <definedName name="wrn.WEO." localSheetId="33" hidden="1">{"WEO",#N/A,FALSE,"T"}</definedName>
    <definedName name="wrn.WEO." localSheetId="34" hidden="1">{"WEO",#N/A,FALSE,"T"}</definedName>
    <definedName name="wrn.WEO." localSheetId="38" hidden="1">{"WEO",#N/A,FALSE,"T"}</definedName>
    <definedName name="wrn.WEO." hidden="1">{"WEO",#N/A,FALSE,"T"}</definedName>
    <definedName name="wtewt" localSheetId="6" hidden="1">#REF!</definedName>
    <definedName name="wtewt" localSheetId="8" hidden="1">#REF!</definedName>
    <definedName name="wtewt" localSheetId="7" hidden="1">#REF!</definedName>
    <definedName name="wtewt" localSheetId="21" hidden="1">#REF!</definedName>
    <definedName name="wtewt" localSheetId="32" hidden="1">#REF!</definedName>
    <definedName name="wtewt" localSheetId="33" hidden="1">#REF!</definedName>
    <definedName name="wtewt" localSheetId="34" hidden="1">#REF!</definedName>
    <definedName name="wtewt" localSheetId="38" hidden="1">#REF!</definedName>
    <definedName name="wtewt" hidden="1">#REF!</definedName>
    <definedName name="wvu.PLA1." localSheetId="5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5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hidden="1">[65]M!#REF!</definedName>
    <definedName name="www" localSheetId="56" hidden="1">{"Riqfin97",#N/A,FALSE,"Tran";"Riqfinpro",#N/A,FALSE,"Tran"}</definedName>
    <definedName name="www" localSheetId="0" hidden="1">{"Riqfin97",#N/A,FALSE,"Tran";"Riqfinpro",#N/A,FALSE,"Tran"}</definedName>
    <definedName name="www" localSheetId="28" hidden="1">{"Riqfin97",#N/A,FALSE,"Tran";"Riqfinpro",#N/A,FALSE,"Tran"}</definedName>
    <definedName name="www" localSheetId="30" hidden="1">{"Riqfin97",#N/A,FALSE,"Tran";"Riqfinpro",#N/A,FALSE,"Tran"}</definedName>
    <definedName name="www" localSheetId="4" hidden="1">{"Riqfin97",#N/A,FALSE,"Tran";"Riqfinpro",#N/A,FALSE,"Tran"}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localSheetId="8" hidden="1">{"Riqfin97",#N/A,FALSE,"Tran";"Riqfinpro",#N/A,FALSE,"Tran"}</definedName>
    <definedName name="www" localSheetId="7" hidden="1">{"Riqfin97",#N/A,FALSE,"Tran";"Riqfinpro",#N/A,FALSE,"Tran"}</definedName>
    <definedName name="www" localSheetId="21" hidden="1">{"Riqfin97",#N/A,FALSE,"Tran";"Riqfinpro",#N/A,FALSE,"Tran"}</definedName>
    <definedName name="www" localSheetId="32" hidden="1">{"Riqfin97",#N/A,FALSE,"Tran";"Riqfinpro",#N/A,FALSE,"Tran"}</definedName>
    <definedName name="www" localSheetId="33" hidden="1">{"Riqfin97",#N/A,FALSE,"Tran";"Riqfinpro",#N/A,FALSE,"Tran"}</definedName>
    <definedName name="www" localSheetId="34" hidden="1">{"Riqfin97",#N/A,FALSE,"Tran";"Riqfinpro",#N/A,FALSE,"Tran"}</definedName>
    <definedName name="www" localSheetId="38" hidden="1">{"Riqfin97",#N/A,FALSE,"Tran";"Riqfinpro",#N/A,FALSE,"Tran"}</definedName>
    <definedName name="www" hidden="1">{"Riqfin97",#N/A,FALSE,"Tran";"Riqfinpro",#N/A,FALSE,"Tran"}</definedName>
    <definedName name="wwwjjj" localSheetId="5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[80]M!#REF!</definedName>
    <definedName name="wwwww" localSheetId="56" hidden="1">{"Minpmon",#N/A,FALSE,"Monthinput"}</definedName>
    <definedName name="wwwww" localSheetId="0" hidden="1">{"Minpmon",#N/A,FALSE,"Monthinput"}</definedName>
    <definedName name="wwwww" localSheetId="28" hidden="1">{"Minpmon",#N/A,FALSE,"Monthinput"}</definedName>
    <definedName name="wwwww" localSheetId="30" hidden="1">{"Minpmon",#N/A,FALSE,"Monthinput"}</definedName>
    <definedName name="wwwww" localSheetId="4" hidden="1">{"Minpmon",#N/A,FALSE,"Monthinput"}</definedName>
    <definedName name="wwwww" localSheetId="5" hidden="1">{"Minpmon",#N/A,FALSE,"Monthinput"}</definedName>
    <definedName name="wwwww" localSheetId="6" hidden="1">{"Minpmon",#N/A,FALSE,"Monthinput"}</definedName>
    <definedName name="wwwww" localSheetId="8" hidden="1">{"Minpmon",#N/A,FALSE,"Monthinput"}</definedName>
    <definedName name="wwwww" localSheetId="7" hidden="1">{"Minpmon",#N/A,FALSE,"Monthinput"}</definedName>
    <definedName name="wwwww" localSheetId="21" hidden="1">{"Minpmon",#N/A,FALSE,"Monthinput"}</definedName>
    <definedName name="wwwww" localSheetId="32" hidden="1">{"Minpmon",#N/A,FALSE,"Monthinput"}</definedName>
    <definedName name="wwwww" localSheetId="33" hidden="1">{"Minpmon",#N/A,FALSE,"Monthinput"}</definedName>
    <definedName name="wwwww" localSheetId="34" hidden="1">{"Minpmon",#N/A,FALSE,"Monthinput"}</definedName>
    <definedName name="wwwww" localSheetId="38" hidden="1">{"Minpmon",#N/A,FALSE,"Monthinput"}</definedName>
    <definedName name="wwwww" hidden="1">{"Minpmon",#N/A,FALSE,"Monthinput"}</definedName>
    <definedName name="wwwwwww" localSheetId="56" hidden="1">{"Riqfin97",#N/A,FALSE,"Tran";"Riqfinpro",#N/A,FALSE,"Tran"}</definedName>
    <definedName name="wwwwwww" localSheetId="0" hidden="1">{"Riqfin97",#N/A,FALSE,"Tran";"Riqfinpro",#N/A,FALSE,"Tran"}</definedName>
    <definedName name="wwwwwww" localSheetId="28" hidden="1">{"Riqfin97",#N/A,FALSE,"Tran";"Riqfinpro",#N/A,FALSE,"Tran"}</definedName>
    <definedName name="wwwwwww" localSheetId="30" hidden="1">{"Riqfin97",#N/A,FALSE,"Tran";"Riqfinpro",#N/A,FALSE,"Tran"}</definedName>
    <definedName name="wwwwwww" localSheetId="4" hidden="1">{"Riqfin97",#N/A,FALSE,"Tran";"Riqfinpro",#N/A,FALSE,"Tran"}</definedName>
    <definedName name="wwwwwww" localSheetId="5" hidden="1">{"Riqfin97",#N/A,FALSE,"Tran";"Riqfinpro",#N/A,FALSE,"Tran"}</definedName>
    <definedName name="wwwwwww" localSheetId="6" hidden="1">{"Riqfin97",#N/A,FALSE,"Tran";"Riqfinpro",#N/A,FALSE,"Tran"}</definedName>
    <definedName name="wwwwwww" localSheetId="8" hidden="1">{"Riqfin97",#N/A,FALSE,"Tran";"Riqfinpro",#N/A,FALSE,"Tran"}</definedName>
    <definedName name="wwwwwww" localSheetId="7" hidden="1">{"Riqfin97",#N/A,FALSE,"Tran";"Riqfinpro",#N/A,FALSE,"Tran"}</definedName>
    <definedName name="wwwwwww" localSheetId="21" hidden="1">{"Riqfin97",#N/A,FALSE,"Tran";"Riqfinpro",#N/A,FALSE,"Tran"}</definedName>
    <definedName name="wwwwwww" localSheetId="32" hidden="1">{"Riqfin97",#N/A,FALSE,"Tran";"Riqfinpro",#N/A,FALSE,"Tran"}</definedName>
    <definedName name="wwwwwww" localSheetId="33" hidden="1">{"Riqfin97",#N/A,FALSE,"Tran";"Riqfinpro",#N/A,FALSE,"Tran"}</definedName>
    <definedName name="wwwwwww" localSheetId="34" hidden="1">{"Riqfin97",#N/A,FALSE,"Tran";"Riqfinpro",#N/A,FALSE,"Tran"}</definedName>
    <definedName name="wwwwwww" localSheetId="38" hidden="1">{"Riqfin97",#N/A,FALSE,"Tran";"Riqfinpro",#N/A,FALSE,"Tran"}</definedName>
    <definedName name="wwwwwww" hidden="1">{"Riqfin97",#N/A,FALSE,"Tran";"Riqfinpro",#N/A,FALSE,"Tran"}</definedName>
    <definedName name="wwwwwwww" localSheetId="56" hidden="1">{"Tab1",#N/A,FALSE,"P";"Tab2",#N/A,FALSE,"P"}</definedName>
    <definedName name="wwwwwwww" localSheetId="0" hidden="1">{"Tab1",#N/A,FALSE,"P";"Tab2",#N/A,FALSE,"P"}</definedName>
    <definedName name="wwwwwwww" localSheetId="28" hidden="1">{"Tab1",#N/A,FALSE,"P";"Tab2",#N/A,FALSE,"P"}</definedName>
    <definedName name="wwwwwwww" localSheetId="30" hidden="1">{"Tab1",#N/A,FALSE,"P";"Tab2",#N/A,FALSE,"P"}</definedName>
    <definedName name="wwwwwwww" localSheetId="4" hidden="1">{"Tab1",#N/A,FALSE,"P";"Tab2",#N/A,FALSE,"P"}</definedName>
    <definedName name="wwwwwwww" localSheetId="5" hidden="1">{"Tab1",#N/A,FALSE,"P";"Tab2",#N/A,FALSE,"P"}</definedName>
    <definedName name="wwwwwwww" localSheetId="6" hidden="1">{"Tab1",#N/A,FALSE,"P";"Tab2",#N/A,FALSE,"P"}</definedName>
    <definedName name="wwwwwwww" localSheetId="8" hidden="1">{"Tab1",#N/A,FALSE,"P";"Tab2",#N/A,FALSE,"P"}</definedName>
    <definedName name="wwwwwwww" localSheetId="7" hidden="1">{"Tab1",#N/A,FALSE,"P";"Tab2",#N/A,FALSE,"P"}</definedName>
    <definedName name="wwwwwwww" localSheetId="21" hidden="1">{"Tab1",#N/A,FALSE,"P";"Tab2",#N/A,FALSE,"P"}</definedName>
    <definedName name="wwwwwwww" localSheetId="32" hidden="1">{"Tab1",#N/A,FALSE,"P";"Tab2",#N/A,FALSE,"P"}</definedName>
    <definedName name="wwwwwwww" localSheetId="33" hidden="1">{"Tab1",#N/A,FALSE,"P";"Tab2",#N/A,FALSE,"P"}</definedName>
    <definedName name="wwwwwwww" localSheetId="34" hidden="1">{"Tab1",#N/A,FALSE,"P";"Tab2",#N/A,FALSE,"P"}</definedName>
    <definedName name="wwwwwwww" localSheetId="38" hidden="1">{"Tab1",#N/A,FALSE,"P";"Tab2",#N/A,FALSE,"P"}</definedName>
    <definedName name="wwwwwwww" hidden="1">{"Tab1",#N/A,FALSE,"P";"Tab2",#N/A,FALSE,"P"}</definedName>
    <definedName name="X" localSheetId="5">#REF!</definedName>
    <definedName name="X" localSheetId="6">#REF!</definedName>
    <definedName name="X" localSheetId="8">#REF!</definedName>
    <definedName name="X" localSheetId="7">#REF!</definedName>
    <definedName name="X" localSheetId="21">#REF!</definedName>
    <definedName name="X" localSheetId="32">#REF!</definedName>
    <definedName name="X" localSheetId="33">#REF!</definedName>
    <definedName name="X" localSheetId="34">#REF!</definedName>
    <definedName name="X" localSheetId="38">#REF!</definedName>
    <definedName name="X">#REF!</definedName>
    <definedName name="Xaxis" localSheetId="6">#REF!</definedName>
    <definedName name="Xaxis" localSheetId="8">#REF!</definedName>
    <definedName name="Xaxis" localSheetId="7">#REF!</definedName>
    <definedName name="Xaxis" localSheetId="21">#REF!</definedName>
    <definedName name="Xaxis" localSheetId="32">#REF!</definedName>
    <definedName name="Xaxis" localSheetId="33">#REF!</definedName>
    <definedName name="Xaxis" localSheetId="34">#REF!</definedName>
    <definedName name="Xaxis" localSheetId="38">#REF!</definedName>
    <definedName name="Xaxis">#REF!</definedName>
    <definedName name="XBANANO" localSheetId="6">#REF!</definedName>
    <definedName name="XBANANO" localSheetId="8">#REF!</definedName>
    <definedName name="XBANANO" localSheetId="7">#REF!</definedName>
    <definedName name="XBANANO" localSheetId="21">#REF!</definedName>
    <definedName name="XBANANO" localSheetId="32">#REF!</definedName>
    <definedName name="XBANANO" localSheetId="33">#REF!</definedName>
    <definedName name="XBANANO" localSheetId="34">#REF!</definedName>
    <definedName name="XBANANO" localSheetId="38">#REF!</definedName>
    <definedName name="XBANANO">#REF!</definedName>
    <definedName name="XCAFE" localSheetId="32">#REF!</definedName>
    <definedName name="XCAFE" localSheetId="38">#REF!</definedName>
    <definedName name="XCAFE">#REF!</definedName>
    <definedName name="XGS" localSheetId="32">#REF!</definedName>
    <definedName name="XGS" localSheetId="38">#REF!</definedName>
    <definedName name="XGS">#REF!</definedName>
    <definedName name="XMENSUALES" localSheetId="32">#REF!</definedName>
    <definedName name="XMENSUALES" localSheetId="38">#REF!</definedName>
    <definedName name="XMENSUALES">#REF!</definedName>
    <definedName name="xx" localSheetId="56" hidden="1">{"Riqfin97",#N/A,FALSE,"Tran";"Riqfinpro",#N/A,FALSE,"Tran"}</definedName>
    <definedName name="xx" localSheetId="0" hidden="1">{"Riqfin97",#N/A,FALSE,"Tran";"Riqfinpro",#N/A,FALSE,"Tran"}</definedName>
    <definedName name="xx" localSheetId="28" hidden="1">{"Riqfin97",#N/A,FALSE,"Tran";"Riqfinpro",#N/A,FALSE,"Tran"}</definedName>
    <definedName name="xx" localSheetId="30" hidden="1">{"Riqfin97",#N/A,FALSE,"Tran";"Riqfinpro",#N/A,FALSE,"Tran"}</definedName>
    <definedName name="xx" localSheetId="4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localSheetId="8" hidden="1">{"Riqfin97",#N/A,FALSE,"Tran";"Riqfinpro",#N/A,FALSE,"Tran"}</definedName>
    <definedName name="xx" localSheetId="7" hidden="1">{"Riqfin97",#N/A,FALSE,"Tran";"Riqfinpro",#N/A,FALSE,"Tran"}</definedName>
    <definedName name="xx" localSheetId="21" hidden="1">{"Riqfin97",#N/A,FALSE,"Tran";"Riqfinpro",#N/A,FALSE,"Tran"}</definedName>
    <definedName name="xx" localSheetId="32" hidden="1">{"Riqfin97",#N/A,FALSE,"Tran";"Riqfinpro",#N/A,FALSE,"Tran"}</definedName>
    <definedName name="xx" localSheetId="33" hidden="1">{"Riqfin97",#N/A,FALSE,"Tran";"Riqfinpro",#N/A,FALSE,"Tran"}</definedName>
    <definedName name="xx" localSheetId="34" hidden="1">{"Riqfin97",#N/A,FALSE,"Tran";"Riqfinpro",#N/A,FALSE,"Tran"}</definedName>
    <definedName name="xx" localSheetId="38" hidden="1">{"Riqfin97",#N/A,FALSE,"Tran";"Riqfinpro",#N/A,FALSE,"Tran"}</definedName>
    <definedName name="xx" hidden="1">{"Riqfin97",#N/A,FALSE,"Tran";"Riqfinpro",#N/A,FALSE,"Tran"}</definedName>
    <definedName name="xxWRS_1">'[28]shared data'!$A$1:$A$77</definedName>
    <definedName name="xxWRS_2" localSheetId="6">#REF!</definedName>
    <definedName name="xxWRS_2" localSheetId="8">#REF!</definedName>
    <definedName name="xxWRS_2" localSheetId="7">#REF!</definedName>
    <definedName name="xxWRS_2" localSheetId="21">#REF!</definedName>
    <definedName name="xxWRS_2" localSheetId="32">#REF!</definedName>
    <definedName name="xxWRS_2" localSheetId="33">#REF!</definedName>
    <definedName name="xxWRS_2" localSheetId="34">#REF!</definedName>
    <definedName name="xxWRS_2" localSheetId="38">#REF!</definedName>
    <definedName name="xxWRS_2">#REF!</definedName>
    <definedName name="xxWRS_3" localSheetId="6">#REF!</definedName>
    <definedName name="xxWRS_3" localSheetId="8">#REF!</definedName>
    <definedName name="xxWRS_3" localSheetId="7">#REF!</definedName>
    <definedName name="xxWRS_3" localSheetId="21">#REF!</definedName>
    <definedName name="xxWRS_3" localSheetId="32">#REF!</definedName>
    <definedName name="xxWRS_3" localSheetId="33">#REF!</definedName>
    <definedName name="xxWRS_3" localSheetId="34">#REF!</definedName>
    <definedName name="xxWRS_3" localSheetId="38">#REF!</definedName>
    <definedName name="xxWRS_3">#REF!</definedName>
    <definedName name="xxWRS_4">[52]Q5!$A$1:$A$104</definedName>
    <definedName name="xxWRS_5">[52]Q6!$A$1:$A$160</definedName>
    <definedName name="xxWRS_6">[52]Q7!$A$1:$A$59</definedName>
    <definedName name="xxWRS_7">[52]Q5!$A$1:$A$109</definedName>
    <definedName name="xxWRS_8">[52]Q6!$A$1:$A$162</definedName>
    <definedName name="xxWRS_9">[52]Q7!$A$1:$A$61</definedName>
    <definedName name="xxx">[58]GDP_WEO!$A$3:$AB$188</definedName>
    <definedName name="XXX1" localSheetId="6">#REF!</definedName>
    <definedName name="XXX1" localSheetId="8">#REF!</definedName>
    <definedName name="XXX1" localSheetId="7">#REF!</definedName>
    <definedName name="XXX1" localSheetId="21">#REF!</definedName>
    <definedName name="XXX1" localSheetId="32">#REF!</definedName>
    <definedName name="XXX1" localSheetId="33">#REF!</definedName>
    <definedName name="XXX1" localSheetId="34">#REF!</definedName>
    <definedName name="XXX1" localSheetId="38">#REF!</definedName>
    <definedName name="XXX1">#REF!</definedName>
    <definedName name="xxxx" localSheetId="56" hidden="1">{"Riqfin97",#N/A,FALSE,"Tran";"Riqfinpro",#N/A,FALSE,"Tran"}</definedName>
    <definedName name="xxxx" localSheetId="0" hidden="1">{"Riqfin97",#N/A,FALSE,"Tran";"Riqfinpro",#N/A,FALSE,"Tran"}</definedName>
    <definedName name="xxxx" localSheetId="28" hidden="1">{"Riqfin97",#N/A,FALSE,"Tran";"Riqfinpro",#N/A,FALSE,"Tran"}</definedName>
    <definedName name="xxxx" localSheetId="30" hidden="1">{"Riqfin97",#N/A,FALSE,"Tran";"Riqfinpro",#N/A,FALSE,"Tran"}</definedName>
    <definedName name="xxxx" localSheetId="4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localSheetId="8" hidden="1">{"Riqfin97",#N/A,FALSE,"Tran";"Riqfinpro",#N/A,FALSE,"Tran"}</definedName>
    <definedName name="xxxx" localSheetId="7" hidden="1">{"Riqfin97",#N/A,FALSE,"Tran";"Riqfinpro",#N/A,FALSE,"Tran"}</definedName>
    <definedName name="xxxx" localSheetId="21" hidden="1">{"Riqfin97",#N/A,FALSE,"Tran";"Riqfinpro",#N/A,FALSE,"Tran"}</definedName>
    <definedName name="xxxx" localSheetId="32" hidden="1">{"Riqfin97",#N/A,FALSE,"Tran";"Riqfinpro",#N/A,FALSE,"Tran"}</definedName>
    <definedName name="xxxx" localSheetId="33" hidden="1">{"Riqfin97",#N/A,FALSE,"Tran";"Riqfinpro",#N/A,FALSE,"Tran"}</definedName>
    <definedName name="xxxx" localSheetId="34" hidden="1">{"Riqfin97",#N/A,FALSE,"Tran";"Riqfinpro",#N/A,FALSE,"Tran"}</definedName>
    <definedName name="xxxx" localSheetId="38" hidden="1">{"Riqfin97",#N/A,FALSE,"Tran";"Riqfinpro",#N/A,FALSE,"Tran"}</definedName>
    <definedName name="xxxx" hidden="1">{"Riqfin97",#N/A,FALSE,"Tran";"Riqfinpro",#N/A,FALSE,"Tran"}</definedName>
    <definedName name="xxxxxxxxxxxxxx" localSheetId="56" hidden="1">{"Riqfin97",#N/A,FALSE,"Tran";"Riqfinpro",#N/A,FALSE,"Tran"}</definedName>
    <definedName name="xxxxxxxxxxxxxx" localSheetId="0" hidden="1">{"Riqfin97",#N/A,FALSE,"Tran";"Riqfinpro",#N/A,FALSE,"Tran"}</definedName>
    <definedName name="xxxxxxxxxxxxxx" localSheetId="28" hidden="1">{"Riqfin97",#N/A,FALSE,"Tran";"Riqfinpro",#N/A,FALSE,"Tran"}</definedName>
    <definedName name="xxxxxxxxxxxxxx" localSheetId="30" hidden="1">{"Riqfin97",#N/A,FALSE,"Tran";"Riqfinpro",#N/A,FALSE,"Tran"}</definedName>
    <definedName name="xxxxxxxxxxxxxx" localSheetId="4" hidden="1">{"Riqfin97",#N/A,FALSE,"Tran";"Riqfinpro",#N/A,FALSE,"Tran"}</definedName>
    <definedName name="xxxxxxxxxxxxxx" localSheetId="5" hidden="1">{"Riqfin97",#N/A,FALSE,"Tran";"Riqfinpro",#N/A,FALSE,"Tran"}</definedName>
    <definedName name="xxxxxxxxxxxxxx" localSheetId="6" hidden="1">{"Riqfin97",#N/A,FALSE,"Tran";"Riqfinpro",#N/A,FALSE,"Tran"}</definedName>
    <definedName name="xxxxxxxxxxxxxx" localSheetId="8" hidden="1">{"Riqfin97",#N/A,FALSE,"Tran";"Riqfinpro",#N/A,FALSE,"Tran"}</definedName>
    <definedName name="xxxxxxxxxxxxxx" localSheetId="7" hidden="1">{"Riqfin97",#N/A,FALSE,"Tran";"Riqfinpro",#N/A,FALSE,"Tran"}</definedName>
    <definedName name="xxxxxxxxxxxxxx" localSheetId="21" hidden="1">{"Riqfin97",#N/A,FALSE,"Tran";"Riqfinpro",#N/A,FALSE,"Tran"}</definedName>
    <definedName name="xxxxxxxxxxxxxx" localSheetId="32" hidden="1">{"Riqfin97",#N/A,FALSE,"Tran";"Riqfinpro",#N/A,FALSE,"Tran"}</definedName>
    <definedName name="xxxxxxxxxxxxxx" localSheetId="33" hidden="1">{"Riqfin97",#N/A,FALSE,"Tran";"Riqfinpro",#N/A,FALSE,"Tran"}</definedName>
    <definedName name="xxxxxxxxxxxxxx" localSheetId="34" hidden="1">{"Riqfin97",#N/A,FALSE,"Tran";"Riqfinpro",#N/A,FALSE,"Tran"}</definedName>
    <definedName name="xxxxxxxxxxxxxx" localSheetId="38" hidden="1">{"Riqfin97",#N/A,FALSE,"Tran";"Riqfinpro",#N/A,FALSE,"Tran"}</definedName>
    <definedName name="xxxxxxxxxxxxxx" hidden="1">{"Riqfin97",#N/A,FALSE,"Tran";"Riqfinpro",#N/A,FALSE,"Tran"}</definedName>
    <definedName name="y" localSheetId="6" hidden="1">#REF!</definedName>
    <definedName name="y" localSheetId="8" hidden="1">#REF!</definedName>
    <definedName name="y" localSheetId="7" hidden="1">#REF!</definedName>
    <definedName name="y" localSheetId="21" hidden="1">#REF!</definedName>
    <definedName name="y" localSheetId="32" hidden="1">#REF!</definedName>
    <definedName name="y" localSheetId="33" hidden="1">#REF!</definedName>
    <definedName name="y" localSheetId="34" hidden="1">#REF!</definedName>
    <definedName name="y" localSheetId="38" hidden="1">#REF!</definedName>
    <definedName name="y" hidden="1">#REF!</definedName>
    <definedName name="ycirr" localSheetId="6">#REF!</definedName>
    <definedName name="ycirr" localSheetId="8">#REF!</definedName>
    <definedName name="ycirr" localSheetId="7">#REF!</definedName>
    <definedName name="ycirr" localSheetId="21">#REF!</definedName>
    <definedName name="ycirr" localSheetId="32">#REF!</definedName>
    <definedName name="ycirr" localSheetId="33">#REF!</definedName>
    <definedName name="ycirr" localSheetId="34">#REF!</definedName>
    <definedName name="ycirr" localSheetId="38">#REF!</definedName>
    <definedName name="ycirr">#REF!</definedName>
    <definedName name="Year" localSheetId="6">#REF!</definedName>
    <definedName name="Year" localSheetId="8">#REF!</definedName>
    <definedName name="Year" localSheetId="7">#REF!</definedName>
    <definedName name="Year" localSheetId="21">#REF!</definedName>
    <definedName name="Year" localSheetId="32">#REF!</definedName>
    <definedName name="Year" localSheetId="33">#REF!</definedName>
    <definedName name="Year" localSheetId="34">#REF!</definedName>
    <definedName name="Year" localSheetId="38">#REF!</definedName>
    <definedName name="Year">#REF!</definedName>
    <definedName name="Years" localSheetId="32">#REF!</definedName>
    <definedName name="Years" localSheetId="38">#REF!</definedName>
    <definedName name="Years">#REF!</definedName>
    <definedName name="yenr" localSheetId="32">#REF!</definedName>
    <definedName name="yenr" localSheetId="38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tyry" localSheetId="28" hidden="1">'[36]Fax a enviar'!#REF!</definedName>
    <definedName name="ytyry" localSheetId="30" hidden="1">'[36]Fax a enviar'!#REF!</definedName>
    <definedName name="ytyry" localSheetId="5" hidden="1">'[36]Fax a enviar'!#REF!</definedName>
    <definedName name="ytyry" hidden="1">'[36]Fax a enviar'!#REF!</definedName>
    <definedName name="ytytryry" localSheetId="6" hidden="1">#REF!</definedName>
    <definedName name="ytytryry" localSheetId="8" hidden="1">#REF!</definedName>
    <definedName name="ytytryry" localSheetId="7" hidden="1">#REF!</definedName>
    <definedName name="ytytryry" localSheetId="21" hidden="1">#REF!</definedName>
    <definedName name="ytytryry" localSheetId="32" hidden="1">#REF!</definedName>
    <definedName name="ytytryry" localSheetId="33" hidden="1">#REF!</definedName>
    <definedName name="ytytryry" localSheetId="34" hidden="1">#REF!</definedName>
    <definedName name="ytytryry" localSheetId="38" hidden="1">#REF!</definedName>
    <definedName name="ytytryry" hidden="1">#REF!</definedName>
    <definedName name="ytyty" localSheetId="6" hidden="1">'[25]Fax a enviar'!#REF!</definedName>
    <definedName name="ytyty" localSheetId="8" hidden="1">'[25]Fax a enviar'!#REF!</definedName>
    <definedName name="ytyty" localSheetId="7" hidden="1">'[25]Fax a enviar'!#REF!</definedName>
    <definedName name="ytyty" localSheetId="21" hidden="1">'[25]Fax a enviar'!#REF!</definedName>
    <definedName name="ytyty" localSheetId="32" hidden="1">'[25]Fax a enviar'!#REF!</definedName>
    <definedName name="ytyty" localSheetId="33" hidden="1">'[25]Fax a enviar'!#REF!</definedName>
    <definedName name="ytyty" localSheetId="34" hidden="1">'[25]Fax a enviar'!#REF!</definedName>
    <definedName name="ytyty" localSheetId="38" hidden="1">'[25]Fax a enviar'!#REF!</definedName>
    <definedName name="ytyty" hidden="1">'[25]Fax a enviar'!#REF!</definedName>
    <definedName name="ytytyt" localSheetId="6" hidden="1">'[25]Fax a enviar'!#REF!</definedName>
    <definedName name="ytytyt" localSheetId="8" hidden="1">'[25]Fax a enviar'!#REF!</definedName>
    <definedName name="ytytyt" localSheetId="7" hidden="1">'[25]Fax a enviar'!#REF!</definedName>
    <definedName name="ytytyt" localSheetId="21" hidden="1">'[25]Fax a enviar'!#REF!</definedName>
    <definedName name="ytytyt" localSheetId="32" hidden="1">'[25]Fax a enviar'!#REF!</definedName>
    <definedName name="ytytyt" localSheetId="33" hidden="1">'[25]Fax a enviar'!#REF!</definedName>
    <definedName name="ytytyt" localSheetId="34" hidden="1">'[25]Fax a enviar'!#REF!</definedName>
    <definedName name="ytytyt" localSheetId="38" hidden="1">'[25]Fax a enviar'!#REF!</definedName>
    <definedName name="ytytyt" hidden="1">'[25]Fax a enviar'!#REF!</definedName>
    <definedName name="yu" localSheetId="56" hidden="1">{"Tab1",#N/A,FALSE,"P";"Tab2",#N/A,FALSE,"P"}</definedName>
    <definedName name="yu" localSheetId="0" hidden="1">{"Tab1",#N/A,FALSE,"P";"Tab2",#N/A,FALSE,"P"}</definedName>
    <definedName name="yu" localSheetId="28" hidden="1">{"Tab1",#N/A,FALSE,"P";"Tab2",#N/A,FALSE,"P"}</definedName>
    <definedName name="yu" localSheetId="30" hidden="1">{"Tab1",#N/A,FALSE,"P";"Tab2",#N/A,FALSE,"P"}</definedName>
    <definedName name="yu" localSheetId="4" hidden="1">{"Tab1",#N/A,FALSE,"P";"Tab2",#N/A,FALSE,"P"}</definedName>
    <definedName name="yu" localSheetId="5" hidden="1">{"Tab1",#N/A,FALSE,"P";"Tab2",#N/A,FALSE,"P"}</definedName>
    <definedName name="yu" localSheetId="6" hidden="1">{"Tab1",#N/A,FALSE,"P";"Tab2",#N/A,FALSE,"P"}</definedName>
    <definedName name="yu" localSheetId="8" hidden="1">{"Tab1",#N/A,FALSE,"P";"Tab2",#N/A,FALSE,"P"}</definedName>
    <definedName name="yu" localSheetId="7" hidden="1">{"Tab1",#N/A,FALSE,"P";"Tab2",#N/A,FALSE,"P"}</definedName>
    <definedName name="yu" localSheetId="21" hidden="1">{"Tab1",#N/A,FALSE,"P";"Tab2",#N/A,FALSE,"P"}</definedName>
    <definedName name="yu" localSheetId="32" hidden="1">{"Tab1",#N/A,FALSE,"P";"Tab2",#N/A,FALSE,"P"}</definedName>
    <definedName name="yu" localSheetId="33" hidden="1">{"Tab1",#N/A,FALSE,"P";"Tab2",#N/A,FALSE,"P"}</definedName>
    <definedName name="yu" localSheetId="34" hidden="1">{"Tab1",#N/A,FALSE,"P";"Tab2",#N/A,FALSE,"P"}</definedName>
    <definedName name="yu" localSheetId="38" hidden="1">{"Tab1",#N/A,FALSE,"P";"Tab2",#N/A,FALSE,"P"}</definedName>
    <definedName name="yu" hidden="1">{"Tab1",#N/A,FALSE,"P";"Tab2",#N/A,FALSE,"P"}</definedName>
    <definedName name="yucvvjkjo09" hidden="1">'[50]Fax a enviar'!#REF!</definedName>
    <definedName name="YY" localSheetId="6">#REF!</definedName>
    <definedName name="YY" localSheetId="8">#REF!</definedName>
    <definedName name="YY" localSheetId="7">#REF!</definedName>
    <definedName name="YY" localSheetId="21">#REF!</definedName>
    <definedName name="YY" localSheetId="32">#REF!</definedName>
    <definedName name="YY" localSheetId="33">#REF!</definedName>
    <definedName name="YY" localSheetId="34">#REF!</definedName>
    <definedName name="YY" localSheetId="38">#REF!</definedName>
    <definedName name="YY">#REF!</definedName>
    <definedName name="YY1A" localSheetId="6">#REF!</definedName>
    <definedName name="YY1A" localSheetId="8">#REF!</definedName>
    <definedName name="YY1A" localSheetId="7">#REF!</definedName>
    <definedName name="YY1A" localSheetId="21">#REF!</definedName>
    <definedName name="YY1A" localSheetId="32">#REF!</definedName>
    <definedName name="YY1A" localSheetId="33">#REF!</definedName>
    <definedName name="YY1A" localSheetId="34">#REF!</definedName>
    <definedName name="YY1A" localSheetId="38">#REF!</definedName>
    <definedName name="YY1A">#REF!</definedName>
    <definedName name="yytutyu" localSheetId="6" hidden="1">#REF!</definedName>
    <definedName name="yytutyu" localSheetId="8" hidden="1">#REF!</definedName>
    <definedName name="yytutyu" localSheetId="7" hidden="1">#REF!</definedName>
    <definedName name="yytutyu" localSheetId="21" hidden="1">#REF!</definedName>
    <definedName name="yytutyu" localSheetId="32" hidden="1">#REF!</definedName>
    <definedName name="yytutyu" localSheetId="33" hidden="1">#REF!</definedName>
    <definedName name="yytutyu" localSheetId="34" hidden="1">#REF!</definedName>
    <definedName name="yytutyu" localSheetId="38" hidden="1">#REF!</definedName>
    <definedName name="yytutyu" hidden="1">#REF!</definedName>
    <definedName name="yyy" localSheetId="56" hidden="1">{"Tab1",#N/A,FALSE,"P";"Tab2",#N/A,FALSE,"P"}</definedName>
    <definedName name="yyy" localSheetId="0" hidden="1">{"Tab1",#N/A,FALSE,"P";"Tab2",#N/A,FALSE,"P"}</definedName>
    <definedName name="yyy" localSheetId="28" hidden="1">{"Tab1",#N/A,FALSE,"P";"Tab2",#N/A,FALSE,"P"}</definedName>
    <definedName name="yyy" localSheetId="30" hidden="1">{"Tab1",#N/A,FALSE,"P";"Tab2",#N/A,FALSE,"P"}</definedName>
    <definedName name="yyy" localSheetId="4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localSheetId="8" hidden="1">{"Tab1",#N/A,FALSE,"P";"Tab2",#N/A,FALSE,"P"}</definedName>
    <definedName name="yyy" localSheetId="7" hidden="1">{"Tab1",#N/A,FALSE,"P";"Tab2",#N/A,FALSE,"P"}</definedName>
    <definedName name="yyy" localSheetId="21" hidden="1">{"Tab1",#N/A,FALSE,"P";"Tab2",#N/A,FALSE,"P"}</definedName>
    <definedName name="yyy" localSheetId="32" hidden="1">{"Tab1",#N/A,FALSE,"P";"Tab2",#N/A,FALSE,"P"}</definedName>
    <definedName name="yyy" localSheetId="33" hidden="1">{"Tab1",#N/A,FALSE,"P";"Tab2",#N/A,FALSE,"P"}</definedName>
    <definedName name="yyy" localSheetId="34" hidden="1">{"Tab1",#N/A,FALSE,"P";"Tab2",#N/A,FALSE,"P"}</definedName>
    <definedName name="yyy" localSheetId="38" hidden="1">{"Tab1",#N/A,FALSE,"P";"Tab2",#N/A,FALSE,"P"}</definedName>
    <definedName name="yyy" hidden="1">{"Tab1",#N/A,FALSE,"P";"Tab2",#N/A,FALSE,"P"}</definedName>
    <definedName name="yyyyyy" hidden="1">'[51]Fax a enviar'!#REF!</definedName>
    <definedName name="yyyyyyyy" hidden="1">'[51]Fax a enviar'!#REF!</definedName>
    <definedName name="yyyyyyyyyyy" hidden="1">'[27]Fax a enviar'!#REF!</definedName>
    <definedName name="yyyyyyyyyyyyy" localSheetId="6" hidden="1">#REF!</definedName>
    <definedName name="yyyyyyyyyyyyy" localSheetId="8" hidden="1">#REF!</definedName>
    <definedName name="yyyyyyyyyyyyy" localSheetId="7" hidden="1">#REF!</definedName>
    <definedName name="yyyyyyyyyyyyy" localSheetId="21" hidden="1">#REF!</definedName>
    <definedName name="yyyyyyyyyyyyy" localSheetId="32" hidden="1">#REF!</definedName>
    <definedName name="yyyyyyyyyyyyy" localSheetId="33" hidden="1">#REF!</definedName>
    <definedName name="yyyyyyyyyyyyy" localSheetId="34" hidden="1">#REF!</definedName>
    <definedName name="yyyyyyyyyyyyy" localSheetId="38" hidden="1">#REF!</definedName>
    <definedName name="yyyyyyyyyyyyy" hidden="1">#REF!</definedName>
    <definedName name="yyyyyyyyyyyyyyy" localSheetId="21" hidden="1">'[51]Fax a enviar'!#REF!</definedName>
    <definedName name="yyyyyyyyyyyyyyy" localSheetId="33" hidden="1">'[51]Fax a enviar'!#REF!</definedName>
    <definedName name="yyyyyyyyyyyyyyy" localSheetId="34" hidden="1">'[51]Fax a enviar'!#REF!</definedName>
    <definedName name="yyyyyyyyyyyyyyy" hidden="1">'[51]Fax a enviar'!#REF!</definedName>
    <definedName name="yyyyyyyyyyyyyyyyyyyyyy" localSheetId="21" hidden="1">'[47]Fax a enviar'!#REF!</definedName>
    <definedName name="yyyyyyyyyyyyyyyyyyyyyy" localSheetId="33" hidden="1">'[47]Fax a enviar'!#REF!</definedName>
    <definedName name="yyyyyyyyyyyyyyyyyyyyyy" localSheetId="34" hidden="1">'[47]Fax a enviar'!#REF!</definedName>
    <definedName name="yyyyyyyyyyyyyyyyyyyyyy" hidden="1">'[47]Fax a enviar'!#REF!</definedName>
    <definedName name="Z" localSheetId="6">#REF!</definedName>
    <definedName name="Z" localSheetId="8">#REF!</definedName>
    <definedName name="Z" localSheetId="7">#REF!</definedName>
    <definedName name="Z" localSheetId="21">#REF!</definedName>
    <definedName name="Z" localSheetId="32">#REF!</definedName>
    <definedName name="Z" localSheetId="33">#REF!</definedName>
    <definedName name="Z" localSheetId="34">#REF!</definedName>
    <definedName name="Z" localSheetId="38">#REF!</definedName>
    <definedName name="Z">#REF!</definedName>
    <definedName name="Z_1A8C061B_2301_11D3_BFD1_000039E37209_.wvu.Cols" localSheetId="6" hidden="1">#REF!,#REF!,#REF!</definedName>
    <definedName name="Z_1A8C061B_2301_11D3_BFD1_000039E37209_.wvu.Cols" localSheetId="8" hidden="1">#REF!,#REF!,#REF!</definedName>
    <definedName name="Z_1A8C061B_2301_11D3_BFD1_000039E37209_.wvu.Cols" localSheetId="7" hidden="1">#REF!,#REF!,#REF!</definedName>
    <definedName name="Z_1A8C061B_2301_11D3_BFD1_000039E37209_.wvu.Cols" localSheetId="21" hidden="1">#REF!,#REF!,#REF!</definedName>
    <definedName name="Z_1A8C061B_2301_11D3_BFD1_000039E37209_.wvu.Cols" localSheetId="32" hidden="1">#REF!,#REF!,#REF!</definedName>
    <definedName name="Z_1A8C061B_2301_11D3_BFD1_000039E37209_.wvu.Cols" localSheetId="33" hidden="1">#REF!,#REF!,#REF!</definedName>
    <definedName name="Z_1A8C061B_2301_11D3_BFD1_000039E37209_.wvu.Cols" localSheetId="34" hidden="1">#REF!,#REF!,#REF!</definedName>
    <definedName name="Z_1A8C061B_2301_11D3_BFD1_000039E37209_.wvu.Cols" localSheetId="38" hidden="1">#REF!,#REF!,#REF!</definedName>
    <definedName name="Z_1A8C061B_2301_11D3_BFD1_000039E37209_.wvu.Cols" hidden="1">#REF!,#REF!,#REF!</definedName>
    <definedName name="Z_1A8C061B_2301_11D3_BFD1_000039E37209_.wvu.Rows" localSheetId="6" hidden="1">#REF!,#REF!,#REF!</definedName>
    <definedName name="Z_1A8C061B_2301_11D3_BFD1_000039E37209_.wvu.Rows" localSheetId="8" hidden="1">#REF!,#REF!,#REF!</definedName>
    <definedName name="Z_1A8C061B_2301_11D3_BFD1_000039E37209_.wvu.Rows" localSheetId="7" hidden="1">#REF!,#REF!,#REF!</definedName>
    <definedName name="Z_1A8C061B_2301_11D3_BFD1_000039E37209_.wvu.Rows" localSheetId="21" hidden="1">#REF!,#REF!,#REF!</definedName>
    <definedName name="Z_1A8C061B_2301_11D3_BFD1_000039E37209_.wvu.Rows" localSheetId="32" hidden="1">#REF!,#REF!,#REF!</definedName>
    <definedName name="Z_1A8C061B_2301_11D3_BFD1_000039E37209_.wvu.Rows" localSheetId="33" hidden="1">#REF!,#REF!,#REF!</definedName>
    <definedName name="Z_1A8C061B_2301_11D3_BFD1_000039E37209_.wvu.Rows" localSheetId="34" hidden="1">#REF!,#REF!,#REF!</definedName>
    <definedName name="Z_1A8C061B_2301_11D3_BFD1_000039E37209_.wvu.Rows" localSheetId="38" hidden="1">#REF!,#REF!,#REF!</definedName>
    <definedName name="Z_1A8C061B_2301_11D3_BFD1_000039E37209_.wvu.Rows" hidden="1">#REF!,#REF!,#REF!</definedName>
    <definedName name="Z_1A8C061C_2301_11D3_BFD1_000039E37209_.wvu.Cols" localSheetId="6" hidden="1">#REF!,#REF!,#REF!</definedName>
    <definedName name="Z_1A8C061C_2301_11D3_BFD1_000039E37209_.wvu.Cols" localSheetId="8" hidden="1">#REF!,#REF!,#REF!</definedName>
    <definedName name="Z_1A8C061C_2301_11D3_BFD1_000039E37209_.wvu.Cols" localSheetId="7" hidden="1">#REF!,#REF!,#REF!</definedName>
    <definedName name="Z_1A8C061C_2301_11D3_BFD1_000039E37209_.wvu.Cols" localSheetId="21" hidden="1">#REF!,#REF!,#REF!</definedName>
    <definedName name="Z_1A8C061C_2301_11D3_BFD1_000039E37209_.wvu.Cols" localSheetId="32" hidden="1">#REF!,#REF!,#REF!</definedName>
    <definedName name="Z_1A8C061C_2301_11D3_BFD1_000039E37209_.wvu.Cols" localSheetId="33" hidden="1">#REF!,#REF!,#REF!</definedName>
    <definedName name="Z_1A8C061C_2301_11D3_BFD1_000039E37209_.wvu.Cols" localSheetId="34" hidden="1">#REF!,#REF!,#REF!</definedName>
    <definedName name="Z_1A8C061C_2301_11D3_BFD1_000039E37209_.wvu.Cols" localSheetId="38" hidden="1">#REF!,#REF!,#REF!</definedName>
    <definedName name="Z_1A8C061C_2301_11D3_BFD1_000039E37209_.wvu.Cols" hidden="1">#REF!,#REF!,#REF!</definedName>
    <definedName name="Z_1A8C061C_2301_11D3_BFD1_000039E37209_.wvu.Rows" localSheetId="32" hidden="1">#REF!,#REF!,#REF!</definedName>
    <definedName name="Z_1A8C061C_2301_11D3_BFD1_000039E37209_.wvu.Rows" localSheetId="38" hidden="1">#REF!,#REF!,#REF!</definedName>
    <definedName name="Z_1A8C061C_2301_11D3_BFD1_000039E37209_.wvu.Rows" hidden="1">#REF!,#REF!,#REF!</definedName>
    <definedName name="Z_1A8C061E_2301_11D3_BFD1_000039E37209_.wvu.Cols" localSheetId="32" hidden="1">#REF!,#REF!,#REF!</definedName>
    <definedName name="Z_1A8C061E_2301_11D3_BFD1_000039E37209_.wvu.Cols" localSheetId="38" hidden="1">#REF!,#REF!,#REF!</definedName>
    <definedName name="Z_1A8C061E_2301_11D3_BFD1_000039E37209_.wvu.Cols" hidden="1">#REF!,#REF!,#REF!</definedName>
    <definedName name="Z_1A8C061E_2301_11D3_BFD1_000039E37209_.wvu.Rows" localSheetId="32" hidden="1">#REF!,#REF!,#REF!</definedName>
    <definedName name="Z_1A8C061E_2301_11D3_BFD1_000039E37209_.wvu.Rows" localSheetId="38" hidden="1">#REF!,#REF!,#REF!</definedName>
    <definedName name="Z_1A8C061E_2301_11D3_BFD1_000039E37209_.wvu.Rows" hidden="1">#REF!,#REF!,#REF!</definedName>
    <definedName name="Z_1A8C061F_2301_11D3_BFD1_000039E37209_.wvu.Cols" localSheetId="32" hidden="1">#REF!,#REF!,#REF!</definedName>
    <definedName name="Z_1A8C061F_2301_11D3_BFD1_000039E37209_.wvu.Cols" localSheetId="38" hidden="1">#REF!,#REF!,#REF!</definedName>
    <definedName name="Z_1A8C061F_2301_11D3_BFD1_000039E37209_.wvu.Cols" hidden="1">#REF!,#REF!,#REF!</definedName>
    <definedName name="Z_1A8C061F_2301_11D3_BFD1_000039E37209_.wvu.Rows" localSheetId="32" hidden="1">#REF!,#REF!,#REF!</definedName>
    <definedName name="Z_1A8C061F_2301_11D3_BFD1_000039E37209_.wvu.Rows" localSheetId="38" hidden="1">#REF!,#REF!,#REF!</definedName>
    <definedName name="Z_1A8C061F_2301_11D3_BFD1_000039E37209_.wvu.Rows" hidden="1">#REF!,#REF!,#REF!</definedName>
    <definedName name="Z_95224721_0485_11D4_BFD1_00508B5F4DA4_.wvu.Cols" localSheetId="6" hidden="1">#REF!</definedName>
    <definedName name="Z_95224721_0485_11D4_BFD1_00508B5F4DA4_.wvu.Cols" localSheetId="8" hidden="1">#REF!</definedName>
    <definedName name="Z_95224721_0485_11D4_BFD1_00508B5F4DA4_.wvu.Cols" localSheetId="7" hidden="1">#REF!</definedName>
    <definedName name="Z_95224721_0485_11D4_BFD1_00508B5F4DA4_.wvu.Cols" localSheetId="21" hidden="1">#REF!</definedName>
    <definedName name="Z_95224721_0485_11D4_BFD1_00508B5F4DA4_.wvu.Cols" localSheetId="32" hidden="1">#REF!</definedName>
    <definedName name="Z_95224721_0485_11D4_BFD1_00508B5F4DA4_.wvu.Cols" localSheetId="33" hidden="1">#REF!</definedName>
    <definedName name="Z_95224721_0485_11D4_BFD1_00508B5F4DA4_.wvu.Cols" localSheetId="34" hidden="1">#REF!</definedName>
    <definedName name="Z_95224721_0485_11D4_BFD1_00508B5F4DA4_.wvu.Cols" localSheetId="38" hidden="1">#REF!</definedName>
    <definedName name="Z_95224721_0485_11D4_BFD1_00508B5F4DA4_.wvu.Cols" hidden="1">#REF!</definedName>
    <definedName name="zc" localSheetId="56" hidden="1">{"Riqfin97",#N/A,FALSE,"Tran";"Riqfinpro",#N/A,FALSE,"Tran"}</definedName>
    <definedName name="zc" localSheetId="0" hidden="1">{"Riqfin97",#N/A,FALSE,"Tran";"Riqfinpro",#N/A,FALSE,"Tran"}</definedName>
    <definedName name="zc" localSheetId="28" hidden="1">{"Riqfin97",#N/A,FALSE,"Tran";"Riqfinpro",#N/A,FALSE,"Tran"}</definedName>
    <definedName name="zc" localSheetId="30" hidden="1">{"Riqfin97",#N/A,FALSE,"Tran";"Riqfinpro",#N/A,FALSE,"Tran"}</definedName>
    <definedName name="zc" localSheetId="4" hidden="1">{"Riqfin97",#N/A,FALSE,"Tran";"Riqfinpro",#N/A,FALSE,"Tran"}</definedName>
    <definedName name="zc" localSheetId="5" hidden="1">{"Riqfin97",#N/A,FALSE,"Tran";"Riqfinpro",#N/A,FALSE,"Tran"}</definedName>
    <definedName name="zc" localSheetId="6" hidden="1">{"Riqfin97",#N/A,FALSE,"Tran";"Riqfinpro",#N/A,FALSE,"Tran"}</definedName>
    <definedName name="zc" localSheetId="8" hidden="1">{"Riqfin97",#N/A,FALSE,"Tran";"Riqfinpro",#N/A,FALSE,"Tran"}</definedName>
    <definedName name="zc" localSheetId="7" hidden="1">{"Riqfin97",#N/A,FALSE,"Tran";"Riqfinpro",#N/A,FALSE,"Tran"}</definedName>
    <definedName name="zc" localSheetId="21" hidden="1">{"Riqfin97",#N/A,FALSE,"Tran";"Riqfinpro",#N/A,FALSE,"Tran"}</definedName>
    <definedName name="zc" localSheetId="32" hidden="1">{"Riqfin97",#N/A,FALSE,"Tran";"Riqfinpro",#N/A,FALSE,"Tran"}</definedName>
    <definedName name="zc" localSheetId="33" hidden="1">{"Riqfin97",#N/A,FALSE,"Tran";"Riqfinpro",#N/A,FALSE,"Tran"}</definedName>
    <definedName name="zc" localSheetId="34" hidden="1">{"Riqfin97",#N/A,FALSE,"Tran";"Riqfinpro",#N/A,FALSE,"Tran"}</definedName>
    <definedName name="zc" localSheetId="38" hidden="1">{"Riqfin97",#N/A,FALSE,"Tran";"Riqfinpro",#N/A,FALSE,"Tran"}</definedName>
    <definedName name="zc" hidden="1">{"Riqfin97",#N/A,FALSE,"Tran";"Riqfinpro",#N/A,FALSE,"Tran"}</definedName>
    <definedName name="zio" localSheetId="56" hidden="1">{"Tab1",#N/A,FALSE,"P";"Tab2",#N/A,FALSE,"P"}</definedName>
    <definedName name="zio" localSheetId="0" hidden="1">{"Tab1",#N/A,FALSE,"P";"Tab2",#N/A,FALSE,"P"}</definedName>
    <definedName name="zio" localSheetId="28" hidden="1">{"Tab1",#N/A,FALSE,"P";"Tab2",#N/A,FALSE,"P"}</definedName>
    <definedName name="zio" localSheetId="30" hidden="1">{"Tab1",#N/A,FALSE,"P";"Tab2",#N/A,FALSE,"P"}</definedName>
    <definedName name="zio" localSheetId="4" hidden="1">{"Tab1",#N/A,FALSE,"P";"Tab2",#N/A,FALSE,"P"}</definedName>
    <definedName name="zio" localSheetId="5" hidden="1">{"Tab1",#N/A,FALSE,"P";"Tab2",#N/A,FALSE,"P"}</definedName>
    <definedName name="zio" localSheetId="6" hidden="1">{"Tab1",#N/A,FALSE,"P";"Tab2",#N/A,FALSE,"P"}</definedName>
    <definedName name="zio" localSheetId="8" hidden="1">{"Tab1",#N/A,FALSE,"P";"Tab2",#N/A,FALSE,"P"}</definedName>
    <definedName name="zio" localSheetId="7" hidden="1">{"Tab1",#N/A,FALSE,"P";"Tab2",#N/A,FALSE,"P"}</definedName>
    <definedName name="zio" localSheetId="21" hidden="1">{"Tab1",#N/A,FALSE,"P";"Tab2",#N/A,FALSE,"P"}</definedName>
    <definedName name="zio" localSheetId="32" hidden="1">{"Tab1",#N/A,FALSE,"P";"Tab2",#N/A,FALSE,"P"}</definedName>
    <definedName name="zio" localSheetId="33" hidden="1">{"Tab1",#N/A,FALSE,"P";"Tab2",#N/A,FALSE,"P"}</definedName>
    <definedName name="zio" localSheetId="34" hidden="1">{"Tab1",#N/A,FALSE,"P";"Tab2",#N/A,FALSE,"P"}</definedName>
    <definedName name="zio" localSheetId="38" hidden="1">{"Tab1",#N/A,FALSE,"P";"Tab2",#N/A,FALSE,"P"}</definedName>
    <definedName name="zio" hidden="1">{"Tab1",#N/A,FALSE,"P";"Tab2",#N/A,FALSE,"P"}</definedName>
    <definedName name="zn" localSheetId="5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3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rrae" localSheetId="6">#REF!</definedName>
    <definedName name="zrrae" localSheetId="8">#REF!</definedName>
    <definedName name="zrrae" localSheetId="7">#REF!</definedName>
    <definedName name="zrrae" localSheetId="21">#REF!</definedName>
    <definedName name="zrrae" localSheetId="32">#REF!</definedName>
    <definedName name="zrrae" localSheetId="33">#REF!</definedName>
    <definedName name="zrrae" localSheetId="34">#REF!</definedName>
    <definedName name="zrrae" localSheetId="38">#REF!</definedName>
    <definedName name="zrrae">#REF!</definedName>
    <definedName name="zv" localSheetId="56" hidden="1">{"Tab1",#N/A,FALSE,"P";"Tab2",#N/A,FALSE,"P"}</definedName>
    <definedName name="zv" localSheetId="0" hidden="1">{"Tab1",#N/A,FALSE,"P";"Tab2",#N/A,FALSE,"P"}</definedName>
    <definedName name="zv" localSheetId="28" hidden="1">{"Tab1",#N/A,FALSE,"P";"Tab2",#N/A,FALSE,"P"}</definedName>
    <definedName name="zv" localSheetId="30" hidden="1">{"Tab1",#N/A,FALSE,"P";"Tab2",#N/A,FALSE,"P"}</definedName>
    <definedName name="zv" localSheetId="4" hidden="1">{"Tab1",#N/A,FALSE,"P";"Tab2",#N/A,FALSE,"P"}</definedName>
    <definedName name="zv" localSheetId="5" hidden="1">{"Tab1",#N/A,FALSE,"P";"Tab2",#N/A,FALSE,"P"}</definedName>
    <definedName name="zv" localSheetId="6" hidden="1">{"Tab1",#N/A,FALSE,"P";"Tab2",#N/A,FALSE,"P"}</definedName>
    <definedName name="zv" localSheetId="8" hidden="1">{"Tab1",#N/A,FALSE,"P";"Tab2",#N/A,FALSE,"P"}</definedName>
    <definedName name="zv" localSheetId="7" hidden="1">{"Tab1",#N/A,FALSE,"P";"Tab2",#N/A,FALSE,"P"}</definedName>
    <definedName name="zv" localSheetId="21" hidden="1">{"Tab1",#N/A,FALSE,"P";"Tab2",#N/A,FALSE,"P"}</definedName>
    <definedName name="zv" localSheetId="32" hidden="1">{"Tab1",#N/A,FALSE,"P";"Tab2",#N/A,FALSE,"P"}</definedName>
    <definedName name="zv" localSheetId="33" hidden="1">{"Tab1",#N/A,FALSE,"P";"Tab2",#N/A,FALSE,"P"}</definedName>
    <definedName name="zv" localSheetId="34" hidden="1">{"Tab1",#N/A,FALSE,"P";"Tab2",#N/A,FALSE,"P"}</definedName>
    <definedName name="zv" localSheetId="38" hidden="1">{"Tab1",#N/A,FALSE,"P";"Tab2",#N/A,FALSE,"P"}</definedName>
    <definedName name="zv" hidden="1">{"Tab1",#N/A,FALSE,"P";"Tab2",#N/A,FALSE,"P"}</definedName>
    <definedName name="zx" localSheetId="56" hidden="1">{"Tab1",#N/A,FALSE,"P";"Tab2",#N/A,FALSE,"P"}</definedName>
    <definedName name="zx" localSheetId="0" hidden="1">{"Tab1",#N/A,FALSE,"P";"Tab2",#N/A,FALSE,"P"}</definedName>
    <definedName name="zx" localSheetId="28" hidden="1">{"Tab1",#N/A,FALSE,"P";"Tab2",#N/A,FALSE,"P"}</definedName>
    <definedName name="zx" localSheetId="30" hidden="1">{"Tab1",#N/A,FALSE,"P";"Tab2",#N/A,FALSE,"P"}</definedName>
    <definedName name="zx" localSheetId="4" hidden="1">{"Tab1",#N/A,FALSE,"P";"Tab2",#N/A,FALSE,"P"}</definedName>
    <definedName name="zx" localSheetId="5" hidden="1">{"Tab1",#N/A,FALSE,"P";"Tab2",#N/A,FALSE,"P"}</definedName>
    <definedName name="zx" localSheetId="6" hidden="1">{"Tab1",#N/A,FALSE,"P";"Tab2",#N/A,FALSE,"P"}</definedName>
    <definedName name="zx" localSheetId="8" hidden="1">{"Tab1",#N/A,FALSE,"P";"Tab2",#N/A,FALSE,"P"}</definedName>
    <definedName name="zx" localSheetId="7" hidden="1">{"Tab1",#N/A,FALSE,"P";"Tab2",#N/A,FALSE,"P"}</definedName>
    <definedName name="zx" localSheetId="21" hidden="1">{"Tab1",#N/A,FALSE,"P";"Tab2",#N/A,FALSE,"P"}</definedName>
    <definedName name="zx" localSheetId="32" hidden="1">{"Tab1",#N/A,FALSE,"P";"Tab2",#N/A,FALSE,"P"}</definedName>
    <definedName name="zx" localSheetId="33" hidden="1">{"Tab1",#N/A,FALSE,"P";"Tab2",#N/A,FALSE,"P"}</definedName>
    <definedName name="zx" localSheetId="34" hidden="1">{"Tab1",#N/A,FALSE,"P";"Tab2",#N/A,FALSE,"P"}</definedName>
    <definedName name="zx" localSheetId="38" hidden="1">{"Tab1",#N/A,FALSE,"P";"Tab2",#N/A,FALSE,"P"}</definedName>
    <definedName name="zx" hidden="1">{"Tab1",#N/A,FALSE,"P";"Tab2",#N/A,FALSE,"P"}</definedName>
    <definedName name="zz" localSheetId="56" hidden="1">{"Tab1",#N/A,FALSE,"P";"Tab2",#N/A,FALSE,"P"}</definedName>
    <definedName name="zz" localSheetId="0" hidden="1">{"Tab1",#N/A,FALSE,"P";"Tab2",#N/A,FALSE,"P"}</definedName>
    <definedName name="zz" localSheetId="28" hidden="1">{"Tab1",#N/A,FALSE,"P";"Tab2",#N/A,FALSE,"P"}</definedName>
    <definedName name="zz" localSheetId="30" hidden="1">{"Tab1",#N/A,FALSE,"P";"Tab2",#N/A,FALSE,"P"}</definedName>
    <definedName name="zz" localSheetId="4" hidden="1">{"Tab1",#N/A,FALSE,"P";"Tab2",#N/A,FALSE,"P"}</definedName>
    <definedName name="zz" localSheetId="5" hidden="1">{"Tab1",#N/A,FALSE,"P";"Tab2",#N/A,FALSE,"P"}</definedName>
    <definedName name="zz" localSheetId="6" hidden="1">{"Tab1",#N/A,FALSE,"P";"Tab2",#N/A,FALSE,"P"}</definedName>
    <definedName name="zz" localSheetId="8" hidden="1">{"Tab1",#N/A,FALSE,"P";"Tab2",#N/A,FALSE,"P"}</definedName>
    <definedName name="zz" localSheetId="7" hidden="1">{"Tab1",#N/A,FALSE,"P";"Tab2",#N/A,FALSE,"P"}</definedName>
    <definedName name="zz" localSheetId="21" hidden="1">{"Tab1",#N/A,FALSE,"P";"Tab2",#N/A,FALSE,"P"}</definedName>
    <definedName name="zz" localSheetId="32" hidden="1">{"Tab1",#N/A,FALSE,"P";"Tab2",#N/A,FALSE,"P"}</definedName>
    <definedName name="zz" localSheetId="33" hidden="1">{"Tab1",#N/A,FALSE,"P";"Tab2",#N/A,FALSE,"P"}</definedName>
    <definedName name="zz" localSheetId="34" hidden="1">{"Tab1",#N/A,FALSE,"P";"Tab2",#N/A,FALSE,"P"}</definedName>
    <definedName name="zz" localSheetId="38" hidden="1">{"Tab1",#N/A,FALSE,"P";"Tab2",#N/A,FALSE,"P"}</definedName>
    <definedName name="zz" hidden="1">{"Tab1",#N/A,FALSE,"P";"Tab2",#N/A,FALSE,"P"}</definedName>
    <definedName name="zzrr" localSheetId="6">#REF!</definedName>
    <definedName name="zzrr" localSheetId="8">#REF!</definedName>
    <definedName name="zzrr" localSheetId="7">#REF!</definedName>
    <definedName name="zzrr" localSheetId="21">#REF!</definedName>
    <definedName name="zzrr" localSheetId="32">#REF!</definedName>
    <definedName name="zzrr" localSheetId="33">#REF!</definedName>
    <definedName name="zzrr" localSheetId="34">#REF!</definedName>
    <definedName name="zzrr" localSheetId="38">#REF!</definedName>
    <definedName name="zzrr">#REF!</definedName>
    <definedName name="zzzz" localSheetId="56" hidden="1">{"Tab1",#N/A,FALSE,"P";"Tab2",#N/A,FALSE,"P"}</definedName>
    <definedName name="zzzz" localSheetId="0" hidden="1">{"Tab1",#N/A,FALSE,"P";"Tab2",#N/A,FALSE,"P"}</definedName>
    <definedName name="zzzz" localSheetId="28" hidden="1">{"Tab1",#N/A,FALSE,"P";"Tab2",#N/A,FALSE,"P"}</definedName>
    <definedName name="zzzz" localSheetId="30" hidden="1">{"Tab1",#N/A,FALSE,"P";"Tab2",#N/A,FALSE,"P"}</definedName>
    <definedName name="zzzz" localSheetId="4" hidden="1">{"Tab1",#N/A,FALSE,"P";"Tab2",#N/A,FALSE,"P"}</definedName>
    <definedName name="zzzz" localSheetId="5" hidden="1">{"Tab1",#N/A,FALSE,"P";"Tab2",#N/A,FALSE,"P"}</definedName>
    <definedName name="zzzz" localSheetId="6" hidden="1">{"Tab1",#N/A,FALSE,"P";"Tab2",#N/A,FALSE,"P"}</definedName>
    <definedName name="zzzz" localSheetId="8" hidden="1">{"Tab1",#N/A,FALSE,"P";"Tab2",#N/A,FALSE,"P"}</definedName>
    <definedName name="zzzz" localSheetId="7" hidden="1">{"Tab1",#N/A,FALSE,"P";"Tab2",#N/A,FALSE,"P"}</definedName>
    <definedName name="zzzz" localSheetId="21" hidden="1">{"Tab1",#N/A,FALSE,"P";"Tab2",#N/A,FALSE,"P"}</definedName>
    <definedName name="zzzz" localSheetId="32" hidden="1">{"Tab1",#N/A,FALSE,"P";"Tab2",#N/A,FALSE,"P"}</definedName>
    <definedName name="zzzz" localSheetId="33" hidden="1">{"Tab1",#N/A,FALSE,"P";"Tab2",#N/A,FALSE,"P"}</definedName>
    <definedName name="zzzz" localSheetId="34" hidden="1">{"Tab1",#N/A,FALSE,"P";"Tab2",#N/A,FALSE,"P"}</definedName>
    <definedName name="zzzz" localSheetId="38" hidden="1">{"Tab1",#N/A,FALSE,"P";"Tab2",#N/A,FALSE,"P"}</definedName>
    <definedName name="zzzz" hidden="1">{"Tab1",#N/A,FALSE,"P";"Tab2",#N/A,FALSE,"P"}</definedName>
    <definedName name="zzzzzzzzzz" localSheetId="5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3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46" l="1"/>
  <c r="G16" i="146"/>
  <c r="F16" i="146"/>
  <c r="E16" i="146"/>
  <c r="D16" i="146"/>
  <c r="I15" i="146"/>
  <c r="I14" i="146"/>
  <c r="I13" i="146"/>
  <c r="I12" i="146"/>
  <c r="I11" i="146"/>
  <c r="H15" i="145"/>
  <c r="G15" i="145"/>
  <c r="F15" i="145"/>
  <c r="E15" i="145"/>
  <c r="D15" i="145"/>
  <c r="I14" i="145"/>
  <c r="I13" i="145"/>
  <c r="I12" i="145"/>
  <c r="I11" i="145"/>
  <c r="I10" i="145"/>
  <c r="I15" i="145" l="1"/>
  <c r="I16" i="146"/>
  <c r="E41" i="143"/>
  <c r="D41" i="143"/>
  <c r="C16" i="142" l="1"/>
  <c r="E15" i="142"/>
  <c r="E14" i="142"/>
  <c r="E13" i="142"/>
  <c r="E12" i="142"/>
  <c r="E11" i="142"/>
  <c r="L39" i="141"/>
  <c r="I39" i="141"/>
  <c r="H39" i="141"/>
  <c r="E39" i="141"/>
  <c r="J39" i="141" s="1"/>
  <c r="K39" i="141" s="1"/>
  <c r="L38" i="141"/>
  <c r="J38" i="141"/>
  <c r="K38" i="141" s="1"/>
  <c r="I38" i="141"/>
  <c r="H38" i="141"/>
  <c r="L37" i="141"/>
  <c r="J37" i="141"/>
  <c r="K37" i="141" s="1"/>
  <c r="I37" i="141"/>
  <c r="H37" i="141"/>
  <c r="L36" i="141"/>
  <c r="J36" i="141"/>
  <c r="K36" i="141" s="1"/>
  <c r="I36" i="141"/>
  <c r="H36" i="141"/>
  <c r="L35" i="141"/>
  <c r="J35" i="141"/>
  <c r="K35" i="141" s="1"/>
  <c r="I35" i="141"/>
  <c r="H35" i="141"/>
  <c r="L34" i="141"/>
  <c r="J34" i="141"/>
  <c r="K34" i="141" s="1"/>
  <c r="I34" i="141"/>
  <c r="H34" i="141"/>
  <c r="L33" i="141"/>
  <c r="J33" i="141"/>
  <c r="K33" i="141" s="1"/>
  <c r="I33" i="141"/>
  <c r="H33" i="141"/>
  <c r="L32" i="141"/>
  <c r="J32" i="141"/>
  <c r="K32" i="141" s="1"/>
  <c r="I32" i="141"/>
  <c r="H32" i="141"/>
  <c r="M31" i="141"/>
  <c r="L31" i="141"/>
  <c r="J31" i="141"/>
  <c r="K31" i="141" s="1"/>
  <c r="I31" i="141"/>
  <c r="H31" i="141"/>
  <c r="L30" i="141"/>
  <c r="J30" i="141"/>
  <c r="K30" i="141" s="1"/>
  <c r="I30" i="141"/>
  <c r="H30" i="141"/>
  <c r="L29" i="141"/>
  <c r="J29" i="141"/>
  <c r="K29" i="141" s="1"/>
  <c r="I29" i="141"/>
  <c r="H29" i="141"/>
  <c r="L28" i="141"/>
  <c r="J28" i="141"/>
  <c r="K28" i="141" s="1"/>
  <c r="I28" i="141"/>
  <c r="H28" i="141"/>
  <c r="L27" i="141"/>
  <c r="J27" i="141"/>
  <c r="K27" i="141" s="1"/>
  <c r="I27" i="141"/>
  <c r="H27" i="141"/>
  <c r="L26" i="141"/>
  <c r="J26" i="141"/>
  <c r="K26" i="141" s="1"/>
  <c r="I26" i="141"/>
  <c r="H26" i="141"/>
  <c r="L25" i="141"/>
  <c r="J25" i="141"/>
  <c r="K25" i="141" s="1"/>
  <c r="I25" i="141"/>
  <c r="H25" i="141"/>
  <c r="L24" i="141"/>
  <c r="J24" i="141"/>
  <c r="K24" i="141" s="1"/>
  <c r="I24" i="141"/>
  <c r="H24" i="141"/>
  <c r="L23" i="141"/>
  <c r="J23" i="141"/>
  <c r="K23" i="141" s="1"/>
  <c r="I23" i="141"/>
  <c r="H23" i="141"/>
  <c r="L22" i="141"/>
  <c r="J22" i="141"/>
  <c r="K22" i="141" s="1"/>
  <c r="I22" i="141"/>
  <c r="H22" i="141"/>
  <c r="L21" i="141"/>
  <c r="J21" i="141"/>
  <c r="K21" i="141" s="1"/>
  <c r="I21" i="141"/>
  <c r="H21" i="141"/>
  <c r="L20" i="141"/>
  <c r="J20" i="141"/>
  <c r="K20" i="141" s="1"/>
  <c r="I20" i="141"/>
  <c r="H20" i="141"/>
  <c r="L19" i="141"/>
  <c r="J19" i="141"/>
  <c r="K19" i="141" s="1"/>
  <c r="I19" i="141"/>
  <c r="H19" i="141"/>
  <c r="L18" i="141"/>
  <c r="J18" i="141"/>
  <c r="K18" i="141" s="1"/>
  <c r="I18" i="141"/>
  <c r="H18" i="141"/>
  <c r="L17" i="141"/>
  <c r="J17" i="141"/>
  <c r="K17" i="141" s="1"/>
  <c r="I17" i="141"/>
  <c r="H17" i="141"/>
  <c r="L16" i="141"/>
  <c r="J16" i="141"/>
  <c r="K16" i="141" s="1"/>
  <c r="I16" i="141"/>
  <c r="H16" i="141"/>
  <c r="L15" i="141"/>
  <c r="J15" i="141"/>
  <c r="K15" i="141" s="1"/>
  <c r="I15" i="141"/>
  <c r="H15" i="141"/>
  <c r="L14" i="141"/>
  <c r="J14" i="141"/>
  <c r="K14" i="141" s="1"/>
  <c r="I14" i="141"/>
  <c r="H14" i="141"/>
  <c r="L13" i="141"/>
  <c r="J13" i="141"/>
  <c r="K13" i="141" s="1"/>
  <c r="I13" i="141"/>
  <c r="H13" i="141"/>
  <c r="F17" i="139"/>
  <c r="E17" i="139"/>
  <c r="D17" i="139"/>
  <c r="H17" i="139" s="1"/>
  <c r="I16" i="139"/>
  <c r="H16" i="139"/>
  <c r="I15" i="139"/>
  <c r="H15" i="139"/>
  <c r="I14" i="139"/>
  <c r="H14" i="139"/>
  <c r="I13" i="139"/>
  <c r="H13" i="139"/>
  <c r="I12" i="139"/>
  <c r="H12" i="139"/>
  <c r="E16" i="142" l="1"/>
  <c r="G17" i="139"/>
  <c r="I17" i="139"/>
  <c r="F24" i="138" l="1"/>
  <c r="F23" i="138"/>
  <c r="F20" i="138"/>
  <c r="J26" i="127"/>
  <c r="G26" i="127"/>
  <c r="J25" i="127"/>
  <c r="G25" i="127"/>
  <c r="J24" i="127"/>
  <c r="J23" i="127"/>
  <c r="G23" i="127"/>
  <c r="J22" i="127"/>
  <c r="G22" i="127"/>
  <c r="I21" i="127"/>
  <c r="J21" i="127" s="1"/>
  <c r="H21" i="127"/>
  <c r="F21" i="127"/>
  <c r="E21" i="127"/>
  <c r="G21" i="127" s="1"/>
  <c r="J20" i="127"/>
  <c r="G20" i="127"/>
  <c r="J19" i="127"/>
  <c r="G19" i="127"/>
  <c r="J18" i="127"/>
  <c r="G18" i="127"/>
  <c r="J17" i="127"/>
  <c r="G17" i="127"/>
  <c r="J16" i="127"/>
  <c r="G16" i="127"/>
  <c r="J15" i="127"/>
  <c r="G15" i="127"/>
  <c r="J14" i="127"/>
  <c r="G14" i="127"/>
  <c r="I13" i="127"/>
  <c r="I27" i="127" s="1"/>
  <c r="H13" i="127"/>
  <c r="H27" i="127" s="1"/>
  <c r="F13" i="127"/>
  <c r="F27" i="127" s="1"/>
  <c r="E13" i="127"/>
  <c r="E27" i="127" s="1"/>
  <c r="G27" i="127" s="1"/>
  <c r="K26" i="126"/>
  <c r="H26" i="126"/>
  <c r="E26" i="126"/>
  <c r="K25" i="126"/>
  <c r="K24" i="126"/>
  <c r="K23" i="126"/>
  <c r="H23" i="126"/>
  <c r="E23" i="126"/>
  <c r="K22" i="126"/>
  <c r="H22" i="126"/>
  <c r="E22" i="126"/>
  <c r="J21" i="126"/>
  <c r="I21" i="126"/>
  <c r="K21" i="126" s="1"/>
  <c r="G21" i="126"/>
  <c r="F21" i="126"/>
  <c r="H21" i="126" s="1"/>
  <c r="D21" i="126"/>
  <c r="C21" i="126"/>
  <c r="K20" i="126"/>
  <c r="H20" i="126"/>
  <c r="E20" i="126"/>
  <c r="K19" i="126"/>
  <c r="H19" i="126"/>
  <c r="K18" i="126"/>
  <c r="H18" i="126"/>
  <c r="K17" i="126"/>
  <c r="H17" i="126"/>
  <c r="K16" i="126"/>
  <c r="H16" i="126"/>
  <c r="K15" i="126"/>
  <c r="H15" i="126"/>
  <c r="K14" i="126"/>
  <c r="H14" i="126"/>
  <c r="E14" i="126"/>
  <c r="J13" i="126"/>
  <c r="J27" i="126" s="1"/>
  <c r="I13" i="126"/>
  <c r="G13" i="126"/>
  <c r="F13" i="126"/>
  <c r="D13" i="126"/>
  <c r="D27" i="126" s="1"/>
  <c r="C13" i="126"/>
  <c r="C27" i="126" s="1"/>
  <c r="S20" i="125"/>
  <c r="I29" i="123"/>
  <c r="J29" i="123" s="1"/>
  <c r="I28" i="123"/>
  <c r="I27" i="123" s="1"/>
  <c r="J27" i="123" s="1"/>
  <c r="H27" i="123"/>
  <c r="G27" i="123"/>
  <c r="F27" i="123"/>
  <c r="E27" i="123"/>
  <c r="D27" i="123"/>
  <c r="K26" i="123"/>
  <c r="H23" i="123"/>
  <c r="G23" i="123"/>
  <c r="F23" i="123"/>
  <c r="E23" i="123"/>
  <c r="D23" i="123"/>
  <c r="H22" i="123"/>
  <c r="G22" i="123"/>
  <c r="F22" i="123"/>
  <c r="E22" i="123"/>
  <c r="D22" i="123"/>
  <c r="I22" i="123" s="1"/>
  <c r="J22" i="123" s="1"/>
  <c r="J19" i="123"/>
  <c r="I19" i="123"/>
  <c r="I18" i="123"/>
  <c r="J18" i="123" s="1"/>
  <c r="I17" i="123"/>
  <c r="J17" i="123" s="1"/>
  <c r="H16" i="123"/>
  <c r="G16" i="123"/>
  <c r="F16" i="123"/>
  <c r="E16" i="123"/>
  <c r="D16" i="123"/>
  <c r="J14" i="123"/>
  <c r="I14" i="123"/>
  <c r="I13" i="123"/>
  <c r="I12" i="123" s="1"/>
  <c r="J12" i="123" s="1"/>
  <c r="H12" i="123"/>
  <c r="H24" i="123" s="1"/>
  <c r="H31" i="123" s="1"/>
  <c r="G12" i="123"/>
  <c r="G24" i="123" s="1"/>
  <c r="G31" i="123" s="1"/>
  <c r="F12" i="123"/>
  <c r="F25" i="123" s="1"/>
  <c r="E12" i="123"/>
  <c r="E25" i="123" s="1"/>
  <c r="D12" i="123"/>
  <c r="D24" i="123" s="1"/>
  <c r="H33" i="122"/>
  <c r="I33" i="122" s="1"/>
  <c r="H32" i="122"/>
  <c r="I32" i="122" s="1"/>
  <c r="G31" i="122"/>
  <c r="F31" i="122"/>
  <c r="E31" i="122"/>
  <c r="D31" i="122"/>
  <c r="C31" i="122"/>
  <c r="G27" i="122"/>
  <c r="F27" i="122"/>
  <c r="E27" i="122"/>
  <c r="D27" i="122"/>
  <c r="C27" i="122"/>
  <c r="G26" i="122"/>
  <c r="F26" i="122"/>
  <c r="E26" i="122"/>
  <c r="D26" i="122"/>
  <c r="C26" i="122"/>
  <c r="H23" i="122"/>
  <c r="I23" i="122" s="1"/>
  <c r="H22" i="122"/>
  <c r="I22" i="122" s="1"/>
  <c r="H21" i="122"/>
  <c r="I21" i="122" s="1"/>
  <c r="H20" i="122"/>
  <c r="I20" i="122" s="1"/>
  <c r="H19" i="122"/>
  <c r="I19" i="122" s="1"/>
  <c r="G18" i="122"/>
  <c r="F18" i="122"/>
  <c r="E18" i="122"/>
  <c r="D18" i="122"/>
  <c r="C18" i="122"/>
  <c r="H17" i="122"/>
  <c r="I17" i="122" s="1"/>
  <c r="G16" i="122"/>
  <c r="F16" i="122"/>
  <c r="E16" i="122"/>
  <c r="D16" i="122"/>
  <c r="C16" i="122"/>
  <c r="H14" i="122"/>
  <c r="I15" i="122" s="1"/>
  <c r="H13" i="122"/>
  <c r="I13" i="122" s="1"/>
  <c r="G12" i="122"/>
  <c r="F12" i="122"/>
  <c r="E12" i="122"/>
  <c r="D12" i="122"/>
  <c r="C12" i="122"/>
  <c r="R11" i="121"/>
  <c r="Q11" i="121"/>
  <c r="J24" i="119"/>
  <c r="G24" i="119"/>
  <c r="J23" i="119"/>
  <c r="G23" i="119"/>
  <c r="J22" i="119"/>
  <c r="G22" i="119"/>
  <c r="I21" i="119"/>
  <c r="H21" i="119"/>
  <c r="J21" i="119" s="1"/>
  <c r="F21" i="119"/>
  <c r="E21" i="119"/>
  <c r="J20" i="119"/>
  <c r="G20" i="119"/>
  <c r="J19" i="119"/>
  <c r="G19" i="119"/>
  <c r="J18" i="119"/>
  <c r="G18" i="119"/>
  <c r="J17" i="119"/>
  <c r="G17" i="119"/>
  <c r="J16" i="119"/>
  <c r="G16" i="119"/>
  <c r="J15" i="119"/>
  <c r="G15" i="119"/>
  <c r="J14" i="119"/>
  <c r="G14" i="119"/>
  <c r="I13" i="119"/>
  <c r="I25" i="119" s="1"/>
  <c r="H13" i="119"/>
  <c r="F13" i="119"/>
  <c r="F25" i="119" s="1"/>
  <c r="E13" i="119"/>
  <c r="E25" i="119" s="1"/>
  <c r="K24" i="118"/>
  <c r="H24" i="118"/>
  <c r="E24" i="118"/>
  <c r="K23" i="118"/>
  <c r="H23" i="118"/>
  <c r="E23" i="118"/>
  <c r="K22" i="118"/>
  <c r="H22" i="118"/>
  <c r="E22" i="118"/>
  <c r="J21" i="118"/>
  <c r="I21" i="118"/>
  <c r="K21" i="118" s="1"/>
  <c r="G21" i="118"/>
  <c r="F21" i="118"/>
  <c r="D21" i="118"/>
  <c r="C21" i="118"/>
  <c r="E21" i="118" s="1"/>
  <c r="K20" i="118"/>
  <c r="H20" i="118"/>
  <c r="E20" i="118"/>
  <c r="K19" i="118"/>
  <c r="H19" i="118"/>
  <c r="E19" i="118"/>
  <c r="K18" i="118"/>
  <c r="H18" i="118"/>
  <c r="E18" i="118"/>
  <c r="K17" i="118"/>
  <c r="H17" i="118"/>
  <c r="E17" i="118"/>
  <c r="K16" i="118"/>
  <c r="H16" i="118"/>
  <c r="E16" i="118"/>
  <c r="K15" i="118"/>
  <c r="H15" i="118"/>
  <c r="E15" i="118"/>
  <c r="K14" i="118"/>
  <c r="H14" i="118"/>
  <c r="E14" i="118"/>
  <c r="J13" i="118"/>
  <c r="J25" i="118" s="1"/>
  <c r="I13" i="118"/>
  <c r="I25" i="118" s="1"/>
  <c r="K25" i="118" s="1"/>
  <c r="G13" i="118"/>
  <c r="G25" i="118" s="1"/>
  <c r="F13" i="118"/>
  <c r="D13" i="118"/>
  <c r="C13" i="118"/>
  <c r="E13" i="118" s="1"/>
  <c r="J23" i="117"/>
  <c r="J22" i="117"/>
  <c r="J21" i="117"/>
  <c r="J20" i="117" s="1"/>
  <c r="I20" i="117"/>
  <c r="H20" i="117"/>
  <c r="G20" i="117"/>
  <c r="F20" i="117"/>
  <c r="E20" i="117"/>
  <c r="J19" i="117"/>
  <c r="J18" i="117"/>
  <c r="J17" i="117"/>
  <c r="J16" i="117"/>
  <c r="J15" i="117"/>
  <c r="J14" i="117"/>
  <c r="J13" i="117"/>
  <c r="J12" i="117" s="1"/>
  <c r="I12" i="117"/>
  <c r="I24" i="117" s="1"/>
  <c r="H12" i="117"/>
  <c r="H24" i="117" s="1"/>
  <c r="G12" i="117"/>
  <c r="G24" i="117" s="1"/>
  <c r="F12" i="117"/>
  <c r="F24" i="117" s="1"/>
  <c r="E12" i="117"/>
  <c r="E24" i="117" s="1"/>
  <c r="H23" i="116"/>
  <c r="H22" i="116"/>
  <c r="H21" i="116"/>
  <c r="G20" i="116"/>
  <c r="F20" i="116"/>
  <c r="E20" i="116"/>
  <c r="D20" i="116"/>
  <c r="C20" i="116"/>
  <c r="H20" i="116" s="1"/>
  <c r="H19" i="116"/>
  <c r="H18" i="116"/>
  <c r="H17" i="116"/>
  <c r="H16" i="116"/>
  <c r="H15" i="116"/>
  <c r="H14" i="116"/>
  <c r="H13" i="116"/>
  <c r="G12" i="116"/>
  <c r="F12" i="116"/>
  <c r="F24" i="116" s="1"/>
  <c r="E12" i="116"/>
  <c r="E24" i="116" s="1"/>
  <c r="D12" i="116"/>
  <c r="C12" i="116"/>
  <c r="Q18" i="115"/>
  <c r="P17" i="115"/>
  <c r="H39" i="114"/>
  <c r="I39" i="114" s="1"/>
  <c r="H38" i="114"/>
  <c r="I38" i="114" s="1"/>
  <c r="H37" i="114"/>
  <c r="F37" i="114"/>
  <c r="I37" i="114" s="1"/>
  <c r="H36" i="114"/>
  <c r="I36" i="114" s="1"/>
  <c r="H35" i="114"/>
  <c r="G35" i="114"/>
  <c r="F35" i="114"/>
  <c r="E35" i="114"/>
  <c r="E34" i="114"/>
  <c r="I33" i="114"/>
  <c r="I32" i="114"/>
  <c r="I31" i="114"/>
  <c r="I30" i="114"/>
  <c r="I29" i="114"/>
  <c r="H28" i="114"/>
  <c r="G28" i="114"/>
  <c r="F28" i="114"/>
  <c r="E28" i="114"/>
  <c r="I27" i="114"/>
  <c r="I26" i="114"/>
  <c r="I25" i="114"/>
  <c r="I24" i="114"/>
  <c r="I23" i="114"/>
  <c r="H22" i="114"/>
  <c r="G22" i="114"/>
  <c r="F22" i="114"/>
  <c r="E22" i="114"/>
  <c r="I21" i="114"/>
  <c r="I20" i="114"/>
  <c r="I19" i="114"/>
  <c r="I18" i="114"/>
  <c r="I17" i="114"/>
  <c r="H16" i="114"/>
  <c r="M15" i="114"/>
  <c r="I15" i="114"/>
  <c r="I14" i="114"/>
  <c r="I13" i="114"/>
  <c r="I12" i="114"/>
  <c r="I11" i="114"/>
  <c r="G16" i="113"/>
  <c r="I16" i="113" s="1"/>
  <c r="F16" i="113"/>
  <c r="E16" i="113"/>
  <c r="H16" i="113" s="1"/>
  <c r="D16" i="113"/>
  <c r="I15" i="113"/>
  <c r="H15" i="113"/>
  <c r="I14" i="113"/>
  <c r="H14" i="113"/>
  <c r="I13" i="113"/>
  <c r="H13" i="113"/>
  <c r="I12" i="113"/>
  <c r="H12" i="113"/>
  <c r="I11" i="113"/>
  <c r="H11" i="113"/>
  <c r="G29" i="112"/>
  <c r="G28" i="112"/>
  <c r="G27" i="112"/>
  <c r="G26" i="112"/>
  <c r="G25" i="112"/>
  <c r="G24" i="112"/>
  <c r="G23" i="112"/>
  <c r="F22" i="112"/>
  <c r="E22" i="112"/>
  <c r="E30" i="112" s="1"/>
  <c r="D22" i="112"/>
  <c r="D30" i="112" s="1"/>
  <c r="C22" i="112"/>
  <c r="B22" i="112"/>
  <c r="G21" i="112"/>
  <c r="G20" i="112"/>
  <c r="G19" i="112"/>
  <c r="G18" i="112"/>
  <c r="G17" i="112"/>
  <c r="G16" i="112"/>
  <c r="G15" i="112"/>
  <c r="G14" i="112"/>
  <c r="G13" i="112" s="1"/>
  <c r="F13" i="112"/>
  <c r="E13" i="112"/>
  <c r="D13" i="112"/>
  <c r="C13" i="112"/>
  <c r="B13" i="112"/>
  <c r="G29" i="111"/>
  <c r="G28" i="111"/>
  <c r="G27" i="111"/>
  <c r="G26" i="111"/>
  <c r="G25" i="111"/>
  <c r="G24" i="111"/>
  <c r="G23" i="111"/>
  <c r="F22" i="111"/>
  <c r="E22" i="111"/>
  <c r="E30" i="111" s="1"/>
  <c r="D22" i="111"/>
  <c r="C22" i="111"/>
  <c r="B22" i="111"/>
  <c r="G21" i="111"/>
  <c r="G20" i="111"/>
  <c r="G19" i="111"/>
  <c r="G18" i="111"/>
  <c r="G17" i="111"/>
  <c r="G16" i="111"/>
  <c r="G15" i="111"/>
  <c r="G14" i="111"/>
  <c r="F13" i="111"/>
  <c r="E13" i="111"/>
  <c r="D13" i="111"/>
  <c r="C13" i="111"/>
  <c r="B13" i="111"/>
  <c r="H22" i="110"/>
  <c r="H21" i="110"/>
  <c r="H20" i="110"/>
  <c r="G19" i="110"/>
  <c r="G23" i="110" s="1"/>
  <c r="F19" i="110"/>
  <c r="E19" i="110"/>
  <c r="D19" i="110"/>
  <c r="C19" i="110"/>
  <c r="H18" i="110"/>
  <c r="H17" i="110"/>
  <c r="H16" i="110"/>
  <c r="H15" i="110"/>
  <c r="H14" i="110"/>
  <c r="H13" i="110"/>
  <c r="H12" i="110"/>
  <c r="G11" i="110"/>
  <c r="F11" i="110"/>
  <c r="E11" i="110"/>
  <c r="D11" i="110"/>
  <c r="C11" i="110"/>
  <c r="H23" i="109"/>
  <c r="H22" i="109"/>
  <c r="H21" i="109"/>
  <c r="G20" i="109"/>
  <c r="G24" i="109" s="1"/>
  <c r="F20" i="109"/>
  <c r="E20" i="109"/>
  <c r="D20" i="109"/>
  <c r="C20" i="109"/>
  <c r="H19" i="109"/>
  <c r="H18" i="109"/>
  <c r="H17" i="109"/>
  <c r="H16" i="109"/>
  <c r="H15" i="109"/>
  <c r="H14" i="109"/>
  <c r="H13" i="109"/>
  <c r="G12" i="109"/>
  <c r="F12" i="109"/>
  <c r="F24" i="109" s="1"/>
  <c r="E12" i="109"/>
  <c r="E24" i="109" s="1"/>
  <c r="D12" i="109"/>
  <c r="C12" i="109"/>
  <c r="H12" i="109" s="1"/>
  <c r="J31" i="108"/>
  <c r="J29" i="108"/>
  <c r="K29" i="108" s="1"/>
  <c r="J28" i="108"/>
  <c r="K28" i="108" s="1"/>
  <c r="I27" i="108"/>
  <c r="H27" i="108"/>
  <c r="G27" i="108"/>
  <c r="F27" i="108"/>
  <c r="E27" i="108"/>
  <c r="K25" i="108"/>
  <c r="G25" i="108"/>
  <c r="K24" i="108"/>
  <c r="K23" i="108"/>
  <c r="I23" i="108"/>
  <c r="H23" i="108"/>
  <c r="G23" i="108"/>
  <c r="F23" i="108"/>
  <c r="E23" i="108"/>
  <c r="K22" i="108"/>
  <c r="I22" i="108"/>
  <c r="H22" i="108"/>
  <c r="G22" i="108"/>
  <c r="F22" i="108"/>
  <c r="E22" i="108"/>
  <c r="J19" i="108"/>
  <c r="K19" i="108" s="1"/>
  <c r="J18" i="108"/>
  <c r="K18" i="108" s="1"/>
  <c r="J17" i="108"/>
  <c r="K17" i="108" s="1"/>
  <c r="I16" i="108"/>
  <c r="H16" i="108"/>
  <c r="G16" i="108"/>
  <c r="F16" i="108"/>
  <c r="E16" i="108"/>
  <c r="J16" i="108" s="1"/>
  <c r="K16" i="108" s="1"/>
  <c r="J14" i="108"/>
  <c r="K14" i="108" s="1"/>
  <c r="J13" i="108"/>
  <c r="K13" i="108" s="1"/>
  <c r="I12" i="108"/>
  <c r="I25" i="108" s="1"/>
  <c r="H12" i="108"/>
  <c r="G12" i="108"/>
  <c r="F12" i="108"/>
  <c r="E12" i="108"/>
  <c r="H34" i="107"/>
  <c r="H32" i="107"/>
  <c r="I32" i="107" s="1"/>
  <c r="G31" i="107"/>
  <c r="F31" i="107"/>
  <c r="E31" i="107"/>
  <c r="D31" i="107"/>
  <c r="C31" i="107"/>
  <c r="G27" i="107"/>
  <c r="F27" i="107"/>
  <c r="E27" i="107"/>
  <c r="D27" i="107"/>
  <c r="C27" i="107"/>
  <c r="G26" i="107"/>
  <c r="F26" i="107"/>
  <c r="E26" i="107"/>
  <c r="D26" i="107"/>
  <c r="C26" i="107"/>
  <c r="H23" i="107"/>
  <c r="I23" i="107" s="1"/>
  <c r="H22" i="107"/>
  <c r="I22" i="107" s="1"/>
  <c r="H21" i="107"/>
  <c r="I21" i="107" s="1"/>
  <c r="H20" i="107"/>
  <c r="I20" i="107" s="1"/>
  <c r="H19" i="107"/>
  <c r="I19" i="107" s="1"/>
  <c r="G18" i="107"/>
  <c r="F18" i="107"/>
  <c r="E18" i="107"/>
  <c r="D18" i="107"/>
  <c r="C18" i="107"/>
  <c r="H17" i="107"/>
  <c r="I17" i="107" s="1"/>
  <c r="G16" i="107"/>
  <c r="F16" i="107"/>
  <c r="E16" i="107"/>
  <c r="D16" i="107"/>
  <c r="C16" i="107"/>
  <c r="H14" i="107"/>
  <c r="I14" i="107" s="1"/>
  <c r="H13" i="107"/>
  <c r="I13" i="107" s="1"/>
  <c r="G12" i="107"/>
  <c r="G28" i="107" s="1"/>
  <c r="G36" i="107" s="1"/>
  <c r="F12" i="107"/>
  <c r="E12" i="107"/>
  <c r="D12" i="107"/>
  <c r="D28" i="107" s="1"/>
  <c r="D36" i="107" s="1"/>
  <c r="C12" i="107"/>
  <c r="C28" i="107" s="1"/>
  <c r="C36" i="107" s="1"/>
  <c r="E44" i="106"/>
  <c r="I42" i="106"/>
  <c r="H42" i="106"/>
  <c r="G42" i="106"/>
  <c r="F42" i="106"/>
  <c r="I41" i="106"/>
  <c r="H41" i="106"/>
  <c r="G41" i="106"/>
  <c r="F41" i="106"/>
  <c r="J41" i="106" s="1"/>
  <c r="I40" i="106"/>
  <c r="H40" i="106"/>
  <c r="G40" i="106"/>
  <c r="F40" i="106"/>
  <c r="I39" i="106"/>
  <c r="H39" i="106"/>
  <c r="G39" i="106"/>
  <c r="F39" i="106"/>
  <c r="J39" i="106" s="1"/>
  <c r="I38" i="106"/>
  <c r="I44" i="106" s="1"/>
  <c r="H38" i="106"/>
  <c r="G38" i="106"/>
  <c r="G44" i="106" s="1"/>
  <c r="F38" i="106"/>
  <c r="I37" i="106"/>
  <c r="H37" i="106"/>
  <c r="G37" i="106"/>
  <c r="F37" i="106"/>
  <c r="E37" i="106"/>
  <c r="J35" i="106"/>
  <c r="J34" i="106"/>
  <c r="J33" i="106"/>
  <c r="J32" i="106"/>
  <c r="J31" i="106"/>
  <c r="I30" i="106"/>
  <c r="H30" i="106"/>
  <c r="G30" i="106"/>
  <c r="F30" i="106"/>
  <c r="E30" i="106"/>
  <c r="J28" i="106"/>
  <c r="J27" i="106"/>
  <c r="J26" i="106"/>
  <c r="J25" i="106"/>
  <c r="J24" i="106"/>
  <c r="J30" i="106" s="1"/>
  <c r="I23" i="106"/>
  <c r="H23" i="106"/>
  <c r="G23" i="106"/>
  <c r="F23" i="106"/>
  <c r="E23" i="106"/>
  <c r="J22" i="106"/>
  <c r="J21" i="106"/>
  <c r="J20" i="106"/>
  <c r="J19" i="106"/>
  <c r="J18" i="106"/>
  <c r="J38" i="106" s="1"/>
  <c r="I17" i="106"/>
  <c r="H17" i="106"/>
  <c r="G17" i="106"/>
  <c r="F17" i="106"/>
  <c r="E17" i="106"/>
  <c r="J16" i="106"/>
  <c r="J15" i="106"/>
  <c r="J14" i="106"/>
  <c r="J13" i="106"/>
  <c r="J12" i="106"/>
  <c r="H28" i="96"/>
  <c r="H27" i="96"/>
  <c r="H26" i="96"/>
  <c r="H25" i="96"/>
  <c r="H24" i="96"/>
  <c r="H23" i="96"/>
  <c r="H22" i="96"/>
  <c r="H21" i="96"/>
  <c r="G20" i="96"/>
  <c r="F20" i="96"/>
  <c r="E20" i="96"/>
  <c r="D20" i="96"/>
  <c r="C20" i="96"/>
  <c r="H19" i="96"/>
  <c r="H18" i="96"/>
  <c r="H17" i="96"/>
  <c r="H16" i="96"/>
  <c r="H15" i="96"/>
  <c r="H14" i="96"/>
  <c r="H13" i="96"/>
  <c r="H12" i="96"/>
  <c r="G11" i="96"/>
  <c r="F11" i="96"/>
  <c r="E11" i="96"/>
  <c r="D11" i="96"/>
  <c r="C11" i="96"/>
  <c r="I16" i="95"/>
  <c r="H16" i="95"/>
  <c r="L16" i="95" s="1"/>
  <c r="G16" i="95"/>
  <c r="L15" i="95"/>
  <c r="J15" i="95"/>
  <c r="K15" i="95" s="1"/>
  <c r="L14" i="95"/>
  <c r="J14" i="95"/>
  <c r="K14" i="95" s="1"/>
  <c r="L13" i="95"/>
  <c r="J13" i="95"/>
  <c r="K13" i="95" s="1"/>
  <c r="L12" i="95"/>
  <c r="J12" i="95"/>
  <c r="K12" i="95" s="1"/>
  <c r="L11" i="95"/>
  <c r="J11" i="95"/>
  <c r="K11" i="95" s="1"/>
  <c r="I16" i="87"/>
  <c r="H15" i="87"/>
  <c r="H14" i="87"/>
  <c r="I18" i="86"/>
  <c r="H17" i="86"/>
  <c r="H16" i="86"/>
  <c r="H15" i="86"/>
  <c r="H14" i="86"/>
  <c r="I18" i="85"/>
  <c r="H17" i="85"/>
  <c r="H16" i="85"/>
  <c r="H15" i="85"/>
  <c r="H14" i="85"/>
  <c r="I16" i="84"/>
  <c r="H15" i="84"/>
  <c r="H14" i="84"/>
  <c r="I17" i="83"/>
  <c r="H16" i="83"/>
  <c r="H15" i="83"/>
  <c r="H14" i="83"/>
  <c r="H13" i="83"/>
  <c r="I16" i="82"/>
  <c r="H15" i="82"/>
  <c r="H14" i="82"/>
  <c r="I15" i="81"/>
  <c r="H14" i="81"/>
  <c r="I23" i="123" l="1"/>
  <c r="J23" i="123" s="1"/>
  <c r="I16" i="123"/>
  <c r="J16" i="123" s="1"/>
  <c r="E24" i="123"/>
  <c r="E31" i="123" s="1"/>
  <c r="F24" i="123"/>
  <c r="F31" i="123" s="1"/>
  <c r="J28" i="123"/>
  <c r="F28" i="122"/>
  <c r="F35" i="122" s="1"/>
  <c r="G28" i="122"/>
  <c r="G35" i="122" s="1"/>
  <c r="C28" i="122"/>
  <c r="C35" i="122" s="1"/>
  <c r="F29" i="122"/>
  <c r="D28" i="122"/>
  <c r="D35" i="122" s="1"/>
  <c r="E29" i="122"/>
  <c r="H27" i="122"/>
  <c r="I27" i="122" s="1"/>
  <c r="H18" i="122"/>
  <c r="I18" i="122" s="1"/>
  <c r="I14" i="122"/>
  <c r="H16" i="122"/>
  <c r="I16" i="122" s="1"/>
  <c r="H12" i="122"/>
  <c r="I12" i="122" s="1"/>
  <c r="H31" i="122"/>
  <c r="I31" i="122" s="1"/>
  <c r="E27" i="126"/>
  <c r="F27" i="126"/>
  <c r="H27" i="126" s="1"/>
  <c r="G27" i="126"/>
  <c r="I27" i="126"/>
  <c r="K27" i="126" s="1"/>
  <c r="H13" i="126"/>
  <c r="E21" i="126"/>
  <c r="E29" i="96"/>
  <c r="G29" i="96"/>
  <c r="J13" i="119"/>
  <c r="G21" i="119"/>
  <c r="G25" i="119"/>
  <c r="H21" i="118"/>
  <c r="D25" i="118"/>
  <c r="H13" i="118"/>
  <c r="C24" i="116"/>
  <c r="G24" i="116"/>
  <c r="D24" i="116"/>
  <c r="J37" i="106"/>
  <c r="H44" i="106"/>
  <c r="J42" i="106"/>
  <c r="J23" i="106"/>
  <c r="J40" i="106"/>
  <c r="J44" i="106" s="1"/>
  <c r="J17" i="106"/>
  <c r="I35" i="114"/>
  <c r="I16" i="114"/>
  <c r="I28" i="114"/>
  <c r="I34" i="114"/>
  <c r="E40" i="114"/>
  <c r="F40" i="114"/>
  <c r="I22" i="114"/>
  <c r="I40" i="114" s="1"/>
  <c r="K28" i="114" s="1"/>
  <c r="H40" i="114"/>
  <c r="G40" i="114"/>
  <c r="F30" i="112"/>
  <c r="G22" i="112"/>
  <c r="G30" i="112" s="1"/>
  <c r="B30" i="112"/>
  <c r="C30" i="112"/>
  <c r="G22" i="111"/>
  <c r="G13" i="111"/>
  <c r="B30" i="111"/>
  <c r="C30" i="111"/>
  <c r="D30" i="111"/>
  <c r="F30" i="111"/>
  <c r="E23" i="110"/>
  <c r="F23" i="110"/>
  <c r="H11" i="110"/>
  <c r="C23" i="110"/>
  <c r="D23" i="110"/>
  <c r="H23" i="110" s="1"/>
  <c r="C24" i="109"/>
  <c r="H20" i="109"/>
  <c r="E25" i="108"/>
  <c r="H24" i="108"/>
  <c r="H31" i="108" s="1"/>
  <c r="J27" i="108"/>
  <c r="K27" i="108" s="1"/>
  <c r="G24" i="108"/>
  <c r="G31" i="108" s="1"/>
  <c r="F24" i="108"/>
  <c r="F31" i="108" s="1"/>
  <c r="F25" i="108"/>
  <c r="F29" i="107"/>
  <c r="H12" i="107"/>
  <c r="E29" i="107"/>
  <c r="C29" i="107"/>
  <c r="H18" i="107"/>
  <c r="I18" i="107" s="1"/>
  <c r="G29" i="107"/>
  <c r="H16" i="107"/>
  <c r="I16" i="107" s="1"/>
  <c r="H31" i="107"/>
  <c r="I31" i="107" s="1"/>
  <c r="E28" i="107"/>
  <c r="E36" i="107" s="1"/>
  <c r="F28" i="107"/>
  <c r="F36" i="107" s="1"/>
  <c r="J27" i="127"/>
  <c r="G13" i="127"/>
  <c r="J13" i="127"/>
  <c r="K13" i="126"/>
  <c r="E13" i="126"/>
  <c r="I24" i="123"/>
  <c r="D31" i="123"/>
  <c r="H26" i="122"/>
  <c r="I26" i="122" s="1"/>
  <c r="C29" i="122"/>
  <c r="G29" i="122"/>
  <c r="J13" i="123"/>
  <c r="G25" i="123"/>
  <c r="E28" i="122"/>
  <c r="E35" i="122" s="1"/>
  <c r="D29" i="122"/>
  <c r="D25" i="123"/>
  <c r="H25" i="123"/>
  <c r="J24" i="117"/>
  <c r="H24" i="116"/>
  <c r="F25" i="118"/>
  <c r="H25" i="118" s="1"/>
  <c r="G13" i="119"/>
  <c r="K13" i="118"/>
  <c r="C25" i="118"/>
  <c r="H25" i="119"/>
  <c r="J25" i="119" s="1"/>
  <c r="H12" i="116"/>
  <c r="M14" i="114"/>
  <c r="H19" i="110"/>
  <c r="H26" i="107"/>
  <c r="I26" i="107" s="1"/>
  <c r="E24" i="108"/>
  <c r="E31" i="108" s="1"/>
  <c r="I24" i="108"/>
  <c r="I31" i="108" s="1"/>
  <c r="D24" i="109"/>
  <c r="H24" i="109" s="1"/>
  <c r="D29" i="107"/>
  <c r="I34" i="107"/>
  <c r="J12" i="108"/>
  <c r="K12" i="108" s="1"/>
  <c r="H25" i="108"/>
  <c r="M16" i="114"/>
  <c r="H27" i="107"/>
  <c r="I27" i="107" s="1"/>
  <c r="I12" i="107"/>
  <c r="F44" i="106"/>
  <c r="J16" i="95"/>
  <c r="K16" i="95" s="1"/>
  <c r="D29" i="96"/>
  <c r="H11" i="96"/>
  <c r="F29" i="96"/>
  <c r="H20" i="96"/>
  <c r="C29" i="96"/>
  <c r="I25" i="123" l="1"/>
  <c r="J25" i="123" s="1"/>
  <c r="H28" i="122"/>
  <c r="H29" i="122"/>
  <c r="I29" i="122" s="1"/>
  <c r="E25" i="118"/>
  <c r="G30" i="111"/>
  <c r="H28" i="107"/>
  <c r="H36" i="107" s="1"/>
  <c r="H29" i="107"/>
  <c r="I29" i="107" s="1"/>
  <c r="I31" i="123"/>
  <c r="J24" i="123"/>
  <c r="I28" i="122"/>
  <c r="H35" i="122"/>
  <c r="K40" i="114"/>
  <c r="M41" i="114"/>
  <c r="L41" i="114"/>
  <c r="K32" i="114"/>
  <c r="K37" i="114"/>
  <c r="M36" i="114"/>
  <c r="K15" i="114"/>
  <c r="I28" i="107"/>
  <c r="H29" i="96"/>
  <c r="F11" i="21" l="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69" i="21"/>
  <c r="B12" i="8"/>
  <c r="C12" i="8"/>
  <c r="D12" i="8"/>
  <c r="E12" i="8"/>
  <c r="F12" i="8"/>
  <c r="G13" i="8"/>
  <c r="G14" i="8"/>
  <c r="G15" i="8"/>
  <c r="G16" i="8"/>
  <c r="G17" i="8"/>
  <c r="G18" i="8"/>
  <c r="G19" i="8"/>
  <c r="G20" i="8"/>
  <c r="B21" i="8"/>
  <c r="C21" i="8"/>
  <c r="C29" i="8" s="1"/>
  <c r="D21" i="8"/>
  <c r="E21" i="8"/>
  <c r="F21" i="8"/>
  <c r="G22" i="8"/>
  <c r="G23" i="8"/>
  <c r="G24" i="8"/>
  <c r="G25" i="8"/>
  <c r="G26" i="8"/>
  <c r="G27" i="8"/>
  <c r="G28" i="8"/>
  <c r="D29" i="8" l="1"/>
  <c r="E29" i="8"/>
  <c r="B29" i="8"/>
  <c r="G21" i="8"/>
  <c r="G12" i="8"/>
  <c r="G29" i="8" s="1"/>
  <c r="F29" i="8"/>
</calcChain>
</file>

<file path=xl/sharedStrings.xml><?xml version="1.0" encoding="utf-8"?>
<sst xmlns="http://schemas.openxmlformats.org/spreadsheetml/2006/main" count="1901" uniqueCount="1086">
  <si>
    <t>Total general</t>
  </si>
  <si>
    <t>2.2.8 - Gastos de capital, reserva presupuestaria</t>
  </si>
  <si>
    <t>2.2.7 - Inversiones financieras realizadas con fines de política</t>
  </si>
  <si>
    <t>2.2.6 - Transferencias de capital otorgadas</t>
  </si>
  <si>
    <t>2.2.5 - Activos no producidos</t>
  </si>
  <si>
    <t>2.2.4 - Objetos de valor</t>
  </si>
  <si>
    <t>2.2.2 - Activos fijos (formación bruta de capital fijo)</t>
  </si>
  <si>
    <t>2.2.1 - Construcciones en proceso</t>
  </si>
  <si>
    <t>2.2 - Gastos de capital</t>
  </si>
  <si>
    <t>2.1.9 - Otros gastos corrientes</t>
  </si>
  <si>
    <t>2.1.8 - Intereses</t>
  </si>
  <si>
    <t>2.1.6 - Transferencias corrientes otorgadas</t>
  </si>
  <si>
    <t>2.1.5 - Subvenciones otorgadas a empresas</t>
  </si>
  <si>
    <t>2.1.4 - Intereses de la deuda</t>
  </si>
  <si>
    <t>2.1.3 - Prestaciones de la seguridad social</t>
  </si>
  <si>
    <t>2.1.2 - Gastos de consumo</t>
  </si>
  <si>
    <t>2.1.1 - Gastos de explotación</t>
  </si>
  <si>
    <t>2.1 - Gastos corrientes</t>
  </si>
  <si>
    <t xml:space="preserve">Total SPNF </t>
  </si>
  <si>
    <t>Gobiernos centrales municipales</t>
  </si>
  <si>
    <t>Instituciones de la seguridad social</t>
  </si>
  <si>
    <t>Año 2021</t>
  </si>
  <si>
    <t>Clasificación Económica e Institucional del Gasto</t>
  </si>
  <si>
    <t>DIRECCIÓN DE ESTUDIOS ECONÓMICOS E INTEGRACIÓN PRESUPUESTARIA</t>
  </si>
  <si>
    <t>DIRECCIÓN GENERAL DE PRESUPUESTO</t>
  </si>
  <si>
    <t>MINISTERIO DE HACIENDA</t>
  </si>
  <si>
    <t>Fuente: Elaboración propia con datos del Sistema de Información de la Gestión Financiera (SIGEF).</t>
  </si>
  <si>
    <t>Total de Gastos</t>
  </si>
  <si>
    <t>2.2.2 - Incremento de existencias</t>
  </si>
  <si>
    <t>2.2 - Gastos de Capital</t>
  </si>
  <si>
    <t>2.1.3 - Prestaciones de la seguridad social (sistema propio de la empresa)</t>
  </si>
  <si>
    <t>2.1 - Gastos Corrientes</t>
  </si>
  <si>
    <t>Total SPNF</t>
  </si>
  <si>
    <t>Empresas Públicas No Financieras</t>
  </si>
  <si>
    <t>Gobiernos Locales</t>
  </si>
  <si>
    <t>Instituciones Públicas de la Seguridad Social</t>
  </si>
  <si>
    <t>Organismos Autónomos y Descentralizadas No Financieros</t>
  </si>
  <si>
    <t>Gobierno Central</t>
  </si>
  <si>
    <t xml:space="preserve">Total </t>
  </si>
  <si>
    <t>Empresas públicas no financieras</t>
  </si>
  <si>
    <t>Instituciones públicas descentralizadas y autónomas no financieras</t>
  </si>
  <si>
    <t>Administración Central</t>
  </si>
  <si>
    <t xml:space="preserve">Agregado -Ejecutgado </t>
  </si>
  <si>
    <t xml:space="preserve">ÁMBITOS </t>
  </si>
  <si>
    <t>6130-EMPRESA ELECTRICA DEL ESTE (EDEESTE)</t>
  </si>
  <si>
    <t>6129-EMPRESA ELECTRICA DEL SUR (EDESUR)</t>
  </si>
  <si>
    <t>6128-EMPRESA ELECTRICA DEL NORTE (EDENORTE)</t>
  </si>
  <si>
    <t>6125-CORPORACION DE ACUEDUCTO Y ALCANTARILLADO DE LA VEGA</t>
  </si>
  <si>
    <t>6124-EMPRESA DE TRANSMISION ELECTRICA DOMINICANA ( ETED)</t>
  </si>
  <si>
    <t>6123-EMPRESA DE GENERACION HIDROELECTRICA DOMINICANA (EGEHID)</t>
  </si>
  <si>
    <t>6122-CORPORACION DE ACUEDUCTO Y ALCANTARILLADO DE MONSEÑOR NOUEL</t>
  </si>
  <si>
    <t>6121-CORPORACION DE ACUEDUCTO Y ALCANTARILLADO DE BOCA CHICA</t>
  </si>
  <si>
    <t>6120-PROYECTO LA CRUZ DE MANZANILLO</t>
  </si>
  <si>
    <t>6119-INSTITUTO NACIONAL DE LA VIVIENDA</t>
  </si>
  <si>
    <t>6118-LOTERIA NACIONAL</t>
  </si>
  <si>
    <t>6116-AUTORIDAD PORTUARIA DOMINICANA</t>
  </si>
  <si>
    <t>6115-INSTITUTO POSTAL DOMINICANO</t>
  </si>
  <si>
    <t>6114-CORPORACIÓN DE FOMENTO HOTELERO Y DESARROLLO DEL TURISMO</t>
  </si>
  <si>
    <t>6112-INSTITUTO NACIONAL DE AGUAS POTABLES Y ALCANTARILLADOS</t>
  </si>
  <si>
    <t>6111-INSTITUTO DE ESTABILIZACIÓN DE PRECIOS</t>
  </si>
  <si>
    <t>6110-CONSEJO ESTATAL DEL AZUCAR</t>
  </si>
  <si>
    <t>6109-CORPORACIÓN DE ACUEDUCTO Y ALCANTARILLADO DE PUERTO PLATA</t>
  </si>
  <si>
    <t>6108-CORPORACIÓN DE ACUEDUCTO Y ALCANTARILLADO DE LA ROMANA</t>
  </si>
  <si>
    <t>6107-CORPORACIÓN DE ACUEDUCTO Y ALCANTARILLADO DE MOCA</t>
  </si>
  <si>
    <t>6105-CORPORACION DOMINCANA DE EMPRESAS ELECTRICAS ESTATALES ( CDEEE)</t>
  </si>
  <si>
    <t>6104-CORPORACIÓN DE ACUEDUCTO Y ALCANTARILLADO DE SANTIAGO</t>
  </si>
  <si>
    <t>6103-CORPORACION ESTATAL DE RADIO Y TELEVISON ( CERTV)</t>
  </si>
  <si>
    <t>6102-CORPORACIÓN DEL ACUEDUCTO Y ALCANTARILLADO DE SANTO DOMINGO</t>
  </si>
  <si>
    <t>7394-JUNTA DE DISTRITO MUNICIPAL SANTIAGO OESTE</t>
  </si>
  <si>
    <t>7393-JUNTA DE DISTRITO MUNICIPAL DE SANTA MARÍA</t>
  </si>
  <si>
    <t>7392-JUNTA DE DISTRITO MUNICIPAL DE QUITA SUEÑO (BAJOS DE HAINA)</t>
  </si>
  <si>
    <t>7391-JUNTA DE DISTRITO MUNICIPAL DE HATILLO</t>
  </si>
  <si>
    <t>7390-JUNTA DE DISTRITO MUNICIPAL DE DOÑA ANA</t>
  </si>
  <si>
    <t>7389-JUNTA DE DISTRITO MUNICIPAL DE DON JUAN RODRÍGUEZ</t>
  </si>
  <si>
    <t>7388-JUNTA DE DISTRITO MUNICIPAL DE ZAMBRANA ABAJO</t>
  </si>
  <si>
    <t>7387-JUNTA DE DISTRITO MUNICIPAL DE TAVERA</t>
  </si>
  <si>
    <t>7386-JUNTA DE DISTRITO MUNICIPAL MAMÁ TINGÓ</t>
  </si>
  <si>
    <t>7385-AYUNTAMIENTO MUNICIPAL DE EL PEÑÓN</t>
  </si>
  <si>
    <t>7384-JUNTA DE DISTRITO MUNICIPAL DE LA ZANJA</t>
  </si>
  <si>
    <t>7383-JUNTA DE DISTRITO MUNICIPAL DE VILLA CENTRAL</t>
  </si>
  <si>
    <t>7382-JUNTA DE DISTRITO MUNICIPAL DE GUALETE</t>
  </si>
  <si>
    <t>7381-JUNTA DE DISTRITO MUNICIPAL DE SANTIAGO DE LA CRUZ</t>
  </si>
  <si>
    <t>7380-JUNTA DE DISTRITO MUNICIPAL DE PARADERO</t>
  </si>
  <si>
    <t>7379-JUNTA DE DISTRITO MUNICIPAL DE BOCA DE MAO</t>
  </si>
  <si>
    <t>7378-JUNTA DE DISTRITO MUNICIPAL EL ESTRECHO DE LUPERÓN OMAR BROSS</t>
  </si>
  <si>
    <t>7377-JUNTA DE DISTRITO MUNICIPAL DE RÍO GRANDE</t>
  </si>
  <si>
    <t>7376-JUNTA DE DISTRITO MUNICIPAL DE MAIMÓN (PUERTO PLATA)</t>
  </si>
  <si>
    <t>7375-JUNTA DE DISTRITO MUNICIPAL DE CANABACOA</t>
  </si>
  <si>
    <t>7374-JUNTA DE DISTRITO MUNICIPAL DE GUAYABAL (PUÑAL)</t>
  </si>
  <si>
    <t>7373-JUNTA DE DISTRITO MUNICIPAL DE LAS PALOMAS</t>
  </si>
  <si>
    <t>7372-JUNTA DE DISTRITO MUNICIPAL DE CANCA LA PIEDRA</t>
  </si>
  <si>
    <t>7371-JUNTA DE DISTRITO MUNICIPAL DE ARROYO AL MEDIO</t>
  </si>
  <si>
    <t>7370-JUNTA DE DISTRITO MUNICIPAL DE HERNANDO ALONSO</t>
  </si>
  <si>
    <t>7369-JUNTA DE DISTRITO MUNICIPAL DE CABALLERO</t>
  </si>
  <si>
    <t>7368-JUNTA DE DISTRITO MUNICIPAL DE COMEDERO ARRIBA</t>
  </si>
  <si>
    <t>7367-JUNTA DE DISTRITO MUNICIPAL EL AGUACATE</t>
  </si>
  <si>
    <t>7366-JUNTA DE DISTRITO MUNICIPAL DE BARRAQUITO</t>
  </si>
  <si>
    <t>7365-JUNTA DE DISTRITO MUNICIPAL DE DON ANTONIO GUZMÁN FERNÁNDEZ</t>
  </si>
  <si>
    <t>7364-JUNTA DE DISTRITO MUNICIPAL DE JAYA</t>
  </si>
  <si>
    <t>7363-JUNTA DE DISTRITO MUNICIPAL DE VILLA MAGANTE</t>
  </si>
  <si>
    <t>7362-JUNTA DE DISTRITO MUNICIPAL DE MANABAO</t>
  </si>
  <si>
    <t>7361-JUNTA DE DISTRITO MUNICIPAL DE LA SALVIA LOS QUEMADOS</t>
  </si>
  <si>
    <t>7360-JUNTA DE DISTRITO MUNICIPAL DE ARROYO TORO MASIPEDRO</t>
  </si>
  <si>
    <t>7359-JUNTA DE DISTRITO MUNICIPAL DE JAYACO</t>
  </si>
  <si>
    <t>7358-JUNTA DE DISTRITO MUNICIPAL DE VERÓN PUNTA CANA</t>
  </si>
  <si>
    <t>7357-JUNTA DE DISTRITO MUNICIPAL DE GINA</t>
  </si>
  <si>
    <t>7356-JUNTA DE DISTRITO MUNICIPAL DE SANTA LUCÍA</t>
  </si>
  <si>
    <t>7355-JUNTA DE DISTRITO MUNICIPAL DE SAN FRANCISCO VICENTILLO</t>
  </si>
  <si>
    <t>7354-JUNTA DE DISTRITO MUNICIPAL DE CALETA (LA ROMANA)</t>
  </si>
  <si>
    <t>7353-JUNTA DE DISTRITO MUNICIPAL DE BATEY 8</t>
  </si>
  <si>
    <t>7352-JUNTA DE DISTRITO MUNICIPAL EL SALADO</t>
  </si>
  <si>
    <t>7351-JUNTA DE DISTRITO MUNICIPAL DE SANTA BÁRBARA EL 6</t>
  </si>
  <si>
    <t>7350-JUNTA DE DISTRITO MUNICIPAL DE MENA</t>
  </si>
  <si>
    <t>7349-JUNTA DE DISTRITO MUNICIPAL DE CABEZA DE TORO</t>
  </si>
  <si>
    <t>7348-JUNTA DE DISTRITO MUNICIPAL DE LA GUÁZARA</t>
  </si>
  <si>
    <t>7347-JUNTA DE DISTRITO MUNICIPAL DE GUANITO (EL LLANO)</t>
  </si>
  <si>
    <t>7346-JUNTA DE DISTRITO MUNICIPAL DE RANCHO DE LA GUARDIA</t>
  </si>
  <si>
    <t>7345-JUNTA DE DISTRITO MUNICIPAL DE SABANA HIGUERO</t>
  </si>
  <si>
    <t>7344-JUNTA DE DISTRITO MUNICIPAL DE SABANA CRUZ</t>
  </si>
  <si>
    <t>7343-JUNTA DE DISTRITO MUNICIPAL DE GUAYABO</t>
  </si>
  <si>
    <t>7342-JUNTA DE DISTRITO MUNICIPAL DE JORGILLO</t>
  </si>
  <si>
    <t>7341-JUNTA DE DISTRITO MUNICIPAL DE JÍNOVA</t>
  </si>
  <si>
    <t>7340-JUNTA DE DISTRITO MUNICIPAL DE CARRERA DE YEGUAS</t>
  </si>
  <si>
    <t>7339-JUNTA DE DISTRITO MUNICIPAL DE LAS MAGUANAS HATO NUEVO</t>
  </si>
  <si>
    <t>7338-JUNTA DE DISTRITO MUNICIPAL DE LAS CHARCAS DE MARÍA NOVA</t>
  </si>
  <si>
    <t>7337-JUNTA DE DISTRITO MUNICIPAL DE GUANITO (SAN JUAN DE LA MAGUANA)</t>
  </si>
  <si>
    <t>7336-JUNTA DE DISTRITO MUNICIPAL DE LA JAGUA</t>
  </si>
  <si>
    <t>7335-JUNTA DE DISTRITO MUNICIPAL DE PROYECTO 2C</t>
  </si>
  <si>
    <t>7334-JUNTA DE DISTRITO MUNICIPAL DE HATO NUEVO CORTES</t>
  </si>
  <si>
    <t>7333-JUNTA DE DISTRITO MUNICIPAL DE LOS FRÍOS</t>
  </si>
  <si>
    <t>7332-JUNTA DE DISTRITO MUNICIPAL DE MONTE BONITO</t>
  </si>
  <si>
    <t>7331-JUNTA DE DISTRITO MUNICIPAL DE PUERTO VIEJO</t>
  </si>
  <si>
    <t>7330-JUNTA DE DISTRITO MUNICIPAL DE CLAVELLINA (AZUA)</t>
  </si>
  <si>
    <t>7329-JUNTA DE DISTRITO MUNICIPAL DE LAS LOMAS</t>
  </si>
  <si>
    <t>7328-JUNTA DE DISTRITO MUNICIPAL DE DOÑA EMMA BALAGUER VIUDA VALLEJO</t>
  </si>
  <si>
    <t>7327-JUNTA DE DISTRITO MUNICIPAL DE BARRERAS</t>
  </si>
  <si>
    <t>7326-JUNTA DE DISTRITO MUNICIPAL DE LAS BARIAS LA ESTANCIA (AZUA)</t>
  </si>
  <si>
    <t>7325-JUNTA DE DISTRITO MUNICIPAL DE NARANJAL</t>
  </si>
  <si>
    <t>7324-JUNTA DE DISTRITO MUNICIPAL DE EL LIMONAL</t>
  </si>
  <si>
    <t>7323-JUNTA DE DISTRITO MUNICIPAL DE LA CUABA</t>
  </si>
  <si>
    <t>7322-JUNTA DE DISTRITO MUNICIPAL DE LA GUÁYIGA</t>
  </si>
  <si>
    <t>7321-JUNTA DE DISTRITO MUNICIPAL DE PALMAREJO ?- VILLA LINDA</t>
  </si>
  <si>
    <t>7320-JUNTA DE DISTRITO MUNICIPAL DE PANTOJA</t>
  </si>
  <si>
    <t>7319-AYUNTAMIENTO MUNICIPAL DE GUAYACANES</t>
  </si>
  <si>
    <t>7318-AYUNTAMIENTO MUNICIPAL DE PUÑAL</t>
  </si>
  <si>
    <t>7317-JUNTA DE DISTRITO MUNICIPAL DE YERBA BUENA</t>
  </si>
  <si>
    <t>7316-JUNTA DE DISTRITO MUNICIPAL DE YÁSICA ARRIBA</t>
  </si>
  <si>
    <t>7315-JUNTA DE DISTRITO MUNICIPAL DE VILLARPANDO</t>
  </si>
  <si>
    <t>7314-JUNTA DE DISTRITO MUNICIPAL DE VILLA DE SONADOR</t>
  </si>
  <si>
    <t>7313-JUNTA DE DISTRITO MUNICIPAL DE VILLA SOMBRERO</t>
  </si>
  <si>
    <t>7312-AYUNTAMIENTO MUNICIPAL DE VILLA LA MATA</t>
  </si>
  <si>
    <t>7311-AYUNTAMIENTO MUNICIPAL DE VILLA HERMOSA</t>
  </si>
  <si>
    <t>7310-JUNTA DE DISTRITO MUNICIPAL DE VILLA ELISA</t>
  </si>
  <si>
    <t>7309-JUNTA DE DISTRITO MUNICIPAL DE VILLA DE PEDRO SÁNCHEZ</t>
  </si>
  <si>
    <t>7308-AYUNTAMIENTO MUNICIPAL DE VILLA MONTELLANO</t>
  </si>
  <si>
    <t>7307-JUNTA DE DISTRITO MUNICIPAL DE VERAGUA</t>
  </si>
  <si>
    <t>7306-JUNTA DE DISTRITO MUNICIPAL DE VENGAN A VER</t>
  </si>
  <si>
    <t>7305-JUNTA DE DISTRITO MUNICIPAL DE TÁBARA ABAJO</t>
  </si>
  <si>
    <t>7304-JUNTA DE DISTRITO MUNICIPAL DE SANTANA (TAMAYO)</t>
  </si>
  <si>
    <t>7303-JUNTA DE DISTRITO MUNICIPAL DE SANTANA (NIZAO)</t>
  </si>
  <si>
    <t>7302-JUNTA DE DISTRITO MUNICIPAL DE SAN LUIS</t>
  </si>
  <si>
    <t>7301-JUNTA DE DISTRITO MUNICIPAL DE SAN JOSÉ DEL PUERTO</t>
  </si>
  <si>
    <t>7300-JUNTA DE DISTRITO MUNICIPAL DE SAN JOSÉ DE MATANZAS</t>
  </si>
  <si>
    <t>7299-JUNTA DE DISTRITO MUNICIPAL DE SAN FRANCISCO DE JACAGUA</t>
  </si>
  <si>
    <t>7298-JUNTA DE DISTRITO MUNICIPAL DE LA SABINA</t>
  </si>
  <si>
    <t>7297-JUNTA DE DISTRITO MUNICIPAL DE SABANETA</t>
  </si>
  <si>
    <t>7296-JUNTA DE DISTRITO MUNICIPAL DE SABANA LARGA (ELÍAS PIÑA)</t>
  </si>
  <si>
    <t>7295-JUNTA DE DISTRITO MUNICIPAL DE SABANA GRANDE DE HOSTOS</t>
  </si>
  <si>
    <t>7294-JUNTA DE DISTRITO MUNICIPAL DE SABANA DEL PUERTO</t>
  </si>
  <si>
    <t>7293-JUNTA DE DISTRITO MUNICIPAL DE SABANETA DE YÁSICA</t>
  </si>
  <si>
    <t>7292-JUNTA DE DISTRITO MUNICIPAL DE SABANA ALTA</t>
  </si>
  <si>
    <t>7291-JUNTA DE DISTRITO MUNICIPAL DE RÍO VERDE ARRIBA</t>
  </si>
  <si>
    <t>7290-JUNTA DE DISTRITO MUNICIPAL DE RINCÓN</t>
  </si>
  <si>
    <t>7289-JUNTA DE DISTRITO MUNICIPAL DE QUITA SUEÑO</t>
  </si>
  <si>
    <t>7288-JUNTA DE DISTRITO MUNICIPAL DE QUITA CORAZA</t>
  </si>
  <si>
    <t>7287-JUNTA DE DISTRITO MUNICIPAL DE PROYECTO 4</t>
  </si>
  <si>
    <t>7286-JUNTA DE DISTRITO MUNICIPAL DE PLATANAL</t>
  </si>
  <si>
    <t>7285-JUNTA DE DISTRITO MUNICIPAL DE PIZARRETE</t>
  </si>
  <si>
    <t>7284-JUNTA DE DISTRITO MUNICIPAL DE PESCADERÍA</t>
  </si>
  <si>
    <t>7283-JUNTA DE DISTRITO MUNICIPAL DE PEDRO CORTO</t>
  </si>
  <si>
    <t>7282-AYUNTAMIENTO MUNICIPAL DE PEDRO BRAND</t>
  </si>
  <si>
    <t>7281-JUNTA DE DISTRITO MUNICIPAL DE PAYA</t>
  </si>
  <si>
    <t>7280-JUNTA DE DISTRITO MUNICIPAL DE PALO VERDE</t>
  </si>
  <si>
    <t>7279-JUNTA DE DISTRITO MUNICIPAL DE PALO ALTO</t>
  </si>
  <si>
    <t>7278-JUNTA DE DISTRITO MUNICIPAL DE PALMAR DE OCOA</t>
  </si>
  <si>
    <t>7277-JUNTA DE DISTRITO MUNICIPAL DE PALMAR ARRIBA</t>
  </si>
  <si>
    <t>7276-JUNTA DE DISTRITO MUNICIPAL DE NUEVO BRASIL</t>
  </si>
  <si>
    <t>7275-JUNTA DE DISTRITO MUNICIPAL DE NIZAO LAS AUYAMAS</t>
  </si>
  <si>
    <t>7274-JUNTA DE DISTRITO MUNICIPAL DE NAVAS</t>
  </si>
  <si>
    <t>7273-JUNTA DE DISTRITO MUNICIPAL DE MONTE DE LA JAGUA</t>
  </si>
  <si>
    <t>7272-JUNTA DE DISTRITO MUNICIPAL DE MONSERRAT</t>
  </si>
  <si>
    <t>7271-JUNTA DE DISTRITO MUNICIPAL DE MEDINA</t>
  </si>
  <si>
    <t>7270-JUNTA DE DISTRITO MUNICIPAL DE MATAYAYA</t>
  </si>
  <si>
    <t>7269-JUNTA DE DISTRITO MUNICIPAL DE MATA PALACIO</t>
  </si>
  <si>
    <t>7268-JUNTA DE DISTRITO MUNICIPAL DE MANUEL BUENO</t>
  </si>
  <si>
    <t>7267-JUNTA DE DISTRITO MUNICIPAL DE MAJAGUAL</t>
  </si>
  <si>
    <t>7266-JUNTA DE DISTRITO MUNICIPAL DE MAIZAL</t>
  </si>
  <si>
    <t>7265-JUNTA DE DISTRITO MUNICIPAL DE LOS TOROS</t>
  </si>
  <si>
    <t>7264-JUNTA DE DISTRITO MUNICIPAL DE LOS PATOS</t>
  </si>
  <si>
    <t>7263-JUNTA DE DISTRITO MUNICIPAL DE LOS JOVILLOS</t>
  </si>
  <si>
    <t>7262-JUNTA DE DISTRITO MUNICIPAL DE LOS BOTADOS</t>
  </si>
  <si>
    <t>7261-AYUNTAMIENTO MUNICIPAL DE LOS ALCARRIZOS</t>
  </si>
  <si>
    <t>7260-JUNTA DE DISTRITO MUNICIPAL DE LAS TÁRANAS</t>
  </si>
  <si>
    <t>7259-JUNTA DE DISTRITO MUNICIPAL DE LAS PLACETAS</t>
  </si>
  <si>
    <t>7258-JUNTA DE DISTRITO MUNICIPAL DE LAS LAGUNAS ABAJO (MOCA)</t>
  </si>
  <si>
    <t>7257-JUNTA DE DISTRITO MUNICIPAL DE LAS LAGUNAS (PADRE LAS CASAS)</t>
  </si>
  <si>
    <t>7256-JUNTA DE DISTRITO MUNICIPAL DE LAS GORDAS</t>
  </si>
  <si>
    <t>7255-JUNTA DE DISTRITO MUNICIPAL DE LAS GALERAS</t>
  </si>
  <si>
    <t>7254-JUNTA DE DISTRITO MUNICIPAL DE LAS COLES</t>
  </si>
  <si>
    <t>7253-JUNTA DE DISTRITO MUNICIPAL DE LAS CLAVELLINAS</t>
  </si>
  <si>
    <t>7252-JUNTA DE DISTRITO MUNICIPAL DE LAS CAÑITAS (ELUPINA CORDERO)</t>
  </si>
  <si>
    <t>7251-JUNTA DE DISTRITO MUNICIPAL DE LAS BARÍAS (BANÍ)</t>
  </si>
  <si>
    <t>7250-JUNTA DE DISTRITO MUNICIPAL DE LA VICTORIA</t>
  </si>
  <si>
    <t>7249-JUNTA DE DISTRITO MUNICIPAL DE LA SIEMBRA</t>
  </si>
  <si>
    <t>7248-JUNTA DE DISTRITO MUNICIPAL DE LA PEÑA</t>
  </si>
  <si>
    <t>7247-JUNTA DE DISTRITO MUNICIPAL DE LA ORTEGA</t>
  </si>
  <si>
    <t>7246-JUNTA DE DISTRITO MUNICIPAL DE LA JAIBA</t>
  </si>
  <si>
    <t>7245-JUNTA DE DISTRITO MUNICIPAL DE LA ISABELA</t>
  </si>
  <si>
    <t>7244-JUNTA DE DISTRITO MUNICIPAL DE LA ENTRADA</t>
  </si>
  <si>
    <t>7243-JUNTA DE DISTRITO MUNICIPAL DE LA CUESTA</t>
  </si>
  <si>
    <t>7242-JUNTA DE DISTRITO MUNICIPAL DE LA CUCHILLA</t>
  </si>
  <si>
    <t>7241-JUNTA DE DISTRITO MUNICIPAL DE LA COLONIA</t>
  </si>
  <si>
    <t>7240-AYUNTAMIENTO MUNICIPAL DE LA CIÉNAGA (BARAHONA)</t>
  </si>
  <si>
    <t>7239-JUNTA DE DISTRITO MUNICIPAL DE LA CAYA</t>
  </si>
  <si>
    <t>7238-JUNTA DE DISTRITO MUNICIPAL DE LA CANELA</t>
  </si>
  <si>
    <t>7237-JUNTA DE DISTRITO MUNICIPAL DE LA CALETA</t>
  </si>
  <si>
    <t>7236-JUNTA DE DISTRITO MUNICIPAL DE LA BIJA</t>
  </si>
  <si>
    <t>7235-JUNTA DE DISTRITO MUNICIPAL DE JUNCALITO</t>
  </si>
  <si>
    <t>7234-JUNTA DE DISTRITO MUNICIPAL DE JUMA BEJUCAL</t>
  </si>
  <si>
    <t>7233-JUNTA DE DISTRITO MUNICIPAL DE JUANCHO</t>
  </si>
  <si>
    <t>7232-JUNTA DE DISTRITO MUNICIPAL DE JUAN LÓPEZ</t>
  </si>
  <si>
    <t>7231-JUNTA DE DISTRITO MUNICIPAL DE JUAN ADRIÁN</t>
  </si>
  <si>
    <t>7230-JUNTA DE DISTRITO MUNICIPAL DE JOSÉ FRANCISCO PEÑA GÓMEZ</t>
  </si>
  <si>
    <t>7229-JUNTA DE DISTRITO MUNICIPAL DE JOBA ARRIBA</t>
  </si>
  <si>
    <t>7228-JUNTA DE DISTRITO MUNICIPAL DE JICOMÉ</t>
  </si>
  <si>
    <t>7227-AYUNTAMIENTO MUNICIPAL DE JAQUIMEYES</t>
  </si>
  <si>
    <t>7226-JUNTA DE DISTRITO MUNICIPAL DE JAMAO AFUERA</t>
  </si>
  <si>
    <t>7225-JUNTA DE DISTRITO MUNICIPAL DE JAIBÓN (PUEBLO NUEVO)</t>
  </si>
  <si>
    <t>7224-JUNTA DE DISTRITO MUNICIPAL DE JAIBÓN (LAGUNA SALADA)</t>
  </si>
  <si>
    <t>7223-JUNTA DE DISTRITO MUNICIPAL DE HATO VIEJO</t>
  </si>
  <si>
    <t>7222-JUNTA DE DISTRITO MUNICIPAL DE HATO DEL YAQUE</t>
  </si>
  <si>
    <t>7221-JUNTA DE DISTRITO MUNICIPAL DE HATO DEL PADRE</t>
  </si>
  <si>
    <t>7220-JUNTA DE DISTRITO MUNICIPAL DE HATO DAMAS</t>
  </si>
  <si>
    <t>7219-JUNTA DE DISTRITO MUNICIPAL DE HATILLO PALMA</t>
  </si>
  <si>
    <t>7218-AYUNTAMIENTO MUNICIPAL DE GUERRA</t>
  </si>
  <si>
    <t>7217-JUNTA DE DISTRITO MUNICIPAL DE GUAYABO DULCE</t>
  </si>
  <si>
    <t>7216-JUNTA DE DISTRITO MUNICIPAL DE GUAYABAL (POSTRER RÍO)</t>
  </si>
  <si>
    <t>7215-JUNTA DE DISTRITO MUNICIPAL DE GUATAPANAL</t>
  </si>
  <si>
    <t>7214-JUNTA DE DISTRITO MUNICIPAL DE GONZALO</t>
  </si>
  <si>
    <t>7213-JUNTA DE DISTRITO MUNICIPAL DE GAUTIER</t>
  </si>
  <si>
    <t>7212-JUNTA DE DISTRITO MUNICIPAL DE GANADERO</t>
  </si>
  <si>
    <t>7211-AYUNTAMIENTO MUNICIPAL DE FUNDACIÓN</t>
  </si>
  <si>
    <t>7210-JUNTA DE DISTRITO MUNICIPAL DE FONDO NEGRO</t>
  </si>
  <si>
    <t>7209-JUNTA DE DISTRITO MUNICIPAL DE ESTERO HONDO</t>
  </si>
  <si>
    <t>7208-JUNTA DE DISTRITO MUNICIPAL EL YAQUE</t>
  </si>
  <si>
    <t>7207-JUNTA DE DISTRITO MUNICIPAL EL RUBIO</t>
  </si>
  <si>
    <t>7206-JUNTA DE DISTRITO MUNICIPAL EL ROSARIO (SAN JUAN)</t>
  </si>
  <si>
    <t>7205-JUNTA DE DISTRITO MUNICIPAL EL ROSARIO (PUEBLO VIEJO)</t>
  </si>
  <si>
    <t>7204-JUNTA DE DISTRITO MUNICIPAL EL RANCHITO</t>
  </si>
  <si>
    <t>7203-JUNTA DE DISTRITO MUNICIPAL EL PUERTO</t>
  </si>
  <si>
    <t>7202-JUNTA DE DISTRITO MUNICIPAL CAMBITA EL PUEBLECITO</t>
  </si>
  <si>
    <t>7201-JUNTA DE DISTRITO MUNICIPAL EL POZO</t>
  </si>
  <si>
    <t>7200-JUNTA DE DISTRITO MUNICIPAL EL PINAR</t>
  </si>
  <si>
    <t>7198-JUNTA DE DISTRITO MUNICIPAL EL PALMAR</t>
  </si>
  <si>
    <t>7197-JUNTA DE DISTRITO MUNICIPAL EL LIMÓN (VILLA GONZÁLEZ)</t>
  </si>
  <si>
    <t>7196-JUNTA DE DISTRITO MUNICIPAL EL LIMÓN (SAMANÁ)</t>
  </si>
  <si>
    <t>7195-JUNTA DE DISTRITO MUNICIPAL EL LIMÓN (JIMANÍ)</t>
  </si>
  <si>
    <t>7194-JUNTA DE DISTRITO MUNICIPAL EL HIGUERITO</t>
  </si>
  <si>
    <t>7193-JUNTA DE DISTRITO MUNICIPAL EL CEDRO (JOBERO)</t>
  </si>
  <si>
    <t>7192-JUNTA DE DISTRITO MUNICIPAL EL CARRIL</t>
  </si>
  <si>
    <t>7191-JUNTA DE DISTRITO MUNICIPAL EL CARRETÓN</t>
  </si>
  <si>
    <t>7190-JUNTA DE DISTRITO MUNICIPAL EL CAIMITO</t>
  </si>
  <si>
    <t>7189-JUNTA DE DISTRITO MUNICIPAL EL CACHÓN</t>
  </si>
  <si>
    <t>7188-JUNTA DE DISTRITO MUNICIPAL DE DON JUAN</t>
  </si>
  <si>
    <t>7187-JUNTA DE DISTRITO MUNICIPAL DE CUMAYASA</t>
  </si>
  <si>
    <t>7186-JUNTA DE DISTRITO MUNICIPAL DE CRUCE DE GUAYACANES</t>
  </si>
  <si>
    <t>7185-AYUNTAMIENTO MUNICIPAL DE CRISTÓBAL</t>
  </si>
  <si>
    <t>7184-JUNTA DE DISTRITO MUNICIPAL DE CRISTO REY DE GUARAGUAO</t>
  </si>
  <si>
    <t>7183-JUNTA DE DISTRITO MUNICIPAL DE CHIRINO</t>
  </si>
  <si>
    <t>7182-JUNTA DE DISTRITO MUNICIPAL DE CENOVI</t>
  </si>
  <si>
    <t>7181-JUNTA DE DISTRITO MUNICIPAL DE CATALINA</t>
  </si>
  <si>
    <t>7180-JUNTA DE DISTRITO MUNICIPAL DE CAPOTILLO</t>
  </si>
  <si>
    <t>7179-JUNTA DE DISTRITO MUNICIPAL DE CAÑONGO</t>
  </si>
  <si>
    <t>7178-JUNTA DE DISTRITO MUNICIPAL DE CANOA</t>
  </si>
  <si>
    <t>7177-JUNTA DE DISTRITO MUNICIPAL DE CANCA LA REYNA</t>
  </si>
  <si>
    <t>7176-JUNTA DE DISTRITO MUNICIPAL DE CANA CHAPETÓN</t>
  </si>
  <si>
    <t>7175-JUNTA DE DISTRITO MUNICIPAL DE CABARETE</t>
  </si>
  <si>
    <t>7174-JUNTA DE DISTRITO MUNICIPAL DE BUENA VISTA</t>
  </si>
  <si>
    <t>7173-JUNTA DE DISTRITO MUNICIPAL DE BOYÁ</t>
  </si>
  <si>
    <t>7172-JUNTA DE DISTRITO MUNICIPAL DE BOCA DE YUMA</t>
  </si>
  <si>
    <t>7171-JUNTA DE DISTRITO MUNICIPAL DE BOCA DE CACHÓN</t>
  </si>
  <si>
    <t>7170-JUNTA DE DISTRITO MUNICIPAL DE BLANCO</t>
  </si>
  <si>
    <t>7169-JUNTA DE DISTRITO MUNICIPAL DE BELLOSO</t>
  </si>
  <si>
    <t>7168-JUNTA DE DISTRITO MUNICIPAL DE BAYAHIBE</t>
  </si>
  <si>
    <t>7167-JUNTA DE DISTRITO MUNICIPAL DE BATISTA</t>
  </si>
  <si>
    <t>7166-JUNTA DE DISTRITO MUNICIPAL DE BARRO ARRIBA</t>
  </si>
  <si>
    <t>7165-JUNTA DE DISTRITO MUNICIPAL DE BAHORUCO</t>
  </si>
  <si>
    <t>7164-JUNTA DE DISTRITO MUNICIPAL DE ARROYO SALADO</t>
  </si>
  <si>
    <t>7163-JUNTA DE DISTRITO MUNICIPAL DE ARROYO DULCE</t>
  </si>
  <si>
    <t>7162-JUNTA DE DISTRITO MUNICIPAL DE ARROYO CANO</t>
  </si>
  <si>
    <t>7161-JUNTA DE DISTRITO MUNICIPAL DE ARROYO BARRIL</t>
  </si>
  <si>
    <t>7160-JUNTA DE DISTRITO MUNICIPAL DE ANGELINA</t>
  </si>
  <si>
    <t>7159-JUNTA DE DISTRITO MUNICIPAL DE AMINA</t>
  </si>
  <si>
    <t>7158-JUNTA DE DISTRITO MUNICIPAL DE AMIAMA GÓMEZ</t>
  </si>
  <si>
    <t>7157-JUNTA DE DISTRITO MUNICIPAL DE AGUA SANTA DEL YUNA</t>
  </si>
  <si>
    <t>7156-JUNTA DE DISTRITO MUNICIPAL DE TIREO ARRIBA</t>
  </si>
  <si>
    <t>7155-JUNTA DE DISTRITO MUNICIPAL DE RÍO LIMPIO</t>
  </si>
  <si>
    <t>7154-JUNTA DE DISTRITO MUNICIPAL DE LA CIÉNAGA (SAN JOSÉ DE OCOA)</t>
  </si>
  <si>
    <t>7153-AYUNTAMIENTO MUNICIPAL DE BAITOA</t>
  </si>
  <si>
    <t>7152-JUNTA DE DISTRITO MUNICIPAL DE SABANA BUEY</t>
  </si>
  <si>
    <t>7151-JUNTA DE DISTRITO MUNICIPAL DE VILLA FUNDACIÓN</t>
  </si>
  <si>
    <t>7150-AYUNTAMIENTO MUNICIPAL DE MATANZAS</t>
  </si>
  <si>
    <t>7149-AYUNTAMIENTO MUNICIPAL DE PERALVILLO</t>
  </si>
  <si>
    <t>7148-AYUNTAMIENTO MUNICIPAL DE RANCHO ARRIBA</t>
  </si>
  <si>
    <t>7147-AYUNTAMIENTO MUNICIPAL DE EL PINO</t>
  </si>
  <si>
    <t>7146-AYUNTAMIENTO MUNICIPAL DE PUEBLO VIEJO</t>
  </si>
  <si>
    <t>7145-AYUNTAMIENTO MUNICIPAL DE YAMASÁ</t>
  </si>
  <si>
    <t>7144-AYUNTAMIENTO MUNICIPAL DE YAGUATE</t>
  </si>
  <si>
    <t>7143-AYUNTAMIENTO MUNICIPAL DE VILLA VÁSQUEZ</t>
  </si>
  <si>
    <t>7142-AYUNTAMIENTO MUNICIPAL DE VILLA TAPIA</t>
  </si>
  <si>
    <t>7141-AYUNTAMIENTO MUNICIPAL DE VILLA RIVA</t>
  </si>
  <si>
    <t>7140-AYUNTAMIENTO MUNICIPAL DE VILLA JARAGUA</t>
  </si>
  <si>
    <t>7139-AYUNTAMIENTO MUNICIPAL DE VILLA ISABELA</t>
  </si>
  <si>
    <t>7138-AYUNTAMIENTO MUNICIPAL DE VILLA GONZÁLEZ</t>
  </si>
  <si>
    <t>7137-AYUNTAMIENTO MUNICIPAL DE VILLA BISONÓ</t>
  </si>
  <si>
    <t>7136-AYUNTAMIENTO MUNICIPAL DE VILLA ALTAGRACIA</t>
  </si>
  <si>
    <t>7135-AYUNTAMIENTO MUNICIPAL DE VICENTE NOBLE</t>
  </si>
  <si>
    <t>7134-AYUNTAMIENTO MUNICIPAL DE VALLEJUELO</t>
  </si>
  <si>
    <t>7133-AYUNTAMIENTO MUNICIPAL DE SANTA CRUZ DE MAO</t>
  </si>
  <si>
    <t>7132-JUNTA DE DISTRITO MUNICIPAL DE UVILLA</t>
  </si>
  <si>
    <t>7131-AYUNTAMIENTO MUNICIPAL DE TENARES</t>
  </si>
  <si>
    <t>7130-AYUNTAMIENTO MUNICIPAL DE TAMBORIL</t>
  </si>
  <si>
    <t>7129-AYUNTAMIENTO MUNICIPAL DE TAMAYO</t>
  </si>
  <si>
    <t>7128-AYUNTAMIENTO MUNICIPAL DE TÁBARA ARRIBA</t>
  </si>
  <si>
    <t>7127-AYUNTAMIENTO MUNICIPAL DE SOSÚA</t>
  </si>
  <si>
    <t>7126-AYUNTAMIENTO MUNICIPAL DE SAN VICTOR</t>
  </si>
  <si>
    <t>7125-AYUNTAMIENTO MUNICIPAL DE SAN RAFAEL DEL YUMA</t>
  </si>
  <si>
    <t>7124-AYUNTAMIENTO MUNICIPAL DE SANTIAGO DE LOS CABALLEROS</t>
  </si>
  <si>
    <t>7123-AYUNTAMIENTO MUNICIPAL DE SAN PEDRO DE MACORÍS</t>
  </si>
  <si>
    <t>7122-AYUNTAMIENTO MUNICIPAL DE SAN JUAN DE LA MAGUANA</t>
  </si>
  <si>
    <t>7121-AYUNTAMIENTO MUNICIPAL DE SAN JOSÉ DE OCOA</t>
  </si>
  <si>
    <t>7120-AYUNTAMIENTO MUNICIPAL DE SAN JOSÉ DE LAS MATAS</t>
  </si>
  <si>
    <t>7119-AYUNTAMIENTO MUNICIPAL DE SAN IGNACIO DE SABANETA</t>
  </si>
  <si>
    <t>7118-AYUNTAMIENTO MUNICIPAL DE SAN GREGORIO DE NIGUA</t>
  </si>
  <si>
    <t>7117-AYUNTAMIENTO MUNICIPAL DE SAN FRANCISCO DE MACORÍS</t>
  </si>
  <si>
    <t>7116-AYUNTAMIENTO MUNICIPAL DE SAN CRISTÓBAL</t>
  </si>
  <si>
    <t>7115-AYUNTAMIENTO  MUNICIPAL DE SÁNCHEZ</t>
  </si>
  <si>
    <t>7114-AYUNTAMIENTO MUNICIPAL DE SANTA BÁRBARA DE SAMANÁ</t>
  </si>
  <si>
    <t>7113-AYUNTAMIENTO MUNICIPAL DE SALCEDO</t>
  </si>
  <si>
    <t>7112-AYUNTAMIENTO MUNICIPAL DE SABANA YEGUA</t>
  </si>
  <si>
    <t>7111-AYUNTAMIENTO MUNICIPAL DE SABANA LARGA (SAN JOSÉ DE OCOA)</t>
  </si>
  <si>
    <t>7110-AYUNTAMIENTO MUNICIPAL DE SABANA IGLESIA</t>
  </si>
  <si>
    <t>7109-AYUNTAMIENTO MUNICIPAL DE SABANA GRANDE DE PALENQUE</t>
  </si>
  <si>
    <t>7108-AYUNTAMIENTO MUNICIPAL DE SABANA GRANDE DE BOYÁ</t>
  </si>
  <si>
    <t>7107-AYUNTAMIENTO MUNICIPAL DE SABANA DE LA MAR</t>
  </si>
  <si>
    <t>7106-AYUNTAMIENTO MUNICIPAL DE RÍO SAN JUAN</t>
  </si>
  <si>
    <t>7105-AYUNTAMIENTO MUNICIPAL DE RESTAURACIÓN</t>
  </si>
  <si>
    <t>7104-AYUNTAMIENTO MUNICIPAL DE RAMÓN SANTANA</t>
  </si>
  <si>
    <t>7103-AYUNTAMIENTO MUNICIPAL DE QUISQUEYA</t>
  </si>
  <si>
    <t>7102-AYUNTAMIENTO MUNICIPAL DE SAN FELIPE DE PUERTO PLATA</t>
  </si>
  <si>
    <t>7101-AYUNTAMIENTO MUNICIPAL DE POSTRER RÍO</t>
  </si>
  <si>
    <t>7100-AYUNTAMIENTO MUNICIPAL DE POLO</t>
  </si>
  <si>
    <t>7099-AYUNTAMIENTO MUNICIPAL DE PIEDRA BLANCA</t>
  </si>
  <si>
    <t>7098-AYUNTAMIENTO MUNICIPAL DE PIMENTEL</t>
  </si>
  <si>
    <t>7097-AYUNTAMIENTO MUNICIPAL DE PERALTA</t>
  </si>
  <si>
    <t>7096-AYUNTAMIENTO MUNICIPAL DE PEPILLO SALCEDO</t>
  </si>
  <si>
    <t>7095-AYUNTAMIENTO MUNICIPAL DE PEDRO SANTANA</t>
  </si>
  <si>
    <t>7094-JUNTA DE DISTRITO MUNICIPAL DE PEDRO GARCÍA</t>
  </si>
  <si>
    <t>7093-AYUNTAMIENTO MUNICIPAL DE PEDERNALES</t>
  </si>
  <si>
    <t>7092-AYUNTAMIENTO MUNICIPAL DE PARTIDO</t>
  </si>
  <si>
    <t>7091-AYUNTAMIENTO MUNICIPAL DE PARAÍSO</t>
  </si>
  <si>
    <t>7090-AYUNTAMIENTO MUNICIPAL DE PADRE LAS CASAS</t>
  </si>
  <si>
    <t>7089-AYUNTAMIENTO MUNICIPAL DE OVIEDO</t>
  </si>
  <si>
    <t>7088-AYUNTAMIENTO MUNICIPAL DE NIZAO</t>
  </si>
  <si>
    <t>7087-AYUNTAMIENTO MUNICIPAL DE NEYBA</t>
  </si>
  <si>
    <t>7086-AYUNTAMIENTO MUNICIPAL DE NAGUA</t>
  </si>
  <si>
    <t>7085-AYUNTAMIENTO MUNICIPAL DE MONTE PLATA</t>
  </si>
  <si>
    <t>7084-AYUNTAMIENTO MUNICIPAL DE SAN FERNANDO DE MONTE CRISTI</t>
  </si>
  <si>
    <t>7083-AYUNTAMIENTO MUNICIPAL DE BONAO</t>
  </si>
  <si>
    <t>7082-AYUNTAMIENTO MUNICIPAL DE MONCIÓN</t>
  </si>
  <si>
    <t>7081-AYUNTAMIENTO MUNICIPAL DE MOCA</t>
  </si>
  <si>
    <t>7080-AYUNTAMIENTO MUNICIPAL DE MICHES</t>
  </si>
  <si>
    <t>7079-AYUNTAMIENTO MUNICIPAL DE MELLA</t>
  </si>
  <si>
    <t>7078-AYUNTAMIENTO MUNICIPAL DE MAIMÓN</t>
  </si>
  <si>
    <t>7077-AYUNTAMIENTO MUNICIPAL DE LUPERÓN</t>
  </si>
  <si>
    <t>7076-AYUNTAMIENTO MUNICIPAL DE LOS RÍOS</t>
  </si>
  <si>
    <t>7075-AYUNTAMIENTO MUNICIPAL DE SAN JOSÉ DE LOS LLANOS</t>
  </si>
  <si>
    <t>7074-AYUNTAMIENTO MUNICIPAL DE LOS HIDALGOS</t>
  </si>
  <si>
    <t>7073-AYUNTAMIENTO MUNICIPAL DE VILLA LOS ALMÁCIGOS</t>
  </si>
  <si>
    <t>7072-AYUNTAMIENTO MUNICIPAL DE LOMA DE CABRERA</t>
  </si>
  <si>
    <t>7071-AYUNTAMIENTO MUNICIPAL DE LICEY AL MEDIO</t>
  </si>
  <si>
    <t>7070-AYUNTAMIENTO MUNICIPAL DE LA VEGA</t>
  </si>
  <si>
    <t>7069-AYUNTAMIENTO MUNICIPAL DE LA ROMANA</t>
  </si>
  <si>
    <t>7068-AYUNTAMIENTO MUNICIPAL DE LAS TERRENAS</t>
  </si>
  <si>
    <t>7067-AYUNTAMIENTO MUNICIPAL DE LA YAYAS DE VIAJAMA</t>
  </si>
  <si>
    <t>7066-AYUNTAMIENTO MUNICIPAL DE LAS MATAS DE SANTA CRUZ</t>
  </si>
  <si>
    <t>7065-AYUNTAMIENTO MUNICIPAL DE LAS MATAS DE FARFÁN</t>
  </si>
  <si>
    <t>7064-AYUNTAMIENTO MUNICIPAL DE LAS GUÁRANAS</t>
  </si>
  <si>
    <t>7063-AYUNTAMIENTO MUNICIPAL DE LAS SALINAS</t>
  </si>
  <si>
    <t>7062-AYUNTAMIENTO MUNICIPAL DE LAS CHARCAS</t>
  </si>
  <si>
    <t>7061-AYUNTAMIENTO MUNICIPAL DE LOS CACAOS</t>
  </si>
  <si>
    <t>7060-JUNTA DE DISTRITO MUNICIPAL DE LA OTRA BANDA</t>
  </si>
  <si>
    <t>7059-JUNTA DE DISTRITO MUNICIPAL DE LA CUEVA</t>
  </si>
  <si>
    <t>7058-AYUNTAMIENTO MUNICIPAL DE LAGUNA SALADA</t>
  </si>
  <si>
    <t>7057-JUNTA DE DISTRITO MUNICIPAL DE LAGUNA NISIBÓN</t>
  </si>
  <si>
    <t>7056-AYUNTAMIENTO MUNICIPAL DE LA DESCUBIERTA</t>
  </si>
  <si>
    <t>7055-AYUNTAMIENTO MUNICIPAL DE JUAN SANTIAGO</t>
  </si>
  <si>
    <t>7054-AYUNTAMIENTO MUNICIPAL DE JUAN DE HERRERA</t>
  </si>
  <si>
    <t>7053-JUNTA DE DISTRITO MUNICIPAL DE JOSÉ CONTRERAS</t>
  </si>
  <si>
    <t>7052-AYUNTAMIENTO MUNICIPAL DE JIMANÍ</t>
  </si>
  <si>
    <t>7051-AYUNTAMIENTO MUNICIPAL DE JIMA ABAJO</t>
  </si>
  <si>
    <t>7050-AYUNTAMIENTO MUNICIPAL DE JARABACOA</t>
  </si>
  <si>
    <t>7049-AYUNTAMIENTO MUNICIPAL DE JÁNICO</t>
  </si>
  <si>
    <t>7048-AYUNTAMIENTO MUNICIPAL DE JAMAO AL NORTE</t>
  </si>
  <si>
    <t>7047-AYUNTAMIENTO MUNICIPAL DE IMBERT</t>
  </si>
  <si>
    <t>7046-AYUNTAMIENTO MUNICIPAL DE HOSTOS</t>
  </si>
  <si>
    <t>7045-AYUNTAMIENTO MUNICIPAL DE HONDO VALLE</t>
  </si>
  <si>
    <t>7044-AYUNTAMIENTO MUNICIPAL DE SALVALEÓN DE HIGÜEY</t>
  </si>
  <si>
    <t>7043-AYUNTAMIENTO MUNICIPAL DE HATO MAYOR DEL REY</t>
  </si>
  <si>
    <t>7042-AYUNTAMIENTO MUNICIPAL DE GUAYUBÍN</t>
  </si>
  <si>
    <t>7041-AYUNTAMIENTO MUNICIPAL DE GUAYMATE</t>
  </si>
  <si>
    <t>7040-AYUNTAMIENTO MUNICIPAL DE GUAYABAL (AZUA)</t>
  </si>
  <si>
    <t>7039-AYUNTAMIENTO MUNICIPAL DE GUANANICO</t>
  </si>
  <si>
    <t>7038-AYUNTAMIENTO MUNICIPAL DE GASPAR HERNÁNDEZ</t>
  </si>
  <si>
    <t>7037-AYUNTAMIENTO MUNICIPAL DE GALVÁN</t>
  </si>
  <si>
    <t>7036-AYUNTAMIENTO MUNICIPAL DE SANTO DOMINGO NORTE</t>
  </si>
  <si>
    <t>7035-AYUNTAMIENTO MUNICIPAL DE FANTINO</t>
  </si>
  <si>
    <t>7034-AYUNTAMIENTO MUNICIPAL DE ESTEBANÍA</t>
  </si>
  <si>
    <t>7033-AYUNTAMIENTO MUNICIPAL DE ESPERANZA</t>
  </si>
  <si>
    <t>7032-AYUNTAMIENTO MUNICIPAL DE ENRIQUILLO</t>
  </si>
  <si>
    <t>7031-AYUNTAMIENTO MUNICIPAL DE EL VALLE</t>
  </si>
  <si>
    <t>7030-AYUNTAMIENTO MUNICIPAL DE COMENDADOR</t>
  </si>
  <si>
    <t>7029-AYUNTAMIENTO MUNICIPAL DE SANTA CRUZ DEL SEYBO</t>
  </si>
  <si>
    <t>7028-AYUNTAMIENTO MUNICIPAL DE SANTO DOMINGO OESTE</t>
  </si>
  <si>
    <t>7027-AYUNTAMIENTO MUNICIPAL DE EL LLANO</t>
  </si>
  <si>
    <t>7026-AYUNTAMIENTO MUNICIPAL DE EL FACTOR</t>
  </si>
  <si>
    <t>7025-AYUNTAMIENTO MUNICIPAL DE EL CERCADO</t>
  </si>
  <si>
    <t>7024-AYUNTAMIENTO MUNICIPAL DE DUVERGÉ</t>
  </si>
  <si>
    <t>7023-AYUNTAMIENTO MUNICIPAL DE BOCA CHICA</t>
  </si>
  <si>
    <t>7022-AYUNTAMIENTO MUNICIPAL DE DAJABÓN</t>
  </si>
  <si>
    <t>7021-AYUNTAMIENTO MUNICIPAL DE SANTO DOMINGO ESTE</t>
  </si>
  <si>
    <t>7020-AYUNTAMIENTO MUNICIPAL DE COTUÍ</t>
  </si>
  <si>
    <t>7019-AYUNTAMIENTO MUNICIPAL DE CONSTANZA</t>
  </si>
  <si>
    <t>7018-AYUNTAMIENTO MUNICIPAL DE CONSUELO</t>
  </si>
  <si>
    <t>7017-AYUNTAMIENTO MUNICIPAL DE CEVICOS</t>
  </si>
  <si>
    <t>7016-AYUNTAMIENTO MUNICIPAL DE CAYETANO GERMOSÉN</t>
  </si>
  <si>
    <t>7015-AYUNTAMIENTO MUNICIPAL DE CASTILLO</t>
  </si>
  <si>
    <t>7014-AYUNTAMIENTO MUNICIPAL DE CASTAÑUELAS</t>
  </si>
  <si>
    <t>7013-AYUNTAMIENTO MUNICIPAL DE CAMBITA GARABITOS</t>
  </si>
  <si>
    <t>7012-AYUNTAMIENTO MUNICIPAL DE CABRERA</t>
  </si>
  <si>
    <t>7011-AYUNTAMIENTO MUNICIPAL DE CABRAL</t>
  </si>
  <si>
    <t>7010-AYUNTAMIENTO MUNICIPAL DE BOHECHÍO</t>
  </si>
  <si>
    <t>7009-AYUNTAMIENTO MUNICIPAL DE BAYAGUANA</t>
  </si>
  <si>
    <t>7008-AYUNTAMIENTO MUNICIPAL DE SANTA CRUZ DE BARAHONA</t>
  </si>
  <si>
    <t>7007-AYUNTAMIENTO MUNICIPAL DE BÁNICA</t>
  </si>
  <si>
    <t>7006-AYUNTAMIENTO MUNICIPAL DE BANÍ</t>
  </si>
  <si>
    <t>7005-AYUNTAMIENTO MUNICIPAL DE BAJOS DE HAINA</t>
  </si>
  <si>
    <t>7004-AYUNTAMIENTO MUNICIPAL DE AZUA DE COMPOSTELA</t>
  </si>
  <si>
    <t>7003-AYUNTAMIENTO MUNICIPAL DE ARENOSO</t>
  </si>
  <si>
    <t>7002-AYUNTAMIENTO MUNICIPAL DE ALTAMIRA</t>
  </si>
  <si>
    <t>7001-AYUNTAMIENTO DEL DISTRITO NACIONAL</t>
  </si>
  <si>
    <t>5211 - TESORERÍA DE LA SEGURIDAD SOCIAL</t>
  </si>
  <si>
    <t>5210 - INSTITUTO DOMINICANO DE PREVENCIÓN Y PROTECCIÓN DE RIESGOS LABORALES</t>
  </si>
  <si>
    <t>5209 - DIRECCIÓN GENERAL DE INFORMACIÓN Y DEFENSA DE LOS AFILIADOS</t>
  </si>
  <si>
    <t>5207 - CONSEJO NACIONAL DE SEGURIDAD SOCIAL</t>
  </si>
  <si>
    <t>5202 - INSTITUTO DE AUXILIOS Y VIVIENDAS</t>
  </si>
  <si>
    <t xml:space="preserve"> Instituciones de la seguridad social</t>
  </si>
  <si>
    <t>5184 - DIRECCIÓN GENERAL DE ALIANZAS PÚBLICO-PRIVADAS</t>
  </si>
  <si>
    <t>5183 - UNIDAD DE ANÁLISIS FINANCIERO (UAF)</t>
  </si>
  <si>
    <t>5182 - INSTITUTO NACIONAL DE TRÁNSITO Y TRANSPORTE TERRESTRE</t>
  </si>
  <si>
    <t>5181 - INSTITUTO GEOGRÁFICO NACIONAL JOSÉ JOAQUÍN HUNGRÍA MORELL</t>
  </si>
  <si>
    <t>5180 - DIRECCION CENTRAL DEL SERVICIO NACIONAL DE SALUD</t>
  </si>
  <si>
    <t>5179 - SERVICIO GEOLOGICO NACIONAL</t>
  </si>
  <si>
    <t>5178 - FONDO NACIONAL PARA EL MEDIO AMBIENTE Y RECURSOS NATURALES</t>
  </si>
  <si>
    <t>5177 - CONSEJO NAC. DE INVESTIGACIONES AGROPECUARIAS Y FORESTALES (CONIAF)</t>
  </si>
  <si>
    <t>5176 - CONSEJO NACIONAL DE DISCAPACIDAD (CONADIS)</t>
  </si>
  <si>
    <t>5175 - CONSEJO NACIONAL DE COMPETITIVIDAD</t>
  </si>
  <si>
    <t>5172 - ORGANISMO DOMINICANO DE ACREDITACION (ODAC)</t>
  </si>
  <si>
    <t>5171 - INSTITUTO DOMINICANO PARA LA CALIDAD (INDOCAL)</t>
  </si>
  <si>
    <t>5169 - DIRECCIÓN GENERAL DE CINE (DGCINE)</t>
  </si>
  <si>
    <t>5168 - ARCHIVO GENERAL DE LA NACIÓN</t>
  </si>
  <si>
    <t>5167 - OFICINA NACIONAL DE DEFENSA PUBLICA</t>
  </si>
  <si>
    <t>5166 - COMISION NACIONAL DE DEFENSA DE LA COMPETENCIA</t>
  </si>
  <si>
    <t>5165 - COMISION REGULADORA DE PRACTICAS DESLEALES</t>
  </si>
  <si>
    <t>5164 - CONSEJO NAC. PARA LAS COMUNIDADES DOMINICANAS EN EL EXTERIOR (CONDEX)</t>
  </si>
  <si>
    <t>5163 - CONSEJO DOMINICANO DE PESCA Y ACUICULTURA</t>
  </si>
  <si>
    <t>5162 - INSTITUTO DOMINICANO DE AVIACION CIVIL</t>
  </si>
  <si>
    <t>5161 - INSTITUTO DE PROTECCION DE LOS DERECHOS AL CONSUMIDOR</t>
  </si>
  <si>
    <t>5158 - DIRECCION GENERAL DE ADUANAS</t>
  </si>
  <si>
    <t>5154 - INSTITUTO DE INNOVACION EN BIOTECNOLOGIA E INDUSTRIAL (IIBI)</t>
  </si>
  <si>
    <t>5151 - CONSEJO NACIONAL PARA LA NIÑEZ Y LA ADOLESCENCIA</t>
  </si>
  <si>
    <t>5150 - CONSEJO NACIONAL DE ZONAS FRANCAS</t>
  </si>
  <si>
    <t>5147 - INSTITUTO NACIONAL DE LA UVA</t>
  </si>
  <si>
    <t>5144 - FONDO ESPECIAL PARA EL DESARROLLO AGROPECUARIO</t>
  </si>
  <si>
    <t>5143 - INSTITUTO DE DESARROLLO Y CRÉDITO COOPERATIVO</t>
  </si>
  <si>
    <t>5140 - INSTITUTO DEL TABACO DE LA REPÚBLICA DOMINICANA</t>
  </si>
  <si>
    <t>5139 - SUPERINTENDENCIA DE ELECTRICIDAD</t>
  </si>
  <si>
    <t>5138 - COMISIÓN NACIONAL DE ENERGÍA</t>
  </si>
  <si>
    <t>5137 - INSTITUTO DUARTIANO</t>
  </si>
  <si>
    <t>5136 - INSTITUTO DOMINICANO DEL CAFÉ</t>
  </si>
  <si>
    <t>5135 - OFICINA NACIONAL DE PROPIEDAD INDUSTRIAL</t>
  </si>
  <si>
    <t>5134 - ACUARIO NACIONAL</t>
  </si>
  <si>
    <t>5133 - MUSEO DE HISTORIA NATURAL</t>
  </si>
  <si>
    <t>5132 - INSTITUTO DOMINICANO DE INVESTIGACIONES AGROPECUARIAS Y FORESTALES</t>
  </si>
  <si>
    <t>5131 - INSTITUTO DOMINICANO DE LAS TELECOMUNICACIONES</t>
  </si>
  <si>
    <t>5130 - PARQUE ZOOLÓGICO NACIONAL</t>
  </si>
  <si>
    <t>5127 - SUPERINTENDENCIA DE SEGUROS</t>
  </si>
  <si>
    <t>5120 - JARDÍN BOTÁNICO</t>
  </si>
  <si>
    <t>5119 - INSTITUTO PARA EL DESARROLLO DEL SUROESTE</t>
  </si>
  <si>
    <t>5118 - INSTITUTO NACIONAL DE RECURSOS HIDRAÚLICOS (INDRHI)</t>
  </si>
  <si>
    <t>5114 - INSTITUTO PARA EL DESARROLLO DEL NOROESTE</t>
  </si>
  <si>
    <t>5112 - INSTITUTO AZUCARERO DOMINICANO</t>
  </si>
  <si>
    <t>5111 - INSTITUTO AGRARIO DOMINICANO</t>
  </si>
  <si>
    <t>5109 - DEFENSA CIVIL</t>
  </si>
  <si>
    <t>5103 - CONSEJO NACIONAL DE POBLACIÓN Y FAMILIA</t>
  </si>
  <si>
    <t>5102 - CENTRO DE EXPORTACIONES E INVERSIONES DE LA REP. DOM.</t>
  </si>
  <si>
    <t xml:space="preserve"> Instituciones públicas descentralizadas y autónomas no financieras</t>
  </si>
  <si>
    <t>0999 - ADMINISTRACION DE OBLIGACIONES DEL TESORO NACIONAL</t>
  </si>
  <si>
    <t>0998 - ADMINISTRACION DE DEUDA PUBLICA Y ACTIVOS FINANCIEROS</t>
  </si>
  <si>
    <t>0405 - TRIBUNAL SUPERIOR  ELECTORAL ( TSE)</t>
  </si>
  <si>
    <t>0404 - DEFENSOR DEL PUEBLO</t>
  </si>
  <si>
    <t>0403 - TRIBUNAL CONSTITUCIONAL</t>
  </si>
  <si>
    <t>0402 - CÁMARA DE CUENTAS</t>
  </si>
  <si>
    <t>0401 - JUNTA CENTRAL ELECTORAL</t>
  </si>
  <si>
    <t>0301 - PODER JUDICIAL</t>
  </si>
  <si>
    <t>0222 - MINISTERIO DE ENERGIA Y MINAS</t>
  </si>
  <si>
    <t>0221 - MINISTERIO DE ADMINISTRACIÓN PÚBLICA</t>
  </si>
  <si>
    <t>0220 - MINISTERIO DE ECONOMÍA, PLANIFICACIÓN Y DESARROLLO</t>
  </si>
  <si>
    <t>0219 - MINISTERIO DE EDUCACIÓN SUPERIOR CIENCIA Y TECNOLOGÍA</t>
  </si>
  <si>
    <t>0218 - MINISTERIO DE MEDIO AMBIENTE Y RECURSOS NATURALES</t>
  </si>
  <si>
    <t>0217 - MINISTERIO DE LA JUVENTUD</t>
  </si>
  <si>
    <t>0216 - MINISTERIO DE CULTURA</t>
  </si>
  <si>
    <t>0215 - MINISTERIO DE LA MUJER</t>
  </si>
  <si>
    <t>0214 - PROCURADURÍA GENERAL DE LA REPÚBLICA</t>
  </si>
  <si>
    <t>0213 - MINISTERIO DE TURISMO</t>
  </si>
  <si>
    <t>0212 - MINISTERIO DE INDUSTRIA, COMERCIO Y MIPYMES (MICM)</t>
  </si>
  <si>
    <t>0211 - MINISTERIO DE OBRAS PÚBLICAS Y COMUNICACIONES</t>
  </si>
  <si>
    <t>0210 - MINISTERIO DE AGRICULTURA</t>
  </si>
  <si>
    <t>0209 - MINISTERIO DE TRABAJO</t>
  </si>
  <si>
    <t>0208 - MINISTERIO DE DEPORTES Y RECREACIÓN</t>
  </si>
  <si>
    <t>0207 - MINISTERIO DE SALUD PÚBLICA Y ASISTENCIA SOCIAL</t>
  </si>
  <si>
    <t>0206 - MINISTERIO DE EDUCACIÓN</t>
  </si>
  <si>
    <t>0205 - MINISTERIO DE HACIENDA</t>
  </si>
  <si>
    <t>0204 - MINISTERIO DE RELACIONES EXTERIORES</t>
  </si>
  <si>
    <t>0203 - MINISTERIO DE DEFENSA</t>
  </si>
  <si>
    <t>0202 - MINISTERIO DE  INTERIOR Y POLICÍA</t>
  </si>
  <si>
    <t>0201 - PRESIDENCIA DE LA REPÚBLICA</t>
  </si>
  <si>
    <t>0102 - CÁMARA DE DIPUTADOS</t>
  </si>
  <si>
    <t>0101 - SENADO DE LA REPÚBLICA</t>
  </si>
  <si>
    <t xml:space="preserve"> Administración Central</t>
  </si>
  <si>
    <t xml:space="preserve">Presupuesto 
consolidado </t>
  </si>
  <si>
    <t>Presupuesto consolidable</t>
  </si>
  <si>
    <t>Presupuesto agregado</t>
  </si>
  <si>
    <t>Instituciones segúm ámbito</t>
  </si>
  <si>
    <t>Organismos Autónomos y Descentralizados No Financieras</t>
  </si>
  <si>
    <t>Incluidas</t>
  </si>
  <si>
    <t>Existentes</t>
  </si>
  <si>
    <t>% Cobertura Institucional, Ejecución</t>
  </si>
  <si>
    <t>% Cobertura Institucional, Formulación</t>
  </si>
  <si>
    <t>Instituciones Ejecución</t>
  </si>
  <si>
    <t>Instituciones Formulación</t>
  </si>
  <si>
    <t>Sub-sector Institucional</t>
  </si>
  <si>
    <t>05 - CONSTRUCCIÓN SISTEMA DE RIEGO ALTOS DE LAS YAYAS, EN EL MUNICIPIO LAS YAYAS DE VIAJAMA,  PROVINCIA DE AZUA (1RA ETAPA)</t>
  </si>
  <si>
    <t>11 - REHABILITACIÓN DIQUES MAGUA-CAÑITA, LA CULEBRA Y ARROYO RICO, PROVINCIAS EL SEIBO Y HATO MAYOR</t>
  </si>
  <si>
    <t>06 - CONSTRUCCIÓN OBRAS COMPLEMENTARIAS Y DE CONDUCCION PARA EL RIEGO EN QUIJA QUIETA,EL LLANO Y BOCA CANASTA, MUN. MATANZAS, PROV PERAVIA</t>
  </si>
  <si>
    <t>10 - REHABILITACIÓN DEL SISTEMA DE RIEGO PANTUFLAS EN EL MUNICIPIO CONSTANZA, PROVINCIA LA VEGA</t>
  </si>
  <si>
    <t>16 - REHABILITACIÓN  DEL EDIFICIO I  Y II DEL INDRHI EN LA SEDE CENTRAL EN EL  DISTRITO NACIONAL.</t>
  </si>
  <si>
    <t>02 - INVESTIGACIÓN ESTUDIO DE FACTIBILIDAD PARA LA CONSTRUCCIÓN PRESA DE JOCA EN EL MUNICIPIO DE PEDRO SANTANA, PROVINCIA DE ELIAS PIÑA</t>
  </si>
  <si>
    <t>01 - CONSTRUCCIÓN DE ARCHIVOS REGIONALES, EN LA REPÚBLICA DOMINICANA</t>
  </si>
  <si>
    <t>01 - FORTALECIMIENTO  DE LAS CAPACIDADES PARA LA GESTIÓN INTEGRAL DE LOS RESIDUOS SÓLIDOS EN LA REP. DOM.</t>
  </si>
  <si>
    <t>18 - REHABILITACIÓN DE LOS SISTEMAS DE RIEGO LAS YAYAS DE VIAJAMA Y PADRE DE LAS CASAS II PROVINCIA DE AZUA</t>
  </si>
  <si>
    <t>12 - CONSTRUCCIÓN CONSTRUCCION DIQUE Y RECONSTRUCCION DEL CANAL DEL SISTEMA DE RIEGO GUAJABO-JACUBA EN EL DISTRITO MUNICIPAL CAÑONGO DEL M</t>
  </si>
  <si>
    <t>01 - REMODELACIÓN DE MERCADOS PÚBLICOS  EN SANTO DOMINGO</t>
  </si>
  <si>
    <t>00 - N/A</t>
  </si>
  <si>
    <t>01 - FORTALECIMIENTO DE LAS CAPACIDADES DE EXPORTACIÓN DE FRUTAS Y VEGETALES EN LA RD</t>
  </si>
  <si>
    <t>02 - RESTAURACIÓN DE ZONAS CAFETALERAS CON VARIEDADES DE CAFE QUE CONTRIBUYAN A LA MITIGACION DE LAS EMISIONES DE GEI A NIVEL NACIONAL</t>
  </si>
  <si>
    <t>07 - CONSTRUCCIï¿¿N OFICINAS ADMINISTRATIVAS DEL INDRHI EN LAS REGIONALES ALTO YAQUE, BAJO YAQUE Y SAN JUAN DE LA MAGUANA, PROV</t>
  </si>
  <si>
    <t>14 - REHABILITACIï¿¿N REHABILITACION DE LOS CANALES DE RIEGO JOSE JOAQUIN PUELLO, LAS CHARCAS DE CHALONA Y MACASIAS II EN LOS MUNICIPIOS SAN J</t>
  </si>
  <si>
    <t>08 - REHABILITACIÓN  DE LOS SISTEMAS DE RIEGO FERNANDO VALERIO, VILLA VASQUEZ Y ROSELIA EN LOS MUNICIPIOS LAS M DE S.C PROVINCIA MONTECRISTI</t>
  </si>
  <si>
    <t>04 - CONSTRUCCIÓN  SISTEMA DE RIEGO HATO DAMAS EN EL DISTRITO MUNICIPAL DE HATO DAMAS, PROVINCIA DE SAN CRISTÓBAL</t>
  </si>
  <si>
    <t>15 - REPARACIÓN REPARACION Y MANTENIMIENTO DE SISTEMAS DE RIEGO EN LOS MUNICIPIOS DAJABON, LOMA DE CABRERA Y PARTIDO, PROVINCIA DAJABON</t>
  </si>
  <si>
    <t>17 - MEJORAMIENTO ARROYO TENGUERENGUE EN EL MUNICIPIO SAN  JUAN, PROVINCIA SAN JUAN DE LA MAGUANA</t>
  </si>
  <si>
    <t>01 - CONSTRUCCIÓN SISTEMA DE RIEGO AZUA II-PUEBLO VIEJO, PROVINCIA AZUA</t>
  </si>
  <si>
    <t>02 - CONSTRUCCIÓN PRESA DE MONTE GRANDE, REHABILITACION Y COMPLEMENTACION DE LA PRESA DE SABANA YEGUA, PROVINCIA AZUA</t>
  </si>
  <si>
    <t>Instituciones Públicas Descentralizadas y Autónomas no Financieras</t>
  </si>
  <si>
    <t>61 - CONSTRUCCIÓN DE PLANTELES EDUCATIVOS EN LA PROVINCIA SANTO DOMINGO (FASE 3)</t>
  </si>
  <si>
    <t>28 - CONSTRUCCIÓN DEL HOSPITAL DE VILLA HERMOSA EN LA PROVINCIA DE LA ROMANA</t>
  </si>
  <si>
    <t>13 - MEJORAMIENTO DE LA INFRAESTRUCTURA VIAL EN LA PROVINCIA PUERTO PLATA</t>
  </si>
  <si>
    <t>09 - MEJORAMIENTO DE LA INFRAESTRUCTURA VIAL EN LA PROVINCIA SAN CRISTÓBAL</t>
  </si>
  <si>
    <t>08 - MEJORAMIENTO DE LA INFRAESTRUCTURA VIAL EN LA PROVINCIA DE  AZUA</t>
  </si>
  <si>
    <t>07 - CONSTRUCCIÓN PALACIO DE JUSTICIA DE SANTO DOMINGO ESTE</t>
  </si>
  <si>
    <t>98 - CONSTRUCCIÓN HOSPITAL MUNICIPAL DE DAJABÓN PROVINCIA DAJABÓN, REPÚBLICA DOMINICANA</t>
  </si>
  <si>
    <t>02 - AMPLIACIÓN DEL SISTEMA NACIONAL DE ATENCIÓN A EMERGENCIA Y SEGURIDAD 9-1-1</t>
  </si>
  <si>
    <t>30 - REMODELACIÓN HOSPITAL MUNICIPAL DE SAN JOSÉ DE LAS MATAS EN LA PROVINCIA DE SANTIAGO</t>
  </si>
  <si>
    <t>59 - CONSTRUCCIÓN DE PLANTELES EDUCATIVOS EN LA PROVINCIA DE SANTO DOMINGO (FASE 2)</t>
  </si>
  <si>
    <t>02 - MEJORAMIENTO DE LA INFRAESTRUCTURA VIAL EN LA PROVINCIA LA VEGA</t>
  </si>
  <si>
    <t>16 - CONSTRUCCIÓN DE LA CIUDAD SANITARIA DR. LUIS E. AYBAR, DISTRITO NACIONAL</t>
  </si>
  <si>
    <t>43 - RECONSTRUCCIÓN DE LA CARRETERA ENRIQUILLO - BARAHONA EN LA PROVINCIA BARAHONA</t>
  </si>
  <si>
    <t>47 - CONSTRUCCIÓN DEL TRAMO III DE LA AVENIDA CIRCUNVALACIÓN SANTO DOMINGO (PROF. JUAN BOSCH)</t>
  </si>
  <si>
    <t>34 - REPARACIÓN HOSPITAL DOCENTE PADRE BILLINI, DISTRITO NACIONAL,  PROV SANTO DOMINGO, REPÚBLICA DOMINICANA</t>
  </si>
  <si>
    <t>01 - MEJORAMIENTO DE LA INFRAESTRUCTURA VIAL EN LA PROVINCIA DE SANTIAGO</t>
  </si>
  <si>
    <t>54 - CONSTRUCCIÓN AVENIDA DEL NUEVO CAMINO</t>
  </si>
  <si>
    <t>01 - RECUPERACIÓN DE LA COBERTURA VEGETAL EN CUENCAS HIDROGRÁFICAS DE LA REPÚBLICA DOMINICANA - MOPC.</t>
  </si>
  <si>
    <t>01 - MEJORAMIENTO Y NORMALIZACIÓN DE SITIOS DE DISPOSICIÓN FINAL DE RESIDUOS SÓLIDOS EN LA REPÚBLICA DOMINICANA</t>
  </si>
  <si>
    <t>33 - REHABILITACIÓN HOSPITAL GENERAL Y ESPECIALIDADES DR. NELSON ASTACIO, SANTO DOMINGO NORTE, PROV. SANTO DOMINGO,</t>
  </si>
  <si>
    <t>23 - CONSTRUCCIÓN DE LA AVENIDA DE CIRCUNVALACION DE BANI EN LA PROVINCIA PERAVIA</t>
  </si>
  <si>
    <t>49 - CONSTRUCCIÓN DE LA AVENIDA CIRCUNVALACIÓN DE SAN FRANCISCO DE MACORÍS, PROVINCIA DUARTE</t>
  </si>
  <si>
    <t>36 - MEJORAMIENTO DE LA INFRAESTRUCTURA VIAL EN EL DISTRITO NACIONAL</t>
  </si>
  <si>
    <t>51 - RECONSTRUCCIÓN AVENIDA ECOLÓGICA HASTA LA CIUDAD JUAN BOSCH, SANTO DOMINGO</t>
  </si>
  <si>
    <t>26 - RECONSTRUCCIÓN DE LA CAPA DE RODADURA DE LA AUTOPISTA JUAN PABLO DUARTE</t>
  </si>
  <si>
    <t>28 - CONSTRUCCIÓN DE LA CIRCUNVALACION DE AZUA 1RA. ETAPA, EN LA PROVINCIA AZUA</t>
  </si>
  <si>
    <t>05 - RECONSTRUCCIÓN CARRETERA NAGUA - PUERTO PLATA, PROVINCIA MARIA TRINIDAD SANCHEZ</t>
  </si>
  <si>
    <t>05 - MEJORAMIENTO DE LA INFRAESTRUCTURA VIAL EN LA PROVINCIA SANTO DOMINGO</t>
  </si>
  <si>
    <t>70 - CONSTRUCCIÓN  HOSPITAL REGIONAL EN SAN FRANCISCO DE MACORIS, PROV. DUARTE</t>
  </si>
  <si>
    <t>08 - CONSTRUCCIÓN CARRETERA TURISTICA GREGORIO LUPERÓN, PROVINCIA PUERTO PLATA</t>
  </si>
  <si>
    <t>01 - RECUPERACION PROGRAMA DE RESILENCIA</t>
  </si>
  <si>
    <t>01 - MEJORAMIENTO URBANO, SOCIAL Y AMBIENTAL DEL BARRIO DOMINGO SAVIO (LA CIENEGA - LOS GUANDULES), DISTRITO NACIONAL</t>
  </si>
  <si>
    <t>02 - AMPLIACIÓN DEL SERVICIO DE LA LINEA 1 DEL METRO DE SANTO DOMINGO</t>
  </si>
  <si>
    <t>07 - Recuperación de la Cobertura Vegetal en Cuencas Hidrográficas de la República Dominicana.</t>
  </si>
  <si>
    <t>Ejecutado %</t>
  </si>
  <si>
    <t xml:space="preserve">Ejecutado </t>
  </si>
  <si>
    <t>Formulado</t>
  </si>
  <si>
    <t>Proyecto</t>
  </si>
  <si>
    <t>MINISTERIO de HACIENDA</t>
  </si>
  <si>
    <t xml:space="preserve">DEPARTAMENTO DE GESTIÓN FINANCIERA DE FORMULACIÓN Y EJECUCIÓN </t>
  </si>
  <si>
    <t>Cuenta de Ahorro, Inversión y Financiamiento</t>
  </si>
  <si>
    <t>Inst. Públicas de la Seguridad Social</t>
  </si>
  <si>
    <t>Total General</t>
  </si>
  <si>
    <t>Total General% PIB</t>
  </si>
  <si>
    <t>Ingresos</t>
  </si>
  <si>
    <t>1.1 - Ingresos Corrientes</t>
  </si>
  <si>
    <t>1.2 - Ingresos de Capital</t>
  </si>
  <si>
    <t>Gastos</t>
  </si>
  <si>
    <t>2.1.4.1.1 - Intereses internos</t>
  </si>
  <si>
    <t>2.1.4.1.2 - Intereses externos</t>
  </si>
  <si>
    <t>2.1.4.1.3 - Comisiones deuda pública</t>
  </si>
  <si>
    <t>2.1.4.1.4 - Intereses de la deuda comercial</t>
  </si>
  <si>
    <t>Resultados</t>
  </si>
  <si>
    <t>Resultado Financiero (1 - 2)</t>
  </si>
  <si>
    <t>Resultado Primario (1 - (2 - 2.1.4))</t>
  </si>
  <si>
    <t>Financiamiento Neto</t>
  </si>
  <si>
    <t>3.1 - Fuentes Financieras</t>
  </si>
  <si>
    <t>3.2 - Aplicaciones Financieras</t>
  </si>
  <si>
    <t>Resultado Financiero % PIB</t>
  </si>
  <si>
    <t>Fuente: Elaboración propia con datos del Sistema de Información de la Gestión Financiera (SIGEF), Centralización de la Información Financiera del Estado (CIFE).</t>
  </si>
  <si>
    <t xml:space="preserve">Cuenta Ahorro, Inversión y Financiamiento </t>
  </si>
  <si>
    <t xml:space="preserve">Total General </t>
  </si>
  <si>
    <t xml:space="preserve">Fuentes: Elaboración propia con datos del Sistema de Información de la Gestión Financiera (SIGEF) y Centralización de la Información Financiera del Estado (CIFE). </t>
  </si>
  <si>
    <t>Detalle</t>
  </si>
  <si>
    <t>Ejecutado</t>
  </si>
  <si>
    <t>Abastecimiento de Agua Potable</t>
  </si>
  <si>
    <t>% de viviendas con servicio de agua potable a través de la red pública.</t>
  </si>
  <si>
    <t xml:space="preserve"> Escuelas, hospitales, empresas y viviendas ubicadas en la provincia La Romana con abastecimiento a través de camiones cisternas.</t>
  </si>
  <si>
    <t>Cantidad de viviendas, escuelas, empresas y hospitales con tanqueo realizado.</t>
  </si>
  <si>
    <t>Saneamiento y Disposición de Aguas Residuales</t>
  </si>
  <si>
    <t>Residentes en viviendas del municipio de Guaymate con servicio de recolección de aguas residuales a través de la red de alcantarillado sanitario.</t>
  </si>
  <si>
    <t>% de viviendas con servicio de
recolección de aguas residuales.</t>
  </si>
  <si>
    <t>Gestión Comercial</t>
  </si>
  <si>
    <t>Residentes de la provincia de La Romana reciben atención a las solicitudes de servicios comerciales de conformidad con el tiempo de respuesta establecido.</t>
  </si>
  <si>
    <t>% de clientes atendidos en tiempo de
respuesta.</t>
  </si>
  <si>
    <t>% de viviendas con servicio de agua potable a traves de la red pública.</t>
  </si>
  <si>
    <t>Residente en viviendas de la provincia de Puerto Plata con servicio de recoleccion de aguas residuales a traves de la red de alcantarillado sanitario.</t>
  </si>
  <si>
    <t>% de viviendas con servicio de recoleccion de aguas residuales.</t>
  </si>
  <si>
    <t>Residentes en viviendas en la provincia de Puerto Plata, con aguas residuales tratadas y vertidas al medio ambiente conforme a los parametros establecidos por las normas.</t>
  </si>
  <si>
    <t>% de cobertura de aguas residuales tratadas.</t>
  </si>
  <si>
    <t>% de clientes atendidos en tiempo de respuestas.</t>
  </si>
  <si>
    <t>Residentes en viviendas del municipio de Boca Chica con servicio de recolección de aguas residuales a través de la red del alcarillado sanitario.</t>
  </si>
  <si>
    <t>cantidad de M3 de aguas residuales recolectada.</t>
  </si>
  <si>
    <t>Residentes de viviendas del área de jurisdicción del INAPA con servicio de recolección de aguas residuales a través de la red de alcantarillado sanitario.</t>
  </si>
  <si>
    <t>Residentes de viviendas del área de jurisdicción del INAPA con abastecimiento de agua potable a través de la red publica.</t>
  </si>
  <si>
    <t>Residentes de viviendas del área de jurisdicción del INAPA con aguas residuales tratadas y vertidas al medio ambiente conforme a los parámetros establecidos por las normas.</t>
  </si>
  <si>
    <t>Residentes del área de jurisdicción del INAPA reciben atención a las solicitudes de servicios comerciales de conformidad con el tiempo de respuesta establecido.</t>
  </si>
  <si>
    <t>% clientes atendidos en tiempo de respuesta.</t>
  </si>
  <si>
    <t>Desarrollo de construcción de viviendas nuevas y mejoramiento y/o reconstrucción de viviendas para familias de ingresos bajos y mínimos.</t>
  </si>
  <si>
    <t>Familias de ingresos bajos y mínimos acceden a viviendas nuevas FASE I y II.</t>
  </si>
  <si>
    <t>Número de familias de ingresos bajos y mínimos con acceso a viviendas nuevas.</t>
  </si>
  <si>
    <t>Familias de ingresos mínimos acceden a mejoramiento y/o reconstrucción de viviendas urbano y rural.</t>
  </si>
  <si>
    <t>Número de familias de ingresos mínimos con mejoramiento y/o reconstrucción sus viviendas.</t>
  </si>
  <si>
    <t>Comercialización de Productos Agropecuarios al Consumidor y Apoyo a Productor</t>
  </si>
  <si>
    <t>Ciudadanos acceden a productos agropecuarios a menor precio a través de los diferentes canales de distribución.</t>
  </si>
  <si>
    <t>Números de ciudadanos 
beneficiados</t>
  </si>
  <si>
    <t>Productores reciben apoyo técnico para la comercialización de productos agropecuarios.</t>
  </si>
  <si>
    <t>Número de productores 
beneficiados</t>
  </si>
  <si>
    <t>Tipo de Transacción</t>
  </si>
  <si>
    <t>Institución Transfiere</t>
  </si>
  <si>
    <t xml:space="preserve">Institución Receptora </t>
  </si>
  <si>
    <t>Organismos Autónomas y Descentralizados No Financieras</t>
  </si>
  <si>
    <t>Inst.Públicas de la Seguridad Social</t>
  </si>
  <si>
    <t>Total Transferido</t>
  </si>
  <si>
    <t>Compra de Bienes y Servicios</t>
  </si>
  <si>
    <t xml:space="preserve">Instituciones Descentralizadas y Autónomas </t>
  </si>
  <si>
    <t>Total</t>
  </si>
  <si>
    <t>Transferencias Corrientes</t>
  </si>
  <si>
    <t>Transferencias de Capital</t>
  </si>
  <si>
    <t xml:space="preserve">  </t>
  </si>
  <si>
    <t>Aplicaciones Financieras</t>
  </si>
  <si>
    <t xml:space="preserve">Aplicaciones </t>
  </si>
  <si>
    <t>Capital</t>
  </si>
  <si>
    <t>Total Recibido</t>
  </si>
  <si>
    <t xml:space="preserve">Corriente </t>
  </si>
  <si>
    <t>Organismos Autónomos y Descentralizados No Financieros</t>
  </si>
  <si>
    <t>Empresas Públicas Financieras No Monetarias</t>
  </si>
  <si>
    <t>Total General % PIB</t>
  </si>
  <si>
    <t>% PIB</t>
  </si>
  <si>
    <t>Formulación</t>
  </si>
  <si>
    <t>Ejecución</t>
  </si>
  <si>
    <t>Resultado Financiero</t>
  </si>
  <si>
    <t>Resultado Primario</t>
  </si>
  <si>
    <t>Fuentes Financieras</t>
  </si>
  <si>
    <t>Percibido</t>
  </si>
  <si>
    <t>1.2 - Ingresos de capital</t>
  </si>
  <si>
    <t xml:space="preserve">Clasificación Económica de los Ingresos </t>
  </si>
  <si>
    <t>Gobierno Locales</t>
  </si>
  <si>
    <t>TOTAL SPNF</t>
  </si>
  <si>
    <t>1.1.1 - Impuestos</t>
  </si>
  <si>
    <t>1.1.2 - Contribuciones a la seguridad social</t>
  </si>
  <si>
    <t>1.1.3 - Ventas de bienes y servicios</t>
  </si>
  <si>
    <t>1.1.4 - Rentas de la propiedad</t>
  </si>
  <si>
    <t>1.1.6 - Transferencias y donaciones corrientes recibidas</t>
  </si>
  <si>
    <t>1.1.7 - Multas y sanciones pecuniarias</t>
  </si>
  <si>
    <t>1.1.9 - Otros ingresos corrientes</t>
  </si>
  <si>
    <t>1.2.1 - Venta (disposición) de activos no financieros (a valores brutos)</t>
  </si>
  <si>
    <t>1.2.4 - Transferencias de capital recibidas</t>
  </si>
  <si>
    <t>1.2.5 - Recuperación de inversiones financieras realizadas con fines de política</t>
  </si>
  <si>
    <t>Total de Ingresos SPNF</t>
  </si>
  <si>
    <t>Programa</t>
  </si>
  <si>
    <t>Población beneficiada</t>
  </si>
  <si>
    <t>Quédate en Casa</t>
  </si>
  <si>
    <t>FASE I</t>
  </si>
  <si>
    <t>FASE Turismo</t>
  </si>
  <si>
    <t>Supérate</t>
  </si>
  <si>
    <t>Fuente: Informe de Ejecucion Físico - Financiero, Enero-Diciembre 2021. DIGEPRES.</t>
  </si>
  <si>
    <t>2020-2021</t>
  </si>
  <si>
    <t>Fuente: Análisis del desempeño económico y social del Republica Dominicana 2021. MEPyD. * Cifras Preliminares.</t>
  </si>
  <si>
    <t>Fuente: Elaboración propia con datos del Sitema de Información de la Gestión Financiera (SIGEF)  y 
Centralización de la Información Financiera del Estado (CIFE).</t>
  </si>
  <si>
    <t xml:space="preserve"> </t>
  </si>
  <si>
    <t>Fuente: Elaboración propia con datos del Sistema de Información de la Gestión Financiera (SIGEF)</t>
  </si>
  <si>
    <r>
      <t xml:space="preserve">Gráfico </t>
    </r>
    <r>
      <rPr>
        <b/>
        <sz val="11"/>
        <rFont val="Avenir Next LT Pro"/>
        <family val="2"/>
      </rPr>
      <t>1</t>
    </r>
    <r>
      <rPr>
        <b/>
        <sz val="11"/>
        <color theme="1"/>
        <rFont val="Avenir Next LT Pro"/>
        <family val="2"/>
      </rPr>
      <t xml:space="preserve"> . Tasas de Crecimiento de la Economía Global</t>
    </r>
  </si>
  <si>
    <t xml:space="preserve">Grupo de Países </t>
  </si>
  <si>
    <t>Economia Mundial</t>
  </si>
  <si>
    <t>Economias Avanzadas</t>
  </si>
  <si>
    <t>Estados Unidos</t>
  </si>
  <si>
    <t>Zona Euro</t>
  </si>
  <si>
    <t>Mercados Emergentes y Economias en Desarrollo</t>
  </si>
  <si>
    <t>China</t>
  </si>
  <si>
    <t>Notas:</t>
  </si>
  <si>
    <t>Fuente: Fondo Monetario Internacional.</t>
  </si>
  <si>
    <t>Gráfico 5 . Tasas de Crecimiento Económico de América Latina y el Caribe</t>
  </si>
  <si>
    <t>Notas: 1/ No se cuenta con información disponible para los países en color gris.</t>
  </si>
  <si>
    <t>Fuente: Perspectivas de la Economía Global, Banco Mundial.</t>
  </si>
  <si>
    <t>País</t>
  </si>
  <si>
    <t>Observado</t>
  </si>
  <si>
    <t>Argentina</t>
  </si>
  <si>
    <t>Bahamas</t>
  </si>
  <si>
    <t>Barbados</t>
  </si>
  <si>
    <t>Belice</t>
  </si>
  <si>
    <t>Bolivia</t>
  </si>
  <si>
    <t>Brasil</t>
  </si>
  <si>
    <t>Chile</t>
  </si>
  <si>
    <t>Colombia</t>
  </si>
  <si>
    <t>Costa Rica</t>
  </si>
  <si>
    <t>Dominica</t>
  </si>
  <si>
    <t>República Dominicana</t>
  </si>
  <si>
    <t>Ecuador</t>
  </si>
  <si>
    <t>El Salvador</t>
  </si>
  <si>
    <t>Granada</t>
  </si>
  <si>
    <t>Guatemala</t>
  </si>
  <si>
    <t>Guyana</t>
  </si>
  <si>
    <t>Haití</t>
  </si>
  <si>
    <t>Honduras</t>
  </si>
  <si>
    <t>Jamaica</t>
  </si>
  <si>
    <t>México</t>
  </si>
  <si>
    <t>Nicaragua</t>
  </si>
  <si>
    <t>Panamá</t>
  </si>
  <si>
    <t>Paraguay</t>
  </si>
  <si>
    <t>Perú</t>
  </si>
  <si>
    <t>Santa Lucía</t>
  </si>
  <si>
    <t>San Vicente y las Granadinas</t>
  </si>
  <si>
    <t>Surinam</t>
  </si>
  <si>
    <t>Uruguay</t>
  </si>
  <si>
    <t>DIRECCIÓN DE ESTUDIOS ECONÓMICOS Y SEGUIMIENTO FINANCIERO</t>
  </si>
  <si>
    <t>Organismos Autónomos y Descentralizados No Financieras /1</t>
  </si>
  <si>
    <t>Instituciones Públicas de la Seguridad Social /2</t>
  </si>
  <si>
    <t>Gobiernos Locales /3</t>
  </si>
  <si>
    <t xml:space="preserve">Fuente: Elaboración propia de la Dirección General de Presupuesto (DIGEPRES) con datos del SIGEF y CIFE. </t>
  </si>
  <si>
    <t>/1 Estas 10 instituciones no incluidas en la ejecución no registran su ejecución en el SIGEF.</t>
  </si>
  <si>
    <t>/2 Estas 3 instituciones no incluidas en la ejecución no registran su ejecución en el SIGEF.</t>
  </si>
  <si>
    <t>/3 Aumento significante en cuanto al número de Gobiernos Locales incluidos con respecto a la formulación.</t>
  </si>
  <si>
    <t>Concepto</t>
  </si>
  <si>
    <t>3.1.1 - Disponibilidad Fuentes Financieras 2020</t>
  </si>
  <si>
    <t>Resultado Económico (1.1 - 2.1)</t>
  </si>
  <si>
    <t>Resultado de Capital (1.2 - 2.2)</t>
  </si>
  <si>
    <t xml:space="preserve">Gobierno Central </t>
  </si>
  <si>
    <t xml:space="preserve">Organismos Autónomos y Descentralizados No Financieros      </t>
  </si>
  <si>
    <t xml:space="preserve">Inst. Públicas de la Seguridad Social                </t>
  </si>
  <si>
    <t xml:space="preserve">Gobiernos Locales         </t>
  </si>
  <si>
    <t xml:space="preserve">Empresas Públicas No Financieras     </t>
  </si>
  <si>
    <t>Fuente: Elaboración propia con datos del Banco Central de la República Dominicana.</t>
  </si>
  <si>
    <t>Llegada de Turistas Mensual</t>
  </si>
  <si>
    <t>Llegada de Turistas Acumulada</t>
  </si>
  <si>
    <t>octubre</t>
  </si>
  <si>
    <t>noviembre</t>
  </si>
  <si>
    <t>diciembre</t>
  </si>
  <si>
    <t>PROGRAMA</t>
  </si>
  <si>
    <t>PRODUCTOS</t>
  </si>
  <si>
    <t>UNIDAD DE MEDIDA</t>
  </si>
  <si>
    <t>META PROGRAMADA</t>
  </si>
  <si>
    <t>META LOGRADA</t>
  </si>
  <si>
    <t>% CUMPLIMIENTO EJECUCIÓN FISICA</t>
  </si>
  <si>
    <t>DEVENGADO (RD$ MILLONES)</t>
  </si>
  <si>
    <t>Comercialización de Energía Eléctrica por zona este.</t>
  </si>
  <si>
    <t>Clientes de la zona Este reciben abastecimiento de energía eléctrica demandada</t>
  </si>
  <si>
    <t>% de abastecimiento de demanda de energía eléctrica a clientes de la zona Este</t>
  </si>
  <si>
    <t>TOTAL DEVENGADO</t>
  </si>
  <si>
    <t>Notas: *Cifras preliminares</t>
  </si>
  <si>
    <t>Solo fueron considerados productos con metas físicas programadas y/o ejecutadas</t>
  </si>
  <si>
    <t>Fecha de Registro al 18 de octubre</t>
  </si>
  <si>
    <t>Fuente: Datos del SIGEF</t>
  </si>
  <si>
    <t>Residentes de viviendas de la provincia de Puerto Plata con abastecimiento de agua potable a travez de la red pública.</t>
  </si>
  <si>
    <t>Residentes en la provincia de Puerto Plata reciben atención a las solicitudes de servicios comerciales de conformidad con el tiempo de respuestas establecido.</t>
  </si>
  <si>
    <t>Residentes de viviendas de la provincia de La Romana con abastecimiento de agua potable a través de la red pública.</t>
  </si>
  <si>
    <t>Total Consolidado</t>
  </si>
  <si>
    <t>Resultado Económico</t>
  </si>
  <si>
    <t>Resultado de Capital</t>
  </si>
  <si>
    <t>Cumplimiento 2021</t>
  </si>
  <si>
    <t>En porcentajes (%)</t>
  </si>
  <si>
    <t>Ámbitos Institucionales</t>
  </si>
  <si>
    <t>Percibido Agregado</t>
  </si>
  <si>
    <t>Consolidable</t>
  </si>
  <si>
    <t>Percibido Consolidado</t>
  </si>
  <si>
    <t>4 = (2 - 3)</t>
  </si>
  <si>
    <t>7= (5 - 6)</t>
  </si>
  <si>
    <t>10 = (8 - 9)</t>
  </si>
  <si>
    <t>Total de Ingresos</t>
  </si>
  <si>
    <t>Empresas Públicas no Financieras</t>
  </si>
  <si>
    <t>3 = (1 - 2)</t>
  </si>
  <si>
    <t>6 = (4 - 5)</t>
  </si>
  <si>
    <t>Ingresos Corrientes</t>
  </si>
  <si>
    <t>Ingresos de capital</t>
  </si>
  <si>
    <t xml:space="preserve">Clasificación Económica del gasto </t>
  </si>
  <si>
    <t>Devengado Agregado</t>
  </si>
  <si>
    <t>Devengado Consolidado</t>
  </si>
  <si>
    <t>3 = (1 -2)</t>
  </si>
  <si>
    <t>Gráfico 7. Crecimiento Interanual del Producto Interno Bruto (PIB)
2019-2021</t>
  </si>
  <si>
    <t>Fuente: Banco Central de la República Dominicana</t>
  </si>
  <si>
    <t xml:space="preserve">Tabla 1. Tasas de Crecimiento por  Actividad Económica </t>
  </si>
  <si>
    <t>Enero - Diciembre 2021</t>
  </si>
  <si>
    <t>TASAS DE CRECIMIENTO POR ACTIVIDAD ECONOMICA</t>
  </si>
  <si>
    <t>Actividad Economica</t>
  </si>
  <si>
    <t>Ene-Dic.</t>
  </si>
  <si>
    <t>Agropecuario</t>
  </si>
  <si>
    <t>Explotación de Minas y Canteras</t>
  </si>
  <si>
    <t>Manufactura Local</t>
  </si>
  <si>
    <t>Manufactura de Zonas Francas</t>
  </si>
  <si>
    <t>Construcción</t>
  </si>
  <si>
    <t>Servicios</t>
  </si>
  <si>
    <t>Energía y Agua</t>
  </si>
  <si>
    <t>Comercio</t>
  </si>
  <si>
    <t>Hoteles, Bares y Restaurantes</t>
  </si>
  <si>
    <t>Transporte y Almacenamiento</t>
  </si>
  <si>
    <t>Comunicaciones</t>
  </si>
  <si>
    <t>Servicios financieros</t>
  </si>
  <si>
    <t>Actividades Inmobiliarias y de Alquiler</t>
  </si>
  <si>
    <t>Administración Pública y Defensa</t>
  </si>
  <si>
    <t>Enseñanza</t>
  </si>
  <si>
    <t>Salud</t>
  </si>
  <si>
    <t>Otras actividades de servicios</t>
  </si>
  <si>
    <t>Impuestos netos de subsidios</t>
  </si>
  <si>
    <t>IMAE</t>
  </si>
  <si>
    <t>Gráfico 8.  Evolución Mensual de las Reservas Internacionales Brutas y en meses de Importación
Enero – Diciembre 2021</t>
  </si>
  <si>
    <t xml:space="preserve">Gráfico 2 . Tasas de Crecimiento de la Economía Estadounidense </t>
  </si>
  <si>
    <t>2019-2022</t>
  </si>
  <si>
    <t>Notas: *Estimaciones para 2021 y Proyecciones 2022.</t>
  </si>
  <si>
    <t>Fuente: WEO – Fondo Monetario Internacional, enero 2022.</t>
  </si>
  <si>
    <t>Gráfico 3 . Tasas de Crecimiento Económico de Europa</t>
  </si>
  <si>
    <t>2020-2023</t>
  </si>
  <si>
    <t>En porcentaje (%)</t>
  </si>
  <si>
    <t>Fuente: World Economic Outlook, Fondo Monetario Internacional, enero 2022</t>
  </si>
  <si>
    <t>Gráfico 4. Tasas de Crecimiento de la Economía de China</t>
  </si>
  <si>
    <t xml:space="preserve"> 2019 – 2022</t>
  </si>
  <si>
    <t>Notas: * Estimaciones para 2021 y proyecciones para 2022.</t>
  </si>
  <si>
    <t>Fuente: WEO – Fondo Monetario Internacional, Enero 2022.</t>
  </si>
  <si>
    <t>En Millones de US$</t>
  </si>
  <si>
    <t xml:space="preserve">Gráfico 9 . Corredor de Tasas de Interés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</si>
  <si>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</si>
  <si>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</si>
  <si>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</si>
  <si>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</si>
  <si>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</si>
  <si>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</si>
  <si>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</si>
  <si>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</si>
  <si>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</si>
  <si>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</si>
  <si>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</si>
  <si>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</si>
  <si>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Tasa de Política Monetaria</t>
  </si>
  <si>
    <t>Depósito</t>
  </si>
  <si>
    <t>Préstamo</t>
  </si>
  <si>
    <t xml:space="preserve">1/ La decisión de aumento de la TPM del mes de diciembre 2021 fue efectivo a partir de enero 2022. </t>
  </si>
  <si>
    <t xml:space="preserve">Gráfico 10 . Inflación Interanual y Subyacente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</si>
  <si>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</si>
  <si>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</si>
  <si>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</si>
  <si>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</si>
  <si>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</si>
  <si>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</si>
  <si>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</si>
  <si>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</si>
  <si>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</si>
  <si>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</si>
  <si>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</si>
  <si>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</si>
  <si>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Interanual</t>
  </si>
  <si>
    <t>Promedio</t>
  </si>
  <si>
    <t>Subyacente</t>
  </si>
  <si>
    <t>.</t>
  </si>
  <si>
    <t>Gráfico 11 . Comportamiento del Tipo de Camio</t>
  </si>
  <si>
    <t>Fuente: Resultados Preliminares de la Economía Dominicana, Banco Central de la República Dominicana (BCRD).</t>
  </si>
  <si>
    <t>Tabla 2 . Evolución de los Supuestos Macroeconómicos Proyectados y Registrados</t>
  </si>
  <si>
    <t xml:space="preserve"> 2020 -2021</t>
  </si>
  <si>
    <t xml:space="preserve">Concepto </t>
  </si>
  <si>
    <t>Proyecciones 1/</t>
  </si>
  <si>
    <t>Observado 2/</t>
  </si>
  <si>
    <t xml:space="preserve">Var. </t>
  </si>
  <si>
    <t>(%)</t>
  </si>
  <si>
    <t>p.p</t>
  </si>
  <si>
    <t>PIB</t>
  </si>
  <si>
    <t>Crecimiento del PIB real</t>
  </si>
  <si>
    <t>Crecimiento del PIB nominal</t>
  </si>
  <si>
    <t xml:space="preserve">Tasa de Política Monetaria </t>
  </si>
  <si>
    <t>TPM 3/</t>
  </si>
  <si>
    <t>Inflación</t>
  </si>
  <si>
    <t>Inflación (diciembre)</t>
  </si>
  <si>
    <t>Tipo de Cambio</t>
  </si>
  <si>
    <t>Tasa de cambio (promedio)</t>
  </si>
  <si>
    <t>Tasa de variación (%)</t>
  </si>
  <si>
    <t xml:space="preserve">Supuestos </t>
  </si>
  <si>
    <t>Petróleo WTI (US$ por barril)</t>
  </si>
  <si>
    <t>Oro (US$/Oz)</t>
  </si>
  <si>
    <t>Cifras Preliminares.</t>
  </si>
  <si>
    <t>1/ Proyecciones corresponden a las cifras del Marco Macroeconómico actualizado a noviembre 2020.</t>
  </si>
  <si>
    <t>2/ Observado corresponde a la información disponible a diciembre para todas las variables, con excepción del PIB nominal.</t>
  </si>
  <si>
    <t>3/ Valor Vigente en Diciembre-2020.</t>
  </si>
  <si>
    <t>Fuente: MEPyD y el Banco Central de la República Dominicana (BCRD).</t>
  </si>
  <si>
    <t xml:space="preserve">Tabla 3. Agregación Institucional para la Consolidación de la Ejecución del SPNF </t>
  </si>
  <si>
    <t>En millones de RD$</t>
  </si>
  <si>
    <t xml:space="preserve">Tabla 4. Agregación Institucional para la Consolidación de la Formulación del SPNF </t>
  </si>
  <si>
    <t>En Millones de RD$</t>
  </si>
  <si>
    <t>Fuente: Elaboración propia con datos del Sistema de Información de la Gestión Financiera (SIGEF)), Centralización de la Información Financiera del Estado (CIFE).</t>
  </si>
  <si>
    <t xml:space="preserve">Tabla 5. Presupuesto Ejecutado Agregado por Ámbito Institucional del SPNF Clasificación </t>
  </si>
  <si>
    <t xml:space="preserve">Económica de los Ingresos </t>
  </si>
  <si>
    <t>Fuente: Elaboración propia con datos del Sistema de la Gestión Financiera (SIGEF), Centralización de la Información Financiera del Estado (CIFE).</t>
  </si>
  <si>
    <t xml:space="preserve">Tabla 6. Presupuesto Formulado Agregado por Ámbito Institucional del SPNF </t>
  </si>
  <si>
    <t xml:space="preserve">Tabla 7. Presupuesto Ejecutado Agregado por Ámbito Institucional del SPNF </t>
  </si>
  <si>
    <t>Clasificación Económica del Gasto</t>
  </si>
  <si>
    <t>Tabla 8. Presupuesto Formulado Agregado por Ámbito Institucional del SPNF</t>
  </si>
  <si>
    <t>Tabla 9.  Alcance de la Consolidación del Sector Público no Financiero</t>
  </si>
  <si>
    <t>Tabla 10. Matriz de Transacciones Ejecutadas Consolidadas del SPNF</t>
  </si>
  <si>
    <t>Tabla 11. Matriz de Transacciones Formuladas Consolidadas del SPNF</t>
  </si>
  <si>
    <t>Fuente: Elaboración propia con datos del SIGEF, CIFE.</t>
  </si>
  <si>
    <t>Tabla 12. Presupuesto Percibido Consolidado por Ámbito Institucional del SPNF</t>
  </si>
  <si>
    <t>Tabla 13. Presupuesto Formulado Consolidado por Ámbito Institucional del SPNF</t>
  </si>
  <si>
    <t>Tabla 14. Proceso de Consolidación por Ámbito Institucional del SPNF</t>
  </si>
  <si>
    <t>Tabla 15. Proceso de Consolidación por Ámbito Institucional del SPNF</t>
  </si>
  <si>
    <t>Tabla 16. Presupuesto Ejecutado Consolidado por Ámbito Institucional del SPNF</t>
  </si>
  <si>
    <t>Tabla 17. Clasificación Económica de los Gastos del Presupuesto Formulado por Ámbito del SPNF</t>
  </si>
  <si>
    <t>Presupuesto Formulado  Consolidado 2021</t>
  </si>
  <si>
    <t>Presupuesto Ejecutado Consolidado 2021</t>
  </si>
  <si>
    <t>Presupuesto Ejecutado Consolidado 2020</t>
  </si>
  <si>
    <t>Diferencia Ejecutado Consolidado 2020 - 2021</t>
  </si>
  <si>
    <t xml:space="preserve">variacion % Ejecutado Consolidado 2020 - 2021 </t>
  </si>
  <si>
    <t>Tabla 18. Proceso de Consolidación por Ámbito Institucional del SPNF</t>
  </si>
  <si>
    <t>Tabla 19. Proceso de Consolidación por Ámbito Institucional del SPNF</t>
  </si>
  <si>
    <t>Finalidad</t>
  </si>
  <si>
    <t>Variación</t>
  </si>
  <si>
    <t>% del PIB</t>
  </si>
  <si>
    <t>PIB Nominal 2020</t>
  </si>
  <si>
    <t>Nominal</t>
  </si>
  <si>
    <t>Relativa</t>
  </si>
  <si>
    <t>PIB Nominal 2021</t>
  </si>
  <si>
    <t>1 - SERVICIOS  GENERALES</t>
  </si>
  <si>
    <t>2 - SERVICIOS ECONÓMICOS</t>
  </si>
  <si>
    <t>3 - PROTECCIÓN DEL MEDIO AMBIENTE</t>
  </si>
  <si>
    <t>4 - SERVICIOS SOCIALES</t>
  </si>
  <si>
    <t>5 - INTERESES DE LA DEUDA PÚBLICA</t>
  </si>
  <si>
    <t>Administración central</t>
  </si>
  <si>
    <t>2021 vs 2020</t>
  </si>
  <si>
    <t>% PIB 2021</t>
  </si>
  <si>
    <t>Devengado</t>
  </si>
  <si>
    <t>Presupuesto Inicial</t>
  </si>
  <si>
    <t>Devengado - Inicial</t>
  </si>
  <si>
    <t>Cumplimiento</t>
  </si>
  <si>
    <t>Var. Nom.</t>
  </si>
  <si>
    <t>Var. Rel.</t>
  </si>
  <si>
    <t>4 = 3 - 2</t>
  </si>
  <si>
    <t>5 = 3/2</t>
  </si>
  <si>
    <t>6 = 3-1</t>
  </si>
  <si>
    <t>7 = 6/1</t>
  </si>
  <si>
    <t>8 = 3/PIB</t>
  </si>
  <si>
    <t>1.1 - Administración general</t>
  </si>
  <si>
    <t>1.2 - Relaciones internacionales</t>
  </si>
  <si>
    <t>1.3 - Defensa nacional</t>
  </si>
  <si>
    <t>1.4 - Justicia, orden público y seguridad</t>
  </si>
  <si>
    <t>2.1 - Asuntos económicos, comerciales y laborales</t>
  </si>
  <si>
    <t>2.2 - Agropecuaria, caza, pesca y silvicultura</t>
  </si>
  <si>
    <t>2.3 - Riego</t>
  </si>
  <si>
    <t>2.4 - Energía y combustible</t>
  </si>
  <si>
    <t>2.5 - Minería, manufactura y construcción</t>
  </si>
  <si>
    <t>2.6 - Transporte</t>
  </si>
  <si>
    <t>2.7 - Comunicaciones</t>
  </si>
  <si>
    <t>2.8 - Banca y seguros</t>
  </si>
  <si>
    <t>2.9 - Otros servicios económicos</t>
  </si>
  <si>
    <t>3.1 - Protección del aire, agua y suelo</t>
  </si>
  <si>
    <t>3.2 - Protección de la biodiversidad y ordenación de desechos</t>
  </si>
  <si>
    <t>4.1 - Vivienda y servicios comunitarios</t>
  </si>
  <si>
    <t>4.2 - Salud</t>
  </si>
  <si>
    <t>4.3 - Actividades deportivas, recreativas, culturales y religiosas</t>
  </si>
  <si>
    <t>4.4 - Educación</t>
  </si>
  <si>
    <t>4.5 - Protección social</t>
  </si>
  <si>
    <t>5.1 - Intereses y comisiones de deuda pública</t>
  </si>
  <si>
    <t xml:space="preserve">Tabla 20. Distribución del gasto del SPNF por finalidad </t>
  </si>
  <si>
    <t>Fuente: Elaborado con datos del SIGEF, CIFE.</t>
  </si>
  <si>
    <t>(2020-2021)</t>
  </si>
  <si>
    <t>Tabla 21. Gasto del SPNF por Clasificador Funcional</t>
  </si>
  <si>
    <t xml:space="preserve">Tabla 22. Gastos del SPNF por clasificación funcional </t>
  </si>
  <si>
    <t>Tabla 23. Análisis de Ejecución consolidada por Ámbitos</t>
  </si>
  <si>
    <t>Tabla 24. Presupuesto Consolidado Ejecutado por Ámbito Institucional del SPNF</t>
  </si>
  <si>
    <t>Cuenta de Ahorro, Inversión y Financiamiento Neto</t>
  </si>
  <si>
    <t>Cuenta Ahorro, Inversión y Financiamiento Neto</t>
  </si>
  <si>
    <t>Tabla 25. Presupuesto Consolidado Formulado por Ámbito Institucional del SPNF</t>
  </si>
  <si>
    <t>Gráfico 20. Presión tributaria por ámbitos del SPNF 2021</t>
  </si>
  <si>
    <t>Como porcentaje (%) del PIB</t>
  </si>
  <si>
    <t xml:space="preserve">Fuentes: Elaboración propia con datos del Sistema de Información del SIGEF, CIFE y SIPREPUBLI. </t>
  </si>
  <si>
    <t>Tabla 29. Proyectos de Inversión Pública por Ámbito Institucional del SPNF</t>
  </si>
  <si>
    <t xml:space="preserve">En Millones de RD$ </t>
  </si>
  <si>
    <t>Consumo</t>
  </si>
  <si>
    <t>Inversión</t>
  </si>
  <si>
    <t>Participación %</t>
  </si>
  <si>
    <t>PIB                  %</t>
  </si>
  <si>
    <t>3 = 1+2</t>
  </si>
  <si>
    <t>5 = 3/PIB</t>
  </si>
  <si>
    <t xml:space="preserve">Empresas Públicas No Financieras </t>
  </si>
  <si>
    <t xml:space="preserve">Total general </t>
  </si>
  <si>
    <t>Tabla 26. Demanda Agregada por Ámbito Institucional del SPNF</t>
  </si>
  <si>
    <t xml:space="preserve">2021 Ejecutado </t>
  </si>
  <si>
    <t>Fuentes: Elaboración propia con datos del Sistema de Información de la Gestión Financiera (SIGEF) y Centralización de la Información Financiera del Estado (CIFE).</t>
  </si>
  <si>
    <t>Millones de RD$</t>
  </si>
  <si>
    <t>Gastos Corrientes</t>
  </si>
  <si>
    <t>Gastos de Capital</t>
  </si>
  <si>
    <t>Gasto Total</t>
  </si>
  <si>
    <t>Fuente: Elaboración propia con datos del Sistema de Información de la Gestión Financiera (SIGEF), Centralización de la Información Financiera del Estado (CIFE) y Sistema Presupuestario de las Empresas Públicas (SIPREPUBLI).</t>
  </si>
  <si>
    <t>Gráfico 14. Clasificación Económica del gasto consolidado del SPNF</t>
  </si>
  <si>
    <r>
      <t>Gráfico 16. Composición</t>
    </r>
    <r>
      <rPr>
        <sz val="8"/>
        <rFont val="Avenir Next LT Pro"/>
        <family val="2"/>
      </rPr>
      <t>   </t>
    </r>
    <r>
      <rPr>
        <b/>
        <sz val="11"/>
        <rFont val="Avenir Next LT Pro"/>
        <family val="2"/>
      </rPr>
      <t xml:space="preserve"> del gasto corriente consolidado del SPNF </t>
    </r>
  </si>
  <si>
    <t xml:space="preserve">Fuente: Elaboración propia con datos del Sistema de Información de la Gestión Financiera (SIGEF), Centralización de la Información Financiera del Estado (CIFE). </t>
  </si>
  <si>
    <t>* Otros incluye: Prestaciones de la Seguridad Social, intereses de la deuda, otros gastos corrientes y subvenciones otorgadas a empresas.</t>
  </si>
  <si>
    <t>Tabla 30. Prespuesto Físico por Programas y Productos (EDEESTE)</t>
  </si>
  <si>
    <t>Tabla 31. Prespuesto Físico por Programas y Productos (INVI)</t>
  </si>
  <si>
    <t>Tabla 32. Prespuesto Físico por Programas y Productos (INAPA)</t>
  </si>
  <si>
    <t>Tabla 33. Prespuesto Físico por Programas y Productos (INESPRE)</t>
  </si>
  <si>
    <t>Tabla 34. Prespuesto Físico por Programas y Productos (CORAAPLATA)</t>
  </si>
  <si>
    <t>Tabla 35. Prespuesto Físico por Programas y Productos (COAAROM)</t>
  </si>
  <si>
    <t>Tabla 36. Prespuesto Físico por Programas y Productos (CORAABO)</t>
  </si>
  <si>
    <t>Tabla 37. Ejecución de Programas de Asistencia Social, 2021</t>
  </si>
  <si>
    <t>Gráfico 30. Tasas de pobreza monetaria con y sin programas de transferencias en efectivo
efectivo</t>
  </si>
  <si>
    <t xml:space="preserve">Instituciones Públicas de la Seguridad Social </t>
  </si>
  <si>
    <t>Participación      %</t>
  </si>
  <si>
    <t>2.1.1 - Remuneraciones</t>
  </si>
  <si>
    <t>2.1.2- Sobresueldos</t>
  </si>
  <si>
    <t>2.1.3 - Dietas y Gastos de Representación</t>
  </si>
  <si>
    <t>2.1.4 - Gratificaciones y Bonificaciones</t>
  </si>
  <si>
    <t>2.1.5 - Contribuciones a la Seguridad Social</t>
  </si>
  <si>
    <t>Tabla 27. Gasto Ejecutado en Remuneraciones por Ámbito Institucional del SPNF</t>
  </si>
  <si>
    <t>Tabla 28. Gasto Formulado en Remuneraciones por Ámbito Institucional del SPNF</t>
  </si>
  <si>
    <t xml:space="preserve">Gráfico 28. Llegada de pasajeros no residentes vía área                                                     </t>
  </si>
  <si>
    <t>3 = 1 - 2</t>
  </si>
  <si>
    <t>6 = 4 - 5</t>
  </si>
  <si>
    <t>9 = 7 - 8</t>
  </si>
  <si>
    <t>Organismos Autónomos y Descentralizados no Financieros</t>
  </si>
  <si>
    <t xml:space="preserve">4 = 2 - 3 </t>
  </si>
  <si>
    <t>3 = 1 + 2</t>
  </si>
  <si>
    <t>Anexo 1. Ejecución Presupuesto Consolidado, según clasificador institucional, 2021</t>
  </si>
  <si>
    <t>3 = 2 / 1</t>
  </si>
  <si>
    <t>Monto de transferencia*</t>
  </si>
  <si>
    <t>5 = ( 4 / 3 )</t>
  </si>
  <si>
    <t>6 = ( 2 / 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</si>
</sst>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.00_-;\-* #,##0.00_-;_-* &quot;-&quot;??_-;_-@_-"/>
    <numFmt numFmtId="165" formatCode="#,##0.0,,_);\(#,##0.0,,\)"/>
    <numFmt numFmtId="166" formatCode="0.0%"/>
    <numFmt numFmtId="167" formatCode="#,##0.0"/>
    <numFmt numFmtId="168" formatCode="_(* #,##0.0,,_);_(* \(#,##0.0,,\);_(* &quot;-&quot;?_);_(@_)"/>
    <numFmt numFmtId="169" formatCode="#,##0.0,,"/>
    <numFmt numFmtId="170" formatCode="#,##0.0_);\(#,##0.0\)"/>
    <numFmt numFmtId="171" formatCode="_(* #,##0_);_(* \(#,##0\);_(* &quot;-&quot;??_);_(@_)"/>
    <numFmt numFmtId="172" formatCode="_(* #,##0.0_);_(* \(#,##0.0\);_(* &quot;-&quot;?_);_(@_)"/>
    <numFmt numFmtId="173" formatCode="#,##0.00000_);\(#,##0.00000\)"/>
    <numFmt numFmtId="174" formatCode="#,##0.000_);\(#,##0.000\)"/>
    <numFmt numFmtId="175" formatCode="_-* #,##0.00\ _€_-;\-* #,##0.00\ _€_-;_-* &quot;-&quot;??\ _€_-;_-@_-"/>
    <numFmt numFmtId="176" formatCode="0.000%"/>
    <numFmt numFmtId="177" formatCode="#,##0.0;&quot;–&quot;#,##0.0"/>
    <numFmt numFmtId="178" formatCode="0.0"/>
    <numFmt numFmtId="179" formatCode="General_)"/>
    <numFmt numFmtId="180" formatCode="_-* #,##0.0_-;\-* #,##0.0_-;_-* &quot;-&quot;??_-;_-@_-"/>
    <numFmt numFmtId="181" formatCode="_(* #,##0.0_);_(* \(#,##0.0\);_(* &quot;-&quot;??_);_(@_)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sz val="10"/>
      <color theme="0"/>
      <name val="Avenir Next LT Pro"/>
      <family val="2"/>
    </font>
    <font>
      <b/>
      <sz val="11"/>
      <color theme="0"/>
      <name val="Avenir Next LT Pro"/>
      <family val="2"/>
    </font>
    <font>
      <sz val="12"/>
      <color theme="1"/>
      <name val="Avenir Next LT Pro"/>
      <family val="2"/>
    </font>
    <font>
      <b/>
      <sz val="14"/>
      <color theme="1"/>
      <name val="Avenir Next LT Pro"/>
      <family val="2"/>
    </font>
    <font>
      <sz val="12"/>
      <color rgb="FF000000"/>
      <name val="Avenir Next LT Pro"/>
      <family val="2"/>
    </font>
    <font>
      <sz val="14"/>
      <color rgb="FF000000"/>
      <name val="Avenir Next LT Pro"/>
      <family val="2"/>
    </font>
    <font>
      <b/>
      <sz val="18"/>
      <color rgb="FF000000"/>
      <name val="Avenir Next LT Pro"/>
      <family val="2"/>
    </font>
    <font>
      <b/>
      <sz val="10"/>
      <color theme="1"/>
      <name val="Avenir Next LT Pro"/>
      <family val="2"/>
    </font>
    <font>
      <sz val="16"/>
      <color rgb="FF000000"/>
      <name val="Avenir Next LT Pro"/>
      <family val="2"/>
    </font>
    <font>
      <sz val="10"/>
      <name val="Arial"/>
      <family val="2"/>
    </font>
    <font>
      <sz val="11"/>
      <name val="Avenir Next LT Pro"/>
      <family val="2"/>
    </font>
    <font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0"/>
      <name val="Avenir Next LT Pro"/>
      <family val="2"/>
    </font>
    <font>
      <b/>
      <sz val="10"/>
      <name val="Avenir Next LT Pro"/>
      <family val="2"/>
    </font>
    <font>
      <sz val="11"/>
      <color theme="1"/>
      <name val="Wingdings 3"/>
      <family val="1"/>
      <charset val="2"/>
    </font>
    <font>
      <b/>
      <sz val="11"/>
      <name val="Avenir Next LT Pro"/>
      <family val="2"/>
    </font>
    <font>
      <sz val="10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rgb="FF000000"/>
      <name val="Avenir Next LT Pro"/>
      <family val="2"/>
    </font>
    <font>
      <b/>
      <sz val="22"/>
      <color rgb="FF000000"/>
      <name val="Avenir Next LT Pro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Avenir Next LT Pro"/>
      <family val="2"/>
    </font>
    <font>
      <b/>
      <sz val="12"/>
      <name val="Avenir Next LT Pro"/>
      <family val="2"/>
    </font>
    <font>
      <sz val="14"/>
      <name val="Avenir Next LT Pro"/>
      <family val="2"/>
    </font>
    <font>
      <sz val="14"/>
      <color theme="0"/>
      <name val="Avenir Next LT Pro"/>
      <family val="2"/>
    </font>
    <font>
      <b/>
      <sz val="12"/>
      <color theme="1"/>
      <name val="Avenir Next LT Pro"/>
      <family val="2"/>
    </font>
    <font>
      <sz val="11"/>
      <name val="Calibri"/>
      <family val="2"/>
      <scheme val="minor"/>
    </font>
    <font>
      <sz val="11"/>
      <color rgb="FFC00000"/>
      <name val="Avenir Next LT Pro"/>
      <family val="2"/>
    </font>
    <font>
      <b/>
      <sz val="11"/>
      <color rgb="FFC00000"/>
      <name val="Avenir Next LT Pro"/>
      <family val="2"/>
    </font>
    <font>
      <b/>
      <sz val="9"/>
      <color theme="1"/>
      <name val="Avenir Next LT Pro"/>
      <family val="2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venir Next LT Pro"/>
      <family val="2"/>
    </font>
    <font>
      <sz val="10"/>
      <name val="Times New Roman"/>
      <family val="1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BenchNine Regular "/>
    </font>
    <font>
      <b/>
      <sz val="11"/>
      <name val="Calibri"/>
      <family val="2"/>
      <scheme val="minor"/>
    </font>
    <font>
      <sz val="11"/>
      <color theme="0"/>
      <name val="Avenir Next LT Pro"/>
      <family val="2"/>
    </font>
    <font>
      <sz val="10"/>
      <color theme="0"/>
      <name val="Avenir Next LT Pro"/>
      <family val="2"/>
    </font>
    <font>
      <b/>
      <sz val="9"/>
      <color theme="1"/>
      <name val="Calibri"/>
      <family val="2"/>
      <scheme val="minor"/>
    </font>
    <font>
      <b/>
      <sz val="11"/>
      <color rgb="FFFFFFFF"/>
      <name val="Avenir Next LT Pro"/>
      <family val="2"/>
    </font>
    <font>
      <sz val="11"/>
      <color rgb="FF000000"/>
      <name val="Avenir Next LT Pro"/>
      <family val="2"/>
    </font>
    <font>
      <b/>
      <sz val="14"/>
      <color theme="0"/>
      <name val="Avenir Next LT Pro"/>
      <family val="2"/>
    </font>
    <font>
      <b/>
      <sz val="11"/>
      <color theme="2" tint="-0.749992370372631"/>
      <name val="Avenir Next LT Pro"/>
      <family val="2"/>
    </font>
    <font>
      <sz val="11"/>
      <color theme="0" tint="-0.499984740745262"/>
      <name val="Avenir Next LT Pro"/>
      <family val="2"/>
    </font>
    <font>
      <b/>
      <sz val="14"/>
      <name val="Avenir Next LT Pro"/>
      <family val="2"/>
    </font>
    <font>
      <b/>
      <sz val="11"/>
      <color rgb="FF000000"/>
      <name val="Avenir Next LT Pro"/>
      <family val="2"/>
    </font>
    <font>
      <b/>
      <sz val="11"/>
      <color rgb="FFFF0000"/>
      <name val="Avenir Next LT Pro"/>
      <family val="2"/>
    </font>
    <font>
      <sz val="12"/>
      <name val="Arial MT"/>
    </font>
    <font>
      <b/>
      <sz val="11"/>
      <color theme="0"/>
      <name val="Calibri"/>
      <family val="2"/>
      <scheme val="minor"/>
    </font>
    <font>
      <sz val="14"/>
      <color theme="1"/>
      <name val="Avenir Next LT Pro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rgb="FF000000"/>
      <name val="Avenir Next LT Pro"/>
      <family val="2"/>
    </font>
    <font>
      <sz val="10"/>
      <color rgb="FF000000"/>
      <name val="Avenir Next LT Pro"/>
      <family val="2"/>
    </font>
    <font>
      <b/>
      <sz val="11"/>
      <color theme="0"/>
      <name val="Avenir Next LT Pro"/>
    </font>
    <font>
      <b/>
      <sz val="11"/>
      <color theme="0"/>
      <name val="Times New Roman"/>
      <family val="1"/>
    </font>
    <font>
      <sz val="11"/>
      <color theme="1"/>
      <name val="Avenir Next LT Pro"/>
    </font>
    <font>
      <b/>
      <sz val="11"/>
      <name val="Avenir Next LT Pro"/>
    </font>
    <font>
      <sz val="11"/>
      <name val="Avenir Next LT Pro"/>
    </font>
    <font>
      <sz val="11"/>
      <color theme="1"/>
      <name val="Times New Roman"/>
      <family val="1"/>
    </font>
    <font>
      <b/>
      <sz val="8"/>
      <color theme="1"/>
      <name val="Avenir Next LT Pro"/>
      <family val="2"/>
    </font>
    <font>
      <sz val="9"/>
      <color theme="1"/>
      <name val="Calibri"/>
      <family val="2"/>
      <scheme val="minor"/>
    </font>
    <font>
      <sz val="8"/>
      <name val="Avenir Next LT Pro"/>
      <family val="2"/>
    </font>
    <font>
      <sz val="8"/>
      <color theme="1"/>
      <name val="Avenir Next LT Pro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rgb="FF305496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499984740745262"/>
        <bgColor theme="4" tint="0.79998168889431442"/>
      </patternFill>
    </fill>
  </fills>
  <borders count="127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/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thin">
        <color theme="4" tint="0.39997558519241921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ck">
        <color theme="0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 style="thin">
        <color auto="1"/>
      </right>
      <top style="medium">
        <color theme="0"/>
      </top>
      <bottom style="thin">
        <color auto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 tint="0.39997558519241921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3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179" fontId="59" fillId="0" borderId="0"/>
    <xf numFmtId="43" fontId="1" fillId="0" borderId="0" applyFont="0" applyFill="0" applyBorder="0" applyAlignment="0" applyProtection="0"/>
  </cellStyleXfs>
  <cellXfs count="785">
    <xf numFmtId="0" fontId="0" fillId="0" borderId="0" xfId="0"/>
    <xf numFmtId="0" fontId="2" fillId="0" borderId="0" xfId="0" applyFont="1"/>
    <xf numFmtId="165" fontId="3" fillId="2" borderId="1" xfId="3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/>
    </xf>
    <xf numFmtId="165" fontId="2" fillId="0" borderId="1" xfId="3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6" fillId="5" borderId="7" xfId="4" applyFont="1" applyFill="1" applyBorder="1"/>
    <xf numFmtId="0" fontId="7" fillId="5" borderId="0" xfId="4" applyFont="1" applyFill="1"/>
    <xf numFmtId="0" fontId="8" fillId="5" borderId="0" xfId="4" applyFont="1" applyFill="1" applyAlignment="1">
      <alignment horizontal="center" vertical="top" wrapText="1" readingOrder="1"/>
    </xf>
    <xf numFmtId="165" fontId="2" fillId="0" borderId="9" xfId="3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center" vertical="top" wrapText="1" readingOrder="1"/>
    </xf>
    <xf numFmtId="0" fontId="13" fillId="0" borderId="0" xfId="5"/>
    <xf numFmtId="0" fontId="17" fillId="0" borderId="0" xfId="5" applyFont="1"/>
    <xf numFmtId="0" fontId="19" fillId="0" borderId="0" xfId="0" applyFont="1"/>
    <xf numFmtId="43" fontId="0" fillId="0" borderId="0" xfId="1" applyFont="1"/>
    <xf numFmtId="43" fontId="0" fillId="0" borderId="0" xfId="0" applyNumberFormat="1"/>
    <xf numFmtId="0" fontId="20" fillId="0" borderId="17" xfId="0" applyFont="1" applyBorder="1"/>
    <xf numFmtId="168" fontId="20" fillId="2" borderId="6" xfId="0" applyNumberFormat="1" applyFont="1" applyFill="1" applyBorder="1" applyAlignment="1">
      <alignment horizontal="left" vertical="center"/>
    </xf>
    <xf numFmtId="43" fontId="3" fillId="5" borderId="0" xfId="1" applyFont="1" applyFill="1" applyBorder="1"/>
    <xf numFmtId="0" fontId="0" fillId="0" borderId="10" xfId="0" applyBorder="1"/>
    <xf numFmtId="43" fontId="2" fillId="5" borderId="0" xfId="1" applyFont="1" applyFill="1" applyBorder="1"/>
    <xf numFmtId="0" fontId="3" fillId="5" borderId="2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5" borderId="0" xfId="0" applyFill="1"/>
    <xf numFmtId="165" fontId="11" fillId="2" borderId="26" xfId="3" applyNumberFormat="1" applyFont="1" applyFill="1" applyBorder="1" applyAlignment="1">
      <alignment horizontal="right" vertical="center"/>
    </xf>
    <xf numFmtId="165" fontId="11" fillId="2" borderId="27" xfId="3" applyNumberFormat="1" applyFont="1" applyFill="1" applyBorder="1" applyAlignment="1">
      <alignment horizontal="right" vertical="center"/>
    </xf>
    <xf numFmtId="165" fontId="11" fillId="2" borderId="19" xfId="3" applyNumberFormat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left"/>
    </xf>
    <xf numFmtId="165" fontId="21" fillId="5" borderId="29" xfId="3" applyNumberFormat="1" applyFont="1" applyFill="1" applyBorder="1" applyAlignment="1">
      <alignment horizontal="right" vertical="center"/>
    </xf>
    <xf numFmtId="165" fontId="21" fillId="5" borderId="9" xfId="3" applyNumberFormat="1" applyFon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left" indent="1"/>
    </xf>
    <xf numFmtId="165" fontId="0" fillId="5" borderId="0" xfId="0" applyNumberFormat="1" applyFill="1"/>
    <xf numFmtId="165" fontId="18" fillId="2" borderId="29" xfId="3" applyNumberFormat="1" applyFont="1" applyFill="1" applyBorder="1" applyAlignment="1">
      <alignment horizontal="right" vertical="center"/>
    </xf>
    <xf numFmtId="165" fontId="18" fillId="2" borderId="9" xfId="3" applyNumberFormat="1" applyFont="1" applyFill="1" applyBorder="1" applyAlignment="1">
      <alignment horizontal="right" vertical="center"/>
    </xf>
    <xf numFmtId="0" fontId="20" fillId="2" borderId="30" xfId="0" applyFont="1" applyFill="1" applyBorder="1" applyAlignment="1">
      <alignment horizontal="left"/>
    </xf>
    <xf numFmtId="165" fontId="11" fillId="2" borderId="29" xfId="3" applyNumberFormat="1" applyFont="1" applyFill="1" applyBorder="1" applyAlignment="1">
      <alignment horizontal="right" vertical="center"/>
    </xf>
    <xf numFmtId="165" fontId="11" fillId="2" borderId="9" xfId="3" applyNumberFormat="1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left"/>
    </xf>
    <xf numFmtId="165" fontId="21" fillId="2" borderId="29" xfId="3" applyNumberFormat="1" applyFont="1" applyFill="1" applyBorder="1" applyAlignment="1">
      <alignment horizontal="right" vertical="center"/>
    </xf>
    <xf numFmtId="165" fontId="21" fillId="2" borderId="9" xfId="3" applyNumberFormat="1" applyFont="1" applyFill="1" applyBorder="1" applyAlignment="1">
      <alignment horizontal="right" vertical="center"/>
    </xf>
    <xf numFmtId="165" fontId="21" fillId="5" borderId="10" xfId="3" applyNumberFormat="1" applyFont="1" applyFill="1" applyBorder="1" applyAlignment="1">
      <alignment horizontal="right" vertical="center"/>
    </xf>
    <xf numFmtId="165" fontId="21" fillId="2" borderId="1" xfId="3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left"/>
    </xf>
    <xf numFmtId="43" fontId="5" fillId="6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/>
    <xf numFmtId="0" fontId="15" fillId="0" borderId="0" xfId="5" applyFont="1"/>
    <xf numFmtId="10" fontId="5" fillId="6" borderId="31" xfId="0" applyNumberFormat="1" applyFont="1" applyFill="1" applyBorder="1" applyAlignment="1">
      <alignment horizontal="center" vertical="center" wrapText="1"/>
    </xf>
    <xf numFmtId="166" fontId="5" fillId="6" borderId="31" xfId="0" applyNumberFormat="1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166" fontId="2" fillId="0" borderId="32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166" fontId="5" fillId="6" borderId="0" xfId="2" applyNumberFormat="1" applyFont="1" applyFill="1" applyAlignment="1">
      <alignment horizontal="center" vertical="center"/>
    </xf>
    <xf numFmtId="43" fontId="5" fillId="6" borderId="0" xfId="3" applyNumberFormat="1" applyFont="1" applyFill="1" applyAlignment="1">
      <alignment horizontal="center" vertical="center"/>
    </xf>
    <xf numFmtId="0" fontId="5" fillId="6" borderId="0" xfId="0" applyFont="1" applyFill="1"/>
    <xf numFmtId="166" fontId="2" fillId="0" borderId="0" xfId="2" applyNumberFormat="1" applyFont="1" applyAlignment="1">
      <alignment horizontal="center" vertical="center"/>
    </xf>
    <xf numFmtId="169" fontId="2" fillId="0" borderId="0" xfId="0" applyNumberFormat="1" applyFont="1"/>
    <xf numFmtId="43" fontId="2" fillId="0" borderId="0" xfId="1" applyFont="1"/>
    <xf numFmtId="166" fontId="3" fillId="0" borderId="34" xfId="2" applyNumberFormat="1" applyFont="1" applyBorder="1" applyAlignment="1">
      <alignment horizontal="center" vertical="center"/>
    </xf>
    <xf numFmtId="169" fontId="3" fillId="0" borderId="34" xfId="3" applyNumberFormat="1" applyFont="1" applyBorder="1" applyAlignment="1">
      <alignment horizontal="center" vertical="center"/>
    </xf>
    <xf numFmtId="0" fontId="3" fillId="0" borderId="34" xfId="0" applyFont="1" applyBorder="1"/>
    <xf numFmtId="0" fontId="6" fillId="0" borderId="0" xfId="0" applyFont="1" applyAlignment="1">
      <alignment horizontal="left" vertical="center" wrapText="1"/>
    </xf>
    <xf numFmtId="43" fontId="2" fillId="0" borderId="0" xfId="1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35" xfId="0" applyFont="1" applyBorder="1" applyAlignment="1">
      <alignment vertical="top" wrapText="1" readingOrder="1"/>
    </xf>
    <xf numFmtId="0" fontId="12" fillId="0" borderId="35" xfId="0" applyFont="1" applyBorder="1" applyAlignment="1">
      <alignment vertical="top" readingOrder="1"/>
    </xf>
    <xf numFmtId="0" fontId="24" fillId="0" borderId="35" xfId="0" applyFont="1" applyBorder="1" applyAlignment="1">
      <alignment vertical="center" wrapText="1" readingOrder="1"/>
    </xf>
    <xf numFmtId="0" fontId="8" fillId="5" borderId="0" xfId="0" applyFont="1" applyFill="1" applyAlignment="1">
      <alignment horizontal="center" vertical="top" wrapText="1" readingOrder="1"/>
    </xf>
    <xf numFmtId="0" fontId="7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166" fontId="0" fillId="5" borderId="0" xfId="2" applyNumberFormat="1" applyFont="1" applyFill="1"/>
    <xf numFmtId="43" fontId="0" fillId="5" borderId="0" xfId="1" applyFont="1" applyFill="1"/>
    <xf numFmtId="0" fontId="8" fillId="0" borderId="8" xfId="0" applyFont="1" applyBorder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5" borderId="0" xfId="0" applyFont="1" applyFill="1" applyAlignment="1">
      <alignment vertical="top" wrapText="1" readingOrder="1"/>
    </xf>
    <xf numFmtId="0" fontId="11" fillId="5" borderId="0" xfId="0" applyFont="1" applyFill="1" applyAlignment="1">
      <alignment vertical="center"/>
    </xf>
    <xf numFmtId="0" fontId="29" fillId="5" borderId="0" xfId="5" applyFont="1" applyFill="1" applyAlignment="1">
      <alignment vertical="center" wrapText="1" readingOrder="1"/>
    </xf>
    <xf numFmtId="0" fontId="10" fillId="5" borderId="0" xfId="5" applyFont="1" applyFill="1" applyAlignment="1">
      <alignment vertical="center" wrapText="1" readingOrder="1"/>
    </xf>
    <xf numFmtId="0" fontId="9" fillId="5" borderId="0" xfId="5" applyFont="1" applyFill="1" applyAlignment="1">
      <alignment vertical="center" readingOrder="1"/>
    </xf>
    <xf numFmtId="0" fontId="8" fillId="5" borderId="0" xfId="5" applyFont="1" applyFill="1" applyAlignment="1">
      <alignment vertical="center" wrapText="1" readingOrder="1"/>
    </xf>
    <xf numFmtId="0" fontId="8" fillId="5" borderId="0" xfId="5" applyFont="1" applyFill="1" applyAlignment="1">
      <alignment horizontal="center" vertical="center" wrapText="1" readingOrder="1"/>
    </xf>
    <xf numFmtId="0" fontId="30" fillId="5" borderId="0" xfId="5" applyFont="1" applyFill="1" applyAlignment="1">
      <alignment vertical="center"/>
    </xf>
    <xf numFmtId="0" fontId="31" fillId="5" borderId="0" xfId="5" applyFont="1" applyFill="1" applyAlignment="1">
      <alignment horizontal="center"/>
    </xf>
    <xf numFmtId="0" fontId="32" fillId="5" borderId="0" xfId="5" applyFont="1" applyFill="1" applyAlignment="1">
      <alignment horizontal="center"/>
    </xf>
    <xf numFmtId="0" fontId="33" fillId="5" borderId="0" xfId="0" applyFont="1" applyFill="1"/>
    <xf numFmtId="0" fontId="3" fillId="2" borderId="3" xfId="0" applyFont="1" applyFill="1" applyBorder="1" applyAlignment="1">
      <alignment horizontal="left" wrapText="1"/>
    </xf>
    <xf numFmtId="165" fontId="3" fillId="2" borderId="3" xfId="0" applyNumberFormat="1" applyFont="1" applyFill="1" applyBorder="1" applyAlignment="1">
      <alignment horizontal="right"/>
    </xf>
    <xf numFmtId="166" fontId="3" fillId="2" borderId="0" xfId="6" applyNumberFormat="1" applyFont="1" applyFill="1" applyBorder="1" applyAlignment="1">
      <alignment horizontal="right"/>
    </xf>
    <xf numFmtId="0" fontId="34" fillId="5" borderId="0" xfId="0" applyFont="1" applyFill="1"/>
    <xf numFmtId="43" fontId="28" fillId="5" borderId="0" xfId="1" applyFont="1" applyFill="1"/>
    <xf numFmtId="43" fontId="34" fillId="5" borderId="0" xfId="1" applyFont="1" applyFill="1"/>
    <xf numFmtId="166" fontId="34" fillId="5" borderId="0" xfId="2" applyNumberFormat="1" applyFont="1" applyFill="1"/>
    <xf numFmtId="0" fontId="3" fillId="5" borderId="3" xfId="0" applyFont="1" applyFill="1" applyBorder="1" applyAlignment="1">
      <alignment horizontal="left" wrapText="1"/>
    </xf>
    <xf numFmtId="165" fontId="2" fillId="5" borderId="0" xfId="0" applyNumberFormat="1" applyFont="1" applyFill="1" applyAlignment="1">
      <alignment horizontal="right"/>
    </xf>
    <xf numFmtId="165" fontId="14" fillId="5" borderId="0" xfId="0" applyNumberFormat="1" applyFont="1" applyFill="1" applyAlignment="1">
      <alignment horizontal="right"/>
    </xf>
    <xf numFmtId="166" fontId="2" fillId="5" borderId="0" xfId="6" applyNumberFormat="1" applyFont="1" applyFill="1" applyBorder="1" applyAlignment="1">
      <alignment horizontal="right"/>
    </xf>
    <xf numFmtId="0" fontId="2" fillId="5" borderId="3" xfId="0" applyFont="1" applyFill="1" applyBorder="1" applyAlignment="1">
      <alignment wrapText="1"/>
    </xf>
    <xf numFmtId="165" fontId="35" fillId="5" borderId="1" xfId="0" applyNumberFormat="1" applyFont="1" applyFill="1" applyBorder="1" applyAlignment="1">
      <alignment horizontal="right"/>
    </xf>
    <xf numFmtId="165" fontId="14" fillId="5" borderId="1" xfId="0" applyNumberFormat="1" applyFont="1" applyFill="1" applyBorder="1" applyAlignment="1">
      <alignment horizontal="right"/>
    </xf>
    <xf numFmtId="166" fontId="2" fillId="5" borderId="0" xfId="6" applyNumberFormat="1" applyFont="1" applyFill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6" fontId="3" fillId="2" borderId="0" xfId="6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5" fontId="3" fillId="5" borderId="0" xfId="0" applyNumberFormat="1" applyFont="1" applyFill="1" applyAlignment="1">
      <alignment horizontal="right"/>
    </xf>
    <xf numFmtId="165" fontId="3" fillId="5" borderId="3" xfId="0" applyNumberFormat="1" applyFont="1" applyFill="1" applyBorder="1" applyAlignment="1">
      <alignment horizontal="right"/>
    </xf>
    <xf numFmtId="165" fontId="3" fillId="5" borderId="9" xfId="0" applyNumberFormat="1" applyFont="1" applyFill="1" applyBorder="1" applyAlignment="1">
      <alignment horizontal="right"/>
    </xf>
    <xf numFmtId="165" fontId="20" fillId="5" borderId="0" xfId="0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left"/>
    </xf>
    <xf numFmtId="166" fontId="2" fillId="5" borderId="0" xfId="0" applyNumberFormat="1" applyFont="1" applyFill="1" applyAlignment="1">
      <alignment horizontal="right"/>
    </xf>
    <xf numFmtId="165" fontId="2" fillId="5" borderId="0" xfId="0" applyNumberFormat="1" applyFont="1" applyFill="1" applyAlignment="1">
      <alignment horizontal="left"/>
    </xf>
    <xf numFmtId="165" fontId="36" fillId="5" borderId="1" xfId="0" applyNumberFormat="1" applyFont="1" applyFill="1" applyBorder="1" applyAlignment="1">
      <alignment horizontal="right"/>
    </xf>
    <xf numFmtId="165" fontId="20" fillId="5" borderId="1" xfId="0" applyNumberFormat="1" applyFont="1" applyFill="1" applyBorder="1" applyAlignment="1">
      <alignment horizontal="right"/>
    </xf>
    <xf numFmtId="166" fontId="3" fillId="5" borderId="0" xfId="6" applyNumberFormat="1" applyFont="1" applyFill="1" applyBorder="1" applyAlignment="1">
      <alignment horizontal="right"/>
    </xf>
    <xf numFmtId="165" fontId="36" fillId="2" borderId="1" xfId="0" applyNumberFormat="1" applyFont="1" applyFill="1" applyBorder="1" applyAlignment="1">
      <alignment horizontal="right"/>
    </xf>
    <xf numFmtId="165" fontId="20" fillId="2" borderId="1" xfId="0" applyNumberFormat="1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right"/>
    </xf>
    <xf numFmtId="165" fontId="3" fillId="5" borderId="1" xfId="0" applyNumberFormat="1" applyFont="1" applyFill="1" applyBorder="1" applyAlignment="1">
      <alignment horizontal="right"/>
    </xf>
    <xf numFmtId="166" fontId="3" fillId="5" borderId="0" xfId="6" applyNumberFormat="1" applyFont="1" applyFill="1" applyAlignment="1">
      <alignment horizontal="right"/>
    </xf>
    <xf numFmtId="39" fontId="35" fillId="5" borderId="1" xfId="0" applyNumberFormat="1" applyFont="1" applyFill="1" applyBorder="1" applyAlignment="1">
      <alignment horizontal="right"/>
    </xf>
    <xf numFmtId="39" fontId="14" fillId="5" borderId="1" xfId="0" applyNumberFormat="1" applyFont="1" applyFill="1" applyBorder="1" applyAlignment="1">
      <alignment horizontal="right"/>
    </xf>
    <xf numFmtId="166" fontId="20" fillId="2" borderId="1" xfId="6" applyNumberFormat="1" applyFont="1" applyFill="1" applyBorder="1" applyAlignment="1">
      <alignment horizontal="right"/>
    </xf>
    <xf numFmtId="166" fontId="20" fillId="2" borderId="0" xfId="6" applyNumberFormat="1" applyFont="1" applyFill="1" applyAlignment="1">
      <alignment horizontal="right"/>
    </xf>
    <xf numFmtId="0" fontId="24" fillId="0" borderId="0" xfId="0" applyFont="1" applyAlignment="1">
      <alignment vertical="center" wrapText="1" readingOrder="1"/>
    </xf>
    <xf numFmtId="0" fontId="38" fillId="0" borderId="0" xfId="0" applyFont="1" applyAlignment="1">
      <alignment vertical="center" wrapText="1" readingOrder="1"/>
    </xf>
    <xf numFmtId="164" fontId="0" fillId="0" borderId="0" xfId="3" applyFont="1"/>
    <xf numFmtId="0" fontId="12" fillId="0" borderId="0" xfId="0" applyFont="1" applyAlignment="1">
      <alignment vertical="top" readingOrder="1"/>
    </xf>
    <xf numFmtId="0" fontId="39" fillId="0" borderId="0" xfId="0" applyFont="1" applyAlignment="1">
      <alignment vertical="top" readingOrder="1"/>
    </xf>
    <xf numFmtId="0" fontId="40" fillId="0" borderId="0" xfId="0" applyFont="1" applyAlignment="1">
      <alignment vertical="top" wrapText="1" readingOrder="1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39" fontId="0" fillId="0" borderId="0" xfId="0" applyNumberFormat="1"/>
    <xf numFmtId="0" fontId="41" fillId="0" borderId="0" xfId="0" applyFont="1" applyAlignment="1">
      <alignment horizontal="left" wrapText="1"/>
    </xf>
    <xf numFmtId="165" fontId="41" fillId="0" borderId="0" xfId="0" applyNumberFormat="1" applyFont="1" applyAlignment="1">
      <alignment horizontal="center"/>
    </xf>
    <xf numFmtId="10" fontId="41" fillId="0" borderId="0" xfId="2" applyNumberFormat="1" applyFont="1" applyBorder="1" applyAlignment="1"/>
    <xf numFmtId="164" fontId="28" fillId="5" borderId="0" xfId="3" applyFont="1" applyFill="1"/>
    <xf numFmtId="10" fontId="0" fillId="0" borderId="0" xfId="2" applyNumberFormat="1" applyFont="1"/>
    <xf numFmtId="166" fontId="0" fillId="0" borderId="0" xfId="2" applyNumberFormat="1" applyFont="1"/>
    <xf numFmtId="170" fontId="0" fillId="0" borderId="0" xfId="0" applyNumberFormat="1"/>
    <xf numFmtId="0" fontId="11" fillId="0" borderId="0" xfId="0" applyFont="1"/>
    <xf numFmtId="164" fontId="0" fillId="0" borderId="0" xfId="0" applyNumberFormat="1"/>
    <xf numFmtId="0" fontId="5" fillId="7" borderId="0" xfId="0" applyFont="1" applyFill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169" fontId="14" fillId="0" borderId="0" xfId="1" applyNumberFormat="1" applyFont="1" applyBorder="1" applyAlignment="1">
      <alignment horizontal="right" vertical="center"/>
    </xf>
    <xf numFmtId="0" fontId="0" fillId="0" borderId="24" xfId="0" applyBorder="1"/>
    <xf numFmtId="0" fontId="28" fillId="0" borderId="0" xfId="0" applyFont="1"/>
    <xf numFmtId="0" fontId="16" fillId="0" borderId="0" xfId="0" applyFont="1" applyAlignment="1">
      <alignment horizontal="center"/>
    </xf>
    <xf numFmtId="0" fontId="0" fillId="0" borderId="14" xfId="0" applyBorder="1"/>
    <xf numFmtId="0" fontId="34" fillId="0" borderId="0" xfId="0" applyFont="1"/>
    <xf numFmtId="0" fontId="0" fillId="0" borderId="7" xfId="0" applyBorder="1"/>
    <xf numFmtId="0" fontId="0" fillId="0" borderId="18" xfId="0" applyBorder="1"/>
    <xf numFmtId="0" fontId="20" fillId="5" borderId="45" xfId="0" applyFont="1" applyFill="1" applyBorder="1" applyAlignment="1">
      <alignment wrapText="1"/>
    </xf>
    <xf numFmtId="168" fontId="6" fillId="8" borderId="33" xfId="3" applyNumberFormat="1" applyFont="1" applyFill="1" applyBorder="1"/>
    <xf numFmtId="168" fontId="6" fillId="0" borderId="33" xfId="3" applyNumberFormat="1" applyFont="1" applyBorder="1"/>
    <xf numFmtId="168" fontId="6" fillId="5" borderId="33" xfId="2" applyNumberFormat="1" applyFont="1" applyFill="1" applyBorder="1"/>
    <xf numFmtId="166" fontId="1" fillId="0" borderId="0" xfId="2" applyNumberFormat="1" applyFont="1"/>
    <xf numFmtId="0" fontId="20" fillId="5" borderId="32" xfId="0" applyFont="1" applyFill="1" applyBorder="1" applyAlignment="1">
      <alignment wrapText="1"/>
    </xf>
    <xf numFmtId="168" fontId="6" fillId="0" borderId="32" xfId="3" applyNumberFormat="1" applyFont="1" applyBorder="1"/>
    <xf numFmtId="168" fontId="6" fillId="8" borderId="32" xfId="3" applyNumberFormat="1" applyFont="1" applyFill="1" applyBorder="1"/>
    <xf numFmtId="168" fontId="6" fillId="5" borderId="32" xfId="2" applyNumberFormat="1" applyFont="1" applyFill="1" applyBorder="1"/>
    <xf numFmtId="9" fontId="1" fillId="0" borderId="0" xfId="2" applyFont="1"/>
    <xf numFmtId="43" fontId="27" fillId="0" borderId="0" xfId="0" applyNumberFormat="1" applyFont="1"/>
    <xf numFmtId="168" fontId="21" fillId="0" borderId="32" xfId="3" applyNumberFormat="1" applyFont="1" applyBorder="1"/>
    <xf numFmtId="43" fontId="34" fillId="0" borderId="0" xfId="1" applyFont="1"/>
    <xf numFmtId="168" fontId="21" fillId="5" borderId="32" xfId="3" applyNumberFormat="1" applyFont="1" applyFill="1" applyBorder="1"/>
    <xf numFmtId="0" fontId="20" fillId="2" borderId="32" xfId="0" applyFont="1" applyFill="1" applyBorder="1" applyAlignment="1">
      <alignment wrapText="1"/>
    </xf>
    <xf numFmtId="164" fontId="33" fillId="2" borderId="32" xfId="3" applyFont="1" applyFill="1" applyBorder="1"/>
    <xf numFmtId="168" fontId="33" fillId="2" borderId="32" xfId="2" applyNumberFormat="1" applyFont="1" applyFill="1" applyBorder="1"/>
    <xf numFmtId="0" fontId="3" fillId="5" borderId="32" xfId="0" applyFont="1" applyFill="1" applyBorder="1" applyAlignment="1">
      <alignment wrapText="1"/>
    </xf>
    <xf numFmtId="168" fontId="6" fillId="0" borderId="32" xfId="2" applyNumberFormat="1" applyFont="1" applyFill="1" applyBorder="1"/>
    <xf numFmtId="168" fontId="6" fillId="0" borderId="32" xfId="3" applyNumberFormat="1" applyFont="1" applyFill="1" applyBorder="1"/>
    <xf numFmtId="166" fontId="34" fillId="0" borderId="0" xfId="2" applyNumberFormat="1" applyFont="1"/>
    <xf numFmtId="9" fontId="28" fillId="0" borderId="0" xfId="2" applyFont="1"/>
    <xf numFmtId="168" fontId="6" fillId="0" borderId="32" xfId="2" applyNumberFormat="1" applyFont="1" applyBorder="1"/>
    <xf numFmtId="166" fontId="0" fillId="0" borderId="0" xfId="0" applyNumberFormat="1"/>
    <xf numFmtId="10" fontId="28" fillId="0" borderId="0" xfId="2" applyNumberFormat="1" applyFont="1"/>
    <xf numFmtId="43" fontId="34" fillId="0" borderId="0" xfId="0" applyNumberFormat="1" applyFont="1"/>
    <xf numFmtId="43" fontId="28" fillId="0" borderId="0" xfId="0" applyNumberFormat="1" applyFont="1"/>
    <xf numFmtId="43" fontId="26" fillId="0" borderId="0" xfId="1" applyFont="1"/>
    <xf numFmtId="168" fontId="28" fillId="0" borderId="0" xfId="0" applyNumberFormat="1" applyFont="1"/>
    <xf numFmtId="10" fontId="1" fillId="0" borderId="0" xfId="2" applyNumberFormat="1" applyFont="1"/>
    <xf numFmtId="168" fontId="46" fillId="9" borderId="32" xfId="3" applyNumberFormat="1" applyFont="1" applyFill="1" applyBorder="1"/>
    <xf numFmtId="43" fontId="28" fillId="0" borderId="0" xfId="1" applyFont="1"/>
    <xf numFmtId="166" fontId="47" fillId="0" borderId="0" xfId="2" applyNumberFormat="1" applyFont="1"/>
    <xf numFmtId="9" fontId="47" fillId="0" borderId="0" xfId="2" applyFont="1"/>
    <xf numFmtId="168" fontId="4" fillId="9" borderId="32" xfId="3" applyNumberFormat="1" applyFont="1" applyFill="1" applyBorder="1"/>
    <xf numFmtId="10" fontId="2" fillId="0" borderId="0" xfId="2" applyNumberFormat="1" applyFont="1"/>
    <xf numFmtId="172" fontId="2" fillId="0" borderId="0" xfId="0" applyNumberFormat="1" applyFont="1"/>
    <xf numFmtId="43" fontId="2" fillId="0" borderId="0" xfId="0" applyNumberFormat="1" applyFont="1"/>
    <xf numFmtId="0" fontId="11" fillId="0" borderId="0" xfId="0" applyFont="1" applyAlignment="1">
      <alignment vertical="center"/>
    </xf>
    <xf numFmtId="166" fontId="20" fillId="5" borderId="0" xfId="2" applyNumberFormat="1" applyFont="1" applyFill="1" applyAlignment="1">
      <alignment horizontal="right"/>
    </xf>
    <xf numFmtId="173" fontId="0" fillId="0" borderId="0" xfId="0" applyNumberFormat="1"/>
    <xf numFmtId="174" fontId="0" fillId="5" borderId="0" xfId="0" applyNumberFormat="1" applyFill="1"/>
    <xf numFmtId="166" fontId="3" fillId="2" borderId="0" xfId="2" applyNumberFormat="1" applyFont="1" applyFill="1" applyBorder="1" applyAlignment="1">
      <alignment horizontal="right"/>
    </xf>
    <xf numFmtId="166" fontId="2" fillId="5" borderId="0" xfId="2" applyNumberFormat="1" applyFont="1" applyFill="1" applyBorder="1" applyAlignment="1">
      <alignment horizontal="right"/>
    </xf>
    <xf numFmtId="39" fontId="2" fillId="0" borderId="0" xfId="0" applyNumberFormat="1" applyFont="1"/>
    <xf numFmtId="0" fontId="2" fillId="5" borderId="0" xfId="0" applyFont="1" applyFill="1" applyAlignment="1">
      <alignment wrapText="1"/>
    </xf>
    <xf numFmtId="166" fontId="2" fillId="5" borderId="0" xfId="2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right"/>
    </xf>
    <xf numFmtId="166" fontId="3" fillId="0" borderId="0" xfId="2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3" applyNumberFormat="1" applyFont="1" applyBorder="1" applyAlignment="1">
      <alignment horizontal="right"/>
    </xf>
    <xf numFmtId="166" fontId="2" fillId="0" borderId="0" xfId="2" applyNumberFormat="1" applyFont="1" applyBorder="1" applyAlignment="1">
      <alignment horizontal="right"/>
    </xf>
    <xf numFmtId="0" fontId="48" fillId="0" borderId="0" xfId="0" applyFont="1"/>
    <xf numFmtId="166" fontId="3" fillId="2" borderId="0" xfId="2" applyNumberFormat="1" applyFont="1" applyFill="1" applyAlignment="1">
      <alignment horizontal="right"/>
    </xf>
    <xf numFmtId="166" fontId="2" fillId="0" borderId="0" xfId="2" applyNumberFormat="1" applyFont="1" applyFill="1" applyAlignment="1">
      <alignment horizontal="right"/>
    </xf>
    <xf numFmtId="0" fontId="49" fillId="0" borderId="0" xfId="0" applyFont="1"/>
    <xf numFmtId="166" fontId="3" fillId="5" borderId="0" xfId="2" applyNumberFormat="1" applyFont="1" applyFill="1" applyAlignment="1">
      <alignment horizontal="right"/>
    </xf>
    <xf numFmtId="164" fontId="4" fillId="0" borderId="0" xfId="3" applyFont="1"/>
    <xf numFmtId="166" fontId="49" fillId="0" borderId="0" xfId="2" applyNumberFormat="1" applyFont="1"/>
    <xf numFmtId="165" fontId="3" fillId="0" borderId="0" xfId="3" applyNumberFormat="1" applyFont="1" applyBorder="1" applyAlignment="1">
      <alignment horizontal="right"/>
    </xf>
    <xf numFmtId="43" fontId="49" fillId="0" borderId="0" xfId="1" applyFont="1"/>
    <xf numFmtId="0" fontId="2" fillId="0" borderId="0" xfId="0" applyFont="1" applyAlignment="1">
      <alignment wrapText="1"/>
    </xf>
    <xf numFmtId="165" fontId="2" fillId="0" borderId="0" xfId="2" applyNumberFormat="1" applyFont="1" applyBorder="1" applyAlignment="1">
      <alignment horizontal="right"/>
    </xf>
    <xf numFmtId="166" fontId="3" fillId="2" borderId="3" xfId="2" applyNumberFormat="1" applyFont="1" applyFill="1" applyBorder="1" applyAlignment="1">
      <alignment horizontal="right"/>
    </xf>
    <xf numFmtId="4" fontId="2" fillId="0" borderId="0" xfId="0" applyNumberFormat="1" applyFont="1"/>
    <xf numFmtId="10" fontId="2" fillId="0" borderId="0" xfId="0" applyNumberFormat="1" applyFont="1"/>
    <xf numFmtId="166" fontId="28" fillId="0" borderId="0" xfId="2" applyNumberFormat="1" applyFont="1"/>
    <xf numFmtId="165" fontId="5" fillId="5" borderId="0" xfId="0" applyNumberFormat="1" applyFont="1" applyFill="1" applyAlignment="1">
      <alignment horizontal="right"/>
    </xf>
    <xf numFmtId="168" fontId="5" fillId="0" borderId="0" xfId="5" applyNumberFormat="1" applyFont="1" applyAlignment="1">
      <alignment horizontal="right" vertical="center"/>
    </xf>
    <xf numFmtId="0" fontId="13" fillId="5" borderId="0" xfId="5" applyFill="1"/>
    <xf numFmtId="0" fontId="1" fillId="5" borderId="0" xfId="4" applyFill="1"/>
    <xf numFmtId="0" fontId="1" fillId="5" borderId="0" xfId="4" applyFill="1" applyAlignment="1">
      <alignment vertical="top" wrapText="1"/>
    </xf>
    <xf numFmtId="175" fontId="3" fillId="2" borderId="54" xfId="12" applyFont="1" applyFill="1" applyBorder="1" applyAlignment="1">
      <alignment horizontal="left" wrapText="1"/>
    </xf>
    <xf numFmtId="168" fontId="3" fillId="2" borderId="55" xfId="5" applyNumberFormat="1" applyFont="1" applyFill="1" applyBorder="1" applyAlignment="1">
      <alignment horizontal="right" vertical="center"/>
    </xf>
    <xf numFmtId="175" fontId="2" fillId="0" borderId="3" xfId="12" applyFont="1" applyFill="1" applyBorder="1" applyAlignment="1">
      <alignment horizontal="left" wrapText="1" indent="1"/>
    </xf>
    <xf numFmtId="168" fontId="2" fillId="0" borderId="1" xfId="5" applyNumberFormat="1" applyFont="1" applyBorder="1" applyAlignment="1">
      <alignment horizontal="right" vertical="center"/>
    </xf>
    <xf numFmtId="168" fontId="2" fillId="0" borderId="56" xfId="5" applyNumberFormat="1" applyFont="1" applyBorder="1" applyAlignment="1">
      <alignment horizontal="right" vertical="center"/>
    </xf>
    <xf numFmtId="168" fontId="2" fillId="0" borderId="57" xfId="5" applyNumberFormat="1" applyFont="1" applyBorder="1" applyAlignment="1">
      <alignment horizontal="right" vertical="center"/>
    </xf>
    <xf numFmtId="168" fontId="2" fillId="0" borderId="58" xfId="5" applyNumberFormat="1" applyFont="1" applyBorder="1" applyAlignment="1">
      <alignment horizontal="right" vertical="center"/>
    </xf>
    <xf numFmtId="168" fontId="2" fillId="0" borderId="59" xfId="5" applyNumberFormat="1" applyFont="1" applyBorder="1" applyAlignment="1">
      <alignment horizontal="right" vertical="center"/>
    </xf>
    <xf numFmtId="175" fontId="2" fillId="5" borderId="3" xfId="12" applyFont="1" applyFill="1" applyBorder="1" applyAlignment="1">
      <alignment horizontal="left" wrapText="1" indent="1"/>
    </xf>
    <xf numFmtId="168" fontId="2" fillId="5" borderId="1" xfId="5" applyNumberFormat="1" applyFont="1" applyFill="1" applyBorder="1" applyAlignment="1">
      <alignment horizontal="right" vertical="center"/>
    </xf>
    <xf numFmtId="175" fontId="2" fillId="5" borderId="60" xfId="12" applyFont="1" applyFill="1" applyBorder="1" applyAlignment="1">
      <alignment horizontal="left" wrapText="1" indent="1"/>
    </xf>
    <xf numFmtId="168" fontId="2" fillId="5" borderId="19" xfId="5" applyNumberFormat="1" applyFont="1" applyFill="1" applyBorder="1" applyAlignment="1">
      <alignment horizontal="right" vertical="center"/>
    </xf>
    <xf numFmtId="168" fontId="3" fillId="2" borderId="61" xfId="5" applyNumberFormat="1" applyFont="1" applyFill="1" applyBorder="1" applyAlignment="1">
      <alignment horizontal="left" vertical="center"/>
    </xf>
    <xf numFmtId="168" fontId="3" fillId="2" borderId="5" xfId="5" applyNumberFormat="1" applyFont="1" applyFill="1" applyBorder="1" applyAlignment="1">
      <alignment horizontal="right" vertical="center"/>
    </xf>
    <xf numFmtId="168" fontId="3" fillId="2" borderId="4" xfId="5" applyNumberFormat="1" applyFont="1" applyFill="1" applyBorder="1" applyAlignment="1">
      <alignment horizontal="right" vertical="center"/>
    </xf>
    <xf numFmtId="43" fontId="1" fillId="5" borderId="0" xfId="13" applyFont="1" applyFill="1"/>
    <xf numFmtId="10" fontId="41" fillId="0" borderId="0" xfId="2" applyNumberFormat="1" applyFont="1" applyFill="1" applyBorder="1" applyAlignment="1">
      <alignment horizontal="right" vertical="center"/>
    </xf>
    <xf numFmtId="176" fontId="41" fillId="0" borderId="0" xfId="2" applyNumberFormat="1" applyFont="1" applyFill="1" applyBorder="1" applyAlignment="1">
      <alignment horizontal="right" vertical="center"/>
    </xf>
    <xf numFmtId="0" fontId="50" fillId="0" borderId="0" xfId="0" applyFont="1" applyAlignment="1">
      <alignment vertical="center" wrapText="1"/>
    </xf>
    <xf numFmtId="0" fontId="5" fillId="0" borderId="0" xfId="5" applyFont="1" applyAlignment="1">
      <alignment horizontal="center" vertical="center" wrapText="1"/>
    </xf>
    <xf numFmtId="168" fontId="5" fillId="0" borderId="0" xfId="5" applyNumberFormat="1" applyFont="1" applyAlignment="1">
      <alignment horizontal="left" vertical="center"/>
    </xf>
    <xf numFmtId="0" fontId="11" fillId="0" borderId="0" xfId="0" applyFont="1" applyAlignment="1">
      <alignment vertical="top"/>
    </xf>
    <xf numFmtId="0" fontId="52" fillId="12" borderId="13" xfId="0" applyFont="1" applyFill="1" applyBorder="1" applyAlignment="1">
      <alignment horizontal="center" vertical="center"/>
    </xf>
    <xf numFmtId="3" fontId="52" fillId="12" borderId="12" xfId="0" applyNumberFormat="1" applyFont="1" applyFill="1" applyBorder="1" applyAlignment="1">
      <alignment horizontal="center" vertical="center"/>
    </xf>
    <xf numFmtId="167" fontId="52" fillId="12" borderId="10" xfId="0" applyNumberFormat="1" applyFont="1" applyFill="1" applyBorder="1" applyAlignment="1">
      <alignment horizontal="center" vertical="center"/>
    </xf>
    <xf numFmtId="0" fontId="52" fillId="12" borderId="20" xfId="0" applyFont="1" applyFill="1" applyBorder="1" applyAlignment="1">
      <alignment horizontal="center" vertical="center"/>
    </xf>
    <xf numFmtId="167" fontId="52" fillId="12" borderId="18" xfId="0" applyNumberFormat="1" applyFont="1" applyFill="1" applyBorder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11" fillId="0" borderId="0" xfId="0" applyFont="1" applyAlignment="1">
      <alignment wrapText="1"/>
    </xf>
    <xf numFmtId="0" fontId="5" fillId="6" borderId="2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3" fillId="5" borderId="63" xfId="3" applyNumberFormat="1" applyFont="1" applyFill="1" applyBorder="1" applyAlignment="1">
      <alignment horizontal="center" vertical="center"/>
    </xf>
    <xf numFmtId="165" fontId="3" fillId="5" borderId="64" xfId="3" applyNumberFormat="1" applyFont="1" applyFill="1" applyBorder="1" applyAlignment="1">
      <alignment horizontal="center" vertical="center"/>
    </xf>
    <xf numFmtId="165" fontId="3" fillId="5" borderId="63" xfId="0" applyNumberFormat="1" applyFont="1" applyFill="1" applyBorder="1" applyAlignment="1">
      <alignment horizontal="center" vertical="center" wrapText="1"/>
    </xf>
    <xf numFmtId="165" fontId="3" fillId="5" borderId="64" xfId="0" applyNumberFormat="1" applyFont="1" applyFill="1" applyBorder="1" applyAlignment="1">
      <alignment horizontal="center" vertical="center" wrapText="1"/>
    </xf>
    <xf numFmtId="0" fontId="0" fillId="0" borderId="65" xfId="0" applyBorder="1"/>
    <xf numFmtId="0" fontId="3" fillId="5" borderId="65" xfId="0" applyFont="1" applyFill="1" applyBorder="1" applyAlignment="1">
      <alignment vertical="center" wrapText="1"/>
    </xf>
    <xf numFmtId="0" fontId="0" fillId="0" borderId="64" xfId="0" applyBorder="1"/>
    <xf numFmtId="0" fontId="3" fillId="5" borderId="62" xfId="0" applyFont="1" applyFill="1" applyBorder="1" applyAlignment="1">
      <alignment horizontal="left"/>
    </xf>
    <xf numFmtId="0" fontId="3" fillId="5" borderId="66" xfId="0" applyFont="1" applyFill="1" applyBorder="1" applyAlignment="1">
      <alignment horizontal="left"/>
    </xf>
    <xf numFmtId="166" fontId="3" fillId="5" borderId="67" xfId="2" applyNumberFormat="1" applyFont="1" applyFill="1" applyBorder="1" applyAlignment="1">
      <alignment horizontal="center" vertical="center" wrapText="1"/>
    </xf>
    <xf numFmtId="0" fontId="0" fillId="0" borderId="68" xfId="0" applyBorder="1"/>
    <xf numFmtId="0" fontId="2" fillId="0" borderId="0" xfId="0" applyFont="1" applyAlignment="1">
      <alignment horizontal="center"/>
    </xf>
    <xf numFmtId="0" fontId="4" fillId="4" borderId="58" xfId="0" applyFont="1" applyFill="1" applyBorder="1" applyAlignment="1">
      <alignment horizontal="center" vertical="center" wrapText="1"/>
    </xf>
    <xf numFmtId="0" fontId="4" fillId="4" borderId="7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72" xfId="0" applyFont="1" applyBorder="1"/>
    <xf numFmtId="0" fontId="5" fillId="6" borderId="73" xfId="0" applyFont="1" applyFill="1" applyBorder="1" applyAlignment="1">
      <alignment horizontal="center" vertical="center" wrapText="1"/>
    </xf>
    <xf numFmtId="0" fontId="5" fillId="6" borderId="74" xfId="0" applyFont="1" applyFill="1" applyBorder="1" applyAlignment="1">
      <alignment horizontal="center" vertical="center" wrapText="1"/>
    </xf>
    <xf numFmtId="0" fontId="5" fillId="6" borderId="75" xfId="0" applyFont="1" applyFill="1" applyBorder="1" applyAlignment="1">
      <alignment horizontal="center" vertical="center" wrapText="1"/>
    </xf>
    <xf numFmtId="0" fontId="5" fillId="6" borderId="76" xfId="0" applyFont="1" applyFill="1" applyBorder="1" applyAlignment="1">
      <alignment horizontal="center" vertical="center" wrapText="1"/>
    </xf>
    <xf numFmtId="0" fontId="5" fillId="6" borderId="77" xfId="0" applyFont="1" applyFill="1" applyBorder="1" applyAlignment="1">
      <alignment horizontal="center" vertical="center" wrapText="1"/>
    </xf>
    <xf numFmtId="0" fontId="5" fillId="6" borderId="78" xfId="0" applyFont="1" applyFill="1" applyBorder="1" applyAlignment="1">
      <alignment horizontal="center" vertical="center" wrapText="1"/>
    </xf>
    <xf numFmtId="166" fontId="20" fillId="2" borderId="4" xfId="2" applyNumberFormat="1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0" fillId="0" borderId="0" xfId="0" applyNumberFormat="1" applyFont="1" applyAlignment="1" applyProtection="1">
      <alignment horizontal="left"/>
      <protection locked="0"/>
    </xf>
    <xf numFmtId="177" fontId="20" fillId="0" borderId="0" xfId="0" applyNumberFormat="1" applyFont="1" applyAlignment="1" applyProtection="1">
      <alignment horizontal="center" vertical="center"/>
      <protection locked="0"/>
    </xf>
    <xf numFmtId="177" fontId="14" fillId="0" borderId="0" xfId="0" applyNumberFormat="1" applyFont="1" applyAlignment="1" applyProtection="1">
      <alignment horizontal="left" indent="1"/>
      <protection locked="0"/>
    </xf>
    <xf numFmtId="177" fontId="14" fillId="0" borderId="0" xfId="0" applyNumberFormat="1" applyFont="1" applyAlignment="1" applyProtection="1">
      <alignment horizontal="center" vertical="center"/>
      <protection locked="0"/>
    </xf>
    <xf numFmtId="177" fontId="14" fillId="0" borderId="0" xfId="0" applyNumberFormat="1" applyFont="1" applyAlignment="1" applyProtection="1">
      <alignment horizontal="left"/>
      <protection locked="0"/>
    </xf>
    <xf numFmtId="0" fontId="5" fillId="13" borderId="0" xfId="0" applyFont="1" applyFill="1" applyAlignment="1">
      <alignment horizontal="center"/>
    </xf>
    <xf numFmtId="178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3" fillId="9" borderId="0" xfId="0" applyFont="1" applyFill="1" applyAlignment="1">
      <alignment horizontal="left"/>
    </xf>
    <xf numFmtId="0" fontId="53" fillId="9" borderId="0" xfId="0" applyFont="1" applyFill="1" applyAlignment="1">
      <alignment horizontal="center"/>
    </xf>
    <xf numFmtId="0" fontId="54" fillId="0" borderId="79" xfId="0" applyFont="1" applyBorder="1"/>
    <xf numFmtId="178" fontId="55" fillId="0" borderId="79" xfId="0" applyNumberFormat="1" applyFont="1" applyBorder="1"/>
    <xf numFmtId="0" fontId="54" fillId="0" borderId="0" xfId="0" applyFont="1"/>
    <xf numFmtId="178" fontId="55" fillId="0" borderId="0" xfId="0" applyNumberFormat="1" applyFont="1"/>
    <xf numFmtId="0" fontId="55" fillId="0" borderId="0" xfId="0" applyFont="1"/>
    <xf numFmtId="0" fontId="25" fillId="5" borderId="0" xfId="0" applyFont="1" applyFill="1" applyAlignment="1">
      <alignment vertical="center" wrapText="1" readingOrder="1"/>
    </xf>
    <xf numFmtId="0" fontId="12" fillId="5" borderId="0" xfId="0" applyFont="1" applyFill="1" applyAlignment="1">
      <alignment vertical="top" readingOrder="1"/>
    </xf>
    <xf numFmtId="0" fontId="5" fillId="6" borderId="81" xfId="0" applyFont="1" applyFill="1" applyBorder="1" applyAlignment="1">
      <alignment horizontal="center" vertical="center" wrapText="1"/>
    </xf>
    <xf numFmtId="0" fontId="5" fillId="6" borderId="82" xfId="0" applyFont="1" applyFill="1" applyBorder="1" applyAlignment="1">
      <alignment horizontal="center" vertical="center" wrapText="1"/>
    </xf>
    <xf numFmtId="0" fontId="5" fillId="6" borderId="84" xfId="0" applyFont="1" applyFill="1" applyBorder="1" applyAlignment="1">
      <alignment horizontal="center" vertical="center" wrapText="1"/>
    </xf>
    <xf numFmtId="0" fontId="5" fillId="6" borderId="85" xfId="0" applyFont="1" applyFill="1" applyBorder="1" applyAlignment="1">
      <alignment horizontal="center" vertical="center" wrapText="1"/>
    </xf>
    <xf numFmtId="0" fontId="5" fillId="6" borderId="86" xfId="0" applyFont="1" applyFill="1" applyBorder="1" applyAlignment="1">
      <alignment horizontal="center" vertical="center" wrapText="1"/>
    </xf>
    <xf numFmtId="0" fontId="5" fillId="6" borderId="8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5" fillId="7" borderId="8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82" xfId="0" applyFont="1" applyFill="1" applyBorder="1" applyAlignment="1">
      <alignment horizontal="center" vertical="center" wrapText="1"/>
    </xf>
    <xf numFmtId="166" fontId="3" fillId="5" borderId="1" xfId="2" applyNumberFormat="1" applyFont="1" applyFill="1" applyBorder="1" applyAlignment="1">
      <alignment horizontal="right"/>
    </xf>
    <xf numFmtId="0" fontId="37" fillId="5" borderId="0" xfId="0" applyFont="1" applyFill="1" applyAlignment="1">
      <alignment horizontal="left" indent="1"/>
    </xf>
    <xf numFmtId="0" fontId="5" fillId="4" borderId="83" xfId="5" applyFont="1" applyFill="1" applyBorder="1" applyAlignment="1">
      <alignment horizontal="center" vertical="center" wrapText="1"/>
    </xf>
    <xf numFmtId="0" fontId="5" fillId="4" borderId="37" xfId="5" applyFont="1" applyFill="1" applyBorder="1" applyAlignment="1">
      <alignment horizontal="center" vertical="center" wrapText="1"/>
    </xf>
    <xf numFmtId="0" fontId="5" fillId="4" borderId="82" xfId="5" applyFont="1" applyFill="1" applyBorder="1" applyAlignment="1">
      <alignment horizontal="center" vertical="center" wrapText="1"/>
    </xf>
    <xf numFmtId="0" fontId="5" fillId="4" borderId="89" xfId="5" applyFont="1" applyFill="1" applyBorder="1" applyAlignment="1">
      <alignment horizontal="center" vertical="center" wrapText="1"/>
    </xf>
    <xf numFmtId="0" fontId="4" fillId="4" borderId="83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4" fillId="4" borderId="82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/>
    </xf>
    <xf numFmtId="0" fontId="8" fillId="0" borderId="0" xfId="0" applyFont="1" applyAlignment="1">
      <alignment vertical="top" readingOrder="1"/>
    </xf>
    <xf numFmtId="0" fontId="56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171" fontId="28" fillId="0" borderId="0" xfId="1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 indent="26" readingOrder="1"/>
    </xf>
    <xf numFmtId="0" fontId="5" fillId="7" borderId="95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166" fontId="14" fillId="0" borderId="11" xfId="2" applyNumberFormat="1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5" fillId="6" borderId="43" xfId="0" applyNumberFormat="1" applyFont="1" applyFill="1" applyBorder="1" applyAlignment="1">
      <alignment horizontal="center" vertical="center"/>
    </xf>
    <xf numFmtId="166" fontId="2" fillId="0" borderId="0" xfId="2" applyNumberFormat="1" applyFont="1"/>
    <xf numFmtId="0" fontId="3" fillId="0" borderId="0" xfId="0" applyFont="1" applyAlignment="1">
      <alignment vertical="top"/>
    </xf>
    <xf numFmtId="171" fontId="14" fillId="0" borderId="11" xfId="1" applyNumberFormat="1" applyFont="1" applyBorder="1" applyAlignment="1">
      <alignment horizontal="center" vertical="center"/>
    </xf>
    <xf numFmtId="0" fontId="3" fillId="0" borderId="96" xfId="0" applyFont="1" applyBorder="1" applyAlignment="1">
      <alignment vertical="center" wrapText="1"/>
    </xf>
    <xf numFmtId="9" fontId="14" fillId="0" borderId="11" xfId="2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43" fontId="14" fillId="0" borderId="11" xfId="1" applyFont="1" applyBorder="1" applyAlignment="1">
      <alignment horizontal="center" vertical="center"/>
    </xf>
    <xf numFmtId="0" fontId="5" fillId="10" borderId="25" xfId="0" applyFont="1" applyFill="1" applyBorder="1"/>
    <xf numFmtId="0" fontId="45" fillId="0" borderId="9" xfId="0" applyFont="1" applyBorder="1" applyAlignment="1">
      <alignment horizontal="center"/>
    </xf>
    <xf numFmtId="0" fontId="5" fillId="4" borderId="81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99" xfId="0" applyFont="1" applyFill="1" applyBorder="1" applyAlignment="1">
      <alignment horizontal="center" vertical="center" wrapText="1"/>
    </xf>
    <xf numFmtId="0" fontId="34" fillId="0" borderId="9" xfId="0" applyFont="1" applyBorder="1"/>
    <xf numFmtId="0" fontId="5" fillId="4" borderId="100" xfId="0" applyFont="1" applyFill="1" applyBorder="1" applyAlignment="1">
      <alignment horizontal="center" vertical="center" wrapText="1"/>
    </xf>
    <xf numFmtId="0" fontId="5" fillId="4" borderId="101" xfId="0" applyFont="1" applyFill="1" applyBorder="1" applyAlignment="1">
      <alignment horizontal="center" vertical="center" wrapText="1"/>
    </xf>
    <xf numFmtId="168" fontId="5" fillId="6" borderId="32" xfId="3" applyNumberFormat="1" applyFont="1" applyFill="1" applyBorder="1"/>
    <xf numFmtId="0" fontId="20" fillId="5" borderId="33" xfId="0" applyFont="1" applyFill="1" applyBorder="1" applyAlignment="1">
      <alignment wrapText="1"/>
    </xf>
    <xf numFmtId="168" fontId="2" fillId="8" borderId="33" xfId="3" applyNumberFormat="1" applyFont="1" applyFill="1" applyBorder="1"/>
    <xf numFmtId="168" fontId="2" fillId="0" borderId="33" xfId="3" applyNumberFormat="1" applyFont="1" applyBorder="1"/>
    <xf numFmtId="168" fontId="2" fillId="0" borderId="47" xfId="3" applyNumberFormat="1" applyFont="1" applyBorder="1"/>
    <xf numFmtId="168" fontId="2" fillId="0" borderId="32" xfId="3" applyNumberFormat="1" applyFont="1" applyBorder="1"/>
    <xf numFmtId="168" fontId="2" fillId="8" borderId="32" xfId="3" applyNumberFormat="1" applyFont="1" applyFill="1" applyBorder="1"/>
    <xf numFmtId="168" fontId="2" fillId="0" borderId="49" xfId="2" applyNumberFormat="1" applyFont="1" applyBorder="1"/>
    <xf numFmtId="168" fontId="2" fillId="0" borderId="32" xfId="2" applyNumberFormat="1" applyFont="1" applyBorder="1"/>
    <xf numFmtId="168" fontId="2" fillId="0" borderId="49" xfId="3" applyNumberFormat="1" applyFont="1" applyFill="1" applyBorder="1"/>
    <xf numFmtId="0" fontId="20" fillId="11" borderId="32" xfId="0" applyFont="1" applyFill="1" applyBorder="1" applyAlignment="1">
      <alignment wrapText="1"/>
    </xf>
    <xf numFmtId="164" fontId="3" fillId="11" borderId="32" xfId="3" applyFont="1" applyFill="1" applyBorder="1"/>
    <xf numFmtId="168" fontId="3" fillId="11" borderId="32" xfId="2" applyNumberFormat="1" applyFont="1" applyFill="1" applyBorder="1"/>
    <xf numFmtId="168" fontId="3" fillId="11" borderId="49" xfId="2" applyNumberFormat="1" applyFont="1" applyFill="1" applyBorder="1"/>
    <xf numFmtId="168" fontId="2" fillId="0" borderId="49" xfId="3" applyNumberFormat="1" applyFont="1" applyBorder="1"/>
    <xf numFmtId="168" fontId="2" fillId="0" borderId="32" xfId="3" applyNumberFormat="1" applyFont="1" applyFill="1" applyBorder="1"/>
    <xf numFmtId="168" fontId="5" fillId="6" borderId="52" xfId="3" applyNumberFormat="1" applyFont="1" applyFill="1" applyBorder="1"/>
    <xf numFmtId="168" fontId="5" fillId="6" borderId="53" xfId="3" applyNumberFormat="1" applyFont="1" applyFill="1" applyBorder="1"/>
    <xf numFmtId="0" fontId="5" fillId="7" borderId="8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0" borderId="0" xfId="15" applyFont="1"/>
    <xf numFmtId="165" fontId="3" fillId="5" borderId="0" xfId="0" applyNumberFormat="1" applyFont="1" applyFill="1" applyAlignment="1">
      <alignment horizontal="center" vertical="center" wrapText="1"/>
    </xf>
    <xf numFmtId="166" fontId="3" fillId="5" borderId="0" xfId="2" applyNumberFormat="1" applyFont="1" applyFill="1" applyAlignment="1">
      <alignment vertical="center" wrapText="1"/>
    </xf>
    <xf numFmtId="165" fontId="3" fillId="5" borderId="0" xfId="3" applyNumberFormat="1" applyFont="1" applyFill="1" applyBorder="1" applyAlignment="1">
      <alignment horizontal="center" vertical="center"/>
    </xf>
    <xf numFmtId="168" fontId="20" fillId="2" borderId="17" xfId="0" applyNumberFormat="1" applyFont="1" applyFill="1" applyBorder="1" applyAlignment="1">
      <alignment horizontal="center" vertical="center"/>
    </xf>
    <xf numFmtId="168" fontId="20" fillId="2" borderId="104" xfId="0" applyNumberFormat="1" applyFont="1" applyFill="1" applyBorder="1" applyAlignment="1">
      <alignment horizontal="center" vertical="center"/>
    </xf>
    <xf numFmtId="166" fontId="20" fillId="2" borderId="5" xfId="2" applyNumberFormat="1" applyFont="1" applyFill="1" applyBorder="1"/>
    <xf numFmtId="0" fontId="5" fillId="4" borderId="82" xfId="0" applyFont="1" applyFill="1" applyBorder="1" applyAlignment="1">
      <alignment horizontal="center" vertical="center" wrapText="1"/>
    </xf>
    <xf numFmtId="0" fontId="5" fillId="4" borderId="89" xfId="0" applyFont="1" applyFill="1" applyBorder="1" applyAlignment="1">
      <alignment horizontal="center" vertical="center" wrapText="1"/>
    </xf>
    <xf numFmtId="0" fontId="5" fillId="4" borderId="81" xfId="5" applyFont="1" applyFill="1" applyBorder="1" applyAlignment="1">
      <alignment horizontal="center" vertical="center" wrapText="1"/>
    </xf>
    <xf numFmtId="175" fontId="3" fillId="2" borderId="106" xfId="12" applyFont="1" applyFill="1" applyBorder="1" applyAlignment="1">
      <alignment horizontal="left" wrapText="1" indent="1"/>
    </xf>
    <xf numFmtId="168" fontId="3" fillId="2" borderId="107" xfId="5" applyNumberFormat="1" applyFont="1" applyFill="1" applyBorder="1" applyAlignment="1">
      <alignment horizontal="right" vertical="center"/>
    </xf>
    <xf numFmtId="175" fontId="2" fillId="0" borderId="3" xfId="12" applyFont="1" applyFill="1" applyBorder="1" applyAlignment="1">
      <alignment horizontal="left" wrapText="1" indent="2"/>
    </xf>
    <xf numFmtId="175" fontId="5" fillId="14" borderId="3" xfId="12" applyFont="1" applyFill="1" applyBorder="1" applyAlignment="1">
      <alignment horizontal="left" wrapText="1"/>
    </xf>
    <xf numFmtId="168" fontId="5" fillId="14" borderId="1" xfId="5" applyNumberFormat="1" applyFont="1" applyFill="1" applyBorder="1" applyAlignment="1">
      <alignment horizontal="right" vertical="center"/>
    </xf>
    <xf numFmtId="168" fontId="5" fillId="14" borderId="81" xfId="5" applyNumberFormat="1" applyFont="1" applyFill="1" applyBorder="1" applyAlignment="1">
      <alignment horizontal="right" vertical="center"/>
    </xf>
    <xf numFmtId="0" fontId="24" fillId="5" borderId="0" xfId="4" applyFont="1" applyFill="1" applyAlignment="1">
      <alignment vertical="center" readingOrder="1"/>
    </xf>
    <xf numFmtId="0" fontId="11" fillId="5" borderId="0" xfId="4" applyFont="1" applyFill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5" fillId="4" borderId="71" xfId="0" applyFont="1" applyFill="1" applyBorder="1" applyAlignment="1">
      <alignment horizontal="center" vertical="center" wrapText="1"/>
    </xf>
    <xf numFmtId="166" fontId="14" fillId="5" borderId="1" xfId="2" applyNumberFormat="1" applyFont="1" applyFill="1" applyBorder="1" applyAlignment="1">
      <alignment horizontal="right"/>
    </xf>
    <xf numFmtId="166" fontId="36" fillId="5" borderId="1" xfId="2" applyNumberFormat="1" applyFont="1" applyFill="1" applyBorder="1" applyAlignment="1">
      <alignment horizontal="right"/>
    </xf>
    <xf numFmtId="168" fontId="2" fillId="5" borderId="56" xfId="5" applyNumberFormat="1" applyFont="1" applyFill="1" applyBorder="1" applyAlignment="1">
      <alignment horizontal="right" vertical="center"/>
    </xf>
    <xf numFmtId="168" fontId="2" fillId="5" borderId="57" xfId="5" applyNumberFormat="1" applyFont="1" applyFill="1" applyBorder="1" applyAlignment="1">
      <alignment horizontal="right" vertical="center"/>
    </xf>
    <xf numFmtId="168" fontId="2" fillId="5" borderId="58" xfId="5" applyNumberFormat="1" applyFont="1" applyFill="1" applyBorder="1" applyAlignment="1">
      <alignment horizontal="right" vertical="center"/>
    </xf>
    <xf numFmtId="168" fontId="2" fillId="5" borderId="59" xfId="5" applyNumberFormat="1" applyFont="1" applyFill="1" applyBorder="1" applyAlignment="1">
      <alignment horizontal="right" vertical="center"/>
    </xf>
    <xf numFmtId="168" fontId="5" fillId="14" borderId="83" xfId="5" applyNumberFormat="1" applyFont="1" applyFill="1" applyBorder="1" applyAlignment="1">
      <alignment horizontal="right" vertical="center"/>
    </xf>
    <xf numFmtId="165" fontId="48" fillId="5" borderId="1" xfId="0" applyNumberFormat="1" applyFont="1" applyFill="1" applyBorder="1" applyAlignment="1">
      <alignment horizontal="right"/>
    </xf>
    <xf numFmtId="0" fontId="13" fillId="5" borderId="0" xfId="15" applyFill="1"/>
    <xf numFmtId="0" fontId="5" fillId="4" borderId="83" xfId="15" applyFont="1" applyFill="1" applyBorder="1" applyAlignment="1">
      <alignment horizontal="center" vertical="center" wrapText="1"/>
    </xf>
    <xf numFmtId="0" fontId="5" fillId="4" borderId="81" xfId="15" applyFont="1" applyFill="1" applyBorder="1" applyAlignment="1">
      <alignment horizontal="center" vertical="center" wrapText="1"/>
    </xf>
    <xf numFmtId="168" fontId="3" fillId="2" borderId="107" xfId="15" applyNumberFormat="1" applyFont="1" applyFill="1" applyBorder="1" applyAlignment="1">
      <alignment horizontal="right" vertical="center"/>
    </xf>
    <xf numFmtId="168" fontId="3" fillId="2" borderId="55" xfId="15" applyNumberFormat="1" applyFont="1" applyFill="1" applyBorder="1" applyAlignment="1">
      <alignment horizontal="right" vertical="center"/>
    </xf>
    <xf numFmtId="168" fontId="2" fillId="0" borderId="1" xfId="15" applyNumberFormat="1" applyFont="1" applyBorder="1" applyAlignment="1">
      <alignment horizontal="right" vertical="center"/>
    </xf>
    <xf numFmtId="168" fontId="2" fillId="5" borderId="1" xfId="15" applyNumberFormat="1" applyFont="1" applyFill="1" applyBorder="1" applyAlignment="1">
      <alignment horizontal="right" vertical="center"/>
    </xf>
    <xf numFmtId="168" fontId="2" fillId="5" borderId="19" xfId="15" applyNumberFormat="1" applyFont="1" applyFill="1" applyBorder="1" applyAlignment="1">
      <alignment horizontal="right" vertical="center"/>
    </xf>
    <xf numFmtId="168" fontId="5" fillId="14" borderId="1" xfId="15" applyNumberFormat="1" applyFont="1" applyFill="1" applyBorder="1" applyAlignment="1">
      <alignment horizontal="right" vertical="center"/>
    </xf>
    <xf numFmtId="168" fontId="5" fillId="14" borderId="81" xfId="15" applyNumberFormat="1" applyFont="1" applyFill="1" applyBorder="1" applyAlignment="1">
      <alignment horizontal="right" vertical="center"/>
    </xf>
    <xf numFmtId="168" fontId="5" fillId="14" borderId="108" xfId="15" applyNumberFormat="1" applyFont="1" applyFill="1" applyBorder="1" applyAlignment="1">
      <alignment horizontal="right" vertical="center"/>
    </xf>
    <xf numFmtId="0" fontId="52" fillId="0" borderId="0" xfId="0" applyFont="1" applyAlignment="1">
      <alignment horizontal="left" vertical="top" wrapText="1" indent="21" readingOrder="1"/>
    </xf>
    <xf numFmtId="0" fontId="52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57" fillId="0" borderId="0" xfId="0" applyFont="1" applyAlignment="1">
      <alignment horizontal="left" indent="2"/>
    </xf>
    <xf numFmtId="178" fontId="2" fillId="0" borderId="0" xfId="0" applyNumberFormat="1" applyFont="1" applyAlignment="1">
      <alignment horizontal="center" vertical="center"/>
    </xf>
    <xf numFmtId="0" fontId="2" fillId="0" borderId="3" xfId="0" applyFont="1" applyBorder="1"/>
    <xf numFmtId="0" fontId="5" fillId="0" borderId="0" xfId="0" applyFont="1" applyAlignment="1">
      <alignment vertical="center"/>
    </xf>
    <xf numFmtId="0" fontId="57" fillId="0" borderId="0" xfId="0" applyFont="1" applyAlignment="1">
      <alignment horizontal="left" indent="3"/>
    </xf>
    <xf numFmtId="0" fontId="52" fillId="0" borderId="0" xfId="0" applyFont="1" applyAlignment="1">
      <alignment horizontal="left" indent="4"/>
    </xf>
    <xf numFmtId="0" fontId="2" fillId="0" borderId="103" xfId="0" applyFont="1" applyBorder="1"/>
    <xf numFmtId="0" fontId="52" fillId="0" borderId="0" xfId="0" applyFont="1" applyAlignment="1">
      <alignment horizontal="left" indent="5"/>
    </xf>
    <xf numFmtId="0" fontId="52" fillId="0" borderId="0" xfId="0" applyFont="1" applyAlignment="1">
      <alignment horizontal="left" vertical="center" indent="4"/>
    </xf>
    <xf numFmtId="2" fontId="2" fillId="0" borderId="0" xfId="0" applyNumberFormat="1" applyFont="1"/>
    <xf numFmtId="178" fontId="58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left" indent="1"/>
    </xf>
    <xf numFmtId="0" fontId="57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14" borderId="81" xfId="0" applyFont="1" applyFill="1" applyBorder="1" applyAlignment="1">
      <alignment horizontal="center" vertical="center"/>
    </xf>
    <xf numFmtId="0" fontId="5" fillId="14" borderId="105" xfId="0" applyFont="1" applyFill="1" applyBorder="1" applyAlignment="1">
      <alignment horizontal="center" vertical="center"/>
    </xf>
    <xf numFmtId="0" fontId="3" fillId="0" borderId="102" xfId="0" applyFont="1" applyBorder="1"/>
    <xf numFmtId="178" fontId="14" fillId="0" borderId="0" xfId="0" applyNumberFormat="1" applyFont="1" applyAlignment="1">
      <alignment horizontal="center" vertical="center"/>
    </xf>
    <xf numFmtId="178" fontId="14" fillId="0" borderId="22" xfId="0" applyNumberFormat="1" applyFont="1" applyBorder="1" applyAlignment="1">
      <alignment horizontal="center" vertical="center"/>
    </xf>
    <xf numFmtId="0" fontId="3" fillId="0" borderId="3" xfId="0" applyFont="1" applyBorder="1"/>
    <xf numFmtId="178" fontId="14" fillId="0" borderId="1" xfId="0" applyNumberFormat="1" applyFont="1" applyBorder="1" applyAlignment="1">
      <alignment horizontal="center" vertical="center"/>
    </xf>
    <xf numFmtId="0" fontId="3" fillId="15" borderId="60" xfId="0" applyFont="1" applyFill="1" applyBorder="1"/>
    <xf numFmtId="178" fontId="14" fillId="15" borderId="7" xfId="0" applyNumberFormat="1" applyFont="1" applyFill="1" applyBorder="1" applyAlignment="1">
      <alignment horizontal="center" vertical="center"/>
    </xf>
    <xf numFmtId="178" fontId="14" fillId="15" borderId="19" xfId="0" applyNumberFormat="1" applyFont="1" applyFill="1" applyBorder="1" applyAlignment="1">
      <alignment horizontal="center" vertical="center"/>
    </xf>
    <xf numFmtId="0" fontId="5" fillId="14" borderId="109" xfId="0" applyFont="1" applyFill="1" applyBorder="1" applyAlignment="1">
      <alignment horizontal="center" vertical="center"/>
    </xf>
    <xf numFmtId="178" fontId="5" fillId="14" borderId="10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 readingOrder="1"/>
    </xf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right"/>
    </xf>
    <xf numFmtId="178" fontId="2" fillId="0" borderId="0" xfId="0" applyNumberFormat="1" applyFont="1"/>
    <xf numFmtId="166" fontId="2" fillId="0" borderId="0" xfId="2" applyNumberFormat="1" applyFont="1" applyFill="1"/>
    <xf numFmtId="0" fontId="9" fillId="5" borderId="0" xfId="5" applyFont="1" applyFill="1" applyAlignment="1">
      <alignment vertical="center" wrapText="1" readingOrder="1"/>
    </xf>
    <xf numFmtId="0" fontId="2" fillId="5" borderId="0" xfId="0" applyFont="1" applyFill="1"/>
    <xf numFmtId="10" fontId="2" fillId="5" borderId="0" xfId="2" applyNumberFormat="1" applyFont="1" applyFill="1" applyBorder="1" applyProtection="1"/>
    <xf numFmtId="0" fontId="48" fillId="5" borderId="0" xfId="0" applyFont="1" applyFill="1"/>
    <xf numFmtId="10" fontId="48" fillId="5" borderId="0" xfId="2" applyNumberFormat="1" applyFont="1" applyFill="1" applyBorder="1" applyProtection="1"/>
    <xf numFmtId="0" fontId="48" fillId="5" borderId="0" xfId="0" applyFont="1" applyFill="1" applyAlignment="1">
      <alignment vertical="center"/>
    </xf>
    <xf numFmtId="0" fontId="48" fillId="5" borderId="0" xfId="0" applyFont="1" applyFill="1" applyAlignment="1">
      <alignment horizontal="center" vertical="center"/>
    </xf>
    <xf numFmtId="179" fontId="14" fillId="0" borderId="0" xfId="16" applyFont="1"/>
    <xf numFmtId="2" fontId="14" fillId="0" borderId="0" xfId="16" applyNumberFormat="1" applyFont="1"/>
    <xf numFmtId="2" fontId="2" fillId="0" borderId="0" xfId="0" applyNumberFormat="1" applyFont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20" fillId="16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2" applyNumberFormat="1" applyFont="1" applyBorder="1" applyAlignment="1">
      <alignment horizontal="center" vertical="center"/>
    </xf>
    <xf numFmtId="0" fontId="20" fillId="16" borderId="0" xfId="0" applyFont="1" applyFill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6" fontId="2" fillId="0" borderId="0" xfId="2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4" fontId="14" fillId="0" borderId="0" xfId="1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/>
    </xf>
    <xf numFmtId="0" fontId="2" fillId="0" borderId="83" xfId="0" applyFont="1" applyBorder="1"/>
    <xf numFmtId="0" fontId="2" fillId="0" borderId="0" xfId="2" applyNumberFormat="1" applyFont="1" applyBorder="1"/>
    <xf numFmtId="0" fontId="33" fillId="5" borderId="0" xfId="0" applyFont="1" applyFill="1" applyAlignment="1">
      <alignment horizontal="center"/>
    </xf>
    <xf numFmtId="0" fontId="6" fillId="5" borderId="0" xfId="4" applyFont="1" applyFill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0" xfId="15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0" xfId="4" applyFont="1" applyFill="1"/>
    <xf numFmtId="0" fontId="6" fillId="0" borderId="0" xfId="0" applyFont="1"/>
    <xf numFmtId="165" fontId="0" fillId="0" borderId="0" xfId="0" applyNumberFormat="1"/>
    <xf numFmtId="166" fontId="1" fillId="0" borderId="0" xfId="2" applyNumberFormat="1" applyFont="1" applyFill="1" applyBorder="1"/>
    <xf numFmtId="0" fontId="60" fillId="17" borderId="111" xfId="0" applyFont="1" applyFill="1" applyBorder="1" applyAlignment="1">
      <alignment horizontal="center"/>
    </xf>
    <xf numFmtId="165" fontId="60" fillId="17" borderId="111" xfId="0" applyNumberFormat="1" applyFont="1" applyFill="1" applyBorder="1" applyAlignment="1">
      <alignment horizontal="center"/>
    </xf>
    <xf numFmtId="166" fontId="60" fillId="17" borderId="111" xfId="2" applyNumberFormat="1" applyFont="1" applyFill="1" applyBorder="1" applyAlignment="1">
      <alignment horizontal="center"/>
    </xf>
    <xf numFmtId="0" fontId="27" fillId="0" borderId="0" xfId="0" applyFont="1"/>
    <xf numFmtId="0" fontId="0" fillId="0" borderId="0" xfId="0" applyAlignment="1">
      <alignment horizontal="left"/>
    </xf>
    <xf numFmtId="0" fontId="62" fillId="14" borderId="111" xfId="0" applyFont="1" applyFill="1" applyBorder="1" applyAlignment="1">
      <alignment horizontal="center" vertical="center" wrapText="1"/>
    </xf>
    <xf numFmtId="0" fontId="27" fillId="16" borderId="34" xfId="0" applyFont="1" applyFill="1" applyBorder="1" applyAlignment="1">
      <alignment horizontal="left"/>
    </xf>
    <xf numFmtId="165" fontId="27" fillId="16" borderId="34" xfId="0" applyNumberFormat="1" applyFont="1" applyFill="1" applyBorder="1"/>
    <xf numFmtId="166" fontId="27" fillId="16" borderId="34" xfId="2" applyNumberFormat="1" applyFont="1" applyFill="1" applyBorder="1"/>
    <xf numFmtId="0" fontId="0" fillId="0" borderId="0" xfId="0" applyAlignment="1">
      <alignment horizontal="left" indent="1"/>
    </xf>
    <xf numFmtId="0" fontId="60" fillId="19" borderId="111" xfId="0" applyFont="1" applyFill="1" applyBorder="1" applyAlignment="1">
      <alignment horizontal="left"/>
    </xf>
    <xf numFmtId="165" fontId="60" fillId="19" borderId="111" xfId="0" applyNumberFormat="1" applyFont="1" applyFill="1" applyBorder="1" applyAlignment="1">
      <alignment horizontal="center"/>
    </xf>
    <xf numFmtId="166" fontId="60" fillId="19" borderId="111" xfId="2" applyNumberFormat="1" applyFont="1" applyFill="1" applyBorder="1" applyAlignment="1">
      <alignment horizontal="center"/>
    </xf>
    <xf numFmtId="0" fontId="14" fillId="0" borderId="110" xfId="0" applyFont="1" applyBorder="1" applyAlignment="1">
      <alignment horizontal="center" vertical="center"/>
    </xf>
    <xf numFmtId="0" fontId="65" fillId="0" borderId="0" xfId="0" applyFont="1" applyAlignment="1">
      <alignment horizontal="center" vertical="top" wrapText="1" readingOrder="1"/>
    </xf>
    <xf numFmtId="0" fontId="28" fillId="5" borderId="0" xfId="0" applyFont="1" applyFill="1"/>
    <xf numFmtId="165" fontId="28" fillId="5" borderId="0" xfId="0" applyNumberFormat="1" applyFont="1" applyFill="1"/>
    <xf numFmtId="0" fontId="0" fillId="0" borderId="110" xfId="0" applyBorder="1" applyAlignment="1">
      <alignment horizontal="center"/>
    </xf>
    <xf numFmtId="0" fontId="66" fillId="6" borderId="111" xfId="0" applyFont="1" applyFill="1" applyBorder="1" applyAlignment="1">
      <alignment horizontal="center"/>
    </xf>
    <xf numFmtId="0" fontId="66" fillId="6" borderId="111" xfId="0" applyFont="1" applyFill="1" applyBorder="1" applyAlignment="1">
      <alignment horizontal="center" vertical="center" wrapText="1"/>
    </xf>
    <xf numFmtId="0" fontId="67" fillId="6" borderId="111" xfId="0" applyFont="1" applyFill="1" applyBorder="1" applyAlignment="1">
      <alignment horizontal="center" vertical="center" wrapText="1"/>
    </xf>
    <xf numFmtId="175" fontId="68" fillId="0" borderId="0" xfId="12" applyFont="1"/>
    <xf numFmtId="180" fontId="68" fillId="0" borderId="0" xfId="3" applyNumberFormat="1" applyFont="1" applyAlignment="1">
      <alignment horizontal="center"/>
    </xf>
    <xf numFmtId="181" fontId="68" fillId="0" borderId="0" xfId="0" applyNumberFormat="1" applyFont="1"/>
    <xf numFmtId="166" fontId="68" fillId="0" borderId="0" xfId="2" applyNumberFormat="1" applyFont="1" applyAlignment="1">
      <alignment horizontal="center"/>
    </xf>
    <xf numFmtId="166" fontId="0" fillId="0" borderId="0" xfId="2" applyNumberFormat="1" applyFont="1" applyAlignment="1">
      <alignment horizontal="center"/>
    </xf>
    <xf numFmtId="0" fontId="69" fillId="11" borderId="0" xfId="0" applyFont="1" applyFill="1" applyAlignment="1">
      <alignment horizontal="left"/>
    </xf>
    <xf numFmtId="180" fontId="70" fillId="11" borderId="0" xfId="3" applyNumberFormat="1" applyFont="1" applyFill="1" applyAlignment="1">
      <alignment horizontal="center"/>
    </xf>
    <xf numFmtId="166" fontId="68" fillId="11" borderId="0" xfId="2" applyNumberFormat="1" applyFont="1" applyFill="1" applyAlignment="1">
      <alignment horizontal="center"/>
    </xf>
    <xf numFmtId="166" fontId="71" fillId="11" borderId="0" xfId="2" applyNumberFormat="1" applyFont="1" applyFill="1" applyAlignment="1">
      <alignment horizontal="center"/>
    </xf>
    <xf numFmtId="0" fontId="5" fillId="14" borderId="42" xfId="0" applyFont="1" applyFill="1" applyBorder="1" applyAlignment="1">
      <alignment horizontal="center" vertical="center"/>
    </xf>
    <xf numFmtId="0" fontId="66" fillId="6" borderId="113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73" fillId="0" borderId="0" xfId="0" applyFont="1"/>
    <xf numFmtId="0" fontId="20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75" fillId="5" borderId="0" xfId="0" applyFont="1" applyFill="1" applyAlignment="1">
      <alignment vertical="center"/>
    </xf>
    <xf numFmtId="0" fontId="47" fillId="5" borderId="0" xfId="0" applyFont="1" applyFill="1" applyAlignment="1">
      <alignment horizontal="left"/>
    </xf>
    <xf numFmtId="0" fontId="72" fillId="5" borderId="0" xfId="0" applyFont="1" applyFill="1" applyAlignment="1">
      <alignment vertical="center"/>
    </xf>
    <xf numFmtId="0" fontId="60" fillId="5" borderId="0" xfId="0" applyFont="1" applyFill="1" applyAlignment="1">
      <alignment horizontal="center" vertical="center"/>
    </xf>
    <xf numFmtId="169" fontId="28" fillId="5" borderId="0" xfId="1" applyNumberFormat="1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5" fillId="14" borderId="82" xfId="0" applyFont="1" applyFill="1" applyBorder="1" applyAlignment="1">
      <alignment horizontal="center" vertical="center"/>
    </xf>
    <xf numFmtId="0" fontId="5" fillId="14" borderId="89" xfId="0" applyFont="1" applyFill="1" applyBorder="1" applyAlignment="1">
      <alignment horizontal="center" vertical="center"/>
    </xf>
    <xf numFmtId="0" fontId="5" fillId="6" borderId="112" xfId="0" applyFont="1" applyFill="1" applyBorder="1" applyAlignment="1">
      <alignment horizontal="center" vertical="center" wrapText="1"/>
    </xf>
    <xf numFmtId="0" fontId="5" fillId="6" borderId="111" xfId="0" applyFont="1" applyFill="1" applyBorder="1" applyAlignment="1">
      <alignment horizontal="center" vertical="center" wrapText="1"/>
    </xf>
    <xf numFmtId="169" fontId="2" fillId="0" borderId="0" xfId="1" applyNumberFormat="1" applyFont="1" applyAlignment="1">
      <alignment horizontal="center" vertical="center"/>
    </xf>
    <xf numFmtId="166" fontId="2" fillId="0" borderId="0" xfId="2" applyNumberFormat="1" applyFont="1" applyAlignment="1">
      <alignment horizontal="center"/>
    </xf>
    <xf numFmtId="169" fontId="5" fillId="6" borderId="111" xfId="17" applyNumberFormat="1" applyFont="1" applyFill="1" applyBorder="1" applyAlignment="1">
      <alignment horizontal="center" vertical="center"/>
    </xf>
    <xf numFmtId="169" fontId="5" fillId="6" borderId="111" xfId="0" applyNumberFormat="1" applyFont="1" applyFill="1" applyBorder="1" applyAlignment="1">
      <alignment horizontal="center" vertical="center"/>
    </xf>
    <xf numFmtId="9" fontId="5" fillId="6" borderId="111" xfId="2" applyFont="1" applyFill="1" applyBorder="1" applyAlignment="1">
      <alignment horizontal="center" vertical="center"/>
    </xf>
    <xf numFmtId="169" fontId="2" fillId="0" borderId="0" xfId="1" applyNumberFormat="1" applyFont="1" applyAlignment="1">
      <alignment vertical="center"/>
    </xf>
    <xf numFmtId="169" fontId="5" fillId="6" borderId="0" xfId="17" applyNumberFormat="1" applyFont="1" applyFill="1" applyAlignment="1">
      <alignment horizontal="center" vertical="center"/>
    </xf>
    <xf numFmtId="166" fontId="5" fillId="6" borderId="111" xfId="2" applyNumberFormat="1" applyFont="1" applyFill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16" fillId="0" borderId="0" xfId="0" applyFont="1"/>
    <xf numFmtId="0" fontId="5" fillId="6" borderId="37" xfId="0" applyFont="1" applyFill="1" applyBorder="1" applyAlignment="1">
      <alignment horizontal="center" vertical="center"/>
    </xf>
    <xf numFmtId="0" fontId="5" fillId="6" borderId="89" xfId="0" applyFont="1" applyFill="1" applyBorder="1" applyAlignment="1">
      <alignment horizontal="center" vertical="center"/>
    </xf>
    <xf numFmtId="0" fontId="5" fillId="6" borderId="83" xfId="0" applyFont="1" applyFill="1" applyBorder="1" applyAlignment="1">
      <alignment horizontal="center" vertical="center"/>
    </xf>
    <xf numFmtId="0" fontId="5" fillId="6" borderId="82" xfId="0" applyFont="1" applyFill="1" applyBorder="1" applyAlignment="1">
      <alignment horizontal="center" vertical="center"/>
    </xf>
    <xf numFmtId="0" fontId="62" fillId="18" borderId="3" xfId="0" applyFont="1" applyFill="1" applyBorder="1" applyAlignment="1">
      <alignment horizontal="center" vertical="center" wrapText="1"/>
    </xf>
    <xf numFmtId="0" fontId="62" fillId="18" borderId="115" xfId="0" applyFont="1" applyFill="1" applyBorder="1" applyAlignment="1">
      <alignment horizontal="center" vertical="center" wrapText="1"/>
    </xf>
    <xf numFmtId="0" fontId="62" fillId="18" borderId="116" xfId="0" applyFont="1" applyFill="1" applyBorder="1" applyAlignment="1">
      <alignment horizontal="center" vertical="center" wrapText="1"/>
    </xf>
    <xf numFmtId="0" fontId="62" fillId="18" borderId="89" xfId="0" applyFont="1" applyFill="1" applyBorder="1" applyAlignment="1">
      <alignment horizontal="center" vertical="center" wrapText="1"/>
    </xf>
    <xf numFmtId="0" fontId="62" fillId="18" borderId="117" xfId="0" applyFont="1" applyFill="1" applyBorder="1" applyAlignment="1">
      <alignment horizontal="center" vertical="center" wrapText="1"/>
    </xf>
    <xf numFmtId="0" fontId="62" fillId="18" borderId="118" xfId="0" applyFont="1" applyFill="1" applyBorder="1" applyAlignment="1">
      <alignment horizontal="center" vertical="center" wrapText="1"/>
    </xf>
    <xf numFmtId="0" fontId="60" fillId="14" borderId="0" xfId="0" applyFont="1" applyFill="1" applyAlignment="1">
      <alignment horizontal="center" vertical="center"/>
    </xf>
    <xf numFmtId="0" fontId="60" fillId="14" borderId="89" xfId="0" applyFont="1" applyFill="1" applyBorder="1" applyAlignment="1">
      <alignment horizontal="center" vertical="center"/>
    </xf>
    <xf numFmtId="0" fontId="60" fillId="14" borderId="122" xfId="0" applyFont="1" applyFill="1" applyBorder="1" applyAlignment="1">
      <alignment horizontal="center" vertical="center"/>
    </xf>
    <xf numFmtId="0" fontId="60" fillId="14" borderId="81" xfId="0" applyFont="1" applyFill="1" applyBorder="1" applyAlignment="1">
      <alignment horizontal="center" vertical="center"/>
    </xf>
    <xf numFmtId="0" fontId="60" fillId="14" borderId="82" xfId="0" applyFont="1" applyFill="1" applyBorder="1" applyAlignment="1">
      <alignment horizontal="center" vertical="center"/>
    </xf>
    <xf numFmtId="1" fontId="5" fillId="6" borderId="0" xfId="3" applyNumberFormat="1" applyFont="1" applyFill="1" applyAlignment="1">
      <alignment horizontal="center" vertical="center" wrapText="1"/>
    </xf>
    <xf numFmtId="164" fontId="5" fillId="6" borderId="37" xfId="3" applyFont="1" applyFill="1" applyBorder="1" applyAlignment="1">
      <alignment horizontal="center" vertical="center" wrapText="1"/>
    </xf>
    <xf numFmtId="1" fontId="5" fillId="6" borderId="82" xfId="3" applyNumberFormat="1" applyFont="1" applyFill="1" applyBorder="1" applyAlignment="1">
      <alignment horizontal="center" vertical="center" wrapText="1"/>
    </xf>
    <xf numFmtId="164" fontId="5" fillId="6" borderId="83" xfId="3" applyFont="1" applyFill="1" applyBorder="1" applyAlignment="1">
      <alignment horizontal="center" vertical="center" wrapText="1"/>
    </xf>
    <xf numFmtId="0" fontId="51" fillId="10" borderId="25" xfId="0" applyFont="1" applyFill="1" applyBorder="1" applyAlignment="1">
      <alignment horizontal="center" vertical="center"/>
    </xf>
    <xf numFmtId="0" fontId="51" fillId="10" borderId="39" xfId="0" applyFont="1" applyFill="1" applyBorder="1" applyAlignment="1">
      <alignment horizontal="center" vertical="center"/>
    </xf>
    <xf numFmtId="0" fontId="51" fillId="10" borderId="9" xfId="0" applyFont="1" applyFill="1" applyBorder="1" applyAlignment="1">
      <alignment horizontal="center" vertical="center"/>
    </xf>
    <xf numFmtId="0" fontId="51" fillId="10" borderId="12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5" borderId="0" xfId="5" applyFont="1" applyFill="1" applyAlignment="1">
      <alignment horizontal="center" vertical="center" wrapText="1" readingOrder="1"/>
    </xf>
    <xf numFmtId="0" fontId="9" fillId="5" borderId="0" xfId="5" applyFont="1" applyFill="1" applyAlignment="1">
      <alignment horizontal="center" vertical="center" readingOrder="1"/>
    </xf>
    <xf numFmtId="0" fontId="8" fillId="0" borderId="8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5" borderId="0" xfId="5" applyFont="1" applyFill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5" fillId="14" borderId="82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9" xfId="0" applyFont="1" applyFill="1" applyBorder="1" applyAlignment="1">
      <alignment horizontal="center" vertical="center"/>
    </xf>
    <xf numFmtId="0" fontId="5" fillId="14" borderId="38" xfId="0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4" borderId="88" xfId="0" applyFont="1" applyFill="1" applyBorder="1" applyAlignment="1">
      <alignment horizontal="center" vertical="center"/>
    </xf>
    <xf numFmtId="0" fontId="48" fillId="5" borderId="0" xfId="0" applyFont="1" applyFill="1" applyAlignment="1">
      <alignment horizontal="center"/>
    </xf>
    <xf numFmtId="0" fontId="48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79" fontId="14" fillId="0" borderId="0" xfId="16" applyFont="1" applyAlignment="1">
      <alignment horizontal="center"/>
    </xf>
    <xf numFmtId="0" fontId="57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8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37" fillId="5" borderId="0" xfId="5" applyFont="1" applyFill="1" applyAlignment="1">
      <alignment horizontal="left" vertical="center" wrapText="1"/>
    </xf>
    <xf numFmtId="0" fontId="30" fillId="5" borderId="0" xfId="5" applyFont="1" applyFill="1" applyAlignment="1">
      <alignment horizontal="center" vertical="center"/>
    </xf>
    <xf numFmtId="0" fontId="3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4" fillId="7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 readingOrder="1"/>
    </xf>
    <xf numFmtId="0" fontId="24" fillId="0" borderId="0" xfId="0" applyFont="1" applyAlignment="1">
      <alignment horizontal="center" vertical="center" wrapText="1" readingOrder="1"/>
    </xf>
    <xf numFmtId="0" fontId="12" fillId="0" borderId="8" xfId="0" applyFont="1" applyBorder="1" applyAlignment="1">
      <alignment horizontal="center" vertical="top" readingOrder="1"/>
    </xf>
    <xf numFmtId="0" fontId="12" fillId="0" borderId="0" xfId="0" applyFont="1" applyAlignment="1">
      <alignment horizontal="center" vertical="top" readingOrder="1"/>
    </xf>
    <xf numFmtId="0" fontId="7" fillId="0" borderId="0" xfId="0" applyFont="1" applyAlignment="1">
      <alignment horizontal="center" vertical="center"/>
    </xf>
    <xf numFmtId="0" fontId="6" fillId="5" borderId="0" xfId="4" applyFont="1" applyFill="1" applyAlignment="1">
      <alignment horizontal="center"/>
    </xf>
    <xf numFmtId="0" fontId="11" fillId="5" borderId="0" xfId="4" applyFont="1" applyFill="1" applyAlignment="1">
      <alignment horizontal="left" vertical="center" wrapText="1"/>
    </xf>
    <xf numFmtId="0" fontId="11" fillId="5" borderId="35" xfId="4" applyFont="1" applyFill="1" applyBorder="1" applyAlignment="1">
      <alignment horizontal="left" vertical="center" wrapText="1"/>
    </xf>
    <xf numFmtId="0" fontId="24" fillId="5" borderId="8" xfId="4" applyFont="1" applyFill="1" applyBorder="1" applyAlignment="1">
      <alignment horizontal="center" vertical="center" wrapText="1" readingOrder="1"/>
    </xf>
    <xf numFmtId="0" fontId="24" fillId="5" borderId="0" xfId="4" applyFont="1" applyFill="1" applyAlignment="1">
      <alignment horizontal="center" vertical="center" wrapText="1" readingOrder="1"/>
    </xf>
    <xf numFmtId="0" fontId="12" fillId="5" borderId="8" xfId="4" applyFont="1" applyFill="1" applyBorder="1" applyAlignment="1">
      <alignment horizontal="center" vertical="top" readingOrder="1"/>
    </xf>
    <xf numFmtId="0" fontId="12" fillId="5" borderId="0" xfId="4" applyFont="1" applyFill="1" applyAlignment="1">
      <alignment horizontal="center" vertical="top" readingOrder="1"/>
    </xf>
    <xf numFmtId="0" fontId="7" fillId="5" borderId="0" xfId="4" applyFont="1" applyFill="1" applyAlignment="1">
      <alignment horizontal="center"/>
    </xf>
    <xf numFmtId="0" fontId="5" fillId="4" borderId="3" xfId="5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0" fillId="5" borderId="8" xfId="4" applyFont="1" applyFill="1" applyBorder="1" applyAlignment="1">
      <alignment horizontal="center" vertical="center" wrapText="1" readingOrder="1"/>
    </xf>
    <xf numFmtId="0" fontId="10" fillId="5" borderId="0" xfId="4" applyFont="1" applyFill="1" applyAlignment="1">
      <alignment horizontal="center" vertical="center" wrapText="1" readingOrder="1"/>
    </xf>
    <xf numFmtId="0" fontId="9" fillId="5" borderId="8" xfId="4" applyFont="1" applyFill="1" applyBorder="1" applyAlignment="1">
      <alignment horizontal="center" vertical="top" readingOrder="1"/>
    </xf>
    <xf numFmtId="0" fontId="9" fillId="5" borderId="0" xfId="4" applyFont="1" applyFill="1" applyAlignment="1">
      <alignment horizontal="center" vertical="top" readingOrder="1"/>
    </xf>
    <xf numFmtId="0" fontId="8" fillId="5" borderId="8" xfId="4" applyFont="1" applyFill="1" applyBorder="1" applyAlignment="1">
      <alignment horizontal="center" vertical="top" wrapText="1" readingOrder="1"/>
    </xf>
    <xf numFmtId="0" fontId="8" fillId="5" borderId="0" xfId="4" applyFont="1" applyFill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25" fillId="5" borderId="8" xfId="0" applyFont="1" applyFill="1" applyBorder="1" applyAlignment="1">
      <alignment horizontal="center" vertical="center" wrapText="1" readingOrder="1"/>
    </xf>
    <xf numFmtId="0" fontId="25" fillId="5" borderId="0" xfId="0" applyFont="1" applyFill="1" applyAlignment="1">
      <alignment horizontal="center" vertical="center" wrapText="1" readingOrder="1"/>
    </xf>
    <xf numFmtId="0" fontId="12" fillId="5" borderId="8" xfId="0" applyFont="1" applyFill="1" applyBorder="1" applyAlignment="1">
      <alignment horizontal="center" vertical="top" readingOrder="1"/>
    </xf>
    <xf numFmtId="0" fontId="12" fillId="5" borderId="0" xfId="0" applyFont="1" applyFill="1" applyAlignment="1">
      <alignment horizontal="center" vertical="top" readingOrder="1"/>
    </xf>
    <xf numFmtId="0" fontId="8" fillId="5" borderId="8" xfId="0" applyFont="1" applyFill="1" applyBorder="1" applyAlignment="1">
      <alignment horizontal="center" vertical="top" wrapText="1" readingOrder="1"/>
    </xf>
    <xf numFmtId="0" fontId="8" fillId="5" borderId="0" xfId="0" applyFont="1" applyFill="1" applyAlignment="1">
      <alignment horizontal="center" vertical="top" wrapText="1" readingOrder="1"/>
    </xf>
    <xf numFmtId="0" fontId="7" fillId="5" borderId="0" xfId="0" applyFont="1" applyFill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83" xfId="0" applyFont="1" applyFill="1" applyBorder="1" applyAlignment="1">
      <alignment horizontal="center" vertical="center" wrapText="1"/>
    </xf>
    <xf numFmtId="0" fontId="5" fillId="6" borderId="80" xfId="0" applyFont="1" applyFill="1" applyBorder="1" applyAlignment="1">
      <alignment horizontal="center" vertical="center" wrapText="1"/>
    </xf>
    <xf numFmtId="0" fontId="5" fillId="6" borderId="93" xfId="0" applyFont="1" applyFill="1" applyBorder="1" applyAlignment="1">
      <alignment horizontal="center" vertical="center" wrapText="1"/>
    </xf>
    <xf numFmtId="0" fontId="5" fillId="6" borderId="114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/>
    </xf>
    <xf numFmtId="0" fontId="5" fillId="10" borderId="40" xfId="0" applyFont="1" applyFill="1" applyBorder="1" applyAlignment="1">
      <alignment horizontal="center"/>
    </xf>
    <xf numFmtId="0" fontId="5" fillId="10" borderId="98" xfId="0" applyFont="1" applyFill="1" applyBorder="1" applyAlignment="1">
      <alignment horizontal="center"/>
    </xf>
    <xf numFmtId="0" fontId="29" fillId="0" borderId="8" xfId="0" applyFont="1" applyBorder="1" applyAlignment="1">
      <alignment horizontal="center" vertical="center" wrapText="1" readingOrder="1"/>
    </xf>
    <xf numFmtId="0" fontId="44" fillId="0" borderId="0" xfId="0" applyFont="1" applyAlignment="1">
      <alignment horizontal="center" vertical="center" wrapText="1" readingOrder="1"/>
    </xf>
    <xf numFmtId="0" fontId="9" fillId="0" borderId="8" xfId="0" applyFont="1" applyBorder="1" applyAlignment="1">
      <alignment horizontal="center" vertical="top" readingOrder="1"/>
    </xf>
    <xf numFmtId="0" fontId="9" fillId="0" borderId="0" xfId="0" applyFont="1" applyAlignment="1">
      <alignment horizontal="center" vertical="top" readingOrder="1"/>
    </xf>
    <xf numFmtId="0" fontId="7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90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0" fillId="5" borderId="44" xfId="0" applyFont="1" applyFill="1" applyBorder="1" applyAlignment="1">
      <alignment horizontal="center" vertical="center" wrapText="1"/>
    </xf>
    <xf numFmtId="0" fontId="20" fillId="5" borderId="3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0" fillId="5" borderId="46" xfId="0" applyFont="1" applyFill="1" applyBorder="1" applyAlignment="1">
      <alignment horizontal="center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20" fillId="5" borderId="50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5" fillId="7" borderId="51" xfId="0" applyFont="1" applyFill="1" applyBorder="1" applyAlignment="1">
      <alignment horizontal="left"/>
    </xf>
    <xf numFmtId="0" fontId="5" fillId="7" borderId="52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11" fillId="0" borderId="0" xfId="0" applyFont="1" applyAlignment="1">
      <alignment horizontal="left" vertical="top" wrapText="1"/>
    </xf>
    <xf numFmtId="0" fontId="24" fillId="0" borderId="35" xfId="0" applyFont="1" applyBorder="1" applyAlignment="1">
      <alignment horizontal="center" vertical="center" wrapText="1" readingOrder="1"/>
    </xf>
    <xf numFmtId="0" fontId="12" fillId="0" borderId="35" xfId="0" applyFont="1" applyBorder="1" applyAlignment="1">
      <alignment horizontal="center" vertical="top" readingOrder="1"/>
    </xf>
    <xf numFmtId="0" fontId="8" fillId="0" borderId="35" xfId="0" applyFont="1" applyBorder="1" applyAlignment="1">
      <alignment horizontal="center" vertical="top" wrapText="1" readingOrder="1"/>
    </xf>
    <xf numFmtId="0" fontId="7" fillId="5" borderId="0" xfId="0" applyFont="1" applyFill="1" applyAlignment="1">
      <alignment horizontal="center"/>
    </xf>
    <xf numFmtId="0" fontId="5" fillId="4" borderId="37" xfId="5" applyFont="1" applyFill="1" applyBorder="1" applyAlignment="1">
      <alignment horizontal="center" vertical="center" wrapText="1"/>
    </xf>
    <xf numFmtId="0" fontId="5" fillId="4" borderId="38" xfId="5" applyFont="1" applyFill="1" applyBorder="1" applyAlignment="1">
      <alignment horizontal="center" vertical="center" wrapText="1"/>
    </xf>
    <xf numFmtId="0" fontId="5" fillId="4" borderId="88" xfId="5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4" fillId="5" borderId="8" xfId="4" applyFont="1" applyFill="1" applyBorder="1" applyAlignment="1">
      <alignment horizontal="center" vertical="center" readingOrder="1"/>
    </xf>
    <xf numFmtId="0" fontId="24" fillId="5" borderId="0" xfId="4" applyFont="1" applyFill="1" applyAlignment="1">
      <alignment horizontal="center" vertical="center" readingOrder="1"/>
    </xf>
    <xf numFmtId="0" fontId="5" fillId="4" borderId="6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3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1" fillId="5" borderId="0" xfId="4" applyFont="1" applyFill="1" applyAlignment="1">
      <alignment horizontal="center" vertical="center" wrapText="1"/>
    </xf>
    <xf numFmtId="0" fontId="5" fillId="4" borderId="37" xfId="15" applyFont="1" applyFill="1" applyBorder="1" applyAlignment="1">
      <alignment horizontal="center" vertical="center" wrapText="1"/>
    </xf>
    <xf numFmtId="0" fontId="5" fillId="4" borderId="38" xfId="15" applyFont="1" applyFill="1" applyBorder="1" applyAlignment="1">
      <alignment horizontal="center" vertical="center" wrapText="1"/>
    </xf>
    <xf numFmtId="0" fontId="5" fillId="4" borderId="88" xfId="15" applyFont="1" applyFill="1" applyBorder="1" applyAlignment="1">
      <alignment horizontal="center" vertical="center" wrapText="1"/>
    </xf>
    <xf numFmtId="0" fontId="5" fillId="4" borderId="3" xfId="15" applyFont="1" applyFill="1" applyBorder="1" applyAlignment="1">
      <alignment horizontal="center" vertical="center" wrapText="1"/>
    </xf>
    <xf numFmtId="0" fontId="14" fillId="0" borderId="110" xfId="0" applyFont="1" applyBorder="1" applyAlignment="1">
      <alignment horizontal="center" vertical="center"/>
    </xf>
    <xf numFmtId="0" fontId="8" fillId="5" borderId="8" xfId="4" applyFont="1" applyFill="1" applyBorder="1" applyAlignment="1">
      <alignment horizontal="center" vertical="top" readingOrder="1"/>
    </xf>
    <xf numFmtId="0" fontId="8" fillId="5" borderId="0" xfId="4" applyFont="1" applyFill="1" applyAlignment="1">
      <alignment horizontal="center" vertical="top" readingOrder="1"/>
    </xf>
    <xf numFmtId="0" fontId="64" fillId="5" borderId="8" xfId="4" applyFont="1" applyFill="1" applyBorder="1" applyAlignment="1">
      <alignment horizontal="center" vertical="center" readingOrder="1"/>
    </xf>
    <xf numFmtId="0" fontId="64" fillId="5" borderId="0" xfId="4" applyFont="1" applyFill="1" applyAlignment="1">
      <alignment horizontal="center" vertical="center" readingOrder="1"/>
    </xf>
    <xf numFmtId="0" fontId="65" fillId="0" borderId="8" xfId="0" applyFont="1" applyBorder="1" applyAlignment="1">
      <alignment horizontal="center" vertical="top" wrapText="1" readingOrder="1"/>
    </xf>
    <xf numFmtId="0" fontId="65" fillId="0" borderId="0" xfId="0" applyFont="1" applyAlignment="1">
      <alignment horizontal="center" vertical="top" wrapText="1" readingOrder="1"/>
    </xf>
    <xf numFmtId="0" fontId="60" fillId="14" borderId="57" xfId="0" applyFont="1" applyFill="1" applyBorder="1" applyAlignment="1">
      <alignment horizontal="center" vertical="center"/>
    </xf>
    <xf numFmtId="0" fontId="60" fillId="14" borderId="117" xfId="0" applyFont="1" applyFill="1" applyBorder="1" applyAlignment="1">
      <alignment horizontal="center" vertical="center"/>
    </xf>
    <xf numFmtId="0" fontId="60" fillId="14" borderId="116" xfId="0" applyFont="1" applyFill="1" applyBorder="1" applyAlignment="1">
      <alignment horizontal="center" vertical="center"/>
    </xf>
    <xf numFmtId="0" fontId="60" fillId="14" borderId="121" xfId="0" applyFont="1" applyFill="1" applyBorder="1" applyAlignment="1">
      <alignment horizontal="center" vertical="center"/>
    </xf>
    <xf numFmtId="0" fontId="60" fillId="14" borderId="119" xfId="0" applyFont="1" applyFill="1" applyBorder="1" applyAlignment="1">
      <alignment horizontal="center" vertical="center"/>
    </xf>
    <xf numFmtId="0" fontId="60" fillId="14" borderId="12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0" fillId="0" borderId="110" xfId="0" applyBorder="1" applyAlignment="1">
      <alignment horizontal="center"/>
    </xf>
    <xf numFmtId="0" fontId="60" fillId="14" borderId="69" xfId="0" applyFont="1" applyFill="1" applyBorder="1" applyAlignment="1">
      <alignment horizontal="center" vertical="center"/>
    </xf>
    <xf numFmtId="0" fontId="60" fillId="1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3" fillId="14" borderId="111" xfId="0" applyFont="1" applyFill="1" applyBorder="1" applyAlignment="1">
      <alignment horizontal="center" vertical="center" wrapText="1"/>
    </xf>
    <xf numFmtId="0" fontId="62" fillId="14" borderId="111" xfId="0" applyFont="1" applyFill="1" applyBorder="1" applyAlignment="1">
      <alignment horizontal="center" wrapText="1"/>
    </xf>
    <xf numFmtId="0" fontId="62" fillId="14" borderId="112" xfId="0" applyFont="1" applyFill="1" applyBorder="1" applyAlignment="1">
      <alignment horizontal="center" vertical="center" wrapText="1"/>
    </xf>
    <xf numFmtId="0" fontId="62" fillId="14" borderId="111" xfId="0" applyFont="1" applyFill="1" applyBorder="1" applyAlignment="1">
      <alignment horizontal="center" vertical="center" wrapText="1"/>
    </xf>
    <xf numFmtId="0" fontId="62" fillId="14" borderId="111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top" wrapText="1"/>
    </xf>
    <xf numFmtId="0" fontId="10" fillId="0" borderId="8" xfId="15" applyFont="1" applyBorder="1" applyAlignment="1">
      <alignment horizontal="center" vertical="center" wrapText="1" readingOrder="1"/>
    </xf>
    <xf numFmtId="0" fontId="10" fillId="0" borderId="0" xfId="15" applyFont="1" applyAlignment="1">
      <alignment horizontal="center" vertical="center" wrapText="1" readingOrder="1"/>
    </xf>
    <xf numFmtId="0" fontId="12" fillId="0" borderId="8" xfId="15" applyFont="1" applyBorder="1" applyAlignment="1">
      <alignment horizontal="center" vertical="top" readingOrder="1"/>
    </xf>
    <xf numFmtId="0" fontId="12" fillId="0" borderId="0" xfId="15" applyFont="1" applyAlignment="1">
      <alignment horizontal="center" vertical="top" readingOrder="1"/>
    </xf>
    <xf numFmtId="0" fontId="8" fillId="0" borderId="8" xfId="15" applyFont="1" applyBorder="1" applyAlignment="1">
      <alignment horizontal="center" vertical="top" wrapText="1" readingOrder="1"/>
    </xf>
    <xf numFmtId="0" fontId="8" fillId="0" borderId="0" xfId="15" applyFont="1" applyAlignment="1">
      <alignment horizontal="center" vertical="top" wrapText="1" readingOrder="1"/>
    </xf>
    <xf numFmtId="0" fontId="7" fillId="0" borderId="0" xfId="15" applyFont="1" applyAlignment="1">
      <alignment horizontal="center" vertical="center"/>
    </xf>
    <xf numFmtId="0" fontId="6" fillId="0" borderId="0" xfId="15" applyFont="1" applyAlignment="1">
      <alignment horizontal="center" vertical="center"/>
    </xf>
    <xf numFmtId="0" fontId="5" fillId="6" borderId="123" xfId="0" applyFont="1" applyFill="1" applyBorder="1" applyAlignment="1">
      <alignment horizontal="center" vertical="center" wrapText="1"/>
    </xf>
    <xf numFmtId="0" fontId="5" fillId="6" borderId="68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66" fillId="6" borderId="112" xfId="0" applyFont="1" applyFill="1" applyBorder="1" applyAlignment="1">
      <alignment horizontal="center" vertical="center" wrapText="1"/>
    </xf>
    <xf numFmtId="0" fontId="66" fillId="6" borderId="113" xfId="0" applyFont="1" applyFill="1" applyBorder="1" applyAlignment="1">
      <alignment horizontal="center" vertical="center" wrapText="1"/>
    </xf>
    <xf numFmtId="0" fontId="66" fillId="6" borderId="120" xfId="0" applyFont="1" applyFill="1" applyBorder="1" applyAlignment="1">
      <alignment horizontal="center" vertical="center"/>
    </xf>
    <xf numFmtId="0" fontId="66" fillId="6" borderId="124" xfId="0" applyFont="1" applyFill="1" applyBorder="1" applyAlignment="1">
      <alignment horizontal="center" vertical="center"/>
    </xf>
    <xf numFmtId="0" fontId="5" fillId="6" borderId="111" xfId="0" applyFont="1" applyFill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" fillId="7" borderId="9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2" xfId="0" applyFont="1" applyFill="1" applyBorder="1" applyAlignment="1">
      <alignment horizontal="center" vertical="center" wrapText="1"/>
    </xf>
    <xf numFmtId="0" fontId="5" fillId="7" borderId="9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left" indent="1"/>
    </xf>
    <xf numFmtId="0" fontId="5" fillId="6" borderId="7" xfId="0" applyFont="1" applyFill="1" applyBorder="1" applyAlignment="1">
      <alignment horizontal="left" indent="1"/>
    </xf>
    <xf numFmtId="0" fontId="20" fillId="0" borderId="0" xfId="0" applyFont="1" applyAlignment="1">
      <alignment horizontal="center" vertical="center" wrapText="1" readingOrder="1"/>
    </xf>
    <xf numFmtId="0" fontId="22" fillId="0" borderId="0" xfId="9" applyAlignment="1">
      <alignment horizontal="center" vertical="center" wrapText="1" readingOrder="1"/>
    </xf>
    <xf numFmtId="0" fontId="14" fillId="0" borderId="0" xfId="0" applyFont="1" applyAlignment="1">
      <alignment horizontal="center" vertical="top" wrapText="1" readingOrder="1"/>
    </xf>
    <xf numFmtId="0" fontId="3" fillId="0" borderId="36" xfId="0" applyFont="1" applyBorder="1" applyAlignment="1">
      <alignment horizontal="center" vertical="center"/>
    </xf>
    <xf numFmtId="0" fontId="5" fillId="7" borderId="83" xfId="0" applyFont="1" applyFill="1" applyBorder="1" applyAlignment="1">
      <alignment horizontal="center" vertical="center" wrapText="1"/>
    </xf>
    <xf numFmtId="0" fontId="5" fillId="7" borderId="125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60" xfId="0" applyFont="1" applyFill="1" applyBorder="1" applyAlignment="1">
      <alignment horizontal="center" vertical="center"/>
    </xf>
    <xf numFmtId="0" fontId="5" fillId="7" borderId="9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96" xfId="0" applyFont="1" applyBorder="1" applyAlignment="1">
      <alignment horizontal="left" vertical="center" wrapText="1"/>
    </xf>
    <xf numFmtId="0" fontId="3" fillId="0" borderId="97" xfId="0" applyFont="1" applyBorder="1" applyAlignment="1">
      <alignment horizontal="left" vertical="center" wrapText="1"/>
    </xf>
    <xf numFmtId="0" fontId="42" fillId="12" borderId="24" xfId="0" applyFont="1" applyFill="1" applyBorder="1" applyAlignment="1">
      <alignment horizontal="left" vertical="center"/>
    </xf>
    <xf numFmtId="0" fontId="10" fillId="0" borderId="8" xfId="5" applyFont="1" applyBorder="1" applyAlignment="1">
      <alignment horizontal="center" vertical="center" wrapText="1" readingOrder="1"/>
    </xf>
    <xf numFmtId="0" fontId="10" fillId="0" borderId="0" xfId="5" applyFont="1" applyAlignment="1">
      <alignment horizontal="center" vertical="center" wrapText="1" readingOrder="1"/>
    </xf>
    <xf numFmtId="0" fontId="12" fillId="0" borderId="8" xfId="5" applyFont="1" applyBorder="1" applyAlignment="1">
      <alignment horizontal="center" vertical="top" readingOrder="1"/>
    </xf>
    <xf numFmtId="0" fontId="12" fillId="0" borderId="0" xfId="5" applyFont="1" applyAlignment="1">
      <alignment horizontal="center" vertical="top" readingOrder="1"/>
    </xf>
    <xf numFmtId="0" fontId="8" fillId="0" borderId="8" xfId="5" applyFont="1" applyBorder="1" applyAlignment="1">
      <alignment horizontal="center" vertical="top" wrapText="1" readingOrder="1"/>
    </xf>
    <xf numFmtId="0" fontId="8" fillId="0" borderId="0" xfId="5" applyFont="1" applyAlignment="1">
      <alignment horizontal="center" vertical="top" wrapText="1" readingOrder="1"/>
    </xf>
    <xf numFmtId="0" fontId="7" fillId="0" borderId="0" xfId="5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51" fillId="10" borderId="16" xfId="0" applyFont="1" applyFill="1" applyBorder="1" applyAlignment="1">
      <alignment horizontal="center" vertical="center"/>
    </xf>
    <xf numFmtId="0" fontId="51" fillId="10" borderId="13" xfId="0" applyFont="1" applyFill="1" applyBorder="1" applyAlignment="1">
      <alignment horizontal="center" vertical="center"/>
    </xf>
  </cellXfs>
  <cellStyles count="18">
    <cellStyle name="Comma 2" xfId="10" xr:uid="{EF0FF5CF-190B-426C-B7D5-436FAC81DCF3}"/>
    <cellStyle name="Hipervínculo" xfId="9" builtinId="8"/>
    <cellStyle name="Millares" xfId="1" builtinId="3"/>
    <cellStyle name="Millares 2" xfId="7" xr:uid="{8818E0EF-F801-406B-B620-062C37A3874E}"/>
    <cellStyle name="Millares 2 2 2" xfId="12" xr:uid="{C97C9A93-8E51-4AB1-996D-9C837083EC0E}"/>
    <cellStyle name="Millares 2 3" xfId="17" xr:uid="{BA766711-C30D-4776-A4F5-9C5D40ACD71B}"/>
    <cellStyle name="Millares 3" xfId="3" xr:uid="{350A759D-D2D8-4A33-9752-F22C9EAD562E}"/>
    <cellStyle name="Millares 4" xfId="14" xr:uid="{613F14EF-560F-4A45-9647-15F7F92E6C72}"/>
    <cellStyle name="Millares 8" xfId="13" xr:uid="{53086FBC-6F08-42DD-B309-BBDAC8A53993}"/>
    <cellStyle name="Normal" xfId="0" builtinId="0"/>
    <cellStyle name="Normal 2" xfId="5" xr:uid="{14C6DC6D-445B-4369-8E78-CC916B564928}"/>
    <cellStyle name="Normal 2 2" xfId="15" xr:uid="{953407B4-D4F9-4F3F-A6FB-F8595E875D13}"/>
    <cellStyle name="Normal 2 2 10 10" xfId="11" xr:uid="{45AFBCFC-006C-4FFF-BEB8-C2ED04981C12}"/>
    <cellStyle name="Normal 4" xfId="4" xr:uid="{15AD106F-B5BC-4C82-A367-6DBB621B6DEE}"/>
    <cellStyle name="Normal_IPCviejo" xfId="16" xr:uid="{4F5AFCD3-E629-4CC5-AE1F-1C020D91A0BF}"/>
    <cellStyle name="Porcentaje" xfId="2" builtinId="5"/>
    <cellStyle name="Porcentaje 2" xfId="6" xr:uid="{CBDCBECB-DEBD-4882-8494-EC980CC881E9}"/>
    <cellStyle name="Porcentaje 3" xfId="8" xr:uid="{CF795D26-E36A-4D71-803C-426F7FAA8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9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1.xml"/><Relationship Id="rId63" Type="http://schemas.openxmlformats.org/officeDocument/2006/relationships/worksheet" Target="worksheets/sheet61.xml"/><Relationship Id="rId84" Type="http://schemas.openxmlformats.org/officeDocument/2006/relationships/externalLink" Target="externalLinks/externalLink16.xml"/><Relationship Id="rId138" Type="http://schemas.openxmlformats.org/officeDocument/2006/relationships/externalLink" Target="externalLinks/externalLink70.xml"/><Relationship Id="rId107" Type="http://schemas.openxmlformats.org/officeDocument/2006/relationships/externalLink" Target="externalLinks/externalLink39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1.xml"/><Relationship Id="rId53" Type="http://schemas.openxmlformats.org/officeDocument/2006/relationships/chartsheet" Target="chartsheets/sheet2.xml"/><Relationship Id="rId74" Type="http://schemas.openxmlformats.org/officeDocument/2006/relationships/externalLink" Target="externalLinks/externalLink6.xml"/><Relationship Id="rId128" Type="http://schemas.openxmlformats.org/officeDocument/2006/relationships/externalLink" Target="externalLinks/externalLink60.xml"/><Relationship Id="rId149" Type="http://schemas.openxmlformats.org/officeDocument/2006/relationships/externalLink" Target="externalLinks/externalLink81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2.xml"/><Relationship Id="rId64" Type="http://schemas.openxmlformats.org/officeDocument/2006/relationships/worksheet" Target="worksheets/sheet62.xml"/><Relationship Id="rId118" Type="http://schemas.openxmlformats.org/officeDocument/2006/relationships/externalLink" Target="externalLinks/externalLink50.xml"/><Relationship Id="rId139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12.xml"/><Relationship Id="rId85" Type="http://schemas.openxmlformats.org/officeDocument/2006/relationships/externalLink" Target="externalLinks/externalLink17.xml"/><Relationship Id="rId150" Type="http://schemas.openxmlformats.org/officeDocument/2006/relationships/externalLink" Target="externalLinks/externalLink82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2.xml"/><Relationship Id="rId38" Type="http://schemas.openxmlformats.org/officeDocument/2006/relationships/worksheet" Target="worksheets/sheet37.xml"/><Relationship Id="rId59" Type="http://schemas.openxmlformats.org/officeDocument/2006/relationships/worksheet" Target="worksheets/sheet57.xml"/><Relationship Id="rId103" Type="http://schemas.openxmlformats.org/officeDocument/2006/relationships/externalLink" Target="externalLinks/externalLink35.xml"/><Relationship Id="rId108" Type="http://schemas.openxmlformats.org/officeDocument/2006/relationships/externalLink" Target="externalLinks/externalLink40.xml"/><Relationship Id="rId124" Type="http://schemas.openxmlformats.org/officeDocument/2006/relationships/externalLink" Target="externalLinks/externalLink56.xml"/><Relationship Id="rId129" Type="http://schemas.openxmlformats.org/officeDocument/2006/relationships/externalLink" Target="externalLinks/externalLink61.xml"/><Relationship Id="rId54" Type="http://schemas.openxmlformats.org/officeDocument/2006/relationships/worksheet" Target="worksheets/sheet52.xml"/><Relationship Id="rId70" Type="http://schemas.openxmlformats.org/officeDocument/2006/relationships/externalLink" Target="externalLinks/externalLink2.xml"/><Relationship Id="rId75" Type="http://schemas.openxmlformats.org/officeDocument/2006/relationships/externalLink" Target="externalLinks/externalLink7.xml"/><Relationship Id="rId91" Type="http://schemas.openxmlformats.org/officeDocument/2006/relationships/externalLink" Target="externalLinks/externalLink23.xml"/><Relationship Id="rId96" Type="http://schemas.openxmlformats.org/officeDocument/2006/relationships/externalLink" Target="externalLinks/externalLink28.xml"/><Relationship Id="rId140" Type="http://schemas.openxmlformats.org/officeDocument/2006/relationships/externalLink" Target="externalLinks/externalLink72.xml"/><Relationship Id="rId145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8.xml"/><Relationship Id="rId114" Type="http://schemas.openxmlformats.org/officeDocument/2006/relationships/externalLink" Target="externalLinks/externalLink46.xml"/><Relationship Id="rId119" Type="http://schemas.openxmlformats.org/officeDocument/2006/relationships/externalLink" Target="externalLinks/externalLink51.xml"/><Relationship Id="rId44" Type="http://schemas.openxmlformats.org/officeDocument/2006/relationships/worksheet" Target="worksheets/sheet43.xml"/><Relationship Id="rId60" Type="http://schemas.openxmlformats.org/officeDocument/2006/relationships/worksheet" Target="worksheets/sheet58.xml"/><Relationship Id="rId65" Type="http://schemas.openxmlformats.org/officeDocument/2006/relationships/worksheet" Target="worksheets/sheet63.xml"/><Relationship Id="rId81" Type="http://schemas.openxmlformats.org/officeDocument/2006/relationships/externalLink" Target="externalLinks/externalLink13.xml"/><Relationship Id="rId86" Type="http://schemas.openxmlformats.org/officeDocument/2006/relationships/externalLink" Target="externalLinks/externalLink18.xml"/><Relationship Id="rId130" Type="http://schemas.openxmlformats.org/officeDocument/2006/relationships/externalLink" Target="externalLinks/externalLink62.xml"/><Relationship Id="rId135" Type="http://schemas.openxmlformats.org/officeDocument/2006/relationships/externalLink" Target="externalLinks/externalLink67.xml"/><Relationship Id="rId151" Type="http://schemas.openxmlformats.org/officeDocument/2006/relationships/externalLink" Target="externalLinks/externalLink83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8.xml"/><Relationship Id="rId109" Type="http://schemas.openxmlformats.org/officeDocument/2006/relationships/externalLink" Target="externalLinks/externalLink41.xml"/><Relationship Id="rId34" Type="http://schemas.openxmlformats.org/officeDocument/2006/relationships/worksheet" Target="worksheets/sheet33.xml"/><Relationship Id="rId50" Type="http://schemas.openxmlformats.org/officeDocument/2006/relationships/worksheet" Target="worksheets/sheet49.xml"/><Relationship Id="rId55" Type="http://schemas.openxmlformats.org/officeDocument/2006/relationships/worksheet" Target="worksheets/sheet53.xml"/><Relationship Id="rId76" Type="http://schemas.openxmlformats.org/officeDocument/2006/relationships/externalLink" Target="externalLinks/externalLink8.xml"/><Relationship Id="rId97" Type="http://schemas.openxmlformats.org/officeDocument/2006/relationships/externalLink" Target="externalLinks/externalLink29.xml"/><Relationship Id="rId104" Type="http://schemas.openxmlformats.org/officeDocument/2006/relationships/externalLink" Target="externalLinks/externalLink36.xml"/><Relationship Id="rId120" Type="http://schemas.openxmlformats.org/officeDocument/2006/relationships/externalLink" Target="externalLinks/externalLink52.xml"/><Relationship Id="rId125" Type="http://schemas.openxmlformats.org/officeDocument/2006/relationships/externalLink" Target="externalLinks/externalLink57.xml"/><Relationship Id="rId141" Type="http://schemas.openxmlformats.org/officeDocument/2006/relationships/externalLink" Target="externalLinks/externalLink73.xml"/><Relationship Id="rId146" Type="http://schemas.openxmlformats.org/officeDocument/2006/relationships/externalLink" Target="externalLinks/externalLink7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.xml"/><Relationship Id="rId92" Type="http://schemas.openxmlformats.org/officeDocument/2006/relationships/externalLink" Target="externalLinks/externalLink2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39.xml"/><Relationship Id="rId45" Type="http://schemas.openxmlformats.org/officeDocument/2006/relationships/worksheet" Target="worksheets/sheet44.xml"/><Relationship Id="rId66" Type="http://schemas.openxmlformats.org/officeDocument/2006/relationships/worksheet" Target="worksheets/sheet64.xml"/><Relationship Id="rId87" Type="http://schemas.openxmlformats.org/officeDocument/2006/relationships/externalLink" Target="externalLinks/externalLink19.xml"/><Relationship Id="rId110" Type="http://schemas.openxmlformats.org/officeDocument/2006/relationships/externalLink" Target="externalLinks/externalLink42.xml"/><Relationship Id="rId115" Type="http://schemas.openxmlformats.org/officeDocument/2006/relationships/externalLink" Target="externalLinks/externalLink47.xml"/><Relationship Id="rId131" Type="http://schemas.openxmlformats.org/officeDocument/2006/relationships/externalLink" Target="externalLinks/externalLink63.xml"/><Relationship Id="rId136" Type="http://schemas.openxmlformats.org/officeDocument/2006/relationships/externalLink" Target="externalLinks/externalLink68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59.xml"/><Relationship Id="rId82" Type="http://schemas.openxmlformats.org/officeDocument/2006/relationships/externalLink" Target="externalLinks/externalLink14.xml"/><Relationship Id="rId152" Type="http://schemas.openxmlformats.org/officeDocument/2006/relationships/externalLink" Target="externalLinks/externalLink8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chartsheet" Target="chartsheets/sheet1.xml"/><Relationship Id="rId35" Type="http://schemas.openxmlformats.org/officeDocument/2006/relationships/worksheet" Target="worksheets/sheet34.xml"/><Relationship Id="rId56" Type="http://schemas.openxmlformats.org/officeDocument/2006/relationships/worksheet" Target="worksheets/sheet54.xml"/><Relationship Id="rId77" Type="http://schemas.openxmlformats.org/officeDocument/2006/relationships/externalLink" Target="externalLinks/externalLink9.xml"/><Relationship Id="rId100" Type="http://schemas.openxmlformats.org/officeDocument/2006/relationships/externalLink" Target="externalLinks/externalLink32.xml"/><Relationship Id="rId105" Type="http://schemas.openxmlformats.org/officeDocument/2006/relationships/externalLink" Target="externalLinks/externalLink37.xml"/><Relationship Id="rId126" Type="http://schemas.openxmlformats.org/officeDocument/2006/relationships/externalLink" Target="externalLinks/externalLink58.xml"/><Relationship Id="rId147" Type="http://schemas.openxmlformats.org/officeDocument/2006/relationships/externalLink" Target="externalLinks/externalLink7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0.xml"/><Relationship Id="rId72" Type="http://schemas.openxmlformats.org/officeDocument/2006/relationships/externalLink" Target="externalLinks/externalLink4.xml"/><Relationship Id="rId93" Type="http://schemas.openxmlformats.org/officeDocument/2006/relationships/externalLink" Target="externalLinks/externalLink25.xml"/><Relationship Id="rId98" Type="http://schemas.openxmlformats.org/officeDocument/2006/relationships/externalLink" Target="externalLinks/externalLink30.xml"/><Relationship Id="rId121" Type="http://schemas.openxmlformats.org/officeDocument/2006/relationships/externalLink" Target="externalLinks/externalLink53.xml"/><Relationship Id="rId142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5.xml"/><Relationship Id="rId67" Type="http://schemas.openxmlformats.org/officeDocument/2006/relationships/worksheet" Target="worksheets/sheet65.xml"/><Relationship Id="rId116" Type="http://schemas.openxmlformats.org/officeDocument/2006/relationships/externalLink" Target="externalLinks/externalLink48.xml"/><Relationship Id="rId137" Type="http://schemas.openxmlformats.org/officeDocument/2006/relationships/externalLink" Target="externalLinks/externalLink69.xml"/><Relationship Id="rId15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0.xml"/><Relationship Id="rId62" Type="http://schemas.openxmlformats.org/officeDocument/2006/relationships/worksheet" Target="worksheets/sheet60.xml"/><Relationship Id="rId83" Type="http://schemas.openxmlformats.org/officeDocument/2006/relationships/externalLink" Target="externalLinks/externalLink15.xml"/><Relationship Id="rId88" Type="http://schemas.openxmlformats.org/officeDocument/2006/relationships/externalLink" Target="externalLinks/externalLink20.xml"/><Relationship Id="rId111" Type="http://schemas.openxmlformats.org/officeDocument/2006/relationships/externalLink" Target="externalLinks/externalLink43.xml"/><Relationship Id="rId132" Type="http://schemas.openxmlformats.org/officeDocument/2006/relationships/externalLink" Target="externalLinks/externalLink64.xml"/><Relationship Id="rId153" Type="http://schemas.openxmlformats.org/officeDocument/2006/relationships/externalLink" Target="externalLinks/externalLink8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5.xml"/><Relationship Id="rId57" Type="http://schemas.openxmlformats.org/officeDocument/2006/relationships/worksheet" Target="worksheets/sheet55.xml"/><Relationship Id="rId106" Type="http://schemas.openxmlformats.org/officeDocument/2006/relationships/externalLink" Target="externalLinks/externalLink38.xml"/><Relationship Id="rId127" Type="http://schemas.openxmlformats.org/officeDocument/2006/relationships/externalLink" Target="externalLinks/externalLink5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0.xml"/><Relationship Id="rId52" Type="http://schemas.openxmlformats.org/officeDocument/2006/relationships/worksheet" Target="worksheets/sheet51.xml"/><Relationship Id="rId73" Type="http://schemas.openxmlformats.org/officeDocument/2006/relationships/externalLink" Target="externalLinks/externalLink5.xml"/><Relationship Id="rId78" Type="http://schemas.openxmlformats.org/officeDocument/2006/relationships/externalLink" Target="externalLinks/externalLink10.xml"/><Relationship Id="rId94" Type="http://schemas.openxmlformats.org/officeDocument/2006/relationships/externalLink" Target="externalLinks/externalLink26.xml"/><Relationship Id="rId99" Type="http://schemas.openxmlformats.org/officeDocument/2006/relationships/externalLink" Target="externalLinks/externalLink31.xml"/><Relationship Id="rId101" Type="http://schemas.openxmlformats.org/officeDocument/2006/relationships/externalLink" Target="externalLinks/externalLink33.xml"/><Relationship Id="rId122" Type="http://schemas.openxmlformats.org/officeDocument/2006/relationships/externalLink" Target="externalLinks/externalLink54.xml"/><Relationship Id="rId143" Type="http://schemas.openxmlformats.org/officeDocument/2006/relationships/externalLink" Target="externalLinks/externalLink75.xml"/><Relationship Id="rId148" Type="http://schemas.openxmlformats.org/officeDocument/2006/relationships/externalLink" Target="externalLinks/externalLink8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6.xml"/><Relationship Id="rId68" Type="http://schemas.openxmlformats.org/officeDocument/2006/relationships/worksheet" Target="worksheets/sheet66.xml"/><Relationship Id="rId89" Type="http://schemas.openxmlformats.org/officeDocument/2006/relationships/externalLink" Target="externalLinks/externalLink21.xml"/><Relationship Id="rId112" Type="http://schemas.openxmlformats.org/officeDocument/2006/relationships/externalLink" Target="externalLinks/externalLink44.xml"/><Relationship Id="rId133" Type="http://schemas.openxmlformats.org/officeDocument/2006/relationships/externalLink" Target="externalLinks/externalLink65.xml"/><Relationship Id="rId154" Type="http://schemas.openxmlformats.org/officeDocument/2006/relationships/externalLink" Target="externalLinks/externalLink86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6.xml"/><Relationship Id="rId58" Type="http://schemas.openxmlformats.org/officeDocument/2006/relationships/worksheet" Target="worksheets/sheet56.xml"/><Relationship Id="rId79" Type="http://schemas.openxmlformats.org/officeDocument/2006/relationships/externalLink" Target="externalLinks/externalLink11.xml"/><Relationship Id="rId102" Type="http://schemas.openxmlformats.org/officeDocument/2006/relationships/externalLink" Target="externalLinks/externalLink34.xml"/><Relationship Id="rId123" Type="http://schemas.openxmlformats.org/officeDocument/2006/relationships/externalLink" Target="externalLinks/externalLink55.xml"/><Relationship Id="rId144" Type="http://schemas.openxmlformats.org/officeDocument/2006/relationships/externalLink" Target="externalLinks/externalLink76.xml"/><Relationship Id="rId90" Type="http://schemas.openxmlformats.org/officeDocument/2006/relationships/externalLink" Target="externalLinks/externalLink2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7.xml"/><Relationship Id="rId69" Type="http://schemas.openxmlformats.org/officeDocument/2006/relationships/externalLink" Target="externalLinks/externalLink1.xml"/><Relationship Id="rId113" Type="http://schemas.openxmlformats.org/officeDocument/2006/relationships/externalLink" Target="externalLinks/externalLink45.xml"/><Relationship Id="rId134" Type="http://schemas.openxmlformats.org/officeDocument/2006/relationships/externalLink" Target="externalLinks/externalLink6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078431820105548E-2"/>
          <c:y val="3.3297295029764966E-2"/>
          <c:w val="0.96582184217959577"/>
          <c:h val="0.84792217251860069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FB-4A75-B9D6-A8336C9EBFB8}"/>
              </c:ext>
            </c:extLst>
          </c:dPt>
          <c:dPt>
            <c:idx val="2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FB-4A75-B9D6-A8336C9EBFB8}"/>
              </c:ext>
            </c:extLst>
          </c:dPt>
          <c:dPt>
            <c:idx val="3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FB-4A75-B9D6-A8336C9EBFB8}"/>
              </c:ext>
            </c:extLst>
          </c:dPt>
          <c:dPt>
            <c:idx val="4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B-4A75-B9D6-A8336C9EBFB8}"/>
              </c:ext>
            </c:extLst>
          </c:dPt>
          <c:dPt>
            <c:idx val="5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FB-4A75-B9D6-A8336C9EBF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 '!$B$17:$B$22</c:f>
              <c:strCache>
                <c:ptCount val="6"/>
                <c:pt idx="0">
                  <c:v>Economia Mundial</c:v>
                </c:pt>
                <c:pt idx="1">
                  <c:v>Economias Avanzadas</c:v>
                </c:pt>
                <c:pt idx="2">
                  <c:v>Estados Unidos</c:v>
                </c:pt>
                <c:pt idx="3">
                  <c:v>Zona Euro</c:v>
                </c:pt>
                <c:pt idx="4">
                  <c:v>Mercados Emergentes y Economias en Desarrollo</c:v>
                </c:pt>
                <c:pt idx="5">
                  <c:v>China</c:v>
                </c:pt>
              </c:strCache>
            </c:strRef>
          </c:cat>
          <c:val>
            <c:numRef>
              <c:f>'Gráfico 1 '!$C$17:$C$22</c:f>
              <c:numCache>
                <c:formatCode>General</c:formatCode>
                <c:ptCount val="6"/>
                <c:pt idx="0">
                  <c:v>-3.1</c:v>
                </c:pt>
                <c:pt idx="1">
                  <c:v>-4.5</c:v>
                </c:pt>
                <c:pt idx="2">
                  <c:v>-3.4</c:v>
                </c:pt>
                <c:pt idx="3">
                  <c:v>-6.4</c:v>
                </c:pt>
                <c:pt idx="4" formatCode="0.0">
                  <c:v>-2</c:v>
                </c:pt>
                <c:pt idx="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FB-4A75-B9D6-A8336C9EBFB8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AEFB-4A75-B9D6-A8336C9EBF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AEFB-4A75-B9D6-A8336C9EBF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EFB-4A75-B9D6-A8336C9EBFB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AEFB-4A75-B9D6-A8336C9EBFB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AEFB-4A75-B9D6-A8336C9EBF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 '!$B$17:$B$22</c:f>
              <c:strCache>
                <c:ptCount val="6"/>
                <c:pt idx="0">
                  <c:v>Economia Mundial</c:v>
                </c:pt>
                <c:pt idx="1">
                  <c:v>Economias Avanzadas</c:v>
                </c:pt>
                <c:pt idx="2">
                  <c:v>Estados Unidos</c:v>
                </c:pt>
                <c:pt idx="3">
                  <c:v>Zona Euro</c:v>
                </c:pt>
                <c:pt idx="4">
                  <c:v>Mercados Emergentes y Economias en Desarrollo</c:v>
                </c:pt>
                <c:pt idx="5">
                  <c:v>China</c:v>
                </c:pt>
              </c:strCache>
            </c:strRef>
          </c:cat>
          <c:val>
            <c:numRef>
              <c:f>'Gráfico 1 '!$D$17:$D$22</c:f>
              <c:numCache>
                <c:formatCode>0.0</c:formatCode>
                <c:ptCount val="6"/>
                <c:pt idx="0">
                  <c:v>6</c:v>
                </c:pt>
                <c:pt idx="1">
                  <c:v>5.2</c:v>
                </c:pt>
                <c:pt idx="2">
                  <c:v>5.7</c:v>
                </c:pt>
                <c:pt idx="3">
                  <c:v>5.2</c:v>
                </c:pt>
                <c:pt idx="4">
                  <c:v>6.6</c:v>
                </c:pt>
                <c:pt idx="5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EFB-4A75-B9D6-A8336C9E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9053408"/>
        <c:axId val="2099054656"/>
      </c:barChart>
      <c:catAx>
        <c:axId val="20990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2099054656"/>
        <c:crosses val="autoZero"/>
        <c:auto val="1"/>
        <c:lblAlgn val="ctr"/>
        <c:lblOffset val="100"/>
        <c:noMultiLvlLbl val="0"/>
      </c:catAx>
      <c:valAx>
        <c:axId val="20990546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9905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29391432924802"/>
          <c:y val="1.8162160925326347E-2"/>
          <c:w val="0.17294516002884647"/>
          <c:h val="0.150973320214628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ln>
                <a:noFill/>
              </a:ln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'[85]Presión Tributaria'!$C$5</c:f>
              <c:strCache>
                <c:ptCount val="1"/>
                <c:pt idx="0">
                  <c:v>Gobierno Central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54-48E3-A489-5C8E636CDE1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54-48E3-A489-5C8E636CDE1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54-48E3-A489-5C8E636CDE1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14.45%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B54-48E3-A489-5C8E636CDE1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Avenir Next LT Pro" panose="020B0504020202020204" pitchFamily="34" charset="0"/>
                        <a:cs typeface="Times New Roman" panose="02020603050405020304" pitchFamily="18" charset="0"/>
                      </a:rPr>
                      <a:t>14.45%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B54-48E3-A489-5C8E636CDE1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Avenir Next LT Pro" panose="020B0504020202020204" pitchFamily="34" charset="0"/>
                        <a:cs typeface="Times New Roman" panose="02020603050405020304" pitchFamily="18" charset="0"/>
                      </a:rPr>
                      <a:t>14.45%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B54-48E3-A489-5C8E636CD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'[85]Presión Tributaria'!$C$5:$E$5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 No Financiero</c:v>
                </c:pt>
              </c:strCache>
            </c:strRef>
          </c:cat>
          <c:val>
            <c:numRef>
              <c:f>'[85]Presión Tributaria'!$C$8:$E$8</c:f>
              <c:numCache>
                <c:formatCode>General</c:formatCode>
                <c:ptCount val="3"/>
                <c:pt idx="0">
                  <c:v>0.14447639382694832</c:v>
                </c:pt>
                <c:pt idx="1">
                  <c:v>0.14447639382694832</c:v>
                </c:pt>
                <c:pt idx="2">
                  <c:v>0.14447639382694832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54-48E3-A489-5C8E636CDE10}"/>
            </c:ext>
          </c:extLst>
        </c:ser>
        <c:ser>
          <c:idx val="1"/>
          <c:order val="1"/>
          <c:tx>
            <c:strRef>
              <c:f>'[85]Presión Tributaria'!$A$9</c:f>
              <c:strCache>
                <c:ptCount val="1"/>
                <c:pt idx="0">
                  <c:v>Descentralizadas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0.02%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B54-48E3-A489-5C8E636CDE1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0.02%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B54-48E3-A489-5C8E636CD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'[85]Presión Tributaria'!$C$5:$E$5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 No Financiero</c:v>
                </c:pt>
              </c:strCache>
            </c:strRef>
          </c:cat>
          <c:val>
            <c:numRef>
              <c:f>'[85]Presión Tributaria'!$C$9:$E$9</c:f>
              <c:numCache>
                <c:formatCode>General</c:formatCode>
                <c:ptCount val="3"/>
                <c:pt idx="1">
                  <c:v>2.1110973429502855E-4</c:v>
                </c:pt>
                <c:pt idx="2">
                  <c:v>2.1110973429502855E-4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54-48E3-A489-5C8E636CDE10}"/>
            </c:ext>
          </c:extLst>
        </c:ser>
        <c:ser>
          <c:idx val="2"/>
          <c:order val="2"/>
          <c:tx>
            <c:strRef>
              <c:f>'[85]Presión Tributaria'!$A$10</c:f>
              <c:strCache>
                <c:ptCount val="1"/>
                <c:pt idx="0">
                  <c:v>Gobiernos Locales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0.05%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B54-48E3-A489-5C8E636CD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'[85]Presión Tributaria'!$C$5:$E$5</c:f>
              <c:strCache>
                <c:ptCount val="3"/>
                <c:pt idx="0">
                  <c:v>Gobierno Central</c:v>
                </c:pt>
                <c:pt idx="1">
                  <c:v>Gobierno General Nacional</c:v>
                </c:pt>
                <c:pt idx="2">
                  <c:v>Sector Público No Financiero</c:v>
                </c:pt>
              </c:strCache>
            </c:strRef>
          </c:cat>
          <c:val>
            <c:numRef>
              <c:f>'[85]Presión Tributaria'!$C$10:$E$10</c:f>
              <c:numCache>
                <c:formatCode>General</c:formatCode>
                <c:ptCount val="3"/>
                <c:pt idx="2">
                  <c:v>5.2080500416196163E-4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54-48E3-A489-5C8E636CDE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425376623"/>
        <c:axId val="425377039"/>
      </c:barChart>
      <c:catAx>
        <c:axId val="425376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s-DO"/>
          </a:p>
        </c:txPr>
        <c:crossAx val="425377039"/>
        <c:crosses val="autoZero"/>
        <c:auto val="1"/>
        <c:lblAlgn val="ctr"/>
        <c:lblOffset val="100"/>
        <c:noMultiLvlLbl val="0"/>
      </c:catAx>
      <c:valAx>
        <c:axId val="4253770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5376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Times New Roman" panose="02020603050405020304" pitchFamily="18" charset="0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699379134184033"/>
          <c:y val="0.19017272527865645"/>
          <c:w val="0.66150029012571976"/>
          <c:h val="0.59226437842874913"/>
        </c:manualLayout>
      </c:layout>
      <c:barChart>
        <c:barDir val="col"/>
        <c:grouping val="clustered"/>
        <c:varyColors val="0"/>
        <c:ser>
          <c:idx val="1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2"/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2"/>
                      <c:pt idx="0">
                        <c:v>Consumo</c:v>
                      </c:pt>
                      <c:pt idx="1">
                        <c:v>Inversión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17-40D0-B52E-093D728B47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6436895"/>
        <c:axId val="636442719"/>
        <c:extLst/>
      </c:barChart>
      <c:catAx>
        <c:axId val="6364368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6442719"/>
        <c:crosses val="autoZero"/>
        <c:auto val="1"/>
        <c:lblAlgn val="ctr"/>
        <c:lblOffset val="100"/>
        <c:noMultiLvlLbl val="0"/>
      </c:catAx>
      <c:valAx>
        <c:axId val="63644271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36436895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4338095823060172"/>
          <c:y val="0.84074280739174079"/>
          <c:w val="0.35418562908810464"/>
          <c:h val="4.0138013038111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'[85]Demanda Agregada'!$B$23</c:f>
              <c:strCache>
                <c:ptCount val="1"/>
                <c:pt idx="0">
                  <c:v>Formulación 2021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0-4CE3-AC23-E7E2D164800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70-4CE3-AC23-E7E2D164800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655,221.7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770-4CE3-AC23-E7E2D1648009}"/>
                </c:ext>
              </c:extLst>
            </c:dLbl>
            <c:dLbl>
              <c:idx val="1"/>
              <c:layout>
                <c:manualLayout>
                  <c:x val="-1.168384795419195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160,395.5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770-4CE3-AC23-E7E2D1648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'[85]Demanda Agregada'!$A$24:$A$25</c:f>
              <c:strCache>
                <c:ptCount val="2"/>
                <c:pt idx="0">
                  <c:v>Consumo</c:v>
                </c:pt>
                <c:pt idx="1">
                  <c:v>Inversión</c:v>
                </c:pt>
              </c:strCache>
            </c:strRef>
          </c:cat>
          <c:val>
            <c:numRef>
              <c:f>'[85]Demanda Agregada'!$B$24:$B$25</c:f>
              <c:numCache>
                <c:formatCode>General</c:formatCode>
                <c:ptCount val="2"/>
                <c:pt idx="0">
                  <c:v>655211.73906373</c:v>
                </c:pt>
                <c:pt idx="1">
                  <c:v>160395.50583675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70-4CE3-AC23-E7E2D1648009}"/>
            </c:ext>
          </c:extLst>
        </c:ser>
        <c:ser>
          <c:idx val="2"/>
          <c:order val="2"/>
          <c:tx>
            <c:strRef>
              <c:f>'[85]Demanda Agregada'!$D$23</c:f>
              <c:strCache>
                <c:ptCount val="1"/>
                <c:pt idx="0">
                  <c:v>Ejecución 2021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629,954.6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770-4CE3-AC23-E7E2D164800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101,335.9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770-4CE3-AC23-E7E2D1648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'[85]Demanda Agregada'!$A$24:$A$25</c:f>
              <c:strCache>
                <c:ptCount val="2"/>
                <c:pt idx="0">
                  <c:v>Consumo</c:v>
                </c:pt>
                <c:pt idx="1">
                  <c:v>Inversión</c:v>
                </c:pt>
              </c:strCache>
            </c:strRef>
          </c:cat>
          <c:val>
            <c:numRef>
              <c:f>'[85]Demanda Agregada'!$D$24:$D$25</c:f>
              <c:numCache>
                <c:formatCode>General</c:formatCode>
                <c:ptCount val="2"/>
                <c:pt idx="0">
                  <c:v>629954.60288912058</c:v>
                </c:pt>
                <c:pt idx="1">
                  <c:v>101335.93902121004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70-4CE3-AC23-E7E2D16480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6436895"/>
        <c:axId val="63644271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'[85]Demanda Agregada'!$C$23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ysClr val="windowText" lastClr="000000"/>
                          </a:solidFill>
                          <a:latin typeface="Avenir Next LT Pro" panose="020B0504020202020204" pitchFamily="34" charset="0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'[85]Demanda Agregada'!$A$24:$A$25</c15:sqref>
                        </c15:formulaRef>
                      </c:ext>
                    </c:extLst>
                    <c:strCache>
                      <c:ptCount val="2"/>
                      <c:pt idx="0">
                        <c:v>Consumo</c:v>
                      </c:pt>
                      <c:pt idx="1">
                        <c:v>Inversión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'[85]Demanda Agregada'!$C$24:$C$25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770-4CE3-AC23-E7E2D1648009}"/>
                  </c:ext>
                </c:extLst>
              </c15:ser>
            </c15:filteredBarSeries>
          </c:ext>
        </c:extLst>
      </c:barChart>
      <c:catAx>
        <c:axId val="6364368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636442719"/>
        <c:crosses val="autoZero"/>
        <c:auto val="1"/>
        <c:lblAlgn val="ctr"/>
        <c:lblOffset val="100"/>
        <c:noMultiLvlLbl val="0"/>
      </c:catAx>
      <c:valAx>
        <c:axId val="63644271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636436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54763838523947E-2"/>
          <c:y val="0.17345424393547784"/>
          <c:w val="0.81437112684313662"/>
          <c:h val="0.54068786348504316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0"/>
        <c:axId val="59380912"/>
        <c:axId val="59390704"/>
      </c:barChart>
      <c:catAx>
        <c:axId val="5938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s-DO"/>
          </a:p>
        </c:txPr>
        <c:crossAx val="59390704"/>
        <c:crosses val="autoZero"/>
        <c:auto val="1"/>
        <c:lblAlgn val="ctr"/>
        <c:lblOffset val="100"/>
        <c:noMultiLvlLbl val="0"/>
      </c:catAx>
      <c:valAx>
        <c:axId val="59390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3809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0221677759582458"/>
          <c:y val="0.82402432604856224"/>
          <c:w val="0.2310542101438785"/>
          <c:h val="4.0138013038111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Times New Roman" panose="02020603050405020304" pitchFamily="18" charset="0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'[85]Empleo '!$B$25</c:f>
              <c:strCache>
                <c:ptCount val="1"/>
                <c:pt idx="0">
                  <c:v> Formulado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558,754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392-47E4-97F5-11442037622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45,418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392-47E4-97F5-11442037622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4,219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392-47E4-97F5-11442037622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50,217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392-47E4-97F5-11442037622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38,374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392-47E4-97F5-114420376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'[85]Empleo '!$A$26:$A$30</c:f>
              <c:strCache>
                <c:ptCount val="5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Gobiernos Locales</c:v>
                </c:pt>
                <c:pt idx="4">
                  <c:v>Empresas Públicas No Financieras</c:v>
                </c:pt>
              </c:strCache>
            </c:strRef>
          </c:cat>
          <c:val>
            <c:numRef>
              <c:f>'[85]Empleo '!$B$26:$B$30</c:f>
              <c:numCache>
                <c:formatCode>General</c:formatCode>
                <c:ptCount val="5"/>
                <c:pt idx="0">
                  <c:v>558754</c:v>
                </c:pt>
                <c:pt idx="1">
                  <c:v>45418</c:v>
                </c:pt>
                <c:pt idx="2">
                  <c:v>4219</c:v>
                </c:pt>
                <c:pt idx="3">
                  <c:v>50217</c:v>
                </c:pt>
                <c:pt idx="4">
                  <c:v>38374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92-47E4-97F5-114420376224}"/>
            </c:ext>
          </c:extLst>
        </c:ser>
        <c:ser>
          <c:idx val="1"/>
          <c:order val="1"/>
          <c:tx>
            <c:strRef>
              <c:f>'[85]Empleo '!$C$25</c:f>
              <c:strCache>
                <c:ptCount val="1"/>
                <c:pt idx="0">
                  <c:v>Ejecutado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003018627471636E-2"/>
                  <c:y val="1.26382285515827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594,527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392-47E4-97F5-114420376224}"/>
                </c:ext>
              </c:extLst>
            </c:dLbl>
            <c:dLbl>
              <c:idx val="1"/>
              <c:layout>
                <c:manualLayout>
                  <c:x val="5.001509313735818E-3"/>
                  <c:y val="1.68509714021102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47,533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392-47E4-97F5-114420376224}"/>
                </c:ext>
              </c:extLst>
            </c:dLbl>
            <c:dLbl>
              <c:idx val="2"/>
              <c:layout>
                <c:manualLayout>
                  <c:x val="0"/>
                  <c:y val="8.425485701055066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4,074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392-47E4-97F5-114420376224}"/>
                </c:ext>
              </c:extLst>
            </c:dLbl>
            <c:dLbl>
              <c:idx val="3"/>
              <c:layout>
                <c:manualLayout>
                  <c:x val="2.500754656867909E-3"/>
                  <c:y val="1.26382285515826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51,560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392-47E4-97F5-114420376224}"/>
                </c:ext>
              </c:extLst>
            </c:dLbl>
            <c:dLbl>
              <c:idx val="4"/>
              <c:layout>
                <c:manualLayout>
                  <c:x val="2.500754656867909E-3"/>
                  <c:y val="2.10637142526378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38,889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392-47E4-97F5-114420376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'[85]Empleo '!$A$26:$A$30</c:f>
              <c:strCache>
                <c:ptCount val="5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Gobiernos Locales</c:v>
                </c:pt>
                <c:pt idx="4">
                  <c:v>Empresas Públicas No Financieras</c:v>
                </c:pt>
              </c:strCache>
            </c:strRef>
          </c:cat>
          <c:val>
            <c:numRef>
              <c:f>'[85]Empleo '!$C$26:$C$30</c:f>
              <c:numCache>
                <c:formatCode>General</c:formatCode>
                <c:ptCount val="5"/>
                <c:pt idx="0">
                  <c:v>594527</c:v>
                </c:pt>
                <c:pt idx="1">
                  <c:v>47533</c:v>
                </c:pt>
                <c:pt idx="2">
                  <c:v>4074</c:v>
                </c:pt>
                <c:pt idx="3">
                  <c:v>51560</c:v>
                </c:pt>
                <c:pt idx="4">
                  <c:v>38389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92-47E4-97F5-114420376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0"/>
        <c:axId val="59380912"/>
        <c:axId val="59390704"/>
      </c:barChart>
      <c:catAx>
        <c:axId val="5938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s-DO"/>
          </a:p>
        </c:txPr>
        <c:crossAx val="59390704"/>
        <c:crosses val="autoZero"/>
        <c:auto val="1"/>
        <c:lblAlgn val="ctr"/>
        <c:lblOffset val="100"/>
        <c:noMultiLvlLbl val="0"/>
      </c:catAx>
      <c:valAx>
        <c:axId val="59390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38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Times New Roman" panose="02020603050405020304" pitchFamily="18" charset="0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326162915427073"/>
          <c:y val="0.25248811813754735"/>
          <c:w val="0.40535270740589036"/>
          <c:h val="0.62029067512782743"/>
        </c:manualLayout>
      </c:layout>
      <c:pieChart>
        <c:varyColors val="1"/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936662790937662"/>
          <c:y val="0.31954410140540102"/>
          <c:w val="0.47662822207718591"/>
          <c:h val="0.6324284716383368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CD-412A-A723-FB386D33B738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CD-412A-A723-FB386D33B73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CD-412A-A723-FB386D33B738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CD-412A-A723-FB386D33B738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CD-412A-A723-FB386D33B738}"/>
              </c:ext>
            </c:extLst>
          </c:dPt>
          <c:dLbls>
            <c:dLbl>
              <c:idx val="0"/>
              <c:layout>
                <c:manualLayout>
                  <c:x val="-9.4677950687968068E-2"/>
                  <c:y val="-0.2210671669058433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99813AFA-8183-4F46-9A61-32069ADBB6D0}" type="PERCENTAGE">
                      <a:rPr lang="en-US" sz="1100">
                        <a:solidFill>
                          <a:schemeClr val="bg1"/>
                        </a:solidFill>
                      </a:rPr>
                      <a:pPr>
                        <a:defRPr b="1">
                          <a:solidFill>
                            <a:schemeClr val="bg1"/>
                          </a:solidFill>
                        </a:defRPr>
                      </a:pPr>
                      <a:t>[PORCENTAJE]</a:t>
                    </a:fld>
                    <a:endParaRPr lang="en-US" sz="1100">
                      <a:solidFill>
                        <a:schemeClr val="bg1"/>
                      </a:solidFill>
                    </a:endParaRPr>
                  </a:p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sz="1100">
                        <a:solidFill>
                          <a:schemeClr val="bg1"/>
                        </a:solidFill>
                      </a:rPr>
                      <a:t>              Gobierno Central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57999683647001"/>
                      <c:h val="0.179004577005690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CD-412A-A723-FB386D33B738}"/>
                </c:ext>
              </c:extLst>
            </c:dLbl>
            <c:dLbl>
              <c:idx val="1"/>
              <c:layout>
                <c:manualLayout>
                  <c:x val="2.059202226143534E-3"/>
                  <c:y val="3.11330834329916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6.5%</a:t>
                    </a:r>
                  </a:p>
                  <a:p>
                    <a:r>
                      <a:rPr lang="en-US" sz="700"/>
                      <a:t>Organismos</a:t>
                    </a:r>
                    <a:r>
                      <a:rPr lang="en-US" sz="700" baseline="0"/>
                      <a:t> Autónomos y Descentralizados no Financieros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0630843898365"/>
                      <c:h val="0.1165828776693300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A6CD-412A-A723-FB386D33B738}"/>
                </c:ext>
              </c:extLst>
            </c:dLbl>
            <c:dLbl>
              <c:idx val="2"/>
              <c:layout>
                <c:manualLayout>
                  <c:x val="-3.2947235618296544E-2"/>
                  <c:y val="-4.86026831471742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0.6%</a:t>
                    </a:r>
                  </a:p>
                  <a:p>
                    <a:r>
                      <a:rPr lang="en-US" sz="700"/>
                      <a:t>Instituciones Públicas de la Seguridad Social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9782929278401"/>
                      <c:h val="0.1145728280543416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A6CD-412A-A723-FB386D33B738}"/>
                </c:ext>
              </c:extLst>
            </c:dLbl>
            <c:dLbl>
              <c:idx val="3"/>
              <c:layout>
                <c:manualLayout>
                  <c:x val="6.6898889793948105E-2"/>
                  <c:y val="-5.747084004057570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7.0% </a:t>
                    </a:r>
                  </a:p>
                  <a:p>
                    <a:r>
                      <a:rPr lang="en-US" sz="700"/>
                      <a:t>Gobierno</a:t>
                    </a:r>
                    <a:r>
                      <a:rPr lang="en-US" sz="700" baseline="0"/>
                      <a:t>s Locales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10297308265978"/>
                      <c:h val="0.1005024807494224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A6CD-412A-A723-FB386D33B738}"/>
                </c:ext>
              </c:extLst>
            </c:dLbl>
            <c:dLbl>
              <c:idx val="4"/>
              <c:layout>
                <c:manualLayout>
                  <c:x val="0.1019305101941049"/>
                  <c:y val="-3.57292913715164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5.2%</a:t>
                    </a:r>
                  </a:p>
                  <a:p>
                    <a:r>
                      <a:rPr lang="en-US" sz="700"/>
                      <a:t>Empresas Públicas No Financieras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674390999048716"/>
                      <c:h val="7.236178613958417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A6CD-412A-A723-FB386D33B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'[85]Empleo '!$A$54:$A$58</c:f>
              <c:strCache>
                <c:ptCount val="5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Gobiernos Locales</c:v>
                </c:pt>
                <c:pt idx="4">
                  <c:v>Empresas Públicas No Financieras</c:v>
                </c:pt>
              </c:strCache>
            </c:strRef>
          </c:cat>
          <c:val>
            <c:numRef>
              <c:f>'[85]Empleo '!$B$54:$B$58</c:f>
              <c:numCache>
                <c:formatCode>General</c:formatCode>
                <c:ptCount val="5"/>
                <c:pt idx="0">
                  <c:v>0.80769016537537208</c:v>
                </c:pt>
                <c:pt idx="1">
                  <c:v>6.4575598132275841E-2</c:v>
                </c:pt>
                <c:pt idx="2">
                  <c:v>5.5347019289944208E-3</c:v>
                </c:pt>
                <c:pt idx="3">
                  <c:v>7.0046448566262229E-2</c:v>
                </c:pt>
                <c:pt idx="4">
                  <c:v>5.2153085997095436E-2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CD-412A-A723-FB386D33B7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326162915427073"/>
          <c:y val="0.25248811813754735"/>
          <c:w val="0.40535270740589036"/>
          <c:h val="0.62029067512782743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'Tabla 29'!$A$1:$A$4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'Tabla 29'!$A$1:$A$4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80C7-428B-95FC-9410AEC9F2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aseline="0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89708367247142"/>
          <c:y val="0.20693070561675406"/>
          <c:w val="0.55438767127930333"/>
          <c:h val="0.66138611808167513"/>
        </c:manualLayout>
      </c:layout>
      <c:barChart>
        <c:barDir val="bar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64323903"/>
        <c:axId val="564333055"/>
      </c:barChart>
      <c:catAx>
        <c:axId val="564323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s-DO"/>
          </a:p>
        </c:txPr>
        <c:crossAx val="564333055"/>
        <c:crosses val="autoZero"/>
        <c:auto val="1"/>
        <c:lblAlgn val="ctr"/>
        <c:lblOffset val="100"/>
        <c:noMultiLvlLbl val="0"/>
      </c:catAx>
      <c:valAx>
        <c:axId val="56433305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4323903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solidFill>
            <a:sysClr val="windowText" lastClr="000000"/>
          </a:solidFill>
          <a:latin typeface="Avenir Next LT Pro" panose="020B0504020202020204" pitchFamily="34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FE-42FA-86B9-6F41FCD94EE2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FE-42FA-86B9-6F41FCD94EE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1,304.7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6FE-42FA-86B9-6F41FCD94EE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1,444.1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6FE-42FA-86B9-6F41FCD94E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1,529.8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6FE-42FA-86B9-6F41FCD94EE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2,135.5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6FE-42FA-86B9-6F41FCD94EE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2,674.0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6FE-42FA-86B9-6F41FCD94EE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3,029.7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B6FE-42FA-86B9-6F41FCD94EE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3290.9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B6FE-42FA-86B9-6F41FCD94EE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3,846.9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6FE-42FA-86B9-6F41FCD94EE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3,855.6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B6FE-42FA-86B9-6F41FCD94EE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5,163.3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B6FE-42FA-86B9-6F41FCD94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Times New Roman" panose="0202060305040502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'[85]Inversion prov. per capita'!$B$171:$B$181</c:f>
              <c:strCache>
                <c:ptCount val="11"/>
                <c:pt idx="0">
                  <c:v>Región Cibao Sur</c:v>
                </c:pt>
                <c:pt idx="1">
                  <c:v>Region Yuma</c:v>
                </c:pt>
                <c:pt idx="2">
                  <c:v>Región Higuamo</c:v>
                </c:pt>
                <c:pt idx="3">
                  <c:v>Región Cibao Norte</c:v>
                </c:pt>
                <c:pt idx="4">
                  <c:v>Región Cibao Noroeste</c:v>
                </c:pt>
                <c:pt idx="5">
                  <c:v>Región  Del Valle</c:v>
                </c:pt>
                <c:pt idx="6">
                  <c:v>Región Metropolitana</c:v>
                </c:pt>
                <c:pt idx="7">
                  <c:v>Promedio</c:v>
                </c:pt>
                <c:pt idx="8">
                  <c:v>Región Valdesia</c:v>
                </c:pt>
                <c:pt idx="9">
                  <c:v>Región Cibao Nordeste</c:v>
                </c:pt>
                <c:pt idx="10">
                  <c:v>Región  Enriquillo</c:v>
                </c:pt>
              </c:strCache>
            </c:strRef>
          </c:cat>
          <c:val>
            <c:numRef>
              <c:f>'[85]Inversion prov. per capita'!$C$171:$C$180</c:f>
              <c:numCache>
                <c:formatCode>General</c:formatCode>
                <c:ptCount val="10"/>
                <c:pt idx="0">
                  <c:v>1304.740847437271</c:v>
                </c:pt>
                <c:pt idx="1">
                  <c:v>1444.1477062800809</c:v>
                </c:pt>
                <c:pt idx="2">
                  <c:v>1529.7721242315288</c:v>
                </c:pt>
                <c:pt idx="3">
                  <c:v>2135.4516033505924</c:v>
                </c:pt>
                <c:pt idx="4">
                  <c:v>2673.9982725239879</c:v>
                </c:pt>
                <c:pt idx="5">
                  <c:v>3029.6595421918323</c:v>
                </c:pt>
                <c:pt idx="6">
                  <c:v>3290.8961675460569</c:v>
                </c:pt>
                <c:pt idx="7">
                  <c:v>3846.8971677085415</c:v>
                </c:pt>
                <c:pt idx="8">
                  <c:v>3855.6394984064473</c:v>
                </c:pt>
                <c:pt idx="9">
                  <c:v>5163.3315240565653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FE-42FA-86B9-6F41FCD94E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64323903"/>
        <c:axId val="564333055"/>
      </c:barChart>
      <c:catAx>
        <c:axId val="564323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Times New Roman" panose="02020603050405020304" pitchFamily="18" charset="0"/>
              </a:defRPr>
            </a:pPr>
            <a:endParaRPr lang="es-DO"/>
          </a:p>
        </c:txPr>
        <c:crossAx val="564333055"/>
        <c:crosses val="autoZero"/>
        <c:auto val="1"/>
        <c:lblAlgn val="ctr"/>
        <c:lblOffset val="100"/>
        <c:noMultiLvlLbl val="0"/>
      </c:catAx>
      <c:valAx>
        <c:axId val="56433305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64323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solidFill>
            <a:sysClr val="windowText" lastClr="000000"/>
          </a:solidFill>
          <a:latin typeface="Avenir Next LT Pro" panose="020B0504020202020204" pitchFamily="34" charset="0"/>
          <a:cs typeface="Times New Roman" panose="020206030504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9 '!$E$22</c:f>
              <c:strCache>
                <c:ptCount val="1"/>
                <c:pt idx="0">
                  <c:v>Tasa de Política Monetaria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'Gráfico 9 '!$F$20:$AC$21</c:f>
              <c:multiLvlStrCache>
                <c:ptCount val="24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'Gráfico 9 '!$F$22:$AC$22</c:f>
              <c:numCache>
                <c:formatCode>0.00%</c:formatCode>
                <c:ptCount val="24"/>
                <c:pt idx="0">
                  <c:v>4.4999999999999998E-2</c:v>
                </c:pt>
                <c:pt idx="1">
                  <c:v>4.4999999999999998E-2</c:v>
                </c:pt>
                <c:pt idx="2">
                  <c:v>3.5000000000000003E-2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3.5000000000000003E-2</c:v>
                </c:pt>
                <c:pt idx="6">
                  <c:v>3.5000000000000003E-2</c:v>
                </c:pt>
                <c:pt idx="7">
                  <c:v>3.5000000000000003E-2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1">
                  <c:v>0.03</c:v>
                </c:pt>
                <c:pt idx="22">
                  <c:v>0.03</c:v>
                </c:pt>
                <c:pt idx="23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0-4BAC-A551-2BC619554D88}"/>
            </c:ext>
          </c:extLst>
        </c:ser>
        <c:ser>
          <c:idx val="1"/>
          <c:order val="1"/>
          <c:tx>
            <c:strRef>
              <c:f>'Gráfico 9 '!$E$23</c:f>
              <c:strCache>
                <c:ptCount val="1"/>
                <c:pt idx="0">
                  <c:v>Depósito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'Gráfico 9 '!$F$20:$AC$21</c:f>
              <c:multiLvlStrCache>
                <c:ptCount val="24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'Gráfico 9 '!$F$23:$AC$23</c:f>
              <c:numCache>
                <c:formatCode>0.00%</c:formatCode>
                <c:ptCount val="24"/>
                <c:pt idx="0">
                  <c:v>0.03</c:v>
                </c:pt>
                <c:pt idx="1">
                  <c:v>0.03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>
                  <c:v>2.5000000000000001E-2</c:v>
                </c:pt>
                <c:pt idx="17">
                  <c:v>2.5000000000000001E-2</c:v>
                </c:pt>
                <c:pt idx="18">
                  <c:v>2.5000000000000001E-2</c:v>
                </c:pt>
                <c:pt idx="19">
                  <c:v>2.5000000000000001E-2</c:v>
                </c:pt>
                <c:pt idx="20">
                  <c:v>2.5000000000000001E-2</c:v>
                </c:pt>
                <c:pt idx="21">
                  <c:v>2.5000000000000001E-2</c:v>
                </c:pt>
                <c:pt idx="22">
                  <c:v>2.5000000000000001E-2</c:v>
                </c:pt>
                <c:pt idx="23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0-4BAC-A551-2BC619554D88}"/>
            </c:ext>
          </c:extLst>
        </c:ser>
        <c:ser>
          <c:idx val="2"/>
          <c:order val="2"/>
          <c:tx>
            <c:strRef>
              <c:f>'Gráfico 9 '!$E$24</c:f>
              <c:strCache>
                <c:ptCount val="1"/>
                <c:pt idx="0">
                  <c:v>Préstamo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'Gráfico 9 '!$F$20:$AC$21</c:f>
              <c:multiLvlStrCache>
                <c:ptCount val="24"/>
                <c:lvl>
                  <c:pt idx="0">
                    <c:v>Ene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Abr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Ago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Ene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Abr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Ago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Dic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'Gráfico 9 '!$F$24:$AC$24</c:f>
              <c:numCache>
                <c:formatCode>0.00%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4.4999999999999998E-2</c:v>
                </c:pt>
                <c:pt idx="3">
                  <c:v>4.4999999999999998E-2</c:v>
                </c:pt>
                <c:pt idx="4">
                  <c:v>4.4999999999999998E-2</c:v>
                </c:pt>
                <c:pt idx="5">
                  <c:v>4.4999999999999998E-2</c:v>
                </c:pt>
                <c:pt idx="6">
                  <c:v>4.4999999999999998E-2</c:v>
                </c:pt>
                <c:pt idx="7">
                  <c:v>4.4999999999999998E-2</c:v>
                </c:pt>
                <c:pt idx="8">
                  <c:v>3.5000000000000003E-2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3.5000000000000003E-2</c:v>
                </c:pt>
                <c:pt idx="22">
                  <c:v>3.5000000000000003E-2</c:v>
                </c:pt>
                <c:pt idx="2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0-4BAC-A551-2BC619554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6442927"/>
        <c:axId val="246448751"/>
      </c:lineChart>
      <c:catAx>
        <c:axId val="24644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246448751"/>
        <c:crosses val="autoZero"/>
        <c:auto val="1"/>
        <c:lblAlgn val="ctr"/>
        <c:lblOffset val="100"/>
        <c:noMultiLvlLbl val="0"/>
      </c:catAx>
      <c:valAx>
        <c:axId val="246448751"/>
        <c:scaling>
          <c:orientation val="minMax"/>
          <c:min val="2.0000000000000004E-2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246442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47080310229988"/>
          <c:y val="0.15552160017195674"/>
          <c:w val="0.71526957913882494"/>
          <c:h val="0.78037267277018707"/>
        </c:manualLayout>
      </c:layout>
      <c:barChart>
        <c:barDir val="bar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13769855"/>
        <c:axId val="1913769439"/>
      </c:barChart>
      <c:catAx>
        <c:axId val="19137698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13769439"/>
        <c:crosses val="autoZero"/>
        <c:auto val="1"/>
        <c:lblAlgn val="ctr"/>
        <c:lblOffset val="100"/>
        <c:noMultiLvlLbl val="0"/>
      </c:catAx>
      <c:valAx>
        <c:axId val="19137694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1376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647080310229988"/>
          <c:y val="0.15552160017195674"/>
          <c:w val="0.71526957913882494"/>
          <c:h val="0.78037267277018707"/>
        </c:manualLayout>
      </c:layout>
      <c:barChart>
        <c:barDir val="bar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913769855"/>
        <c:axId val="1913769439"/>
      </c:barChart>
      <c:catAx>
        <c:axId val="19137698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13769439"/>
        <c:crosses val="autoZero"/>
        <c:auto val="1"/>
        <c:lblAlgn val="ctr"/>
        <c:lblOffset val="100"/>
        <c:noMultiLvlLbl val="0"/>
      </c:catAx>
      <c:valAx>
        <c:axId val="19137694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1376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 b="1"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sz="1100"/>
              <a:t>Gráfico 29. Comportamiento de llegada de turistas mensual y acumulado</a:t>
            </a:r>
          </a:p>
          <a:p>
            <a:pPr>
              <a:defRPr sz="1100"/>
            </a:pPr>
            <a:r>
              <a:rPr lang="es-DO" sz="1100"/>
              <a:t>Trimestre octubre - diciembre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29'!$N$8</c:f>
              <c:strCache>
                <c:ptCount val="1"/>
                <c:pt idx="0">
                  <c:v>Llegada de Turistas Mensual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29'!$M$9:$M$11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'Grafico 29'!$N$9:$N$11</c:f>
              <c:numCache>
                <c:formatCode>_(* #,##0_);_(* \(#,##0\);_(* "-"??_);_(@_)</c:formatCode>
                <c:ptCount val="3"/>
                <c:pt idx="0">
                  <c:v>443018</c:v>
                </c:pt>
                <c:pt idx="1">
                  <c:v>519215</c:v>
                </c:pt>
                <c:pt idx="2">
                  <c:v>728335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A-412B-9E9A-27648B14430D}"/>
            </c:ext>
          </c:extLst>
        </c:ser>
        <c:ser>
          <c:idx val="1"/>
          <c:order val="1"/>
          <c:tx>
            <c:strRef>
              <c:f>'Grafico 29'!$O$8</c:f>
              <c:strCache>
                <c:ptCount val="1"/>
                <c:pt idx="0">
                  <c:v>Llegada de Turistas Acumulada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29'!$M$9:$M$11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'Grafico 29'!$O$9:$O$11</c:f>
              <c:numCache>
                <c:formatCode>_(* #,##0_);_(* \(#,##0\);_(* "-"??_);_(@_)</c:formatCode>
                <c:ptCount val="3"/>
                <c:pt idx="0">
                  <c:v>3746763</c:v>
                </c:pt>
                <c:pt idx="1">
                  <c:v>4265978</c:v>
                </c:pt>
                <c:pt idx="2">
                  <c:v>4994313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A-412B-9E9A-27648B1443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83025344"/>
        <c:axId val="883037824"/>
      </c:barChart>
      <c:catAx>
        <c:axId val="88302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883037824"/>
        <c:crosses val="autoZero"/>
        <c:auto val="1"/>
        <c:lblAlgn val="ctr"/>
        <c:lblOffset val="100"/>
        <c:noMultiLvlLbl val="0"/>
      </c:catAx>
      <c:valAx>
        <c:axId val="88303782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88302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[86]Hoja2!$K$3</c:f>
              <c:strCache>
                <c:ptCount val="1"/>
                <c:pt idx="0">
                  <c:v>Pobreza general sin transferencias monetarias gubernamentales.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51-4D86-8D0C-61A7CC54CF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[86]Hoja2!$L$2:$M$2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[86]Hoja2!$L$3:$M$3</c:f>
              <c:numCache>
                <c:formatCode>General</c:formatCode>
                <c:ptCount val="2"/>
                <c:pt idx="0">
                  <c:v>0.30199999999999999</c:v>
                </c:pt>
                <c:pt idx="1">
                  <c:v>0.26700000000000002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1-4D86-8D0C-61A7CC54CF62}"/>
            </c:ext>
          </c:extLst>
        </c:ser>
        <c:ser>
          <c:idx val="1"/>
          <c:order val="1"/>
          <c:tx>
            <c:strRef>
              <c:f>[86]Hoja2!$K$4</c:f>
              <c:strCache>
                <c:ptCount val="1"/>
                <c:pt idx="0">
                  <c:v>Pobreza general oficial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[86]Hoja2!$L$2:$M$2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[86]Hoja2!$L$4:$M$4</c:f>
              <c:numCache>
                <c:formatCode>General</c:formatCode>
                <c:ptCount val="2"/>
                <c:pt idx="0">
                  <c:v>0.23400000000000001</c:v>
                </c:pt>
                <c:pt idx="1">
                  <c:v>0.23799999999999999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1-4D86-8D0C-61A7CC54CF62}"/>
            </c:ext>
          </c:extLst>
        </c:ser>
        <c:ser>
          <c:idx val="2"/>
          <c:order val="2"/>
          <c:tx>
            <c:strRef>
              <c:f>[86]Hoja2!$K$5</c:f>
              <c:strCache>
                <c:ptCount val="1"/>
                <c:pt idx="0">
                  <c:v>Pobreza extrema sin transferencias monetarias gubernamentales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[86]Hoja2!$L$2:$M$2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[86]Hoja2!$L$5:$M$5</c:f>
              <c:numCache>
                <c:formatCode>General</c:formatCode>
                <c:ptCount val="2"/>
                <c:pt idx="0">
                  <c:v>5.8000000000000003E-2</c:v>
                </c:pt>
                <c:pt idx="1">
                  <c:v>4.1000000000000002E-2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51-4D86-8D0C-61A7CC54CF62}"/>
            </c:ext>
          </c:extLst>
        </c:ser>
        <c:ser>
          <c:idx val="3"/>
          <c:order val="3"/>
          <c:tx>
            <c:strRef>
              <c:f>[86]Hoja2!$K$6</c:f>
              <c:strCache>
                <c:ptCount val="1"/>
                <c:pt idx="0">
                  <c:v>Pobreza extrema oficial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[86]Hoja2!$L$2:$M$2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[86]Hoja2!$L$6:$M$6</c:f>
              <c:numCache>
                <c:formatCode>General</c:formatCode>
                <c:ptCount val="2"/>
                <c:pt idx="0">
                  <c:v>3.5000000000000003E-2</c:v>
                </c:pt>
                <c:pt idx="1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51-4D86-8D0C-61A7CC54C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9699583"/>
        <c:axId val="1969700831"/>
      </c:barChart>
      <c:catAx>
        <c:axId val="1969699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69700831"/>
        <c:crosses val="autoZero"/>
        <c:auto val="1"/>
        <c:lblAlgn val="ctr"/>
        <c:lblOffset val="100"/>
        <c:noMultiLvlLbl val="0"/>
      </c:catAx>
      <c:valAx>
        <c:axId val="196970083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69699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b="1"/>
              <a:t>Gráfico</a:t>
            </a:r>
            <a:r>
              <a:rPr lang="es-DO" b="1" baseline="0"/>
              <a:t> 12. </a:t>
            </a:r>
            <a:r>
              <a:rPr lang="es-DO" sz="1400" b="1" i="0" u="none" strike="noStrike" baseline="0">
                <a:effectLst/>
              </a:rPr>
              <a:t>Ingresos del SPNF por clasificación económica</a:t>
            </a:r>
            <a:endParaRPr lang="es-DO" b="1" baseline="0"/>
          </a:p>
          <a:p>
            <a:pPr>
              <a:defRPr/>
            </a:pPr>
            <a:r>
              <a:rPr lang="es-DO" b="1" baseline="0"/>
              <a:t>2021</a:t>
            </a:r>
          </a:p>
          <a:p>
            <a:pPr>
              <a:defRPr/>
            </a:pPr>
            <a:r>
              <a:rPr lang="es-DO" baseline="0"/>
              <a:t>En Millones de RD$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2.193966075033954E-2"/>
          <c:y val="0.16374011759168403"/>
          <c:w val="0.95612067849932092"/>
          <c:h val="0.789265490749826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12'!$O$15</c:f>
              <c:strCache>
                <c:ptCount val="1"/>
                <c:pt idx="0">
                  <c:v>Ingresos Corrientes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12'!$P$14:$Q$14</c:f>
              <c:strCache>
                <c:ptCount val="2"/>
                <c:pt idx="0">
                  <c:v>Formulado</c:v>
                </c:pt>
                <c:pt idx="1">
                  <c:v>Percibido</c:v>
                </c:pt>
              </c:strCache>
            </c:strRef>
          </c:cat>
          <c:val>
            <c:numRef>
              <c:f>'Gráfico 12'!$P$15:$Q$15</c:f>
              <c:numCache>
                <c:formatCode>_(* #,##0.0,,_);_(* \(#,##0.0,,\);_(* "-"?_);_(@_)</c:formatCode>
                <c:ptCount val="2"/>
                <c:pt idx="0">
                  <c:v>870494735385.57996</c:v>
                </c:pt>
                <c:pt idx="1">
                  <c:v>1053033333087.4602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7-4EB2-9E9A-3FB0CBB778FF}"/>
            </c:ext>
          </c:extLst>
        </c:ser>
        <c:ser>
          <c:idx val="1"/>
          <c:order val="1"/>
          <c:tx>
            <c:strRef>
              <c:f>'Gráfico 12'!$O$16</c:f>
              <c:strCache>
                <c:ptCount val="1"/>
                <c:pt idx="0">
                  <c:v>Ingresos de capital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2.0294266869609334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13,248.1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0C7-4EB2-9E9A-3FB0CBB77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12'!$P$14:$Q$14</c:f>
              <c:strCache>
                <c:ptCount val="2"/>
                <c:pt idx="0">
                  <c:v>Formulado</c:v>
                </c:pt>
                <c:pt idx="1">
                  <c:v>Percibido</c:v>
                </c:pt>
              </c:strCache>
            </c:strRef>
          </c:cat>
          <c:val>
            <c:numRef>
              <c:f>'Gráfico 12'!$P$16:$Q$16</c:f>
              <c:numCache>
                <c:formatCode>_(* #,##0.0,,_);_(* \(#,##0.0,,\);_(* "-"?_);_(@_)</c:formatCode>
                <c:ptCount val="2"/>
                <c:pt idx="0">
                  <c:v>89330732824.430008</c:v>
                </c:pt>
                <c:pt idx="1">
                  <c:v>100000000000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C7-4EB2-9E9A-3FB0CBB778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7"/>
        <c:overlap val="100"/>
        <c:axId val="1739749231"/>
        <c:axId val="1739754639"/>
      </c:barChart>
      <c:catAx>
        <c:axId val="1739749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739754639"/>
        <c:crosses val="autoZero"/>
        <c:auto val="1"/>
        <c:lblAlgn val="ctr"/>
        <c:lblOffset val="100"/>
        <c:noMultiLvlLbl val="0"/>
      </c:catAx>
      <c:valAx>
        <c:axId val="1739754639"/>
        <c:scaling>
          <c:orientation val="minMax"/>
        </c:scaling>
        <c:delete val="1"/>
        <c:axPos val="l"/>
        <c:numFmt formatCode="_(* #,##0.0,,_);_(* \(#,##0.0,,\);_(* &quot;-&quot;?_);_(@_)" sourceLinked="1"/>
        <c:majorTickMark val="none"/>
        <c:minorTickMark val="none"/>
        <c:tickLblPos val="nextTo"/>
        <c:crossAx val="1739749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n-US"/>
              <a:t>Gráfico 13. Ingresos Consolidados por Ámbito del SPNF</a:t>
            </a:r>
          </a:p>
          <a:p>
            <a:pPr>
              <a:defRPr/>
            </a:pPr>
            <a:r>
              <a:rPr lang="en-US"/>
              <a:t>2021</a:t>
            </a:r>
          </a:p>
          <a:p>
            <a:pPr>
              <a:defRPr/>
            </a:pPr>
            <a:r>
              <a:rPr lang="en-US"/>
              <a:t>Porcentaje del total de Ingresos</a:t>
            </a:r>
          </a:p>
          <a:p>
            <a:pPr>
              <a:defRPr/>
            </a:pPr>
            <a:r>
              <a:rPr lang="en-US" b="0"/>
              <a:t>En</a:t>
            </a:r>
            <a:r>
              <a:rPr lang="en-US" b="0" baseline="0"/>
              <a:t> Porcentaje (%)</a:t>
            </a:r>
            <a:endParaRPr lang="en-US" b="0"/>
          </a:p>
        </c:rich>
      </c:tx>
      <c:layout>
        <c:manualLayout>
          <c:xMode val="edge"/>
          <c:yMode val="edge"/>
          <c:x val="0.19291991679001019"/>
          <c:y val="1.4525544256130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9.3100934537465818E-2"/>
          <c:y val="0.42613303248300566"/>
          <c:w val="0.8329151180349228"/>
          <c:h val="0.51348216814705394"/>
        </c:manualLayout>
      </c:layout>
      <c:pieChart>
        <c:varyColors val="1"/>
        <c:ser>
          <c:idx val="0"/>
          <c:order val="0"/>
          <c:tx>
            <c:strRef>
              <c:f>'Gráfico 13'!$K$15</c:f>
              <c:strCache>
                <c:ptCount val="1"/>
                <c:pt idx="0">
                  <c:v> Total General 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23-4B01-A333-6CBFE2A10079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23-4B01-A333-6CBFE2A10079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23-4B01-A333-6CBFE2A10079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23-4B01-A333-6CBFE2A10079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A23-4B01-A333-6CBFE2A10079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A23-4B01-A333-6CBFE2A10079}"/>
                </c:ext>
              </c:extLst>
            </c:dLbl>
            <c:dLbl>
              <c:idx val="4"/>
              <c:layout>
                <c:manualLayout>
                  <c:x val="7.3710352203105178E-2"/>
                  <c:y val="-5.43639616386926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23-4B01-A333-6CBFE2A100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13'!$L$14:$P$14</c:f>
              <c:strCache>
                <c:ptCount val="5"/>
                <c:pt idx="0">
                  <c:v>Gobierno Central</c:v>
                </c:pt>
                <c:pt idx="1">
                  <c:v>Organismos Autónomos y Descentralizados No Financieros</c:v>
                </c:pt>
                <c:pt idx="2">
                  <c:v>Instituciones Públicas de la Seguridad Social</c:v>
                </c:pt>
                <c:pt idx="3">
                  <c:v>Gobierno Locales</c:v>
                </c:pt>
                <c:pt idx="4">
                  <c:v>Empresas Públicas No Financieras</c:v>
                </c:pt>
              </c:strCache>
            </c:strRef>
          </c:cat>
          <c:val>
            <c:numRef>
              <c:f>'Gráfico 13'!$L$15:$P$15</c:f>
              <c:numCache>
                <c:formatCode>_(* #,##0.0,,_);_(* \(#,##0.0,,\);_(* "-"?_);_(@_)</c:formatCode>
                <c:ptCount val="5"/>
                <c:pt idx="0">
                  <c:v>842450135279.69006</c:v>
                </c:pt>
                <c:pt idx="1">
                  <c:v>11736804982.669985</c:v>
                </c:pt>
                <c:pt idx="2">
                  <c:v>1337887281.3099999</c:v>
                </c:pt>
                <c:pt idx="3">
                  <c:v>8305768779.1799822</c:v>
                </c:pt>
                <c:pt idx="4">
                  <c:v>202450864468.48001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23-4B01-A333-6CBFE2A100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96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854906452844597E-2"/>
          <c:y val="3.8495188101487311E-2"/>
          <c:w val="0.9663993890798015"/>
          <c:h val="0.77915473164279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 14'!$C$38</c:f>
              <c:strCache>
                <c:ptCount val="1"/>
                <c:pt idx="0">
                  <c:v>Gastos Corrientes</c:v>
                </c:pt>
              </c:strCache>
            </c:strRef>
          </c:tx>
          <c:spPr>
            <a:solidFill>
              <a:srgbClr val="EF3F3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14'!$D$37:$E$37</c:f>
              <c:strCache>
                <c:ptCount val="2"/>
                <c:pt idx="0">
                  <c:v>Formulación</c:v>
                </c:pt>
                <c:pt idx="1">
                  <c:v>Ejecución</c:v>
                </c:pt>
              </c:strCache>
            </c:strRef>
          </c:cat>
          <c:val>
            <c:numRef>
              <c:f>'Grafico 14'!$D$38:$E$38</c:f>
              <c:numCache>
                <c:formatCode>#,##0.0,,</c:formatCode>
                <c:ptCount val="2"/>
                <c:pt idx="0">
                  <c:v>945018047965.43994</c:v>
                </c:pt>
                <c:pt idx="1">
                  <c:v>1049365508605.24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7-4B6F-84F0-E6217A371293}"/>
            </c:ext>
          </c:extLst>
        </c:ser>
        <c:ser>
          <c:idx val="1"/>
          <c:order val="1"/>
          <c:tx>
            <c:strRef>
              <c:f>'Grafico 14'!$C$39</c:f>
              <c:strCache>
                <c:ptCount val="1"/>
                <c:pt idx="0">
                  <c:v>Gastos de Capital</c:v>
                </c:pt>
              </c:strCache>
            </c:strRef>
          </c:tx>
          <c:spPr>
            <a:solidFill>
              <a:srgbClr val="F8A49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14'!$D$37:$E$37</c:f>
              <c:strCache>
                <c:ptCount val="2"/>
                <c:pt idx="0">
                  <c:v>Formulación</c:v>
                </c:pt>
                <c:pt idx="1">
                  <c:v>Ejecución</c:v>
                </c:pt>
              </c:strCache>
            </c:strRef>
          </c:cat>
          <c:val>
            <c:numRef>
              <c:f>'Grafico 14'!$D$39:$E$39</c:f>
              <c:numCache>
                <c:formatCode>#,##0.0,,</c:formatCode>
                <c:ptCount val="2"/>
                <c:pt idx="0">
                  <c:v>176729274776.94998</c:v>
                </c:pt>
                <c:pt idx="1">
                  <c:v>134557433733.66998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7-4B6F-84F0-E6217A3712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11157487"/>
        <c:axId val="1111156655"/>
      </c:barChart>
      <c:catAx>
        <c:axId val="111115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111156655"/>
        <c:crosses val="autoZero"/>
        <c:auto val="1"/>
        <c:lblAlgn val="ctr"/>
        <c:lblOffset val="100"/>
        <c:noMultiLvlLbl val="0"/>
      </c:catAx>
      <c:valAx>
        <c:axId val="1111156655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111115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616376990676855"/>
          <c:y val="4.8993875765529306E-2"/>
          <c:w val="0.3643275518395252"/>
          <c:h val="0.83479777626221918"/>
        </c:manualLayout>
      </c:layout>
      <c:pieChart>
        <c:varyColors val="1"/>
        <c:ser>
          <c:idx val="2"/>
          <c:order val="0"/>
          <c:tx>
            <c:strRef>
              <c:f>'[82] 1.Tasas de Crecimiento PIB.'!$B$1:$B$3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PIB.'!$B$4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2-2EE3-4A0A-9FB4-9CD4F5A2618D}"/>
            </c:ext>
          </c:extLst>
        </c:ser>
        <c:ser>
          <c:idx val="3"/>
          <c:order val="1"/>
          <c:tx>
            <c:strRef>
              <c:f>'[82] 1.Tasas de Crecimiento PIB.'!$C$1:$C$3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PIB.'!$C$4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3-2EE3-4A0A-9FB4-9CD4F5A2618D}"/>
            </c:ext>
          </c:extLst>
        </c:ser>
        <c:ser>
          <c:idx val="4"/>
          <c:order val="2"/>
          <c:tx>
            <c:strRef>
              <c:f>'[82] 1.Tasas de Crecimiento PIB.'!$D$1:$D$3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PIB.'!$D$4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4-2EE3-4A0A-9FB4-9CD4F5A2618D}"/>
            </c:ext>
          </c:extLst>
        </c:ser>
        <c:ser>
          <c:idx val="5"/>
          <c:order val="3"/>
          <c:tx>
            <c:strRef>
              <c:f>'[82] 1.Tasas de Crecimiento PIB.'!$E$1:$E$3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PIB.'!$E$4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5-2EE3-4A0A-9FB4-9CD4F5A2618D}"/>
            </c:ext>
          </c:extLst>
        </c:ser>
        <c:ser>
          <c:idx val="6"/>
          <c:order val="4"/>
          <c:tx>
            <c:strRef>
              <c:f>'[82] 1.Tasas de Crecimiento PIB.'!$F$1:$F$3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PIB.'!$F$4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6-2EE3-4A0A-9FB4-9CD4F5A2618D}"/>
            </c:ext>
          </c:extLst>
        </c:ser>
        <c:ser>
          <c:idx val="7"/>
          <c:order val="5"/>
          <c:tx>
            <c:strRef>
              <c:f>'[82] 1.Tasas de Crecimiento PIB.'!$N$1:$N$3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PIB.'!$N$4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7-2EE3-4A0A-9FB4-9CD4F5A2618D}"/>
            </c:ext>
          </c:extLst>
        </c:ser>
        <c:ser>
          <c:idx val="8"/>
          <c:order val="6"/>
          <c:tx>
            <c:strRef>
              <c:f>'[82] 1.Tasas de Crecimiento PIB.'!$O$1:$O$3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PIB.'!$O$4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8-2EE3-4A0A-9FB4-9CD4F5A2618D}"/>
            </c:ext>
          </c:extLst>
        </c:ser>
        <c:ser>
          <c:idx val="9"/>
          <c:order val="7"/>
          <c:tx>
            <c:strRef>
              <c:f>'[82] 1.Tasas de Crecimiento PIB.'!$P$1:$P$3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PIB.'!$P$4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9-2EE3-4A0A-9FB4-9CD4F5A2618D}"/>
            </c:ext>
          </c:extLst>
        </c:ser>
        <c:ser>
          <c:idx val="10"/>
          <c:order val="8"/>
          <c:tx>
            <c:strRef>
              <c:f>'[82] 1.Tasas de Crecimiento PIB.'!$Q$1:$Q$3</c:f>
              <c:strCache>
                <c:ptCount val="1"/>
                <c:pt idx="0">
                  <c:v>MINISTERIO DE HACIENDA DIRECCIÓN GENERAL DE PRESUPUESTO DIRECCIÓN DE ESTUDIOS ECONÓMICOS E INTEGRACIÓN PRESUPUESTARIA</c:v>
                </c:pt>
              </c:strCache>
            </c:strRef>
          </c:tx>
          <c:cat>
            <c:strRef>
              <c:f>'[82] 1.Tasas de Crecimiento PIB.'!$A$4</c:f>
              <c:strCache>
                <c:ptCount val="1"/>
                <c:pt idx="0">
                  <c:v>                          Tasas de Crecimiento del PIB esperadas antes y después de la pandemia del COVID - 19</c:v>
                </c:pt>
              </c:strCache>
            </c:strRef>
          </c:cat>
          <c:val>
            <c:numRef>
              <c:f>'[82] 1.Tasas de Crecimiento PIB.'!$Q$4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A-2EE3-4A0A-9FB4-9CD4F5A2618D}"/>
            </c:ext>
          </c:extLst>
        </c:ser>
        <c:ser>
          <c:idx val="11"/>
          <c:order val="9"/>
          <c:tx>
            <c:strRef>
              <c:f>'[83]Gráfico 7 '!$C$7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rgbClr val="EB1313">
                <a:alpha val="74000"/>
              </a:srgbClr>
            </a:solidFill>
            <a:ln w="3492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EB1313">
                  <a:alpha val="74000"/>
                </a:srgbClr>
              </a:solidFill>
              <a:ln w="34925">
                <a:solidFill>
                  <a:schemeClr val="bg1"/>
                </a:solidFill>
              </a:ln>
              <a:effectLst/>
              <a:scene3d>
                <a:camera prst="orthographicFront"/>
                <a:lightRig rig="threePt" dir="t"/>
              </a:scene3d>
              <a:sp3d contourW="3492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2EE3-4A0A-9FB4-9CD4F5A2618D}"/>
              </c:ext>
            </c:extLst>
          </c:dPt>
          <c:dPt>
            <c:idx val="1"/>
            <c:bubble3D val="0"/>
            <c:spPr>
              <a:solidFill>
                <a:srgbClr val="EB1313">
                  <a:alpha val="74000"/>
                </a:srgbClr>
              </a:solidFill>
              <a:ln w="34925">
                <a:solidFill>
                  <a:schemeClr val="bg1"/>
                </a:solidFill>
              </a:ln>
              <a:effectLst/>
              <a:sp3d contourW="3492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2EE3-4A0A-9FB4-9CD4F5A2618D}"/>
              </c:ext>
            </c:extLst>
          </c:dPt>
          <c:cat>
            <c:strRef>
              <c:f>'[83]Gráfico 7 '!$B$8:$B$9</c:f>
              <c:strCache>
                <c:ptCount val="2"/>
                <c:pt idx="0">
                  <c:v>Gastos Corrientes</c:v>
                </c:pt>
                <c:pt idx="1">
                  <c:v>Gastos de Capital</c:v>
                </c:pt>
              </c:strCache>
            </c:strRef>
          </c:cat>
          <c:val>
            <c:numRef>
              <c:f>'[83]Gráfico 7 '!$C$8:$C$9</c:f>
              <c:numCache>
                <c:formatCode>General</c:formatCode>
                <c:ptCount val="2"/>
                <c:pt idx="0">
                  <c:v>1049365508605.24</c:v>
                </c:pt>
                <c:pt idx="1">
                  <c:v>134557433733.66998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EE3-4A0A-9FB4-9CD4F5A2618D}"/>
            </c:ext>
          </c:extLst>
        </c:ser>
        <c:ser>
          <c:idx val="12"/>
          <c:order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2EE3-4A0A-9FB4-9CD4F5A261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0-2EE3-4A0A-9FB4-9CD4F5A2618D}"/>
              </c:ext>
            </c:extLst>
          </c:dPt>
          <c:cat>
            <c:strRef>
              <c:f>'[83]Gráfico 7 '!$B$8:$B$9</c:f>
              <c:strCache>
                <c:ptCount val="2"/>
                <c:pt idx="0">
                  <c:v>Gastos Corrientes</c:v>
                </c:pt>
                <c:pt idx="1">
                  <c:v>Gastos de Capital</c:v>
                </c:pt>
              </c:strCache>
            </c:strRef>
          </c:cat>
          <c:val>
            <c:numRef>
              <c:f>[83]Funcional!$K$10:$K$11</c:f>
              <c:numCache>
                <c:formatCode>General</c:formatCode>
                <c:ptCount val="2"/>
                <c:pt idx="0">
                  <c:v>1049365508605.24</c:v>
                </c:pt>
                <c:pt idx="1">
                  <c:v>134557433733.66998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EE3-4A0A-9FB4-9CD4F5A2618D}"/>
            </c:ext>
          </c:extLst>
        </c:ser>
        <c:ser>
          <c:idx val="0"/>
          <c:order val="11"/>
          <c:tx>
            <c:strRef>
              <c:f>'[84]Gráfico 7 '!$C$7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rgbClr val="F76D6D">
                <a:alpha val="72157"/>
              </a:srgbClr>
            </a:solidFill>
            <a:ln w="3492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C00000">
                  <a:alpha val="72157"/>
                </a:srgbClr>
              </a:solidFill>
              <a:ln w="34925">
                <a:solidFill>
                  <a:schemeClr val="bg1"/>
                </a:solidFill>
              </a:ln>
              <a:effectLst/>
              <a:scene3d>
                <a:camera prst="orthographicFront"/>
                <a:lightRig rig="threePt" dir="t"/>
              </a:scene3d>
              <a:sp3d contourW="3492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2EE3-4A0A-9FB4-9CD4F5A2618D}"/>
              </c:ext>
            </c:extLst>
          </c:dPt>
          <c:dPt>
            <c:idx val="1"/>
            <c:bubble3D val="0"/>
            <c:spPr>
              <a:solidFill>
                <a:srgbClr val="F76D6D">
                  <a:alpha val="72157"/>
                </a:srgbClr>
              </a:solidFill>
              <a:ln w="34925">
                <a:solidFill>
                  <a:schemeClr val="bg1"/>
                </a:solidFill>
              </a:ln>
              <a:effectLst/>
              <a:sp3d contourW="3492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2EE3-4A0A-9FB4-9CD4F5A2618D}"/>
              </c:ext>
            </c:extLst>
          </c:dPt>
          <c:dLbls>
            <c:dLbl>
              <c:idx val="0"/>
              <c:layout>
                <c:manualLayout>
                  <c:x val="-1.9805840421150106E-2"/>
                  <c:y val="-1.35909782930676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3-4A0A-9FB4-9CD4F5A2618D}"/>
                </c:ext>
              </c:extLst>
            </c:dLbl>
            <c:dLbl>
              <c:idx val="1"/>
              <c:layout>
                <c:manualLayout>
                  <c:x val="1.4874944755616832E-2"/>
                  <c:y val="4.07905704700298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3-4A0A-9FB4-9CD4F5A26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'[84]Gráfico 7 '!$B$8:$B$9</c:f>
              <c:strCache>
                <c:ptCount val="2"/>
                <c:pt idx="0">
                  <c:v>Gastos Corrientes</c:v>
                </c:pt>
                <c:pt idx="1">
                  <c:v>Gastos de Capital</c:v>
                </c:pt>
              </c:strCache>
            </c:strRef>
          </c:cat>
          <c:val>
            <c:numRef>
              <c:f>'[84]Gráfico 7 '!$C$8:$C$9</c:f>
              <c:numCache>
                <c:formatCode>General</c:formatCode>
                <c:ptCount val="2"/>
                <c:pt idx="0">
                  <c:v>1049365508605.24</c:v>
                </c:pt>
                <c:pt idx="1">
                  <c:v>134557433733.66998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E3-4A0A-9FB4-9CD4F5A2618D}"/>
            </c:ext>
          </c:extLst>
        </c:ser>
        <c:ser>
          <c:idx val="1"/>
          <c:order val="1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EE3-4A0A-9FB4-9CD4F5A2618D}"/>
              </c:ext>
            </c:extLst>
          </c:dPt>
          <c:cat>
            <c:strRef>
              <c:f>'[84]Gráfico 7 '!$B$8:$B$9</c:f>
              <c:strCache>
                <c:ptCount val="2"/>
                <c:pt idx="0">
                  <c:v>Gastos Corrientes</c:v>
                </c:pt>
                <c:pt idx="1">
                  <c:v>Gastos de Capital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E3-4A0A-9FB4-9CD4F5A26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venir Next LT Pro" panose="020B0504020202020204" pitchFamily="34" charset="0"/>
        </a:defRPr>
      </a:pPr>
      <a:endParaRPr lang="es-DO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sz="1200" b="1">
                <a:solidFill>
                  <a:sysClr val="windowText" lastClr="000000"/>
                </a:solidFill>
              </a:rPr>
              <a:t>Gráfico</a:t>
            </a:r>
            <a:r>
              <a:rPr lang="es-DO" sz="1200" b="1" baseline="0">
                <a:solidFill>
                  <a:sysClr val="windowText" lastClr="000000"/>
                </a:solidFill>
              </a:rPr>
              <a:t> 17. Fuentes y Aplicaciones Financieras del SPNF</a:t>
            </a:r>
          </a:p>
          <a:p>
            <a:pPr>
              <a:defRPr/>
            </a:pPr>
            <a:r>
              <a:rPr lang="es-DO" sz="1200" b="1" baseline="0">
                <a:solidFill>
                  <a:sysClr val="windowText" lastClr="000000"/>
                </a:solidFill>
              </a:rPr>
              <a:t>2021</a:t>
            </a:r>
          </a:p>
          <a:p>
            <a:pPr>
              <a:defRPr/>
            </a:pPr>
            <a:r>
              <a:rPr lang="es-DO" sz="1200" baseline="0">
                <a:solidFill>
                  <a:sysClr val="windowText" lastClr="000000"/>
                </a:solidFill>
              </a:rPr>
              <a:t>En Millones de RD$</a:t>
            </a:r>
            <a:endParaRPr lang="es-DO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206648662913702"/>
          <c:y val="4.7128122315413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17'!$Q$8</c:f>
              <c:strCache>
                <c:ptCount val="1"/>
                <c:pt idx="0">
                  <c:v>Formulado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17'!$P$9:$P$10</c:f>
              <c:strCache>
                <c:ptCount val="2"/>
                <c:pt idx="0">
                  <c:v>Fuentes Financieras</c:v>
                </c:pt>
                <c:pt idx="1">
                  <c:v>Aplicaciones Financieras</c:v>
                </c:pt>
              </c:strCache>
            </c:strRef>
          </c:cat>
          <c:val>
            <c:numRef>
              <c:f>'Gráfico 17'!$Q$9:$Q$10</c:f>
              <c:numCache>
                <c:formatCode>#,##0.0,,_);\(#,##0.0,,\)</c:formatCode>
                <c:ptCount val="2"/>
                <c:pt idx="0">
                  <c:v>311288776440</c:v>
                </c:pt>
                <c:pt idx="1">
                  <c:v>152831388019.54001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C-4F6D-8BCE-024ABBCBF157}"/>
            </c:ext>
          </c:extLst>
        </c:ser>
        <c:ser>
          <c:idx val="1"/>
          <c:order val="1"/>
          <c:tx>
            <c:strRef>
              <c:f>'Gráfico 17'!$R$8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17'!$P$9:$P$10</c:f>
              <c:strCache>
                <c:ptCount val="2"/>
                <c:pt idx="0">
                  <c:v>Fuentes Financieras</c:v>
                </c:pt>
                <c:pt idx="1">
                  <c:v>Aplicaciones Financieras</c:v>
                </c:pt>
              </c:strCache>
            </c:strRef>
          </c:cat>
          <c:val>
            <c:numRef>
              <c:f>'Gráfico 17'!$R$9:$R$10</c:f>
              <c:numCache>
                <c:formatCode>#,##0.0,,_);\(#,##0.0,,\)</c:formatCode>
                <c:ptCount val="2"/>
                <c:pt idx="0">
                  <c:v>252939272980.31</c:v>
                </c:pt>
                <c:pt idx="1">
                  <c:v>143269275802.53998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C-4F6D-8BCE-024ABBCBF1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18895120"/>
        <c:axId val="1818895536"/>
      </c:barChart>
      <c:catAx>
        <c:axId val="181889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818895536"/>
        <c:crosses val="autoZero"/>
        <c:auto val="1"/>
        <c:lblAlgn val="ctr"/>
        <c:lblOffset val="100"/>
        <c:noMultiLvlLbl val="0"/>
      </c:catAx>
      <c:valAx>
        <c:axId val="1818895536"/>
        <c:scaling>
          <c:orientation val="minMax"/>
        </c:scaling>
        <c:delete val="1"/>
        <c:axPos val="l"/>
        <c:numFmt formatCode="#,##0.0,,_);\(#,##0.0,,\)" sourceLinked="1"/>
        <c:majorTickMark val="none"/>
        <c:minorTickMark val="none"/>
        <c:tickLblPos val="nextTo"/>
        <c:crossAx val="181889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sz="1200" b="1"/>
              <a:t>Gráfico</a:t>
            </a:r>
            <a:r>
              <a:rPr lang="es-DO" sz="1200" b="1" baseline="0"/>
              <a:t> 18. Balance del Sector Público no Financiero Consolidado</a:t>
            </a:r>
          </a:p>
          <a:p>
            <a:pPr>
              <a:defRPr sz="1200" b="1"/>
            </a:pPr>
            <a:r>
              <a:rPr lang="es-DO" sz="1200" b="1" baseline="0"/>
              <a:t>2021</a:t>
            </a:r>
          </a:p>
          <a:p>
            <a:pPr>
              <a:defRPr sz="1200" b="1"/>
            </a:pPr>
            <a:r>
              <a:rPr lang="es-DO" sz="1200" b="0" baseline="0"/>
              <a:t>En Millones de RD$, Como porcentaje (%) del PIB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1.7687074829931974E-2"/>
          <c:y val="0.24693615797668131"/>
          <c:w val="0.97006802721088436"/>
          <c:h val="0.683170798955727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18'!$Q$20</c:f>
              <c:strCache>
                <c:ptCount val="1"/>
                <c:pt idx="0">
                  <c:v>Formulación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18'!$P$21:$P$24</c:f>
              <c:strCache>
                <c:ptCount val="4"/>
                <c:pt idx="0">
                  <c:v>Resultado Económico</c:v>
                </c:pt>
                <c:pt idx="1">
                  <c:v>Resultado de Capital</c:v>
                </c:pt>
                <c:pt idx="2">
                  <c:v>Resultado Financiero</c:v>
                </c:pt>
                <c:pt idx="3">
                  <c:v>Resultado Primario</c:v>
                </c:pt>
              </c:strCache>
            </c:strRef>
          </c:cat>
          <c:val>
            <c:numRef>
              <c:f>'Gráfico 18'!$Q$21:$Q$24</c:f>
              <c:numCache>
                <c:formatCode>#,##0.0,,_);\(#,##0.0,,\)</c:formatCode>
                <c:ptCount val="4"/>
                <c:pt idx="0">
                  <c:v>-74523312579.859955</c:v>
                </c:pt>
                <c:pt idx="1">
                  <c:v>-87398541952.519989</c:v>
                </c:pt>
                <c:pt idx="2">
                  <c:v>-161921854532.37994</c:v>
                </c:pt>
                <c:pt idx="3">
                  <c:v>31932769470.410034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D-4CAE-A896-1B742BFB3838}"/>
            </c:ext>
          </c:extLst>
        </c:ser>
        <c:ser>
          <c:idx val="1"/>
          <c:order val="1"/>
          <c:tx>
            <c:strRef>
              <c:f>'Gráfico 18'!$R$20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94D-4CAE-A896-1B742BFB3838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D-4CAE-A896-1B742BFB3838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94D-4CAE-A896-1B742BFB3838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94D-4CAE-A896-1B742BFB3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18'!$P$21:$P$24</c:f>
              <c:strCache>
                <c:ptCount val="4"/>
                <c:pt idx="0">
                  <c:v>Resultado Económico</c:v>
                </c:pt>
                <c:pt idx="1">
                  <c:v>Resultado de Capital</c:v>
                </c:pt>
                <c:pt idx="2">
                  <c:v>Resultado Financiero</c:v>
                </c:pt>
                <c:pt idx="3">
                  <c:v>Resultado Primario</c:v>
                </c:pt>
              </c:strCache>
            </c:strRef>
          </c:cat>
          <c:val>
            <c:numRef>
              <c:f>'Gráfico 18'!$R$21:$R$24</c:f>
              <c:numCache>
                <c:formatCode>#,##0.0,,_);\(#,##0.0,,\)</c:formatCode>
                <c:ptCount val="4"/>
                <c:pt idx="0">
                  <c:v>3667824482.2260742</c:v>
                </c:pt>
                <c:pt idx="1">
                  <c:v>-121309306029.7997</c:v>
                </c:pt>
                <c:pt idx="2">
                  <c:v>-117641481547.57385</c:v>
                </c:pt>
                <c:pt idx="3">
                  <c:v>38974647268.746094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4D-4CAE-A896-1B742BFB38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37026847"/>
        <c:axId val="637035999"/>
      </c:barChart>
      <c:catAx>
        <c:axId val="63702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637035999"/>
        <c:crosses val="autoZero"/>
        <c:auto val="1"/>
        <c:lblAlgn val="ctr"/>
        <c:lblOffset val="100"/>
        <c:noMultiLvlLbl val="0"/>
      </c:catAx>
      <c:valAx>
        <c:axId val="637035999"/>
        <c:scaling>
          <c:orientation val="minMax"/>
        </c:scaling>
        <c:delete val="1"/>
        <c:axPos val="l"/>
        <c:numFmt formatCode="#,##0.0,,_);\(#,##0.0,,\)" sourceLinked="1"/>
        <c:majorTickMark val="none"/>
        <c:minorTickMark val="none"/>
        <c:tickLblPos val="nextTo"/>
        <c:crossAx val="637026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s-DO" b="1">
                <a:solidFill>
                  <a:sysClr val="windowText" lastClr="000000"/>
                </a:solidFill>
              </a:rPr>
              <a:t>Gráfico</a:t>
            </a:r>
            <a:r>
              <a:rPr lang="es-DO" b="1" baseline="0">
                <a:solidFill>
                  <a:sysClr val="windowText" lastClr="000000"/>
                </a:solidFill>
              </a:rPr>
              <a:t> 19. Financiamiento Neto del SPNF</a:t>
            </a:r>
          </a:p>
          <a:p>
            <a:pPr>
              <a:defRPr/>
            </a:pPr>
            <a:r>
              <a:rPr lang="es-DO" b="1" baseline="0">
                <a:solidFill>
                  <a:sysClr val="windowText" lastClr="000000"/>
                </a:solidFill>
              </a:rPr>
              <a:t>2021</a:t>
            </a:r>
          </a:p>
          <a:p>
            <a:pPr>
              <a:defRPr/>
            </a:pPr>
            <a:r>
              <a:rPr lang="es-DO" b="0" baseline="0">
                <a:solidFill>
                  <a:sysClr val="windowText" lastClr="000000"/>
                </a:solidFill>
              </a:rPr>
              <a:t>En Millones de RD$</a:t>
            </a:r>
            <a:endParaRPr lang="es-DO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19'!$R$17</c:f>
              <c:strCache>
                <c:ptCount val="1"/>
                <c:pt idx="0">
                  <c:v>Formulado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19'!$Q$20</c:f>
              <c:strCache>
                <c:ptCount val="1"/>
                <c:pt idx="0">
                  <c:v>Financiamiento Neto</c:v>
                </c:pt>
              </c:strCache>
            </c:strRef>
          </c:cat>
          <c:val>
            <c:numRef>
              <c:f>'Gráfico 19'!$R$20</c:f>
              <c:numCache>
                <c:formatCode>#,##0.0,,_);\(#,##0.0,,\)</c:formatCode>
                <c:ptCount val="1"/>
                <c:pt idx="0">
                  <c:v>158457388420.45999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B-4383-8778-0C5E2DF771B6}"/>
            </c:ext>
          </c:extLst>
        </c:ser>
        <c:ser>
          <c:idx val="1"/>
          <c:order val="1"/>
          <c:tx>
            <c:strRef>
              <c:f>'Gráfico 19'!$S$17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19'!$Q$20</c:f>
              <c:strCache>
                <c:ptCount val="1"/>
                <c:pt idx="0">
                  <c:v>Financiamiento Neto</c:v>
                </c:pt>
              </c:strCache>
            </c:strRef>
          </c:cat>
          <c:val>
            <c:numRef>
              <c:f>'Gráfico 19'!$S$20</c:f>
              <c:numCache>
                <c:formatCode>#,##0.0,,_);\(#,##0.0,,\)</c:formatCode>
                <c:ptCount val="1"/>
                <c:pt idx="0">
                  <c:v>109669997177.77002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5B-4383-8778-0C5E2DF771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18895120"/>
        <c:axId val="1818895536"/>
      </c:barChart>
      <c:catAx>
        <c:axId val="181889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818895536"/>
        <c:crosses val="autoZero"/>
        <c:auto val="1"/>
        <c:lblAlgn val="ctr"/>
        <c:lblOffset val="100"/>
        <c:noMultiLvlLbl val="0"/>
      </c:catAx>
      <c:valAx>
        <c:axId val="1818895536"/>
        <c:scaling>
          <c:orientation val="minMax"/>
        </c:scaling>
        <c:delete val="1"/>
        <c:axPos val="l"/>
        <c:numFmt formatCode="#,##0.0,,_);\(#,##0.0,,\)" sourceLinked="1"/>
        <c:majorTickMark val="none"/>
        <c:minorTickMark val="none"/>
        <c:tickLblPos val="nextTo"/>
        <c:crossAx val="181889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treemap" uniqueId="{983D4884-D85B-46E1-8376-3E52D43EF168}">
          <cx:tx>
            <cx:txData>
              <cx:f>_xlchart.v1.1</cx:f>
              <cx:v>valores</cx:v>
            </cx:txData>
          </cx:tx>
          <cx:dataPt idx="0">
            <cx:spPr>
              <a:solidFill>
                <a:srgbClr val="6B0401"/>
              </a:solidFill>
            </cx:spPr>
          </cx:dataPt>
          <cx:dataPt idx="2">
            <cx:spPr>
              <a:solidFill>
                <a:srgbClr val="AE0E02"/>
              </a:solidFill>
            </cx:spPr>
          </cx:dataPt>
          <cx:dataPt idx="4">
            <cx:spPr>
              <a:solidFill>
                <a:srgbClr val="FD2C27"/>
              </a:solidFill>
            </cx:spPr>
          </cx:dataPt>
          <cx:dataPt idx="6">
            <cx:spPr>
              <a:solidFill>
                <a:srgbClr val="FD615D"/>
              </a:solidFill>
            </cx:spPr>
          </cx:dataPt>
          <cx:dataPt idx="9">
            <cx:spPr>
              <a:solidFill>
                <a:srgbClr val="FE9794"/>
              </a:solidFill>
            </cx:spPr>
          </cx:dataPt>
          <cx:dataLabels pos="in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>
                    <a:solidFill>
                      <a:schemeClr val="bg1"/>
                    </a:solidFill>
                    <a:latin typeface="Avenir Next LT Pro" panose="020B0504020202020204" pitchFamily="34" charset="0"/>
                    <a:ea typeface="Avenir Next LT Pro" panose="020B0504020202020204" pitchFamily="34" charset="0"/>
                    <a:cs typeface="Avenir Next LT Pro" panose="020B0504020202020204" pitchFamily="34" charset="0"/>
                  </a:defRPr>
                </a:pPr>
                <a:endParaRPr lang="en-US" sz="1200" b="1" i="0" u="none" strike="noStrike" baseline="0">
                  <a:solidFill>
                    <a:schemeClr val="bg1"/>
                  </a:solidFill>
                  <a:latin typeface="Avenir Next LT Pro" panose="020B0504020202020204" pitchFamily="34" charset="0"/>
                </a:endParaRPr>
              </a:p>
            </cx:txPr>
            <cx:visibility seriesName="0" categoryName="1" value="1"/>
            <cx:separator>, 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 b="1"/>
                  </a:pPr>
                  <a:r>
                    <a:rPr lang="en-US" sz="1200" b="1" i="0" u="none" strike="noStrike" baseline="0">
                      <a:solidFill>
                        <a:sysClr val="window" lastClr="FFFFFF"/>
                      </a:solidFill>
                      <a:latin typeface="Avenir Next LT Pro" panose="020B0504020202020204" pitchFamily="34" charset="0"/>
                    </a:rPr>
                    <a:t>Gastos de consumo</a:t>
                  </a:r>
                </a:p>
              </cx:txP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/>
                  </a:pPr>
                  <a:r>
                    <a:rPr lang="en-US" sz="1100" b="1" i="0" u="none" strike="noStrike" baseline="0">
                      <a:solidFill>
                        <a:sysClr val="window" lastClr="FFFFFF"/>
                      </a:solidFill>
                      <a:latin typeface="Avenir Next LT Pro" panose="020B0504020202020204" pitchFamily="34" charset="0"/>
                    </a:rPr>
                    <a:t>0.447012119</a:t>
                  </a:r>
                </a:p>
              </cx:txPr>
              <cx:visibility seriesName="0" categoryName="0" value="1"/>
              <cx:separator>, </cx:separato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/>
                  </a:pPr>
                  <a:r>
                    <a:rPr lang="en-US" sz="1100" b="1" i="0" u="none" strike="noStrike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</a:rPr>
                    <a:t>0.188249304</a:t>
                  </a:r>
                </a:p>
              </cx:txPr>
              <cx:visibility seriesName="0" categoryName="0" value="1"/>
              <cx:separator>, </cx:separato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/>
                  </a:pPr>
                  <a:r>
                    <a:rPr lang="en-US" sz="1100" b="1" i="0" u="none" strike="noStrike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</a:rPr>
                    <a:t>0.153307405</a:t>
                  </a:r>
                </a:p>
              </cx:txPr>
              <cx:visibility seriesName="0" categoryName="0" value="1"/>
              <cx:separator>, </cx:separato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/>
                  </a:pPr>
                  <a:r>
                    <a:rPr lang="en-US" sz="1100" b="1" i="0" u="none" strike="noStrike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</a:rPr>
                    <a:t>0.149248405</a:t>
                  </a:r>
                </a:p>
              </cx:txPr>
              <cx:visibility seriesName="0" categoryName="0" value="1"/>
              <cx:separator>, </cx:separato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/>
                  </a:pPr>
                  <a:r>
                    <a:rPr lang="en-US" sz="1100" b="1" i="0" u="none" strike="noStrike" baseline="0">
                      <a:solidFill>
                        <a:schemeClr val="bg1"/>
                      </a:solidFill>
                      <a:latin typeface="Avenir Next LT Pro" panose="020B0504020202020204" pitchFamily="34" charset="0"/>
                    </a:rPr>
                    <a:t>0.06218289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E03204-6627-4802-AFEF-91D85939C0EB}">
  <sheetPr codeName="Gráfico24"/>
  <sheetViews>
    <sheetView zoomScale="7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0941EC-F24E-4125-A3A8-A8C24845446F}">
  <sheetPr codeName="Gráfico39"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chart" Target="../charts/chart2.xml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6.png"/><Relationship Id="rId4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7.png"/><Relationship Id="rId1" Type="http://schemas.openxmlformats.org/officeDocument/2006/relationships/image" Target="../media/image12.png"/><Relationship Id="rId4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1.png"/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hyperlink" Target="#'Presentaci&#243;n '!A1"/><Relationship Id="rId4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5.png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5.xml"/><Relationship Id="rId4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22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microsoft.com/office/2014/relationships/chartEx" Target="../charts/chartEx1.xml"/><Relationship Id="rId4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4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7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8.xml"/><Relationship Id="rId4" Type="http://schemas.openxmlformats.org/officeDocument/2006/relationships/image" Target="../media/image25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9.xml"/><Relationship Id="rId4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8.emf"/><Relationship Id="rId1" Type="http://schemas.openxmlformats.org/officeDocument/2006/relationships/image" Target="../media/image7.png"/><Relationship Id="rId5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chart" Target="../charts/chart10.xml"/><Relationship Id="rId4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9.png"/><Relationship Id="rId4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hyperlink" Target="#'Presentaci&#243;n '!A1"/><Relationship Id="rId4" Type="http://schemas.openxmlformats.org/officeDocument/2006/relationships/image" Target="../media/image29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0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31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32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.png"/><Relationship Id="rId4" Type="http://schemas.openxmlformats.org/officeDocument/2006/relationships/image" Target="../media/image3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.png"/><Relationship Id="rId4" Type="http://schemas.openxmlformats.org/officeDocument/2006/relationships/chart" Target="../charts/chart22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430895</xdr:colOff>
      <xdr:row>10</xdr:row>
      <xdr:rowOff>56698</xdr:rowOff>
    </xdr:from>
    <xdr:to>
      <xdr:col>11</xdr:col>
      <xdr:colOff>226788</xdr:colOff>
      <xdr:row>32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13608</xdr:colOff>
      <xdr:row>0</xdr:row>
      <xdr:rowOff>0</xdr:rowOff>
    </xdr:from>
    <xdr:to>
      <xdr:col>0</xdr:col>
      <xdr:colOff>461283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0"/>
          <a:ext cx="4476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244928</xdr:colOff>
      <xdr:row>0</xdr:row>
      <xdr:rowOff>0</xdr:rowOff>
    </xdr:from>
    <xdr:to>
      <xdr:col>12</xdr:col>
      <xdr:colOff>492578</xdr:colOff>
      <xdr:row>3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8" y="0"/>
          <a:ext cx="1771650" cy="91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639537</xdr:colOff>
      <xdr:row>0</xdr:row>
      <xdr:rowOff>0</xdr:rowOff>
    </xdr:from>
    <xdr:to>
      <xdr:col>2</xdr:col>
      <xdr:colOff>640898</xdr:colOff>
      <xdr:row>4</xdr:row>
      <xdr:rowOff>17591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537" y="0"/>
          <a:ext cx="1634218" cy="970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27214</xdr:colOff>
      <xdr:row>7</xdr:row>
      <xdr:rowOff>45537</xdr:rowOff>
    </xdr:from>
    <xdr:to>
      <xdr:col>27</xdr:col>
      <xdr:colOff>326571</xdr:colOff>
      <xdr:row>27</xdr:row>
      <xdr:rowOff>176893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21</xdr:col>
      <xdr:colOff>397247</xdr:colOff>
      <xdr:row>0</xdr:row>
      <xdr:rowOff>13606</xdr:rowOff>
    </xdr:from>
    <xdr:to>
      <xdr:col>24</xdr:col>
      <xdr:colOff>408215</xdr:colOff>
      <xdr:row>4</xdr:row>
      <xdr:rowOff>162176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5997" y="13606"/>
          <a:ext cx="1847932" cy="1087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503465</xdr:colOff>
      <xdr:row>0</xdr:row>
      <xdr:rowOff>0</xdr:rowOff>
    </xdr:from>
    <xdr:to>
      <xdr:col>10</xdr:col>
      <xdr:colOff>503465</xdr:colOff>
      <xdr:row>4</xdr:row>
      <xdr:rowOff>127203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15" y="0"/>
          <a:ext cx="1836964" cy="1066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13607</xdr:colOff>
      <xdr:row>0</xdr:row>
      <xdr:rowOff>0</xdr:rowOff>
    </xdr:from>
    <xdr:to>
      <xdr:col>7</xdr:col>
      <xdr:colOff>521728</xdr:colOff>
      <xdr:row>6</xdr:row>
      <xdr:rowOff>169431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857" y="0"/>
          <a:ext cx="508121" cy="1489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0.00329</cdr:x>
      <cdr:y>0.01359</cdr:y>
    </cdr:from>
    <cdr:to>
      <cdr:x>1</cdr:x>
      <cdr:y>1</cdr:y>
    </cdr:to>
    <cdr:pic>
      <cdr:nvPicPr>
        <cdr:cNvPr id="2" name="Imagen 1" descr="Gráfico&#10;&#10;Descripción generada automáticamente">
          <a:extLst xmlns:a="http://schemas.openxmlformats.org/drawingml/2006/main">
            <a:ext uri="{FF2B5EF4-FFF2-40B4-BE49-F238E27FC236}">
              <a16:creationId xmlns:a16="http://schemas.microsoft.com/office/drawing/2014/main" id="{CD48386F-2963-4C3C-8F84-47E9B6648A5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672" y="43924"/>
          <a:ext cx="15351159" cy="318818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513707</xdr:colOff>
      <xdr:row>8</xdr:row>
      <xdr:rowOff>0</xdr:rowOff>
    </xdr:from>
    <xdr:to>
      <xdr:col>19</xdr:col>
      <xdr:colOff>267556</xdr:colOff>
      <xdr:row>25</xdr:row>
      <xdr:rowOff>112370</xdr:rowOff>
    </xdr:to>
    <xdr:pic>
      <xdr:nvPicPr>
        <xdr:cNvPr id="2" name="Imagen 1" descr="Gráfico, Gráfico de barras&#10;&#10;Descripción generada automáticament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07" y="1104900"/>
          <a:ext cx="11860124" cy="336992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329212</xdr:colOff>
      <xdr:row>0</xdr:row>
      <xdr:rowOff>13607</xdr:rowOff>
    </xdr:from>
    <xdr:to>
      <xdr:col>18</xdr:col>
      <xdr:colOff>340180</xdr:colOff>
      <xdr:row>4</xdr:row>
      <xdr:rowOff>148570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1105" y="13607"/>
          <a:ext cx="1847932" cy="1073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598716</xdr:colOff>
      <xdr:row>0</xdr:row>
      <xdr:rowOff>13607</xdr:rowOff>
    </xdr:from>
    <xdr:to>
      <xdr:col>4</xdr:col>
      <xdr:colOff>81644</xdr:colOff>
      <xdr:row>4</xdr:row>
      <xdr:rowOff>127203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037" y="13607"/>
          <a:ext cx="1836964" cy="1052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108858</xdr:colOff>
      <xdr:row>0</xdr:row>
      <xdr:rowOff>13607</xdr:rowOff>
    </xdr:from>
    <xdr:to>
      <xdr:col>1</xdr:col>
      <xdr:colOff>616979</xdr:colOff>
      <xdr:row>6</xdr:row>
      <xdr:rowOff>169431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13607"/>
          <a:ext cx="508121" cy="1475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353786</xdr:colOff>
      <xdr:row>0</xdr:row>
      <xdr:rowOff>0</xdr:rowOff>
    </xdr:from>
    <xdr:to>
      <xdr:col>1</xdr:col>
      <xdr:colOff>668934</xdr:colOff>
      <xdr:row>2</xdr:row>
      <xdr:rowOff>81643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0"/>
          <a:ext cx="1077148" cy="625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6</xdr:row>
      <xdr:rowOff>28575</xdr:rowOff>
    </xdr:from>
    <xdr:to>
      <xdr:col>10</xdr:col>
      <xdr:colOff>9525</xdr:colOff>
      <xdr:row>16</xdr:row>
      <xdr:rowOff>18629</xdr:rowOff>
    </xdr:to>
    <xdr:pic>
      <xdr:nvPicPr>
        <xdr:cNvPr id="2" name="Imagen 1" descr="Gráfico, Gráfico en cascada&#10;&#10;Descripción generada automáticament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762000"/>
          <a:ext cx="6858000" cy="189505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424462</xdr:colOff>
      <xdr:row>0</xdr:row>
      <xdr:rowOff>0</xdr:rowOff>
    </xdr:from>
    <xdr:to>
      <xdr:col>10</xdr:col>
      <xdr:colOff>748394</xdr:colOff>
      <xdr:row>2</xdr:row>
      <xdr:rowOff>95559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462" y="0"/>
          <a:ext cx="1085932" cy="639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349765</xdr:colOff>
      <xdr:row>4</xdr:row>
      <xdr:rowOff>84413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9765" cy="1023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401410</xdr:colOff>
      <xdr:row>0</xdr:row>
      <xdr:rowOff>0</xdr:rowOff>
    </xdr:from>
    <xdr:to>
      <xdr:col>2</xdr:col>
      <xdr:colOff>87001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410" y="0"/>
          <a:ext cx="1209591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519712</xdr:colOff>
      <xdr:row>0</xdr:row>
      <xdr:rowOff>47625</xdr:rowOff>
    </xdr:from>
    <xdr:to>
      <xdr:col>8</xdr:col>
      <xdr:colOff>183111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8237" y="47625"/>
          <a:ext cx="1254074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368815</xdr:colOff>
      <xdr:row>4</xdr:row>
      <xdr:rowOff>99380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49765" cy="1023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990600</xdr:colOff>
      <xdr:row>0</xdr:row>
      <xdr:rowOff>0</xdr:rowOff>
    </xdr:from>
    <xdr:to>
      <xdr:col>8</xdr:col>
      <xdr:colOff>466725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0"/>
          <a:ext cx="17716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0</xdr:row>
      <xdr:rowOff>0</xdr:rowOff>
    </xdr:from>
    <xdr:to>
      <xdr:col>1</xdr:col>
      <xdr:colOff>1266825</xdr:colOff>
      <xdr:row>2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533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517071</xdr:colOff>
      <xdr:row>0</xdr:row>
      <xdr:rowOff>0</xdr:rowOff>
    </xdr:from>
    <xdr:to>
      <xdr:col>3</xdr:col>
      <xdr:colOff>810877</xdr:colOff>
      <xdr:row>2</xdr:row>
      <xdr:rowOff>152227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1817806" cy="791763"/>
        </a:xfrm>
        <a:prstGeom prst="rect">
          <a:avLst/>
        </a:prstGeom>
      </xdr:spPr>
    </xdr:pic>
    <xdr:clientData/>
  </xdr:twoCellAnchor>
  <xdr:twoCellAnchor editAs="oneCell">
    <xdr:from>
      <xdr:col>9</xdr:col>
      <xdr:colOff>1048663</xdr:colOff>
      <xdr:row>0</xdr:row>
      <xdr:rowOff>0</xdr:rowOff>
    </xdr:from>
    <xdr:to>
      <xdr:col>11</xdr:col>
      <xdr:colOff>1000330</xdr:colOff>
      <xdr:row>3</xdr:row>
      <xdr:rowOff>13653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3020" y="0"/>
          <a:ext cx="1720596" cy="85729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0</xdr:row>
      <xdr:rowOff>0</xdr:rowOff>
    </xdr:from>
    <xdr:to>
      <xdr:col>1</xdr:col>
      <xdr:colOff>461282</xdr:colOff>
      <xdr:row>3</xdr:row>
      <xdr:rowOff>62593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0"/>
          <a:ext cx="447675" cy="906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022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1</xdr:col>
      <xdr:colOff>914401</xdr:colOff>
      <xdr:row>2</xdr:row>
      <xdr:rowOff>53341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33500" cy="63436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0</xdr:rowOff>
    </xdr:from>
    <xdr:to>
      <xdr:col>8</xdr:col>
      <xdr:colOff>762000</xdr:colOff>
      <xdr:row>2</xdr:row>
      <xdr:rowOff>121696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63100" y="0"/>
          <a:ext cx="1485900" cy="73129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022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1</xdr:col>
      <xdr:colOff>914401</xdr:colOff>
      <xdr:row>2</xdr:row>
      <xdr:rowOff>53341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33500" cy="63436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0</xdr:rowOff>
    </xdr:from>
    <xdr:to>
      <xdr:col>8</xdr:col>
      <xdr:colOff>693964</xdr:colOff>
      <xdr:row>2</xdr:row>
      <xdr:rowOff>121696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63100" y="0"/>
          <a:ext cx="1485900" cy="73129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0</xdr:rowOff>
    </xdr:from>
    <xdr:ext cx="1600199" cy="74294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0"/>
          <a:ext cx="1600199" cy="7429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00050" cy="6953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00050" cy="695325"/>
        </a:xfrm>
        <a:prstGeom prst="rect">
          <a:avLst/>
        </a:prstGeom>
      </xdr:spPr>
    </xdr:pic>
    <xdr:clientData/>
  </xdr:oneCellAnchor>
  <xdr:oneCellAnchor>
    <xdr:from>
      <xdr:col>5</xdr:col>
      <xdr:colOff>1171575</xdr:colOff>
      <xdr:row>0</xdr:row>
      <xdr:rowOff>0</xdr:rowOff>
    </xdr:from>
    <xdr:ext cx="1504950" cy="7620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9800" y="0"/>
          <a:ext cx="1504950" cy="762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7</xdr:row>
      <xdr:rowOff>5914</xdr:rowOff>
    </xdr:from>
    <xdr:to>
      <xdr:col>10</xdr:col>
      <xdr:colOff>742096</xdr:colOff>
      <xdr:row>25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491814"/>
          <a:ext cx="5923696" cy="3346886"/>
        </a:xfrm>
        <a:prstGeom prst="rect">
          <a:avLst/>
        </a:prstGeom>
      </xdr:spPr>
    </xdr:pic>
    <xdr:clientData/>
  </xdr:twoCellAnchor>
  <xdr:twoCellAnchor editAs="oneCell">
    <xdr:from>
      <xdr:col>0</xdr:col>
      <xdr:colOff>557894</xdr:colOff>
      <xdr:row>0</xdr:row>
      <xdr:rowOff>0</xdr:rowOff>
    </xdr:from>
    <xdr:to>
      <xdr:col>1</xdr:col>
      <xdr:colOff>447676</xdr:colOff>
      <xdr:row>4</xdr:row>
      <xdr:rowOff>138793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94" y="0"/>
          <a:ext cx="65178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149678</xdr:colOff>
      <xdr:row>0</xdr:row>
      <xdr:rowOff>13607</xdr:rowOff>
    </xdr:from>
    <xdr:to>
      <xdr:col>13</xdr:col>
      <xdr:colOff>397328</xdr:colOff>
      <xdr:row>3</xdr:row>
      <xdr:rowOff>185057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678" y="13607"/>
          <a:ext cx="17716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0</xdr:row>
      <xdr:rowOff>27214</xdr:rowOff>
    </xdr:from>
    <xdr:to>
      <xdr:col>3</xdr:col>
      <xdr:colOff>544286</xdr:colOff>
      <xdr:row>3</xdr:row>
      <xdr:rowOff>189139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7214"/>
          <a:ext cx="159203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0</xdr:rowOff>
    </xdr:from>
    <xdr:ext cx="1600199" cy="74294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0"/>
          <a:ext cx="1600199" cy="7429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00050" cy="6953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00050" cy="695325"/>
        </a:xfrm>
        <a:prstGeom prst="rect">
          <a:avLst/>
        </a:prstGeom>
      </xdr:spPr>
    </xdr:pic>
    <xdr:clientData/>
  </xdr:oneCellAnchor>
  <xdr:oneCellAnchor>
    <xdr:from>
      <xdr:col>5</xdr:col>
      <xdr:colOff>1171575</xdr:colOff>
      <xdr:row>0</xdr:row>
      <xdr:rowOff>0</xdr:rowOff>
    </xdr:from>
    <xdr:ext cx="1504950" cy="7620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9800" y="0"/>
          <a:ext cx="1504950" cy="76200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504825</xdr:colOff>
      <xdr:row>1</xdr:row>
      <xdr:rowOff>180975</xdr:rowOff>
    </xdr:from>
    <xdr:to>
      <xdr:col>21</xdr:col>
      <xdr:colOff>552450</xdr:colOff>
      <xdr:row>7</xdr:row>
      <xdr:rowOff>161925</xdr:rowOff>
    </xdr:to>
    <xdr:sp macro="" textlink="">
      <xdr:nvSpPr>
        <xdr:cNvPr id="2" name="Flecha: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8697575" y="542925"/>
          <a:ext cx="0" cy="914400"/>
        </a:xfrm>
        <a:prstGeom prst="leftArrow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DO" sz="1100" b="1"/>
            <a:t>     </a:t>
          </a:r>
          <a:r>
            <a:rPr lang="es-DO" sz="1100" b="1" baseline="0"/>
            <a:t> RETURN</a:t>
          </a:r>
          <a:endParaRPr lang="es-DO" sz="11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213945</xdr:colOff>
      <xdr:row>2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13945" cy="695325"/>
        </a:xfrm>
        <a:prstGeom prst="rect">
          <a:avLst/>
        </a:prstGeom>
      </xdr:spPr>
    </xdr:pic>
    <xdr:clientData/>
  </xdr:twoCellAnchor>
  <xdr:oneCellAnchor>
    <xdr:from>
      <xdr:col>0</xdr:col>
      <xdr:colOff>492918</xdr:colOff>
      <xdr:row>0</xdr:row>
      <xdr:rowOff>0</xdr:rowOff>
    </xdr:from>
    <xdr:ext cx="2110718" cy="101917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918" y="0"/>
          <a:ext cx="2110718" cy="1019175"/>
        </a:xfrm>
        <a:prstGeom prst="rect">
          <a:avLst/>
        </a:prstGeom>
      </xdr:spPr>
    </xdr:pic>
    <xdr:clientData/>
  </xdr:oneCellAnchor>
  <xdr:oneCellAnchor>
    <xdr:from>
      <xdr:col>9</xdr:col>
      <xdr:colOff>833437</xdr:colOff>
      <xdr:row>0</xdr:row>
      <xdr:rowOff>0</xdr:rowOff>
    </xdr:from>
    <xdr:ext cx="1981201" cy="987762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01287" y="0"/>
          <a:ext cx="1981201" cy="987762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476250</xdr:colOff>
      <xdr:row>2</xdr:row>
      <xdr:rowOff>257175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4476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923925</xdr:colOff>
      <xdr:row>0</xdr:row>
      <xdr:rowOff>0</xdr:rowOff>
    </xdr:from>
    <xdr:to>
      <xdr:col>9</xdr:col>
      <xdr:colOff>483053</xdr:colOff>
      <xdr:row>2</xdr:row>
      <xdr:rowOff>66675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0"/>
          <a:ext cx="1562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0</xdr:row>
      <xdr:rowOff>0</xdr:rowOff>
    </xdr:from>
    <xdr:to>
      <xdr:col>2</xdr:col>
      <xdr:colOff>304800</xdr:colOff>
      <xdr:row>2</xdr:row>
      <xdr:rowOff>19050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0"/>
          <a:ext cx="1657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700769</xdr:colOff>
      <xdr:row>0</xdr:row>
      <xdr:rowOff>13607</xdr:rowOff>
    </xdr:from>
    <xdr:to>
      <xdr:col>3</xdr:col>
      <xdr:colOff>33094</xdr:colOff>
      <xdr:row>2</xdr:row>
      <xdr:rowOff>177264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769" y="13607"/>
          <a:ext cx="1808825" cy="789586"/>
        </a:xfrm>
        <a:prstGeom prst="rect">
          <a:avLst/>
        </a:prstGeom>
      </xdr:spPr>
    </xdr:pic>
    <xdr:clientData/>
  </xdr:twoCellAnchor>
  <xdr:twoCellAnchor editAs="oneCell">
    <xdr:from>
      <xdr:col>9</xdr:col>
      <xdr:colOff>142972</xdr:colOff>
      <xdr:row>0</xdr:row>
      <xdr:rowOff>7620</xdr:rowOff>
    </xdr:from>
    <xdr:to>
      <xdr:col>11</xdr:col>
      <xdr:colOff>283506</xdr:colOff>
      <xdr:row>3</xdr:row>
      <xdr:rowOff>42228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1372" y="7620"/>
          <a:ext cx="1769309" cy="853758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244929</xdr:colOff>
      <xdr:row>0</xdr:row>
      <xdr:rowOff>1</xdr:rowOff>
    </xdr:from>
    <xdr:to>
      <xdr:col>0</xdr:col>
      <xdr:colOff>692604</xdr:colOff>
      <xdr:row>2</xdr:row>
      <xdr:rowOff>161926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1"/>
          <a:ext cx="447675" cy="787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1214436</xdr:colOff>
      <xdr:row>6</xdr:row>
      <xdr:rowOff>95250</xdr:rowOff>
    </xdr:from>
    <xdr:to>
      <xdr:col>7</xdr:col>
      <xdr:colOff>571500</xdr:colOff>
      <xdr:row>33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1295400</xdr:colOff>
      <xdr:row>4</xdr:row>
      <xdr:rowOff>18250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57400" cy="1027900"/>
        </a:xfrm>
        <a:prstGeom prst="rect">
          <a:avLst/>
        </a:prstGeom>
      </xdr:spPr>
    </xdr:pic>
    <xdr:clientData/>
  </xdr:twoCellAnchor>
  <xdr:twoCellAnchor editAs="oneCell">
    <xdr:from>
      <xdr:col>7</xdr:col>
      <xdr:colOff>704850</xdr:colOff>
      <xdr:row>0</xdr:row>
      <xdr:rowOff>0</xdr:rowOff>
    </xdr:from>
    <xdr:to>
      <xdr:col>10</xdr:col>
      <xdr:colOff>154209</xdr:colOff>
      <xdr:row>3</xdr:row>
      <xdr:rowOff>45816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77250" y="0"/>
          <a:ext cx="1735359" cy="864966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0.19521</cdr:x>
      <cdr:y>0.38508</cdr:y>
    </cdr:from>
    <cdr:to>
      <cdr:x>0.31937</cdr:x>
      <cdr:y>0.42618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FB3AC7E-425A-DCD0-3C80-832EA4D850EB}"/>
            </a:ext>
          </a:extLst>
        </cdr:cNvPr>
        <cdr:cNvSpPr txBox="1"/>
      </cdr:nvSpPr>
      <cdr:spPr>
        <a:xfrm xmlns:a="http://schemas.openxmlformats.org/drawingml/2006/main">
          <a:off x="1243014" y="2409825"/>
          <a:ext cx="7905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0.19521</cdr:x>
      <cdr:y>0.35337</cdr:y>
    </cdr:from>
    <cdr:to>
      <cdr:x>0.35527</cdr:x>
      <cdr:y>0.42176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01EA53C1-18EE-2242-817D-79A5F248E4BD}"/>
            </a:ext>
          </a:extLst>
        </cdr:cNvPr>
        <cdr:cNvSpPr txBox="1"/>
      </cdr:nvSpPr>
      <cdr:spPr>
        <a:xfrm xmlns:a="http://schemas.openxmlformats.org/drawingml/2006/main">
          <a:off x="1242993" y="1844493"/>
          <a:ext cx="1019176" cy="356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100" b="1">
              <a:latin typeface="Avenir Next LT Pro" panose="020B0504020202020204" pitchFamily="34" charset="0"/>
            </a:rPr>
            <a:t>959,825.5</a:t>
          </a:r>
        </a:p>
      </cdr:txBody>
    </cdr:sp>
  </cdr:relSizeAnchor>
  <cdr:relSizeAnchor xmlns:cdr="http://schemas.openxmlformats.org/drawingml/2006/chartDrawing">
    <cdr:from>
      <cdr:x>0.66018</cdr:x>
      <cdr:y>0.24901</cdr:y>
    </cdr:from>
    <cdr:to>
      <cdr:x>0.84891</cdr:x>
      <cdr:y>0.3174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47F2262-356E-F96A-3E64-716AD2E0BFE5}"/>
            </a:ext>
          </a:extLst>
        </cdr:cNvPr>
        <cdr:cNvSpPr txBox="1"/>
      </cdr:nvSpPr>
      <cdr:spPr>
        <a:xfrm xmlns:a="http://schemas.openxmlformats.org/drawingml/2006/main">
          <a:off x="4203699" y="1067314"/>
          <a:ext cx="1201731" cy="293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1100" b="1">
              <a:latin typeface="Avenir Next LT Pro" panose="020B0504020202020204" pitchFamily="34" charset="0"/>
            </a:rPr>
            <a:t>1,066,281.5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022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1</xdr:col>
      <xdr:colOff>914401</xdr:colOff>
      <xdr:row>2</xdr:row>
      <xdr:rowOff>53341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33500" cy="63436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0</xdr:rowOff>
    </xdr:from>
    <xdr:to>
      <xdr:col>8</xdr:col>
      <xdr:colOff>693964</xdr:colOff>
      <xdr:row>2</xdr:row>
      <xdr:rowOff>121696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67850" y="0"/>
          <a:ext cx="1485900" cy="73129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0</xdr:rowOff>
    </xdr:from>
    <xdr:to>
      <xdr:col>3</xdr:col>
      <xdr:colOff>56497</xdr:colOff>
      <xdr:row>2</xdr:row>
      <xdr:rowOff>163657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0"/>
          <a:ext cx="1780522" cy="773257"/>
        </a:xfrm>
        <a:prstGeom prst="rect">
          <a:avLst/>
        </a:prstGeom>
      </xdr:spPr>
    </xdr:pic>
    <xdr:clientData/>
  </xdr:twoCellAnchor>
  <xdr:twoCellAnchor editAs="oneCell">
    <xdr:from>
      <xdr:col>10</xdr:col>
      <xdr:colOff>10439</xdr:colOff>
      <xdr:row>0</xdr:row>
      <xdr:rowOff>0</xdr:rowOff>
    </xdr:from>
    <xdr:to>
      <xdr:col>12</xdr:col>
      <xdr:colOff>231527</xdr:colOff>
      <xdr:row>3</xdr:row>
      <xdr:rowOff>21273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58153" y="0"/>
          <a:ext cx="1745088" cy="810487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0</xdr:row>
      <xdr:rowOff>0</xdr:rowOff>
    </xdr:from>
    <xdr:to>
      <xdr:col>0</xdr:col>
      <xdr:colOff>563337</xdr:colOff>
      <xdr:row>6</xdr:row>
      <xdr:rowOff>65904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2465" y="0"/>
          <a:ext cx="440872" cy="142661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198165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36415"/>
        </a:xfrm>
        <a:prstGeom prst="rect">
          <a:avLst/>
        </a:prstGeom>
      </xdr:spPr>
    </xdr:pic>
    <xdr:clientData/>
  </xdr:twoCellAnchor>
  <xdr:twoCellAnchor editAs="oneCell">
    <xdr:from>
      <xdr:col>0</xdr:col>
      <xdr:colOff>487682</xdr:colOff>
      <xdr:row>0</xdr:row>
      <xdr:rowOff>52389</xdr:rowOff>
    </xdr:from>
    <xdr:to>
      <xdr:col>1</xdr:col>
      <xdr:colOff>1066802</xdr:colOff>
      <xdr:row>2</xdr:row>
      <xdr:rowOff>92394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2" y="52389"/>
          <a:ext cx="1341120" cy="649605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23813</xdr:colOff>
      <xdr:row>0</xdr:row>
      <xdr:rowOff>0</xdr:rowOff>
    </xdr:from>
    <xdr:to>
      <xdr:col>11</xdr:col>
      <xdr:colOff>246221</xdr:colOff>
      <xdr:row>2</xdr:row>
      <xdr:rowOff>131221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15863" y="0"/>
          <a:ext cx="1460658" cy="74082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192450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307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2</xdr:col>
      <xdr:colOff>136209</xdr:colOff>
      <xdr:row>2</xdr:row>
      <xdr:rowOff>43816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17308" cy="624840"/>
        </a:xfrm>
        <a:prstGeom prst="rect">
          <a:avLst/>
        </a:prstGeom>
      </xdr:spPr>
    </xdr:pic>
    <xdr:clientData/>
  </xdr:twoCellAnchor>
  <xdr:twoCellAnchor editAs="oneCell">
    <xdr:from>
      <xdr:col>9</xdr:col>
      <xdr:colOff>919774</xdr:colOff>
      <xdr:row>0</xdr:row>
      <xdr:rowOff>21229</xdr:rowOff>
    </xdr:from>
    <xdr:to>
      <xdr:col>11</xdr:col>
      <xdr:colOff>566396</xdr:colOff>
      <xdr:row>2</xdr:row>
      <xdr:rowOff>139115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06131" y="21229"/>
          <a:ext cx="1456372" cy="71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8</xdr:row>
      <xdr:rowOff>171449</xdr:rowOff>
    </xdr:from>
    <xdr:to>
      <xdr:col>11</xdr:col>
      <xdr:colOff>219075</xdr:colOff>
      <xdr:row>25</xdr:row>
      <xdr:rowOff>163708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819274"/>
          <a:ext cx="7496175" cy="32838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5</xdr:row>
      <xdr:rowOff>110217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353786</xdr:colOff>
      <xdr:row>0</xdr:row>
      <xdr:rowOff>0</xdr:rowOff>
    </xdr:from>
    <xdr:to>
      <xdr:col>13</xdr:col>
      <xdr:colOff>601436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5786" y="0"/>
          <a:ext cx="1771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0</xdr:row>
      <xdr:rowOff>0</xdr:rowOff>
    </xdr:from>
    <xdr:to>
      <xdr:col>2</xdr:col>
      <xdr:colOff>504825</xdr:colOff>
      <xdr:row>4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5335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289564</xdr:colOff>
      <xdr:row>3</xdr:row>
      <xdr:rowOff>159495</xdr:rowOff>
    </xdr:from>
    <xdr:to>
      <xdr:col>9</xdr:col>
      <xdr:colOff>714327</xdr:colOff>
      <xdr:row>24</xdr:row>
      <xdr:rowOff>105601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561975</xdr:colOff>
      <xdr:row>0</xdr:row>
      <xdr:rowOff>0</xdr:rowOff>
    </xdr:from>
    <xdr:to>
      <xdr:col>2</xdr:col>
      <xdr:colOff>818497</xdr:colOff>
      <xdr:row>4</xdr:row>
      <xdr:rowOff>1343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0"/>
          <a:ext cx="1780522" cy="1001857"/>
        </a:xfrm>
        <a:prstGeom prst="rect">
          <a:avLst/>
        </a:prstGeom>
      </xdr:spPr>
    </xdr:pic>
    <xdr:clientData/>
  </xdr:twoCellAnchor>
  <xdr:twoCellAnchor editAs="oneCell">
    <xdr:from>
      <xdr:col>9</xdr:col>
      <xdr:colOff>337010</xdr:colOff>
      <xdr:row>0</xdr:row>
      <xdr:rowOff>0</xdr:rowOff>
    </xdr:from>
    <xdr:to>
      <xdr:col>11</xdr:col>
      <xdr:colOff>353786</xdr:colOff>
      <xdr:row>3</xdr:row>
      <xdr:rowOff>144746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43010" y="0"/>
          <a:ext cx="1540776" cy="933960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0</xdr:row>
      <xdr:rowOff>0</xdr:rowOff>
    </xdr:from>
    <xdr:to>
      <xdr:col>0</xdr:col>
      <xdr:colOff>536121</xdr:colOff>
      <xdr:row>6</xdr:row>
      <xdr:rowOff>56379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8035" y="0"/>
          <a:ext cx="468086" cy="14170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266699</xdr:colOff>
      <xdr:row>11</xdr:row>
      <xdr:rowOff>104775</xdr:rowOff>
    </xdr:from>
    <xdr:to>
      <xdr:col>12</xdr:col>
      <xdr:colOff>200024</xdr:colOff>
      <xdr:row>30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561975</xdr:colOff>
      <xdr:row>0</xdr:row>
      <xdr:rowOff>1</xdr:rowOff>
    </xdr:from>
    <xdr:to>
      <xdr:col>1</xdr:col>
      <xdr:colOff>514350</xdr:colOff>
      <xdr:row>3</xdr:row>
      <xdr:rowOff>96414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1"/>
          <a:ext cx="1314450" cy="886988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0</xdr:row>
      <xdr:rowOff>0</xdr:rowOff>
    </xdr:from>
    <xdr:to>
      <xdr:col>11</xdr:col>
      <xdr:colOff>353786</xdr:colOff>
      <xdr:row>3</xdr:row>
      <xdr:rowOff>59678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01025" y="0"/>
          <a:ext cx="1134836" cy="850253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0</xdr:row>
      <xdr:rowOff>0</xdr:rowOff>
    </xdr:from>
    <xdr:to>
      <xdr:col>0</xdr:col>
      <xdr:colOff>536121</xdr:colOff>
      <xdr:row>7</xdr:row>
      <xdr:rowOff>84954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8035" y="0"/>
          <a:ext cx="468086" cy="1418454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0.18194</cdr:x>
      <cdr:y>0.03038</cdr:y>
    </cdr:from>
    <cdr:to>
      <cdr:x>0.32969</cdr:x>
      <cdr:y>0.0887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CF4122C-4532-90D7-65B5-6AD7CB232916}"/>
            </a:ext>
          </a:extLst>
        </cdr:cNvPr>
        <cdr:cNvSpPr txBox="1"/>
      </cdr:nvSpPr>
      <cdr:spPr>
        <a:xfrm xmlns:a="http://schemas.openxmlformats.org/drawingml/2006/main">
          <a:off x="1266826" y="119063"/>
          <a:ext cx="10287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0.20072</cdr:x>
      <cdr:y>0.10776</cdr:y>
    </cdr:from>
    <cdr:to>
      <cdr:x>0.33792</cdr:x>
      <cdr:y>0.18635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BA17B919-36FF-E30C-50C2-AEF6BCDB4324}"/>
            </a:ext>
          </a:extLst>
        </cdr:cNvPr>
        <cdr:cNvSpPr txBox="1"/>
      </cdr:nvSpPr>
      <cdr:spPr>
        <a:xfrm xmlns:a="http://schemas.openxmlformats.org/drawingml/2006/main">
          <a:off x="1669084" y="391065"/>
          <a:ext cx="1140792" cy="28521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100" b="1">
              <a:latin typeface="Avenir Next LT Pro" panose="020B0504020202020204" pitchFamily="34" charset="0"/>
            </a:rPr>
            <a:t>1,121,747.3 </a:t>
          </a:r>
        </a:p>
      </cdr:txBody>
    </cdr:sp>
  </cdr:relSizeAnchor>
  <cdr:relSizeAnchor xmlns:cdr="http://schemas.openxmlformats.org/drawingml/2006/chartDrawing">
    <cdr:from>
      <cdr:x>0.6841</cdr:x>
      <cdr:y>0.07682</cdr:y>
    </cdr:from>
    <cdr:to>
      <cdr:x>0.84279</cdr:x>
      <cdr:y>0.14729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910C3721-8B24-8871-8D0F-F02609D1B7CB}"/>
            </a:ext>
          </a:extLst>
        </cdr:cNvPr>
        <cdr:cNvSpPr txBox="1"/>
      </cdr:nvSpPr>
      <cdr:spPr>
        <a:xfrm xmlns:a="http://schemas.openxmlformats.org/drawingml/2006/main">
          <a:off x="5688484" y="278767"/>
          <a:ext cx="1319559" cy="25573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1100" b="1">
              <a:latin typeface="Avenir Next LT Pro" panose="020B0504020202020204" pitchFamily="34" charset="0"/>
            </a:rPr>
            <a:t>1,183,922.9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0.17199</cdr:x>
      <cdr:y>0.02717</cdr:y>
    </cdr:from>
    <cdr:to>
      <cdr:x>0.78102</cdr:x>
      <cdr:y>0.1229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ED33EC32-CE1D-4200-B4CD-7541129F9F95}"/>
            </a:ext>
          </a:extLst>
        </cdr:cNvPr>
        <cdr:cNvSpPr txBox="1"/>
      </cdr:nvSpPr>
      <cdr:spPr>
        <a:xfrm xmlns:a="http://schemas.openxmlformats.org/drawingml/2006/main">
          <a:off x="1489808" y="170962"/>
          <a:ext cx="5275384" cy="602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200">
            <a:latin typeface="Avenir Next LT Pro" panose="020B0504020202020204" pitchFamily="34" charset="0"/>
          </a:endParaRPr>
        </a:p>
      </cdr:txBody>
    </cdr:sp>
  </cdr:relSizeAnchor>
  <cdr:relSizeAnchor xmlns:cdr="http://schemas.openxmlformats.org/drawingml/2006/chartDrawing">
    <cdr:from>
      <cdr:x>0.00117</cdr:x>
      <cdr:y>0</cdr:y>
    </cdr:from>
    <cdr:to>
      <cdr:x>0.05285</cdr:x>
      <cdr:y>0.1453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6D57021F-7F56-4E66-8574-322394D1BF6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095" y="0"/>
          <a:ext cx="447676" cy="91440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0.06413</cdr:x>
      <cdr:y>0.00936</cdr:y>
    </cdr:from>
    <cdr:to>
      <cdr:x>0.21368</cdr:x>
      <cdr:y>0.09564</cdr:y>
    </cdr:to>
    <cdr:pic>
      <cdr:nvPicPr>
        <cdr:cNvPr id="8" name="Imagen 7">
          <a:extLst xmlns:a="http://schemas.openxmlformats.org/drawingml/2006/main">
            <a:ext uri="{FF2B5EF4-FFF2-40B4-BE49-F238E27FC236}">
              <a16:creationId xmlns:a16="http://schemas.microsoft.com/office/drawing/2014/main" id="{C6A1238D-316F-4659-B9C1-FADA09C1FC3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55511" y="58920"/>
          <a:ext cx="1295409" cy="542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0.85053</cdr:x>
      <cdr:y>0.00517</cdr:y>
    </cdr:from>
    <cdr:to>
      <cdr:x>0.99648</cdr:x>
      <cdr:y>0.09314</cdr:y>
    </cdr:to>
    <cdr:pic>
      <cdr:nvPicPr>
        <cdr:cNvPr id="9" name="Imagen 8">
          <a:extLst xmlns:a="http://schemas.openxmlformats.org/drawingml/2006/main">
            <a:ext uri="{FF2B5EF4-FFF2-40B4-BE49-F238E27FC236}">
              <a16:creationId xmlns:a16="http://schemas.microsoft.com/office/drawing/2014/main" id="{FC3D55AC-C83B-4B58-97ED-4A08090ED58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7367354" y="32565"/>
          <a:ext cx="1264168" cy="55359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0.91332</cdr:y>
    </cdr:from>
    <cdr:to>
      <cdr:x>1</cdr:x>
      <cdr:y>1</cdr:y>
    </cdr:to>
    <cdr:sp macro="" textlink="">
      <cdr:nvSpPr>
        <cdr:cNvPr id="6" name="CuadroTexto 5">
          <a:extLst xmlns:a="http://schemas.openxmlformats.org/drawingml/2006/main">
            <a:ext uri="{FF2B5EF4-FFF2-40B4-BE49-F238E27FC236}">
              <a16:creationId xmlns:a16="http://schemas.microsoft.com/office/drawing/2014/main" id="{EA2D80B8-9C1D-453D-8FB8-BE4C53AE418C}"/>
            </a:ext>
          </a:extLst>
        </cdr:cNvPr>
        <cdr:cNvSpPr txBox="1"/>
      </cdr:nvSpPr>
      <cdr:spPr>
        <a:xfrm xmlns:a="http://schemas.openxmlformats.org/drawingml/2006/main">
          <a:off x="0" y="5549284"/>
          <a:ext cx="9294395" cy="52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DO" sz="1000" b="1">
              <a:effectLst/>
              <a:latin typeface="Avenir Next LT Pro" panose="020B0504020202020204" pitchFamily="34" charset="0"/>
              <a:ea typeface="+mn-ea"/>
              <a:cs typeface="+mn-cs"/>
            </a:rPr>
            <a:t>Fuente: Elaboración propia con datos del Sistema de Información de la Gestión Financiera (SIGEF), Centralización de la Información Financiera del Estado (CIFE).</a:t>
          </a:r>
          <a:endParaRPr lang="es-DO" sz="1400"/>
        </a:p>
      </cdr:txBody>
    </cdr:sp>
  </cdr:relSizeAnchor>
  <cdr:relSizeAnchor xmlns:cdr="http://schemas.openxmlformats.org/drawingml/2006/chartDrawing">
    <cdr:from>
      <cdr:x>0.20395</cdr:x>
      <cdr:y>0.20052</cdr:y>
    </cdr:from>
    <cdr:to>
      <cdr:x>0.31579</cdr:x>
      <cdr:y>0.23415</cdr:y>
    </cdr:to>
    <cdr:sp macro="" textlink="">
      <cdr:nvSpPr>
        <cdr:cNvPr id="10" name="CuadroTexto 2">
          <a:extLst xmlns:a="http://schemas.openxmlformats.org/drawingml/2006/main">
            <a:ext uri="{FF2B5EF4-FFF2-40B4-BE49-F238E27FC236}">
              <a16:creationId xmlns:a16="http://schemas.microsoft.com/office/drawing/2014/main" id="{BA599761-E566-4892-8227-F972F0647DF6}"/>
            </a:ext>
          </a:extLst>
        </cdr:cNvPr>
        <cdr:cNvSpPr txBox="1"/>
      </cdr:nvSpPr>
      <cdr:spPr>
        <a:xfrm xmlns:a="http://schemas.openxmlformats.org/drawingml/2006/main">
          <a:off x="1766603" y="1261859"/>
          <a:ext cx="968782" cy="211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0.19455</cdr:x>
      <cdr:y>0.19922</cdr:y>
    </cdr:from>
    <cdr:to>
      <cdr:x>0.31297</cdr:x>
      <cdr:y>0.23674</cdr:y>
    </cdr:to>
    <cdr:sp macro="" textlink="">
      <cdr:nvSpPr>
        <cdr:cNvPr id="13" name="CuadroTexto 5">
          <a:extLst xmlns:a="http://schemas.openxmlformats.org/drawingml/2006/main">
            <a:ext uri="{FF2B5EF4-FFF2-40B4-BE49-F238E27FC236}">
              <a16:creationId xmlns:a16="http://schemas.microsoft.com/office/drawing/2014/main" id="{B27873C0-CCA4-4021-B624-78EB2B0EC7EF}"/>
            </a:ext>
          </a:extLst>
        </cdr:cNvPr>
        <cdr:cNvSpPr txBox="1"/>
      </cdr:nvSpPr>
      <cdr:spPr>
        <a:xfrm xmlns:a="http://schemas.openxmlformats.org/drawingml/2006/main">
          <a:off x="1685192" y="1253718"/>
          <a:ext cx="1025770" cy="236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900" b="1">
            <a:latin typeface="Avenir Next LT Pro" panose="020B0504020202020204" pitchFamily="34" charset="0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0.29417</cdr:x>
      <cdr:y>0.03493</cdr:y>
    </cdr:from>
    <cdr:to>
      <cdr:x>0.64192</cdr:x>
      <cdr:y>0.2044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6AD28BA-B107-4DF0-9E5D-3C9B55363B92}"/>
            </a:ext>
          </a:extLst>
        </cdr:cNvPr>
        <cdr:cNvSpPr txBox="1"/>
      </cdr:nvSpPr>
      <cdr:spPr>
        <a:xfrm xmlns:a="http://schemas.openxmlformats.org/drawingml/2006/main">
          <a:off x="2548141" y="219808"/>
          <a:ext cx="3012180" cy="106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0.32707</cdr:x>
      <cdr:y>0.04787</cdr:y>
    </cdr:from>
    <cdr:to>
      <cdr:x>0.63252</cdr:x>
      <cdr:y>0.17594</cdr:y>
    </cdr:to>
    <cdr:sp macro="" textlink="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0501EFBD-ABEC-4872-9BAB-783C956146F1}"/>
            </a:ext>
          </a:extLst>
        </cdr:cNvPr>
        <cdr:cNvSpPr txBox="1"/>
      </cdr:nvSpPr>
      <cdr:spPr>
        <a:xfrm xmlns:a="http://schemas.openxmlformats.org/drawingml/2006/main">
          <a:off x="2833077" y="301218"/>
          <a:ext cx="2645833" cy="8059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0.23717</cdr:x>
      <cdr:y>0.04345</cdr:y>
    </cdr:from>
    <cdr:to>
      <cdr:x>0.80667</cdr:x>
      <cdr:y>0.23491</cdr:y>
    </cdr:to>
    <cdr:sp macro="" textlink="">
      <cdr:nvSpPr>
        <cdr:cNvPr id="14" name="CuadroTexto 13">
          <a:extLst xmlns:a="http://schemas.openxmlformats.org/drawingml/2006/main">
            <a:ext uri="{FF2B5EF4-FFF2-40B4-BE49-F238E27FC236}">
              <a16:creationId xmlns:a16="http://schemas.microsoft.com/office/drawing/2014/main" id="{DB2AFF28-A8B7-43EC-9F96-FBBEAD297C19}"/>
            </a:ext>
          </a:extLst>
        </cdr:cNvPr>
        <cdr:cNvSpPr txBox="1"/>
      </cdr:nvSpPr>
      <cdr:spPr>
        <a:xfrm xmlns:a="http://schemas.openxmlformats.org/drawingml/2006/main">
          <a:off x="2204357" y="263974"/>
          <a:ext cx="5293178" cy="1163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DO" sz="1400" b="1">
              <a:latin typeface="Avenir Next LT Pro" panose="020B0504020202020204" pitchFamily="34" charset="0"/>
            </a:rPr>
            <a:t>Gráfico 15. Clasificación Económica del Gasto Consolidado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Porcentajes (%)</a:t>
          </a:r>
        </a:p>
      </cdr:txBody>
    </cdr:sp>
  </cdr:relSizeAnchor>
  <cdr:relSizeAnchor xmlns:cdr="http://schemas.openxmlformats.org/drawingml/2006/chartDrawing">
    <cdr:from>
      <cdr:x>0.18194</cdr:x>
      <cdr:y>0.03038</cdr:y>
    </cdr:from>
    <cdr:to>
      <cdr:x>0.32969</cdr:x>
      <cdr:y>0.0887</cdr:y>
    </cdr:to>
    <cdr:sp macro="" textlink="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CF4122C-4532-90D7-65B5-6AD7CB232916}"/>
            </a:ext>
          </a:extLst>
        </cdr:cNvPr>
        <cdr:cNvSpPr txBox="1"/>
      </cdr:nvSpPr>
      <cdr:spPr>
        <a:xfrm xmlns:a="http://schemas.openxmlformats.org/drawingml/2006/main">
          <a:off x="1266826" y="119063"/>
          <a:ext cx="10287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0.18194</cdr:x>
      <cdr:y>0.03038</cdr:y>
    </cdr:from>
    <cdr:to>
      <cdr:x>0.32969</cdr:x>
      <cdr:y>0.0887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1CF4122C-4532-90D7-65B5-6AD7CB232916}"/>
            </a:ext>
          </a:extLst>
        </cdr:cNvPr>
        <cdr:cNvSpPr txBox="1"/>
      </cdr:nvSpPr>
      <cdr:spPr>
        <a:xfrm xmlns:a="http://schemas.openxmlformats.org/drawingml/2006/main">
          <a:off x="1266826" y="119063"/>
          <a:ext cx="10287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0.18194</cdr:x>
      <cdr:y>0.03038</cdr:y>
    </cdr:from>
    <cdr:to>
      <cdr:x>0.32969</cdr:x>
      <cdr:y>0.0887</cdr:y>
    </cdr:to>
    <cdr:sp macro="" textlink="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1CF4122C-4532-90D7-65B5-6AD7CB232916}"/>
            </a:ext>
          </a:extLst>
        </cdr:cNvPr>
        <cdr:cNvSpPr txBox="1"/>
      </cdr:nvSpPr>
      <cdr:spPr>
        <a:xfrm xmlns:a="http://schemas.openxmlformats.org/drawingml/2006/main">
          <a:off x="1266826" y="119063"/>
          <a:ext cx="10287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DO" sz="1100"/>
        </a:p>
      </cdr:txBody>
    </cdr:sp>
  </cdr:relSizeAnchor>
  <cdr:relSizeAnchor xmlns:cdr="http://schemas.openxmlformats.org/drawingml/2006/chartDrawing">
    <cdr:from>
      <cdr:x>0.0128</cdr:x>
      <cdr:y>0.25672</cdr:y>
    </cdr:from>
    <cdr:to>
      <cdr:x>0.97323</cdr:x>
      <cdr:y>0.83421</cdr:y>
    </cdr:to>
    <cdr:pic>
      <cdr:nvPicPr>
        <cdr:cNvPr id="15" name="Picture 14">
          <a:extLst xmlns:a="http://schemas.openxmlformats.org/drawingml/2006/main">
            <a:ext uri="{FF2B5EF4-FFF2-40B4-BE49-F238E27FC236}">
              <a16:creationId xmlns:a16="http://schemas.microsoft.com/office/drawing/2014/main" id="{B2B75A00-062D-0001-32CD-216A78CEAE3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>
          <a:off x="110868" y="1612557"/>
          <a:ext cx="8315665" cy="3627434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8</xdr:row>
      <xdr:rowOff>142875</xdr:rowOff>
    </xdr:from>
    <xdr:to>
      <xdr:col>17</xdr:col>
      <xdr:colOff>34177</xdr:colOff>
      <xdr:row>35</xdr:row>
      <xdr:rowOff>165287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1922689" y="1884589"/>
          <a:ext cx="8520952" cy="5165912"/>
          <a:chOff x="5602942" y="41887588"/>
          <a:chExt cx="8482852" cy="5165912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3" name="Chart 2">
                <a:extLst>
                  <a:ext uri="{FF2B5EF4-FFF2-40B4-BE49-F238E27FC236}">
                    <a16:creationId xmlns:a16="http://schemas.microsoft.com/office/drawing/2014/main" id="{00000000-0008-0000-1E00-000003000000}"/>
                  </a:ext>
                </a:extLst>
              </xdr:cNvPr>
              <xdr:cNvGraphicFramePr/>
            </xdr:nvGraphicFramePr>
            <xdr:xfrm>
              <a:off x="5602942" y="41887588"/>
              <a:ext cx="8482852" cy="5165912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602942" y="41887588"/>
                <a:ext cx="8482852" cy="516591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DO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 txBox="1"/>
        </xdr:nvSpPr>
        <xdr:spPr>
          <a:xfrm>
            <a:off x="6801970" y="44117562"/>
            <a:ext cx="862853" cy="2801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>
                <a:solidFill>
                  <a:schemeClr val="bg1"/>
                </a:solidFill>
                <a:latin typeface="Avenir Next LT Pro" panose="020B0504020202020204" pitchFamily="34" charset="0"/>
              </a:rPr>
              <a:t>469,079.1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 txBox="1"/>
        </xdr:nvSpPr>
        <xdr:spPr>
          <a:xfrm>
            <a:off x="10074088" y="43434001"/>
            <a:ext cx="896470" cy="302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>
                <a:solidFill>
                  <a:schemeClr val="bg1"/>
                </a:solidFill>
                <a:latin typeface="Avenir Next LT Pro" panose="020B0504020202020204" pitchFamily="34" charset="0"/>
              </a:rPr>
              <a:t>197,542.3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0439399" y="45984459"/>
            <a:ext cx="934571" cy="273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>
                <a:solidFill>
                  <a:schemeClr val="bg1"/>
                </a:solidFill>
                <a:latin typeface="Avenir Next LT Pro" panose="020B0504020202020204" pitchFamily="34" charset="0"/>
              </a:rPr>
              <a:t>156,616.1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SpPr txBox="1"/>
        </xdr:nvSpPr>
        <xdr:spPr>
          <a:xfrm>
            <a:off x="12508007" y="43357801"/>
            <a:ext cx="972670" cy="26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>
                <a:solidFill>
                  <a:schemeClr val="bg1"/>
                </a:solidFill>
                <a:latin typeface="Avenir Next LT Pro" panose="020B0504020202020204" pitchFamily="34" charset="0"/>
              </a:rPr>
              <a:t>160,875.5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E00-000008000000}"/>
              </a:ext>
            </a:extLst>
          </xdr:cNvPr>
          <xdr:cNvSpPr txBox="1"/>
        </xdr:nvSpPr>
        <xdr:spPr>
          <a:xfrm>
            <a:off x="12906936" y="45863437"/>
            <a:ext cx="809064" cy="2487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s-DO" sz="1100" b="1">
                <a:solidFill>
                  <a:schemeClr val="bg1"/>
                </a:solidFill>
                <a:latin typeface="Avenir Next LT Pro" panose="020B0504020202020204" pitchFamily="34" charset="0"/>
              </a:rPr>
              <a:t>65,875.5</a:t>
            </a:r>
          </a:p>
        </xdr:txBody>
      </xdr:sp>
    </xdr:grpSp>
    <xdr:clientData/>
  </xdr:twoCellAnchor>
  <xdr:twoCellAnchor editAs="oneCell">
    <xdr:from>
      <xdr:col>1</xdr:col>
      <xdr:colOff>585107</xdr:colOff>
      <xdr:row>0</xdr:row>
      <xdr:rowOff>40823</xdr:rowOff>
    </xdr:from>
    <xdr:to>
      <xdr:col>4</xdr:col>
      <xdr:colOff>108857</xdr:colOff>
      <xdr:row>2</xdr:row>
      <xdr:rowOff>182193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8" y="40823"/>
          <a:ext cx="1360715" cy="740084"/>
        </a:xfrm>
        <a:prstGeom prst="rect">
          <a:avLst/>
        </a:prstGeom>
      </xdr:spPr>
    </xdr:pic>
    <xdr:clientData/>
  </xdr:twoCellAnchor>
  <xdr:twoCellAnchor editAs="oneCell">
    <xdr:from>
      <xdr:col>16</xdr:col>
      <xdr:colOff>217713</xdr:colOff>
      <xdr:row>0</xdr:row>
      <xdr:rowOff>1</xdr:rowOff>
    </xdr:from>
    <xdr:to>
      <xdr:col>18</xdr:col>
      <xdr:colOff>367391</xdr:colOff>
      <xdr:row>3</xdr:row>
      <xdr:rowOff>66881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4856" y="1"/>
          <a:ext cx="1374321" cy="856094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326572</xdr:colOff>
      <xdr:row>0</xdr:row>
      <xdr:rowOff>0</xdr:rowOff>
    </xdr:from>
    <xdr:to>
      <xdr:col>2</xdr:col>
      <xdr:colOff>6608</xdr:colOff>
      <xdr:row>2</xdr:row>
      <xdr:rowOff>136071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8893" y="0"/>
          <a:ext cx="292358" cy="73478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0</xdr:rowOff>
    </xdr:from>
    <xdr:ext cx="1600199" cy="74294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0"/>
          <a:ext cx="1600199" cy="7429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00050" cy="6953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400050" cy="695325"/>
        </a:xfrm>
        <a:prstGeom prst="rect">
          <a:avLst/>
        </a:prstGeom>
      </xdr:spPr>
    </xdr:pic>
    <xdr:clientData/>
  </xdr:oneCellAnchor>
  <xdr:oneCellAnchor>
    <xdr:from>
      <xdr:col>5</xdr:col>
      <xdr:colOff>1171575</xdr:colOff>
      <xdr:row>0</xdr:row>
      <xdr:rowOff>0</xdr:rowOff>
    </xdr:from>
    <xdr:ext cx="1504950" cy="7620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9800" y="0"/>
          <a:ext cx="1504950" cy="762000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7675" cy="676275"/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47675" cy="676275"/>
        </a:xfrm>
        <a:prstGeom prst="rect">
          <a:avLst/>
        </a:prstGeom>
      </xdr:spPr>
    </xdr:pic>
    <xdr:clientData/>
  </xdr:oneCellAnchor>
  <xdr:oneCellAnchor>
    <xdr:from>
      <xdr:col>0</xdr:col>
      <xdr:colOff>495860</xdr:colOff>
      <xdr:row>0</xdr:row>
      <xdr:rowOff>0</xdr:rowOff>
    </xdr:from>
    <xdr:ext cx="1485340" cy="5048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860" y="0"/>
          <a:ext cx="1485340" cy="504825"/>
        </a:xfrm>
        <a:prstGeom prst="rect">
          <a:avLst/>
        </a:prstGeom>
      </xdr:spPr>
    </xdr:pic>
    <xdr:clientData/>
  </xdr:oneCellAnchor>
  <xdr:oneCellAnchor>
    <xdr:from>
      <xdr:col>7</xdr:col>
      <xdr:colOff>128307</xdr:colOff>
      <xdr:row>0</xdr:row>
      <xdr:rowOff>0</xdr:rowOff>
    </xdr:from>
    <xdr:ext cx="1443318" cy="63817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0582" y="0"/>
          <a:ext cx="1443318" cy="638175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211500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97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1</xdr:col>
      <xdr:colOff>914401</xdr:colOff>
      <xdr:row>2</xdr:row>
      <xdr:rowOff>55246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33500" cy="636270"/>
        </a:xfrm>
        <a:prstGeom prst="rect">
          <a:avLst/>
        </a:prstGeom>
      </xdr:spPr>
    </xdr:pic>
    <xdr:clientData/>
  </xdr:twoCellAnchor>
  <xdr:twoCellAnchor editAs="oneCell">
    <xdr:from>
      <xdr:col>11</xdr:col>
      <xdr:colOff>309563</xdr:colOff>
      <xdr:row>0</xdr:row>
      <xdr:rowOff>107156</xdr:rowOff>
    </xdr:from>
    <xdr:to>
      <xdr:col>13</xdr:col>
      <xdr:colOff>249555</xdr:colOff>
      <xdr:row>3</xdr:row>
      <xdr:rowOff>39781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39863" y="107156"/>
          <a:ext cx="1463992" cy="7422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5</xdr:row>
      <xdr:rowOff>207690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" cy="144594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0</xdr:row>
      <xdr:rowOff>28576</xdr:rowOff>
    </xdr:from>
    <xdr:to>
      <xdr:col>2</xdr:col>
      <xdr:colOff>132399</xdr:colOff>
      <xdr:row>2</xdr:row>
      <xdr:rowOff>57151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28576"/>
          <a:ext cx="1313498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389096</xdr:colOff>
      <xdr:row>0</xdr:row>
      <xdr:rowOff>7621</xdr:rowOff>
    </xdr:from>
    <xdr:to>
      <xdr:col>12</xdr:col>
      <xdr:colOff>325278</xdr:colOff>
      <xdr:row>2</xdr:row>
      <xdr:rowOff>131222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09596" y="7621"/>
          <a:ext cx="1460182" cy="7332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247651</xdr:colOff>
      <xdr:row>7</xdr:row>
      <xdr:rowOff>99405</xdr:rowOff>
    </xdr:from>
    <xdr:to>
      <xdr:col>10</xdr:col>
      <xdr:colOff>571501</xdr:colOff>
      <xdr:row>21</xdr:row>
      <xdr:rowOff>157170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651" y="1642455"/>
          <a:ext cx="5657850" cy="2785997"/>
        </a:xfrm>
        <a:prstGeom prst="rect">
          <a:avLst/>
        </a:prstGeom>
      </xdr:spPr>
    </xdr:pic>
    <xdr:clientData/>
  </xdr:twoCellAnchor>
  <xdr:twoCellAnchor editAs="oneCell">
    <xdr:from>
      <xdr:col>11</xdr:col>
      <xdr:colOff>655864</xdr:colOff>
      <xdr:row>0</xdr:row>
      <xdr:rowOff>9525</xdr:rowOff>
    </xdr:from>
    <xdr:to>
      <xdr:col>14</xdr:col>
      <xdr:colOff>141514</xdr:colOff>
      <xdr:row>4</xdr:row>
      <xdr:rowOff>27215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7864" y="9525"/>
          <a:ext cx="1771650" cy="998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752475</xdr:colOff>
      <xdr:row>0</xdr:row>
      <xdr:rowOff>0</xdr:rowOff>
    </xdr:from>
    <xdr:to>
      <xdr:col>4</xdr:col>
      <xdr:colOff>0</xdr:colOff>
      <xdr:row>3</xdr:row>
      <xdr:rowOff>186419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0"/>
          <a:ext cx="1533525" cy="976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312964</xdr:colOff>
      <xdr:row>0</xdr:row>
      <xdr:rowOff>13607</xdr:rowOff>
    </xdr:from>
    <xdr:to>
      <xdr:col>1</xdr:col>
      <xdr:colOff>760639</xdr:colOff>
      <xdr:row>4</xdr:row>
      <xdr:rowOff>125186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964" y="13607"/>
          <a:ext cx="447675" cy="1092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314325</xdr:colOff>
      <xdr:row>6</xdr:row>
      <xdr:rowOff>100534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" y="0"/>
          <a:ext cx="304800" cy="1434034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352426</xdr:colOff>
      <xdr:row>0</xdr:row>
      <xdr:rowOff>28576</xdr:rowOff>
    </xdr:from>
    <xdr:to>
      <xdr:col>2</xdr:col>
      <xdr:colOff>903924</xdr:colOff>
      <xdr:row>2</xdr:row>
      <xdr:rowOff>111920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6" y="28576"/>
          <a:ext cx="1313498" cy="635794"/>
        </a:xfrm>
        <a:prstGeom prst="rect">
          <a:avLst/>
        </a:prstGeom>
      </xdr:spPr>
    </xdr:pic>
    <xdr:clientData/>
  </xdr:twoCellAnchor>
  <xdr:twoCellAnchor editAs="oneCell">
    <xdr:from>
      <xdr:col>7</xdr:col>
      <xdr:colOff>236696</xdr:colOff>
      <xdr:row>0</xdr:row>
      <xdr:rowOff>0</xdr:rowOff>
    </xdr:from>
    <xdr:to>
      <xdr:col>9</xdr:col>
      <xdr:colOff>149527</xdr:colOff>
      <xdr:row>2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23521" y="0"/>
          <a:ext cx="1446356" cy="7239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14968</xdr:rowOff>
    </xdr:from>
    <xdr:to>
      <xdr:col>2</xdr:col>
      <xdr:colOff>1027748</xdr:colOff>
      <xdr:row>3</xdr:row>
      <xdr:rowOff>79262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14968"/>
          <a:ext cx="1313498" cy="7582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481692</xdr:colOff>
      <xdr:row>6</xdr:row>
      <xdr:rowOff>168570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2000" y="0"/>
          <a:ext cx="481692" cy="1434034"/>
        </a:xfrm>
        <a:prstGeom prst="rect">
          <a:avLst/>
        </a:prstGeom>
      </xdr:spPr>
    </xdr:pic>
    <xdr:clientData/>
  </xdr:twoCellAnchor>
  <xdr:twoCellAnchor editAs="oneCell">
    <xdr:from>
      <xdr:col>7</xdr:col>
      <xdr:colOff>473460</xdr:colOff>
      <xdr:row>0</xdr:row>
      <xdr:rowOff>0</xdr:rowOff>
    </xdr:from>
    <xdr:to>
      <xdr:col>9</xdr:col>
      <xdr:colOff>395816</xdr:colOff>
      <xdr:row>3</xdr:row>
      <xdr:rowOff>29936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79853" y="0"/>
          <a:ext cx="1446356" cy="7239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693965</xdr:colOff>
      <xdr:row>0</xdr:row>
      <xdr:rowOff>0</xdr:rowOff>
    </xdr:from>
    <xdr:to>
      <xdr:col>3</xdr:col>
      <xdr:colOff>1245463</xdr:colOff>
      <xdr:row>3</xdr:row>
      <xdr:rowOff>178594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965" y="0"/>
          <a:ext cx="1313498" cy="872558"/>
        </a:xfrm>
        <a:prstGeom prst="rect">
          <a:avLst/>
        </a:prstGeom>
      </xdr:spPr>
    </xdr:pic>
    <xdr:clientData/>
  </xdr:twoCellAnchor>
  <xdr:twoCellAnchor editAs="oneCell">
    <xdr:from>
      <xdr:col>9</xdr:col>
      <xdr:colOff>813639</xdr:colOff>
      <xdr:row>0</xdr:row>
      <xdr:rowOff>0</xdr:rowOff>
    </xdr:from>
    <xdr:to>
      <xdr:col>12</xdr:col>
      <xdr:colOff>88295</xdr:colOff>
      <xdr:row>3</xdr:row>
      <xdr:rowOff>144236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6960" y="0"/>
          <a:ext cx="1451799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217713</xdr:colOff>
      <xdr:row>0</xdr:row>
      <xdr:rowOff>0</xdr:rowOff>
    </xdr:from>
    <xdr:to>
      <xdr:col>2</xdr:col>
      <xdr:colOff>653142</xdr:colOff>
      <xdr:row>6</xdr:row>
      <xdr:rowOff>168570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1713" y="0"/>
          <a:ext cx="435429" cy="143403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9526</xdr:rowOff>
    </xdr:from>
    <xdr:ext cx="447676" cy="6096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447676" cy="609600"/>
        </a:xfrm>
        <a:prstGeom prst="rect">
          <a:avLst/>
        </a:prstGeom>
      </xdr:spPr>
    </xdr:pic>
    <xdr:clientData/>
  </xdr:oneCellAnchor>
  <xdr:oneCellAnchor>
    <xdr:from>
      <xdr:col>0</xdr:col>
      <xdr:colOff>561976</xdr:colOff>
      <xdr:row>0</xdr:row>
      <xdr:rowOff>0</xdr:rowOff>
    </xdr:from>
    <xdr:ext cx="1343024" cy="7239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6" y="0"/>
          <a:ext cx="1343024" cy="723900"/>
        </a:xfrm>
        <a:prstGeom prst="rect">
          <a:avLst/>
        </a:prstGeom>
      </xdr:spPr>
    </xdr:pic>
    <xdr:clientData/>
  </xdr:oneCellAnchor>
  <xdr:oneCellAnchor>
    <xdr:from>
      <xdr:col>17</xdr:col>
      <xdr:colOff>85725</xdr:colOff>
      <xdr:row>0</xdr:row>
      <xdr:rowOff>66674</xdr:rowOff>
    </xdr:from>
    <xdr:ext cx="1400175" cy="61912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9300" y="66674"/>
          <a:ext cx="1400175" cy="619125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4</xdr:row>
      <xdr:rowOff>85725</xdr:rowOff>
    </xdr:from>
    <xdr:to>
      <xdr:col>10</xdr:col>
      <xdr:colOff>38100</xdr:colOff>
      <xdr:row>23</xdr:row>
      <xdr:rowOff>100013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1018522</xdr:colOff>
      <xdr:row>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0522" cy="800100"/>
        </a:xfrm>
        <a:prstGeom prst="rect">
          <a:avLst/>
        </a:prstGeom>
      </xdr:spPr>
    </xdr:pic>
    <xdr:clientData/>
  </xdr:twoCellAnchor>
  <xdr:twoCellAnchor editAs="oneCell">
    <xdr:from>
      <xdr:col>9</xdr:col>
      <xdr:colOff>588742</xdr:colOff>
      <xdr:row>0</xdr:row>
      <xdr:rowOff>0</xdr:rowOff>
    </xdr:from>
    <xdr:to>
      <xdr:col>12</xdr:col>
      <xdr:colOff>49191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37342" y="0"/>
          <a:ext cx="1746449" cy="86677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436245</xdr:colOff>
      <xdr:row>3</xdr:row>
      <xdr:rowOff>159543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624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704851</xdr:colOff>
      <xdr:row>0</xdr:row>
      <xdr:rowOff>0</xdr:rowOff>
    </xdr:from>
    <xdr:to>
      <xdr:col>9</xdr:col>
      <xdr:colOff>388145</xdr:colOff>
      <xdr:row>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5507" y="0"/>
          <a:ext cx="177879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455298</xdr:colOff>
      <xdr:row>0</xdr:row>
      <xdr:rowOff>21907</xdr:rowOff>
    </xdr:from>
    <xdr:to>
      <xdr:col>1</xdr:col>
      <xdr:colOff>1215393</xdr:colOff>
      <xdr:row>3</xdr:row>
      <xdr:rowOff>3809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8" y="21907"/>
          <a:ext cx="1522095" cy="717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38100</xdr:rowOff>
    </xdr:from>
    <xdr:to>
      <xdr:col>2</xdr:col>
      <xdr:colOff>1273792</xdr:colOff>
      <xdr:row>3</xdr:row>
      <xdr:rowOff>1732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38100"/>
          <a:ext cx="1786237" cy="782782"/>
        </a:xfrm>
        <a:prstGeom prst="rect">
          <a:avLst/>
        </a:prstGeom>
      </xdr:spPr>
    </xdr:pic>
    <xdr:clientData/>
  </xdr:twoCellAnchor>
  <xdr:twoCellAnchor editAs="oneCell">
    <xdr:from>
      <xdr:col>9</xdr:col>
      <xdr:colOff>26767</xdr:colOff>
      <xdr:row>0</xdr:row>
      <xdr:rowOff>0</xdr:rowOff>
    </xdr:from>
    <xdr:to>
      <xdr:col>10</xdr:col>
      <xdr:colOff>1260771</xdr:colOff>
      <xdr:row>3</xdr:row>
      <xdr:rowOff>21273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3817" y="0"/>
          <a:ext cx="1767404" cy="840423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154781</xdr:colOff>
      <xdr:row>0</xdr:row>
      <xdr:rowOff>11907</xdr:rowOff>
    </xdr:from>
    <xdr:to>
      <xdr:col>0</xdr:col>
      <xdr:colOff>591026</xdr:colOff>
      <xdr:row>3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" y="11907"/>
          <a:ext cx="436245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6</xdr:row>
      <xdr:rowOff>142875</xdr:rowOff>
    </xdr:from>
    <xdr:to>
      <xdr:col>10</xdr:col>
      <xdr:colOff>85726</xdr:colOff>
      <xdr:row>30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231322</xdr:colOff>
      <xdr:row>0</xdr:row>
      <xdr:rowOff>0</xdr:rowOff>
    </xdr:from>
    <xdr:to>
      <xdr:col>1</xdr:col>
      <xdr:colOff>1253654</xdr:colOff>
      <xdr:row>4</xdr:row>
      <xdr:rowOff>16972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322" y="0"/>
          <a:ext cx="1784332" cy="1037508"/>
        </a:xfrm>
        <a:prstGeom prst="rect">
          <a:avLst/>
        </a:prstGeom>
      </xdr:spPr>
    </xdr:pic>
    <xdr:clientData/>
  </xdr:twoCellAnchor>
  <xdr:twoCellAnchor editAs="oneCell">
    <xdr:from>
      <xdr:col>9</xdr:col>
      <xdr:colOff>26767</xdr:colOff>
      <xdr:row>0</xdr:row>
      <xdr:rowOff>0</xdr:rowOff>
    </xdr:from>
    <xdr:to>
      <xdr:col>11</xdr:col>
      <xdr:colOff>270171</xdr:colOff>
      <xdr:row>4</xdr:row>
      <xdr:rowOff>91758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13592" y="0"/>
          <a:ext cx="1767404" cy="1101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244929</xdr:colOff>
      <xdr:row>3</xdr:row>
      <xdr:rowOff>55788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929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0.55645</cdr:x>
      <cdr:y>0.87142</cdr:y>
    </cdr:from>
    <cdr:to>
      <cdr:x>0.63356</cdr:x>
      <cdr:y>0.93953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9964399-CD3A-4B56-F597-C4CFA6C5D61D}"/>
            </a:ext>
          </a:extLst>
        </cdr:cNvPr>
        <cdr:cNvSpPr txBox="1"/>
      </cdr:nvSpPr>
      <cdr:spPr>
        <a:xfrm xmlns:a="http://schemas.openxmlformats.org/drawingml/2006/main">
          <a:off x="5194157" y="3830560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-3.3%</a:t>
          </a:r>
        </a:p>
      </cdr:txBody>
    </cdr:sp>
  </cdr:relSizeAnchor>
  <cdr:relSizeAnchor xmlns:cdr="http://schemas.openxmlformats.org/drawingml/2006/chartDrawing">
    <cdr:from>
      <cdr:x>0.62661</cdr:x>
      <cdr:y>0.75611</cdr:y>
    </cdr:from>
    <cdr:to>
      <cdr:x>0.70372</cdr:x>
      <cdr:y>0.82422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BBAAE30F-9B55-0475-F38E-B771C87DF164}"/>
            </a:ext>
          </a:extLst>
        </cdr:cNvPr>
        <cdr:cNvSpPr txBox="1"/>
      </cdr:nvSpPr>
      <cdr:spPr>
        <a:xfrm xmlns:a="http://schemas.openxmlformats.org/drawingml/2006/main">
          <a:off x="5849092" y="3323681"/>
          <a:ext cx="719825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2.2%</a:t>
          </a:r>
        </a:p>
      </cdr:txBody>
    </cdr:sp>
  </cdr:relSizeAnchor>
  <cdr:relSizeAnchor xmlns:cdr="http://schemas.openxmlformats.org/drawingml/2006/chartDrawing">
    <cdr:from>
      <cdr:x>0.07177</cdr:x>
      <cdr:y>0.63127</cdr:y>
    </cdr:from>
    <cdr:to>
      <cdr:x>0.14888</cdr:x>
      <cdr:y>0.69939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BCEE2F28-5962-2158-6B95-388319D99C08}"/>
            </a:ext>
          </a:extLst>
        </cdr:cNvPr>
        <cdr:cNvSpPr txBox="1"/>
      </cdr:nvSpPr>
      <cdr:spPr>
        <a:xfrm xmlns:a="http://schemas.openxmlformats.org/drawingml/2006/main">
          <a:off x="669925" y="2774950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-1.5%</a:t>
          </a:r>
        </a:p>
      </cdr:txBody>
    </cdr:sp>
  </cdr:relSizeAnchor>
  <cdr:relSizeAnchor xmlns:cdr="http://schemas.openxmlformats.org/drawingml/2006/chartDrawing">
    <cdr:from>
      <cdr:x>0.14932</cdr:x>
      <cdr:y>0.27158</cdr:y>
    </cdr:from>
    <cdr:to>
      <cdr:x>0.22643</cdr:x>
      <cdr:y>0.33969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BCEE2F28-5962-2158-6B95-388319D99C08}"/>
            </a:ext>
          </a:extLst>
        </cdr:cNvPr>
        <cdr:cNvSpPr txBox="1"/>
      </cdr:nvSpPr>
      <cdr:spPr>
        <a:xfrm xmlns:a="http://schemas.openxmlformats.org/drawingml/2006/main">
          <a:off x="1393825" y="1193800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0.1%</a:t>
          </a:r>
        </a:p>
      </cdr:txBody>
    </cdr:sp>
  </cdr:relSizeAnchor>
  <cdr:relSizeAnchor xmlns:cdr="http://schemas.openxmlformats.org/drawingml/2006/chartDrawing">
    <cdr:from>
      <cdr:x>0.31973</cdr:x>
      <cdr:y>0.66378</cdr:y>
    </cdr:from>
    <cdr:to>
      <cdr:x>0.39684</cdr:x>
      <cdr:y>0.73189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97BE7FA0-91AE-EEDA-0939-FFF82E6CD0C6}"/>
            </a:ext>
          </a:extLst>
        </cdr:cNvPr>
        <cdr:cNvSpPr txBox="1"/>
      </cdr:nvSpPr>
      <cdr:spPr>
        <a:xfrm xmlns:a="http://schemas.openxmlformats.org/drawingml/2006/main">
          <a:off x="2984500" y="2917825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-1.8%</a:t>
          </a:r>
        </a:p>
      </cdr:txBody>
    </cdr:sp>
  </cdr:relSizeAnchor>
  <cdr:relSizeAnchor xmlns:cdr="http://schemas.openxmlformats.org/drawingml/2006/chartDrawing">
    <cdr:from>
      <cdr:x>0.39116</cdr:x>
      <cdr:y>0.76129</cdr:y>
    </cdr:from>
    <cdr:to>
      <cdr:x>0.46827</cdr:x>
      <cdr:y>0.8294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3B07C70-4CB1-2C6E-D871-546C9DC5F3FD}"/>
            </a:ext>
          </a:extLst>
        </cdr:cNvPr>
        <cdr:cNvSpPr txBox="1"/>
      </cdr:nvSpPr>
      <cdr:spPr>
        <a:xfrm xmlns:a="http://schemas.openxmlformats.org/drawingml/2006/main">
          <a:off x="3651250" y="3346450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-2.2%</a:t>
          </a:r>
        </a:p>
      </cdr:txBody>
    </cdr:sp>
  </cdr:relSizeAnchor>
  <cdr:relSizeAnchor xmlns:cdr="http://schemas.openxmlformats.org/drawingml/2006/chartDrawing">
    <cdr:from>
      <cdr:x>0.80646</cdr:x>
      <cdr:y>0.19357</cdr:y>
    </cdr:from>
    <cdr:to>
      <cdr:x>0.88358</cdr:x>
      <cdr:y>0.26168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D349FA37-9EA1-9C5C-4BAA-136B75910BC7}"/>
            </a:ext>
          </a:extLst>
        </cdr:cNvPr>
        <cdr:cNvSpPr txBox="1"/>
      </cdr:nvSpPr>
      <cdr:spPr>
        <a:xfrm xmlns:a="http://schemas.openxmlformats.org/drawingml/2006/main">
          <a:off x="7527925" y="850900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0.7%</a:t>
          </a:r>
        </a:p>
      </cdr:txBody>
    </cdr:sp>
  </cdr:relSizeAnchor>
  <cdr:relSizeAnchor xmlns:cdr="http://schemas.openxmlformats.org/drawingml/2006/chartDrawing">
    <cdr:from>
      <cdr:x>0.87381</cdr:x>
      <cdr:y>0.16974</cdr:y>
    </cdr:from>
    <cdr:to>
      <cdr:x>0.95092</cdr:x>
      <cdr:y>0.23785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E8024621-EAC0-6211-EA9A-A125045CEEC6}"/>
            </a:ext>
          </a:extLst>
        </cdr:cNvPr>
        <cdr:cNvSpPr txBox="1"/>
      </cdr:nvSpPr>
      <cdr:spPr>
        <a:xfrm xmlns:a="http://schemas.openxmlformats.org/drawingml/2006/main">
          <a:off x="8156575" y="746125"/>
          <a:ext cx="719824" cy="299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DO" sz="900" b="1">
              <a:latin typeface="Avenir Next LT Pro" panose="020B0504020202020204" pitchFamily="34" charset="0"/>
            </a:rPr>
            <a:t>0.7%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1133475</xdr:colOff>
      <xdr:row>8</xdr:row>
      <xdr:rowOff>147637</xdr:rowOff>
    </xdr:from>
    <xdr:to>
      <xdr:col>8</xdr:col>
      <xdr:colOff>204787</xdr:colOff>
      <xdr:row>25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163286</xdr:colOff>
      <xdr:row>0</xdr:row>
      <xdr:rowOff>0</xdr:rowOff>
    </xdr:from>
    <xdr:to>
      <xdr:col>1</xdr:col>
      <xdr:colOff>753836</xdr:colOff>
      <xdr:row>2</xdr:row>
      <xdr:rowOff>161125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286" y="0"/>
          <a:ext cx="1352550" cy="787054"/>
        </a:xfrm>
        <a:prstGeom prst="rect">
          <a:avLst/>
        </a:prstGeom>
      </xdr:spPr>
    </xdr:pic>
    <xdr:clientData/>
  </xdr:twoCellAnchor>
  <xdr:twoCellAnchor editAs="oneCell">
    <xdr:from>
      <xdr:col>8</xdr:col>
      <xdr:colOff>350616</xdr:colOff>
      <xdr:row>0</xdr:row>
      <xdr:rowOff>0</xdr:rowOff>
    </xdr:from>
    <xdr:to>
      <xdr:col>10</xdr:col>
      <xdr:colOff>561975</xdr:colOff>
      <xdr:row>3</xdr:row>
      <xdr:rowOff>45816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37216" y="0"/>
          <a:ext cx="1735359" cy="864966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0</xdr:row>
      <xdr:rowOff>0</xdr:rowOff>
    </xdr:from>
    <xdr:to>
      <xdr:col>0</xdr:col>
      <xdr:colOff>163286</xdr:colOff>
      <xdr:row>3</xdr:row>
      <xdr:rowOff>55788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0"/>
          <a:ext cx="149679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253253</xdr:colOff>
      <xdr:row>82</xdr:row>
      <xdr:rowOff>153521</xdr:rowOff>
    </xdr:from>
    <xdr:to>
      <xdr:col>8</xdr:col>
      <xdr:colOff>120560</xdr:colOff>
      <xdr:row>109</xdr:row>
      <xdr:rowOff>39028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54" t="182" r="21026" b="3099"/>
        <a:stretch/>
      </xdr:blipFill>
      <xdr:spPr>
        <a:xfrm>
          <a:off x="3567953" y="15203021"/>
          <a:ext cx="4439307" cy="5095683"/>
        </a:xfrm>
        <a:prstGeom prst="rect">
          <a:avLst/>
        </a:prstGeom>
      </xdr:spPr>
    </xdr:pic>
    <xdr:clientData/>
  </xdr:twoCellAnchor>
  <xdr:twoCellAnchor editAs="oneCell">
    <xdr:from>
      <xdr:col>1</xdr:col>
      <xdr:colOff>941292</xdr:colOff>
      <xdr:row>7</xdr:row>
      <xdr:rowOff>83259</xdr:rowOff>
    </xdr:from>
    <xdr:to>
      <xdr:col>12</xdr:col>
      <xdr:colOff>392206</xdr:colOff>
      <xdr:row>34</xdr:row>
      <xdr:rowOff>79936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1092" y="845259"/>
          <a:ext cx="8175814" cy="5140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550770</xdr:colOff>
      <xdr:row>0</xdr:row>
      <xdr:rowOff>0</xdr:rowOff>
    </xdr:from>
    <xdr:to>
      <xdr:col>3</xdr:col>
      <xdr:colOff>217395</xdr:colOff>
      <xdr:row>5</xdr:row>
      <xdr:rowOff>24494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329" y="0"/>
          <a:ext cx="1538007" cy="113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190500</xdr:colOff>
      <xdr:row>0</xdr:row>
      <xdr:rowOff>0</xdr:rowOff>
    </xdr:from>
    <xdr:to>
      <xdr:col>13</xdr:col>
      <xdr:colOff>438150</xdr:colOff>
      <xdr:row>4</xdr:row>
      <xdr:rowOff>92129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5441" y="0"/>
          <a:ext cx="1771650" cy="101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134470</xdr:colOff>
      <xdr:row>0</xdr:row>
      <xdr:rowOff>0</xdr:rowOff>
    </xdr:from>
    <xdr:to>
      <xdr:col>1</xdr:col>
      <xdr:colOff>582145</xdr:colOff>
      <xdr:row>4</xdr:row>
      <xdr:rowOff>186018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2029" y="0"/>
          <a:ext cx="4476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43543</xdr:colOff>
      <xdr:row>6</xdr:row>
      <xdr:rowOff>54429</xdr:rowOff>
    </xdr:from>
    <xdr:to>
      <xdr:col>12</xdr:col>
      <xdr:colOff>81643</xdr:colOff>
      <xdr:row>24</xdr:row>
      <xdr:rowOff>120545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43543</xdr:colOff>
      <xdr:row>11</xdr:row>
      <xdr:rowOff>178253</xdr:rowOff>
    </xdr:from>
    <xdr:to>
      <xdr:col>8</xdr:col>
      <xdr:colOff>106409</xdr:colOff>
      <xdr:row>13</xdr:row>
      <xdr:rowOff>67763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/>
      </xdr:nvSpPr>
      <xdr:spPr>
        <a:xfrm>
          <a:off x="4329793" y="2845253"/>
          <a:ext cx="675187" cy="270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200" b="1">
              <a:solidFill>
                <a:srgbClr val="000000"/>
              </a:solidFill>
              <a:effectLst/>
              <a:ea typeface="MS Mincho" panose="02020609040205080304" pitchFamily="49" charset="-128"/>
              <a:cs typeface="Times New Roman" panose="02020603050405020304" pitchFamily="18" charset="0"/>
            </a:rPr>
            <a:t>14.47%</a:t>
          </a:r>
          <a:endParaRPr lang="es-DO" sz="1100">
            <a:effectLst/>
            <a:ea typeface="MS Mincho" panose="020206090402050803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522514</xdr:colOff>
      <xdr:row>7</xdr:row>
      <xdr:rowOff>35378</xdr:rowOff>
    </xdr:from>
    <xdr:to>
      <xdr:col>11</xdr:col>
      <xdr:colOff>87246</xdr:colOff>
      <xdr:row>8</xdr:row>
      <xdr:rowOff>172325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/>
      </xdr:nvSpPr>
      <xdr:spPr>
        <a:xfrm>
          <a:off x="6033407" y="1940378"/>
          <a:ext cx="789375" cy="32744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200" b="1">
              <a:solidFill>
                <a:schemeClr val="tx1"/>
              </a:solidFill>
              <a:effectLst/>
              <a:ea typeface="MS Mincho" panose="02020609040205080304" pitchFamily="49" charset="-128"/>
              <a:cs typeface="Times New Roman" panose="02020603050405020304" pitchFamily="18" charset="0"/>
            </a:rPr>
            <a:t>14.52%</a:t>
          </a:r>
        </a:p>
      </xdr:txBody>
    </xdr:sp>
    <xdr:clientData/>
  </xdr:twoCellAnchor>
  <xdr:twoCellAnchor editAs="oneCell">
    <xdr:from>
      <xdr:col>13</xdr:col>
      <xdr:colOff>54430</xdr:colOff>
      <xdr:row>0</xdr:row>
      <xdr:rowOff>0</xdr:rowOff>
    </xdr:from>
    <xdr:to>
      <xdr:col>15</xdr:col>
      <xdr:colOff>394608</xdr:colOff>
      <xdr:row>3</xdr:row>
      <xdr:rowOff>81642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14609" y="0"/>
          <a:ext cx="1564820" cy="898071"/>
        </a:xfrm>
        <a:prstGeom prst="rect">
          <a:avLst/>
        </a:prstGeom>
      </xdr:spPr>
    </xdr:pic>
    <xdr:clientData/>
  </xdr:twoCellAnchor>
  <xdr:twoCellAnchor editAs="oneCell">
    <xdr:from>
      <xdr:col>0</xdr:col>
      <xdr:colOff>513900</xdr:colOff>
      <xdr:row>0</xdr:row>
      <xdr:rowOff>0</xdr:rowOff>
    </xdr:from>
    <xdr:to>
      <xdr:col>3</xdr:col>
      <xdr:colOff>204107</xdr:colOff>
      <xdr:row>3</xdr:row>
      <xdr:rowOff>155740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3900" y="0"/>
          <a:ext cx="1527171" cy="972169"/>
        </a:xfrm>
        <a:prstGeom prst="rect">
          <a:avLst/>
        </a:prstGeom>
      </xdr:spPr>
    </xdr:pic>
    <xdr:clientData/>
  </xdr:twoCellAnchor>
  <xdr:twoCellAnchor editAs="oneCell">
    <xdr:from>
      <xdr:col>0</xdr:col>
      <xdr:colOff>13608</xdr:colOff>
      <xdr:row>0</xdr:row>
      <xdr:rowOff>13606</xdr:rowOff>
    </xdr:from>
    <xdr:to>
      <xdr:col>0</xdr:col>
      <xdr:colOff>449853</xdr:colOff>
      <xdr:row>3</xdr:row>
      <xdr:rowOff>83001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13606"/>
          <a:ext cx="436245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1000125" y="790576"/>
    <xdr:ext cx="9294395" cy="4981574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2</xdr:col>
      <xdr:colOff>586468</xdr:colOff>
      <xdr:row>7</xdr:row>
      <xdr:rowOff>58511</xdr:rowOff>
    </xdr:from>
    <xdr:to>
      <xdr:col>11</xdr:col>
      <xdr:colOff>250292</xdr:colOff>
      <xdr:row>26</xdr:row>
      <xdr:rowOff>169450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598715</xdr:colOff>
      <xdr:row>0</xdr:row>
      <xdr:rowOff>0</xdr:rowOff>
    </xdr:from>
    <xdr:to>
      <xdr:col>1</xdr:col>
      <xdr:colOff>317050</xdr:colOff>
      <xdr:row>2</xdr:row>
      <xdr:rowOff>111502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8715" y="0"/>
          <a:ext cx="480335" cy="723823"/>
        </a:xfrm>
        <a:prstGeom prst="rect">
          <a:avLst/>
        </a:prstGeom>
      </xdr:spPr>
    </xdr:pic>
    <xdr:clientData/>
  </xdr:twoCellAnchor>
  <xdr:twoCellAnchor editAs="oneCell">
    <xdr:from>
      <xdr:col>1</xdr:col>
      <xdr:colOff>404604</xdr:colOff>
      <xdr:row>0</xdr:row>
      <xdr:rowOff>53104</xdr:rowOff>
    </xdr:from>
    <xdr:to>
      <xdr:col>3</xdr:col>
      <xdr:colOff>171988</xdr:colOff>
      <xdr:row>2</xdr:row>
      <xdr:rowOff>63953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6604" y="53104"/>
          <a:ext cx="1291384" cy="623170"/>
        </a:xfrm>
        <a:prstGeom prst="rect">
          <a:avLst/>
        </a:prstGeom>
      </xdr:spPr>
    </xdr:pic>
    <xdr:clientData/>
  </xdr:twoCellAnchor>
  <xdr:twoCellAnchor editAs="oneCell">
    <xdr:from>
      <xdr:col>11</xdr:col>
      <xdr:colOff>204896</xdr:colOff>
      <xdr:row>0</xdr:row>
      <xdr:rowOff>0</xdr:rowOff>
    </xdr:from>
    <xdr:to>
      <xdr:col>13</xdr:col>
      <xdr:colOff>37413</xdr:colOff>
      <xdr:row>2</xdr:row>
      <xdr:rowOff>77524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86896" y="0"/>
          <a:ext cx="1356517" cy="68984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0.92755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5636821"/>
          <a:ext cx="9304587" cy="44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800" b="1">
              <a:latin typeface="Avenir Next LT Pro" panose="020B0504020202020204" pitchFamily="34" charset="0"/>
            </a:rPr>
            <a:t>Fuente: Elaboración propia con datos del Sistema de Información de la Gestión Financiera (SIGEF), Centralización de la Información Financiera del Estado (CIFE).</a:t>
          </a:r>
        </a:p>
      </cdr:txBody>
    </cdr:sp>
  </cdr:relSizeAnchor>
  <cdr:relSizeAnchor xmlns:cdr="http://schemas.openxmlformats.org/drawingml/2006/chartDrawing">
    <cdr:from>
      <cdr:x>0.29252</cdr:x>
      <cdr:y>0.02073</cdr:y>
    </cdr:from>
    <cdr:to>
      <cdr:x>0.67879</cdr:x>
      <cdr:y>0.20573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2721778" y="125950"/>
          <a:ext cx="3594083" cy="11242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21. Demanda Agregada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Millones de RD$</a:t>
          </a:r>
        </a:p>
        <a:p xmlns:a="http://schemas.openxmlformats.org/drawingml/2006/main">
          <a:pPr algn="ctr"/>
          <a:endParaRPr lang="es-DO" sz="1100" b="1" baseline="0">
            <a:latin typeface="Avenir Next LT Pro" panose="020B0504020202020204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616323</xdr:colOff>
      <xdr:row>0</xdr:row>
      <xdr:rowOff>67236</xdr:rowOff>
    </xdr:from>
    <xdr:to>
      <xdr:col>0</xdr:col>
      <xdr:colOff>1972235</xdr:colOff>
      <xdr:row>2</xdr:row>
      <xdr:rowOff>165687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323" y="67236"/>
          <a:ext cx="1355912" cy="717176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</xdr:colOff>
      <xdr:row>0</xdr:row>
      <xdr:rowOff>1</xdr:rowOff>
    </xdr:from>
    <xdr:to>
      <xdr:col>0</xdr:col>
      <xdr:colOff>441981</xdr:colOff>
      <xdr:row>2</xdr:row>
      <xdr:rowOff>172716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5" y="1"/>
          <a:ext cx="430776" cy="7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317306</xdr:colOff>
      <xdr:row>0</xdr:row>
      <xdr:rowOff>0</xdr:rowOff>
    </xdr:from>
    <xdr:to>
      <xdr:col>7</xdr:col>
      <xdr:colOff>734204</xdr:colOff>
      <xdr:row>2</xdr:row>
      <xdr:rowOff>132069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49365" y="0"/>
          <a:ext cx="1582310" cy="75079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4555</xdr:colOff>
      <xdr:row>0</xdr:row>
      <xdr:rowOff>0</xdr:rowOff>
    </xdr:from>
    <xdr:to>
      <xdr:col>2</xdr:col>
      <xdr:colOff>585107</xdr:colOff>
      <xdr:row>3</xdr:row>
      <xdr:rowOff>84708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555" y="0"/>
          <a:ext cx="1342552" cy="873922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0</xdr:row>
      <xdr:rowOff>0</xdr:rowOff>
    </xdr:from>
    <xdr:to>
      <xdr:col>0</xdr:col>
      <xdr:colOff>726064</xdr:colOff>
      <xdr:row>5</xdr:row>
      <xdr:rowOff>124684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928" y="0"/>
          <a:ext cx="481136" cy="1294898"/>
        </a:xfrm>
        <a:prstGeom prst="rect">
          <a:avLst/>
        </a:prstGeom>
      </xdr:spPr>
    </xdr:pic>
    <xdr:clientData/>
  </xdr:twoCellAnchor>
  <xdr:twoCellAnchor editAs="oneCell">
    <xdr:from>
      <xdr:col>9</xdr:col>
      <xdr:colOff>375899</xdr:colOff>
      <xdr:row>0</xdr:row>
      <xdr:rowOff>0</xdr:rowOff>
    </xdr:from>
    <xdr:to>
      <xdr:col>10</xdr:col>
      <xdr:colOff>541334</xdr:colOff>
      <xdr:row>3</xdr:row>
      <xdr:rowOff>171873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97685" y="0"/>
          <a:ext cx="1362864" cy="961087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509378</xdr:colOff>
      <xdr:row>0</xdr:row>
      <xdr:rowOff>0</xdr:rowOff>
    </xdr:from>
    <xdr:to>
      <xdr:col>2</xdr:col>
      <xdr:colOff>488155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378" y="0"/>
          <a:ext cx="1502777" cy="750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481136</xdr:colOff>
      <xdr:row>4</xdr:row>
      <xdr:rowOff>105634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481136" cy="1077184"/>
        </a:xfrm>
        <a:prstGeom prst="rect">
          <a:avLst/>
        </a:prstGeom>
      </xdr:spPr>
    </xdr:pic>
    <xdr:clientData/>
  </xdr:twoCellAnchor>
  <xdr:twoCellAnchor editAs="oneCell">
    <xdr:from>
      <xdr:col>10</xdr:col>
      <xdr:colOff>8846</xdr:colOff>
      <xdr:row>0</xdr:row>
      <xdr:rowOff>0</xdr:rowOff>
    </xdr:from>
    <xdr:to>
      <xdr:col>11</xdr:col>
      <xdr:colOff>583305</xdr:colOff>
      <xdr:row>2</xdr:row>
      <xdr:rowOff>130968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9409" y="0"/>
          <a:ext cx="1336459" cy="738187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938892" y="1265464"/>
    <xdr:ext cx="9294395" cy="5537106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678997</xdr:colOff>
      <xdr:row>9</xdr:row>
      <xdr:rowOff>34018</xdr:rowOff>
    </xdr:from>
    <xdr:to>
      <xdr:col>13</xdr:col>
      <xdr:colOff>278947</xdr:colOff>
      <xdr:row>30</xdr:row>
      <xdr:rowOff>167368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326571</xdr:colOff>
      <xdr:row>0</xdr:row>
      <xdr:rowOff>0</xdr:rowOff>
    </xdr:from>
    <xdr:to>
      <xdr:col>1</xdr:col>
      <xdr:colOff>44906</xdr:colOff>
      <xdr:row>3</xdr:row>
      <xdr:rowOff>77083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6571" y="0"/>
          <a:ext cx="480335" cy="893512"/>
        </a:xfrm>
        <a:prstGeom prst="rect">
          <a:avLst/>
        </a:prstGeom>
      </xdr:spPr>
    </xdr:pic>
    <xdr:clientData/>
  </xdr:twoCellAnchor>
  <xdr:twoCellAnchor editAs="oneCell">
    <xdr:from>
      <xdr:col>1</xdr:col>
      <xdr:colOff>68556</xdr:colOff>
      <xdr:row>0</xdr:row>
      <xdr:rowOff>24731</xdr:rowOff>
    </xdr:from>
    <xdr:to>
      <xdr:col>3</xdr:col>
      <xdr:colOff>297793</xdr:colOff>
      <xdr:row>2</xdr:row>
      <xdr:rowOff>81643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556" y="24731"/>
          <a:ext cx="1753237" cy="669233"/>
        </a:xfrm>
        <a:prstGeom prst="rect">
          <a:avLst/>
        </a:prstGeom>
      </xdr:spPr>
    </xdr:pic>
    <xdr:clientData/>
  </xdr:twoCellAnchor>
  <xdr:twoCellAnchor editAs="oneCell">
    <xdr:from>
      <xdr:col>11</xdr:col>
      <xdr:colOff>653484</xdr:colOff>
      <xdr:row>0</xdr:row>
      <xdr:rowOff>0</xdr:rowOff>
    </xdr:from>
    <xdr:to>
      <xdr:col>13</xdr:col>
      <xdr:colOff>488266</xdr:colOff>
      <xdr:row>2</xdr:row>
      <xdr:rowOff>166431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35484" y="0"/>
          <a:ext cx="1358782" cy="778752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0.92755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5636821"/>
          <a:ext cx="9304587" cy="44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Banco Central de la República Dominicana actualizado en 25/08/2021.</a:t>
          </a:r>
        </a:p>
      </cdr:txBody>
    </cdr:sp>
  </cdr:relSizeAnchor>
  <cdr:relSizeAnchor xmlns:cdr="http://schemas.openxmlformats.org/drawingml/2006/chartDrawing">
    <cdr:from>
      <cdr:x>0.28352</cdr:x>
      <cdr:y>0</cdr:y>
    </cdr:from>
    <cdr:to>
      <cdr:x>0.7569</cdr:x>
      <cdr:y>0.11521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2635145" y="0"/>
          <a:ext cx="4399747" cy="637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22. Cantidad de Empleos por Ámbitos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Millones de RD$</a:t>
          </a:r>
        </a:p>
        <a:p xmlns:a="http://schemas.openxmlformats.org/drawingml/2006/main">
          <a:pPr algn="ctr"/>
          <a:endParaRPr lang="es-DO" sz="1100" b="1" baseline="0">
            <a:latin typeface="Avenir Next LT Pro" panose="020B0504020202020204" pitchFamily="34" charset="0"/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1183821" y="979713"/>
    <xdr:ext cx="9305925" cy="607695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714376</xdr:colOff>
      <xdr:row>3</xdr:row>
      <xdr:rowOff>161923</xdr:rowOff>
    </xdr:from>
    <xdr:to>
      <xdr:col>11</xdr:col>
      <xdr:colOff>326571</xdr:colOff>
      <xdr:row>33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13607</xdr:colOff>
      <xdr:row>0</xdr:row>
      <xdr:rowOff>0</xdr:rowOff>
    </xdr:from>
    <xdr:to>
      <xdr:col>0</xdr:col>
      <xdr:colOff>494537</xdr:colOff>
      <xdr:row>3</xdr:row>
      <xdr:rowOff>66552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07" y="0"/>
          <a:ext cx="480930" cy="882981"/>
        </a:xfrm>
        <a:prstGeom prst="rect">
          <a:avLst/>
        </a:prstGeom>
      </xdr:spPr>
    </xdr:pic>
    <xdr:clientData/>
  </xdr:twoCellAnchor>
  <xdr:twoCellAnchor editAs="oneCell">
    <xdr:from>
      <xdr:col>0</xdr:col>
      <xdr:colOff>541377</xdr:colOff>
      <xdr:row>0</xdr:row>
      <xdr:rowOff>54429</xdr:rowOff>
    </xdr:from>
    <xdr:to>
      <xdr:col>3</xdr:col>
      <xdr:colOff>81643</xdr:colOff>
      <xdr:row>3</xdr:row>
      <xdr:rowOff>108857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1377" y="54429"/>
          <a:ext cx="1826266" cy="870857"/>
        </a:xfrm>
        <a:prstGeom prst="rect">
          <a:avLst/>
        </a:prstGeom>
      </xdr:spPr>
    </xdr:pic>
    <xdr:clientData/>
  </xdr:twoCellAnchor>
  <xdr:twoCellAnchor editAs="oneCell">
    <xdr:from>
      <xdr:col>12</xdr:col>
      <xdr:colOff>462642</xdr:colOff>
      <xdr:row>0</xdr:row>
      <xdr:rowOff>0</xdr:rowOff>
    </xdr:from>
    <xdr:to>
      <xdr:col>14</xdr:col>
      <xdr:colOff>501872</xdr:colOff>
      <xdr:row>3</xdr:row>
      <xdr:rowOff>122463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06642" y="0"/>
          <a:ext cx="1563230" cy="938892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0.93324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5676900"/>
          <a:ext cx="9308523" cy="406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Banco Central de la República Dominicana actualizado en 25/08/2021.</a:t>
          </a:r>
        </a:p>
      </cdr:txBody>
    </cdr:sp>
  </cdr:relSizeAnchor>
  <cdr:relSizeAnchor xmlns:cdr="http://schemas.openxmlformats.org/drawingml/2006/chartDrawing">
    <cdr:from>
      <cdr:x>0.29252</cdr:x>
      <cdr:y>0.02819</cdr:y>
    </cdr:from>
    <cdr:to>
      <cdr:x>0.82073</cdr:x>
      <cdr:y>0.1237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2722169" y="171309"/>
          <a:ext cx="4915520" cy="580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23. Empleos del Sector Público No Financiero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</a:p>
        <a:p xmlns:a="http://schemas.openxmlformats.org/drawingml/2006/main">
          <a:pPr algn="ctr"/>
          <a:r>
            <a:rPr lang="es-DO" sz="1400" b="0" baseline="0">
              <a:latin typeface="Avenir Next LT Pro" panose="020B0504020202020204" pitchFamily="34" charset="0"/>
            </a:rPr>
            <a:t>En porcentaje (%)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289832</xdr:colOff>
      <xdr:row>7</xdr:row>
      <xdr:rowOff>43543</xdr:rowOff>
    </xdr:from>
    <xdr:to>
      <xdr:col>13</xdr:col>
      <xdr:colOff>576642</xdr:colOff>
      <xdr:row>21</xdr:row>
      <xdr:rowOff>129268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32" y="1553936"/>
          <a:ext cx="9430810" cy="2752725"/>
        </a:xfrm>
        <a:prstGeom prst="rect">
          <a:avLst/>
        </a:prstGeom>
      </xdr:spPr>
    </xdr:pic>
    <xdr:clientData/>
  </xdr:twoCellAnchor>
  <xdr:twoCellAnchor editAs="oneCell">
    <xdr:from>
      <xdr:col>0</xdr:col>
      <xdr:colOff>496341</xdr:colOff>
      <xdr:row>0</xdr:row>
      <xdr:rowOff>0</xdr:rowOff>
    </xdr:from>
    <xdr:to>
      <xdr:col>3</xdr:col>
      <xdr:colOff>40821</xdr:colOff>
      <xdr:row>4</xdr:row>
      <xdr:rowOff>108857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341" y="0"/>
          <a:ext cx="183048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349703</xdr:colOff>
      <xdr:row>0</xdr:row>
      <xdr:rowOff>40823</xdr:rowOff>
    </xdr:from>
    <xdr:to>
      <xdr:col>15</xdr:col>
      <xdr:colOff>136071</xdr:colOff>
      <xdr:row>4</xdr:row>
      <xdr:rowOff>54430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703" y="40823"/>
          <a:ext cx="207236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25612</xdr:colOff>
      <xdr:row>0</xdr:row>
      <xdr:rowOff>0</xdr:rowOff>
    </xdr:from>
    <xdr:to>
      <xdr:col>0</xdr:col>
      <xdr:colOff>473287</xdr:colOff>
      <xdr:row>5</xdr:row>
      <xdr:rowOff>157443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2" y="0"/>
          <a:ext cx="447675" cy="1286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16</xdr:col>
      <xdr:colOff>47625</xdr:colOff>
      <xdr:row>6</xdr:row>
      <xdr:rowOff>171450</xdr:rowOff>
    </xdr:to>
    <xdr:sp macro="" textlink="">
      <xdr:nvSpPr>
        <xdr:cNvPr id="2" name="Flecha: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/>
      </xdr:nvSpPr>
      <xdr:spPr>
        <a:xfrm>
          <a:off x="12068175" y="381000"/>
          <a:ext cx="0" cy="933450"/>
        </a:xfrm>
        <a:prstGeom prst="leftArrow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DO" sz="1100" b="1"/>
            <a:t>     </a:t>
          </a:r>
          <a:r>
            <a:rPr lang="es-DO" sz="1100" b="1" baseline="0"/>
            <a:t> RETURN</a:t>
          </a:r>
          <a:endParaRPr lang="es-DO" sz="1100" b="1"/>
        </a:p>
      </xdr:txBody>
    </xdr:sp>
    <xdr:clientData/>
  </xdr:twoCellAnchor>
  <xdr:oneCellAnchor>
    <xdr:from>
      <xdr:col>2</xdr:col>
      <xdr:colOff>361950</xdr:colOff>
      <xdr:row>0</xdr:row>
      <xdr:rowOff>66674</xdr:rowOff>
    </xdr:from>
    <xdr:ext cx="1771649" cy="58102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4"/>
          <a:ext cx="1771649" cy="581025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0</xdr:row>
      <xdr:rowOff>1</xdr:rowOff>
    </xdr:from>
    <xdr:ext cx="1552575" cy="7429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25025" y="1"/>
          <a:ext cx="1552575" cy="742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49958" cy="100012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49958" cy="1000125"/>
        </a:xfrm>
        <a:prstGeom prst="rect">
          <a:avLst/>
        </a:prstGeom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0.93324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5676900"/>
          <a:ext cx="9308523" cy="406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Sistema de Información de la Gestión Financiera (SIGEF)</a:t>
          </a:r>
        </a:p>
      </cdr:txBody>
    </cdr:sp>
  </cdr:relSizeAnchor>
  <cdr:relSizeAnchor xmlns:cdr="http://schemas.openxmlformats.org/drawingml/2006/chartDrawing">
    <cdr:from>
      <cdr:x>0.00492</cdr:x>
      <cdr:y>0</cdr:y>
    </cdr:from>
    <cdr:to>
      <cdr:x>0.0566</cdr:x>
      <cdr:y>0.1453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2BEB14-FF58-44DD-8BB4-30B5F78B53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659" y="0"/>
          <a:ext cx="447654" cy="91437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0.06602</cdr:x>
      <cdr:y>0.01066</cdr:y>
    </cdr:from>
    <cdr:to>
      <cdr:x>0.21557</cdr:x>
      <cdr:y>0.09694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0A6206-999C-48BE-997E-8654D352DAD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71826" y="67082"/>
          <a:ext cx="1295410" cy="542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0.85267</cdr:x>
      <cdr:y>0.01066</cdr:y>
    </cdr:from>
    <cdr:to>
      <cdr:x>0.99862</cdr:x>
      <cdr:y>0.09863</cdr:y>
    </cdr:to>
    <cdr:pic>
      <cdr:nvPicPr>
        <cdr:cNvPr id="5" name="Imagen 4">
          <a:extLst xmlns:a="http://schemas.openxmlformats.org/drawingml/2006/main">
            <a:ext uri="{FF2B5EF4-FFF2-40B4-BE49-F238E27FC236}">
              <a16:creationId xmlns:a16="http://schemas.microsoft.com/office/drawing/2014/main" id="{97031F22-194B-41FE-A8BE-331390D6BBC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7385864" y="67082"/>
          <a:ext cx="1264227" cy="55359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0.2262</cdr:x>
      <cdr:y>0.13948</cdr:y>
    </cdr:from>
    <cdr:to>
      <cdr:x>0.82293</cdr:x>
      <cdr:y>0.29468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2105025" y="847584"/>
          <a:ext cx="5553075" cy="943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Gráfico 24. Ejecucion de la inversión Pública Consolidada según Regiones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Millones de RD$</a:t>
          </a:r>
          <a:endParaRPr lang="es-DO" sz="1400" b="0" baseline="0">
            <a:latin typeface="Avenir Next LT Pro" panose="020B0504020202020204" pitchFamily="34" charset="0"/>
          </a:endParaRPr>
        </a:p>
      </cdr:txBody>
    </cdr:sp>
  </cdr:relSizeAnchor>
  <cdr:relSizeAnchor xmlns:cdr="http://schemas.openxmlformats.org/drawingml/2006/chartDrawing">
    <cdr:from>
      <cdr:x>0.21223</cdr:x>
      <cdr:y>0.29064</cdr:y>
    </cdr:from>
    <cdr:to>
      <cdr:x>0.82175</cdr:x>
      <cdr:y>0.92227</cdr:y>
    </cdr:to>
    <cdr:pic>
      <cdr:nvPicPr>
        <cdr:cNvPr id="7" name="Imagen 6" descr="Mapa&#10;&#10;Descripción generada automáticamente">
          <a:extLst xmlns:a="http://schemas.openxmlformats.org/drawingml/2006/main">
            <a:ext uri="{FF2B5EF4-FFF2-40B4-BE49-F238E27FC236}">
              <a16:creationId xmlns:a16="http://schemas.microsoft.com/office/drawing/2014/main" id="{9CAB42A9-EE19-FE60-028E-3D6D6181755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975002" y="1766222"/>
          <a:ext cx="5672148" cy="383838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0.18145</cdr:x>
      <cdr:y>0.00209</cdr:y>
    </cdr:from>
    <cdr:to>
      <cdr:x>0.87838</cdr:x>
      <cdr:y>0.15729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8645F7DB-18BA-BD14-D9FB-77AC8A94E845}"/>
            </a:ext>
          </a:extLst>
        </cdr:cNvPr>
        <cdr:cNvSpPr txBox="1"/>
      </cdr:nvSpPr>
      <cdr:spPr>
        <a:xfrm xmlns:a="http://schemas.openxmlformats.org/drawingml/2006/main">
          <a:off x="1688523" y="12700"/>
          <a:ext cx="6485659" cy="943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0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MINISTERIO DE HACIENDA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DIRECCIÓN GENERAL DE PRESUPUESTO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DIRECCIÓN DE ESTUDIOS ECONÓMICOS E INTEGRACIÓN PRESUPUESTARIA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27214"/>
    <xdr:ext cx="9294395" cy="742950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3</xdr:col>
      <xdr:colOff>204107</xdr:colOff>
      <xdr:row>12</xdr:row>
      <xdr:rowOff>38420</xdr:rowOff>
    </xdr:from>
    <xdr:to>
      <xdr:col>9</xdr:col>
      <xdr:colOff>585107</xdr:colOff>
      <xdr:row>35</xdr:row>
      <xdr:rowOff>7791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0.90173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6030686"/>
          <a:ext cx="9294395" cy="65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Sistema de Información de la Gestión Financiera (SIGEF) y Centralización de la Información Financiera del Estado (CIFE) y las Estimaciones Poblacionales por año según región provincia 2000-2023 de la Oficina Nacional de Estadística ONE. </a:t>
          </a:r>
        </a:p>
        <a:p xmlns:a="http://schemas.openxmlformats.org/drawingml/2006/main">
          <a:endParaRPr lang="es-DO" sz="800" b="1">
            <a:latin typeface="Avenir Next LT Pro" panose="020B0504020202020204" pitchFamily="34" charset="0"/>
          </a:endParaRPr>
        </a:p>
      </cdr:txBody>
    </cdr:sp>
  </cdr:relSizeAnchor>
  <cdr:relSizeAnchor xmlns:cdr="http://schemas.openxmlformats.org/drawingml/2006/chartDrawing">
    <cdr:from>
      <cdr:x>0.00492</cdr:x>
      <cdr:y>0</cdr:y>
    </cdr:from>
    <cdr:to>
      <cdr:x>0.0566</cdr:x>
      <cdr:y>0.1453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2BEB14-FF58-44DD-8BB4-30B5F78B53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659" y="0"/>
          <a:ext cx="447654" cy="91437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0.06602</cdr:x>
      <cdr:y>0.01066</cdr:y>
    </cdr:from>
    <cdr:to>
      <cdr:x>0.21557</cdr:x>
      <cdr:y>0.09694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0A6206-999C-48BE-997E-8654D352DAD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71826" y="67082"/>
          <a:ext cx="1295410" cy="542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0.85267</cdr:x>
      <cdr:y>0.01066</cdr:y>
    </cdr:from>
    <cdr:to>
      <cdr:x>0.99862</cdr:x>
      <cdr:y>0.09863</cdr:y>
    </cdr:to>
    <cdr:pic>
      <cdr:nvPicPr>
        <cdr:cNvPr id="5" name="Imagen 4">
          <a:extLst xmlns:a="http://schemas.openxmlformats.org/drawingml/2006/main">
            <a:ext uri="{FF2B5EF4-FFF2-40B4-BE49-F238E27FC236}">
              <a16:creationId xmlns:a16="http://schemas.microsoft.com/office/drawing/2014/main" id="{97031F22-194B-41FE-A8BE-331390D6BBC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7385864" y="67082"/>
          <a:ext cx="1264227" cy="55359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0.32766</cdr:x>
      <cdr:y>0.17133</cdr:y>
    </cdr:from>
    <cdr:to>
      <cdr:x>0.71393</cdr:x>
      <cdr:y>0.30358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3045367" y="1272926"/>
          <a:ext cx="3590146" cy="982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25. Inversión Pública Consolidada por Región per cápita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  <a:endParaRPr lang="es-DO" sz="1100" b="1" baseline="0">
            <a:latin typeface="Avenir Next LT Pro" panose="020B0504020202020204" pitchFamily="34" charset="0"/>
          </a:endParaRP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RD$</a:t>
          </a:r>
        </a:p>
      </cdr:txBody>
    </cdr:sp>
  </cdr:relSizeAnchor>
  <cdr:relSizeAnchor xmlns:cdr="http://schemas.openxmlformats.org/drawingml/2006/chartDrawing">
    <cdr:from>
      <cdr:x>0.17529</cdr:x>
      <cdr:y>0.03065</cdr:y>
    </cdr:from>
    <cdr:to>
      <cdr:x>0.87309</cdr:x>
      <cdr:y>0.15759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A2BD96AB-BBB2-E45B-04B0-EE71600730EA}"/>
            </a:ext>
          </a:extLst>
        </cdr:cNvPr>
        <cdr:cNvSpPr txBox="1"/>
      </cdr:nvSpPr>
      <cdr:spPr>
        <a:xfrm xmlns:a="http://schemas.openxmlformats.org/drawingml/2006/main">
          <a:off x="1629228" y="227692"/>
          <a:ext cx="6485659" cy="943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0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MINISTERIO DE HACIENDA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DIRECCIÓN GENERAL DE PRESUPUESTO</a:t>
          </a: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DIRECCIÓN DE ESTUDIOS ECONÓMICOS E INTEGRACIÓN PRESUPUESTARIA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54428</xdr:colOff>
      <xdr:row>10</xdr:row>
      <xdr:rowOff>185681</xdr:rowOff>
    </xdr:from>
    <xdr:to>
      <xdr:col>9</xdr:col>
      <xdr:colOff>283028</xdr:colOff>
      <xdr:row>39</xdr:row>
      <xdr:rowOff>177787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0428" y="2090681"/>
          <a:ext cx="4800600" cy="5516606"/>
        </a:xfrm>
        <a:prstGeom prst="rect">
          <a:avLst/>
        </a:prstGeom>
      </xdr:spPr>
    </xdr:pic>
    <xdr:clientData/>
  </xdr:twoCellAnchor>
  <xdr:absoluteAnchor>
    <xdr:pos x="0" y="0"/>
    <xdr:ext cx="9294395" cy="9021536"/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2</xdr:col>
      <xdr:colOff>122464</xdr:colOff>
      <xdr:row>0</xdr:row>
      <xdr:rowOff>176893</xdr:rowOff>
    </xdr:from>
    <xdr:to>
      <xdr:col>10</xdr:col>
      <xdr:colOff>512123</xdr:colOff>
      <xdr:row>5</xdr:row>
      <xdr:rowOff>167536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1646464" y="176893"/>
          <a:ext cx="6485659" cy="94314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DO" sz="1400" b="0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MINISTERIO DE HACIENDA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GENERAL DE PRESUPUESTO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DE ESTUDIOS ECONÓMICOS E INTEGRACIÓN PRESUPUESTARIA</a:t>
          </a:r>
        </a:p>
      </xdr:txBody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0.92091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6543675"/>
          <a:ext cx="9294395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Sistema de Información de la Gestión Financiera (SIGEF)) y Centralización de la Información Financiera del Estado (CIFE). </a:t>
          </a:r>
        </a:p>
        <a:p xmlns:a="http://schemas.openxmlformats.org/drawingml/2006/main">
          <a:endParaRPr lang="es-DO" sz="800" b="1">
            <a:latin typeface="Avenir Next LT Pro" panose="020B0504020202020204" pitchFamily="34" charset="0"/>
          </a:endParaRPr>
        </a:p>
      </cdr:txBody>
    </cdr:sp>
  </cdr:relSizeAnchor>
  <cdr:relSizeAnchor xmlns:cdr="http://schemas.openxmlformats.org/drawingml/2006/chartDrawing">
    <cdr:from>
      <cdr:x>0.00492</cdr:x>
      <cdr:y>0</cdr:y>
    </cdr:from>
    <cdr:to>
      <cdr:x>0.0566</cdr:x>
      <cdr:y>0.1453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2BEB14-FF58-44DD-8BB4-30B5F78B53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659" y="0"/>
          <a:ext cx="447654" cy="91437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0.06602</cdr:x>
      <cdr:y>0.01066</cdr:y>
    </cdr:from>
    <cdr:to>
      <cdr:x>0.21557</cdr:x>
      <cdr:y>0.09694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0A6206-999C-48BE-997E-8654D352DAD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71826" y="67082"/>
          <a:ext cx="1295410" cy="542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0.85267</cdr:x>
      <cdr:y>0.01066</cdr:y>
    </cdr:from>
    <cdr:to>
      <cdr:x>0.99862</cdr:x>
      <cdr:y>0.09863</cdr:y>
    </cdr:to>
    <cdr:pic>
      <cdr:nvPicPr>
        <cdr:cNvPr id="5" name="Imagen 4">
          <a:extLst xmlns:a="http://schemas.openxmlformats.org/drawingml/2006/main">
            <a:ext uri="{FF2B5EF4-FFF2-40B4-BE49-F238E27FC236}">
              <a16:creationId xmlns:a16="http://schemas.microsoft.com/office/drawing/2014/main" id="{97031F22-194B-41FE-A8BE-331390D6BBC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7385864" y="67082"/>
          <a:ext cx="1264227" cy="55359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0.33351</cdr:x>
      <cdr:y>0.11614</cdr:y>
    </cdr:from>
    <cdr:to>
      <cdr:x>0.71978</cdr:x>
      <cdr:y>0.21719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3099795" y="1047751"/>
          <a:ext cx="3590146" cy="911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26. Ejecución de la Inversión Pública Consolidada por Provincia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  <a:endParaRPr lang="es-DO" sz="1100" b="1" baseline="0">
            <a:latin typeface="Avenir Next LT Pro" panose="020B0504020202020204" pitchFamily="34" charset="0"/>
          </a:endParaRP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Millones de RD$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9</xdr:row>
      <xdr:rowOff>64664</xdr:rowOff>
    </xdr:from>
    <xdr:to>
      <xdr:col>9</xdr:col>
      <xdr:colOff>285750</xdr:colOff>
      <xdr:row>39</xdr:row>
      <xdr:rowOff>44657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5" y="826664"/>
          <a:ext cx="5419725" cy="5694993"/>
        </a:xfrm>
        <a:prstGeom prst="rect">
          <a:avLst/>
        </a:prstGeom>
      </xdr:spPr>
    </xdr:pic>
    <xdr:clientData/>
  </xdr:twoCellAnchor>
  <xdr:absoluteAnchor>
    <xdr:pos x="0" y="0"/>
    <xdr:ext cx="9294395" cy="8354786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2</xdr:col>
      <xdr:colOff>133350</xdr:colOff>
      <xdr:row>0</xdr:row>
      <xdr:rowOff>95250</xdr:rowOff>
    </xdr:from>
    <xdr:to>
      <xdr:col>10</xdr:col>
      <xdr:colOff>523009</xdr:colOff>
      <xdr:row>5</xdr:row>
      <xdr:rowOff>85893</xdr:rowOff>
    </xdr:to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1657350" y="95250"/>
          <a:ext cx="6485659" cy="94314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DO" sz="1400" b="0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MINISTERIO DE HACIENDA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GENERAL DE PRESUPUESTO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DE ESTUDIOS ECONÓMICOS E INTEGRACIÓN PRESUPUESTARIA</a:t>
          </a:r>
        </a:p>
      </xdr:txBody>
    </xdr: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0.9308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7AA7-97BE-4092-A7FB-F5C19589BA2E}"/>
            </a:ext>
          </a:extLst>
        </cdr:cNvPr>
        <cdr:cNvSpPr txBox="1"/>
      </cdr:nvSpPr>
      <cdr:spPr>
        <a:xfrm xmlns:a="http://schemas.openxmlformats.org/drawingml/2006/main">
          <a:off x="0" y="6534150"/>
          <a:ext cx="9294395" cy="4857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DO" sz="1000" b="1">
              <a:latin typeface="Avenir Next LT Pro" panose="020B0504020202020204" pitchFamily="34" charset="0"/>
            </a:rPr>
            <a:t>Fuente: Elaboración propia con datos del Sistema de Información de la Gestión Financiera (SIGEF) y Centralización de la Información Financiera del Estado (CIFE) y las Estimaciones Poblacionales por año según región provincia 2000-2023 de la Oficina Nacional de Estadística ONE. </a:t>
          </a:r>
        </a:p>
        <a:p xmlns:a="http://schemas.openxmlformats.org/drawingml/2006/main">
          <a:endParaRPr lang="es-DO" sz="800" b="1">
            <a:latin typeface="Avenir Next LT Pro" panose="020B0504020202020204" pitchFamily="34" charset="0"/>
          </a:endParaRPr>
        </a:p>
      </cdr:txBody>
    </cdr:sp>
  </cdr:relSizeAnchor>
  <cdr:relSizeAnchor xmlns:cdr="http://schemas.openxmlformats.org/drawingml/2006/chartDrawing">
    <cdr:from>
      <cdr:x>0.00492</cdr:x>
      <cdr:y>0</cdr:y>
    </cdr:from>
    <cdr:to>
      <cdr:x>0.0566</cdr:x>
      <cdr:y>0.1453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2BEB14-FF58-44DD-8BB4-30B5F78B53A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2659" y="0"/>
          <a:ext cx="447654" cy="91437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0.06602</cdr:x>
      <cdr:y>0.01066</cdr:y>
    </cdr:from>
    <cdr:to>
      <cdr:x>0.21557</cdr:x>
      <cdr:y>0.09694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0A6206-999C-48BE-997E-8654D352DAD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571826" y="67082"/>
          <a:ext cx="1295410" cy="54296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0.85267</cdr:x>
      <cdr:y>0.01066</cdr:y>
    </cdr:from>
    <cdr:to>
      <cdr:x>0.99862</cdr:x>
      <cdr:y>0.09863</cdr:y>
    </cdr:to>
    <cdr:pic>
      <cdr:nvPicPr>
        <cdr:cNvPr id="5" name="Imagen 4">
          <a:extLst xmlns:a="http://schemas.openxmlformats.org/drawingml/2006/main">
            <a:ext uri="{FF2B5EF4-FFF2-40B4-BE49-F238E27FC236}">
              <a16:creationId xmlns:a16="http://schemas.microsoft.com/office/drawing/2014/main" id="{97031F22-194B-41FE-A8BE-331390D6BBC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7385864" y="67082"/>
          <a:ext cx="1264227" cy="55359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0.33044</cdr:x>
      <cdr:y>0.12076</cdr:y>
    </cdr:from>
    <cdr:to>
      <cdr:x>0.71671</cdr:x>
      <cdr:y>0.26594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A2B94BA9-DD87-40B9-B6E3-8C7684AE176A}"/>
            </a:ext>
          </a:extLst>
        </cdr:cNvPr>
        <cdr:cNvSpPr txBox="1"/>
      </cdr:nvSpPr>
      <cdr:spPr>
        <a:xfrm xmlns:a="http://schemas.openxmlformats.org/drawingml/2006/main">
          <a:off x="3071221" y="847725"/>
          <a:ext cx="3590146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Gráfico 27. Inversión Pública Consolidada por Provincia per Cápita</a:t>
          </a:r>
        </a:p>
        <a:p xmlns:a="http://schemas.openxmlformats.org/drawingml/2006/main">
          <a:pPr algn="ctr"/>
          <a:r>
            <a:rPr lang="es-DO" sz="1400" b="1" baseline="0">
              <a:latin typeface="Avenir Next LT Pro" panose="020B0504020202020204" pitchFamily="34" charset="0"/>
            </a:rPr>
            <a:t>2021</a:t>
          </a:r>
          <a:endParaRPr lang="es-DO" sz="1100" b="1" baseline="0">
            <a:latin typeface="Avenir Next LT Pro" panose="020B0504020202020204" pitchFamily="34" charset="0"/>
          </a:endParaRPr>
        </a:p>
        <a:p xmlns:a="http://schemas.openxmlformats.org/drawingml/2006/main">
          <a:pPr algn="ctr"/>
          <a:r>
            <a:rPr lang="es-DO" sz="1200" b="0" baseline="0">
              <a:latin typeface="Avenir Next LT Pro" panose="020B0504020202020204" pitchFamily="34" charset="0"/>
            </a:rPr>
            <a:t>En RD$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639536</xdr:colOff>
      <xdr:row>0</xdr:row>
      <xdr:rowOff>122465</xdr:rowOff>
    </xdr:from>
    <xdr:to>
      <xdr:col>5</xdr:col>
      <xdr:colOff>539338</xdr:colOff>
      <xdr:row>5</xdr:row>
      <xdr:rowOff>113108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1864179" y="122465"/>
          <a:ext cx="6485659" cy="94314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DO" sz="1400" b="0" baseline="0">
              <a:solidFill>
                <a:sysClr val="windowText" lastClr="000000"/>
              </a:solidFill>
              <a:latin typeface="Avenir Next LT Pro" panose="020B0504020202020204" pitchFamily="34" charset="0"/>
            </a:rPr>
            <a:t>MINISTERIO DE HACIENDA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GENERAL DE PRESUPUESTO</a:t>
          </a:r>
        </a:p>
        <a:p>
          <a:pPr algn="ctr"/>
          <a:r>
            <a:rPr lang="es-DO" sz="1200" b="0" baseline="0">
              <a:latin typeface="Avenir Next LT Pro" panose="020B0504020202020204" pitchFamily="34" charset="0"/>
            </a:rPr>
            <a:t>DIRECCIÓN DE ESTUDIOS ECONÓMICOS E INTEGRACIÓN PRESUPUESTARIA</a:t>
          </a:r>
        </a:p>
      </xdr:txBody>
    </xdr:sp>
    <xdr:clientData/>
  </xdr:twoCellAnchor>
  <xdr:twoCellAnchor editAs="oneCell">
    <xdr:from>
      <xdr:col>0</xdr:col>
      <xdr:colOff>299357</xdr:colOff>
      <xdr:row>0</xdr:row>
      <xdr:rowOff>0</xdr:rowOff>
    </xdr:from>
    <xdr:to>
      <xdr:col>1</xdr:col>
      <xdr:colOff>167371</xdr:colOff>
      <xdr:row>6</xdr:row>
      <xdr:rowOff>57343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357" y="0"/>
          <a:ext cx="480335" cy="1213950"/>
        </a:xfrm>
        <a:prstGeom prst="rect">
          <a:avLst/>
        </a:prstGeom>
      </xdr:spPr>
    </xdr:pic>
    <xdr:clientData/>
  </xdr:twoCellAnchor>
  <xdr:twoCellAnchor editAs="oneCell">
    <xdr:from>
      <xdr:col>1</xdr:col>
      <xdr:colOff>254924</xdr:colOff>
      <xdr:row>0</xdr:row>
      <xdr:rowOff>89062</xdr:rowOff>
    </xdr:from>
    <xdr:to>
      <xdr:col>2</xdr:col>
      <xdr:colOff>1032579</xdr:colOff>
      <xdr:row>4</xdr:row>
      <xdr:rowOff>47913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245" y="89062"/>
          <a:ext cx="1389977" cy="720851"/>
        </a:xfrm>
        <a:prstGeom prst="rect">
          <a:avLst/>
        </a:prstGeom>
      </xdr:spPr>
    </xdr:pic>
    <xdr:clientData/>
  </xdr:twoCellAnchor>
  <xdr:twoCellAnchor editAs="oneCell">
    <xdr:from>
      <xdr:col>5</xdr:col>
      <xdr:colOff>368181</xdr:colOff>
      <xdr:row>0</xdr:row>
      <xdr:rowOff>89062</xdr:rowOff>
    </xdr:from>
    <xdr:to>
      <xdr:col>6</xdr:col>
      <xdr:colOff>309555</xdr:colOff>
      <xdr:row>4</xdr:row>
      <xdr:rowOff>62033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78681" y="89062"/>
          <a:ext cx="1356517" cy="7349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177939</xdr:colOff>
      <xdr:row>9</xdr:row>
      <xdr:rowOff>41869</xdr:rowOff>
    </xdr:from>
    <xdr:to>
      <xdr:col>7</xdr:col>
      <xdr:colOff>1556954</xdr:colOff>
      <xdr:row>27</xdr:row>
      <xdr:rowOff>125605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939" y="1375369"/>
          <a:ext cx="8913290" cy="3522261"/>
        </a:xfrm>
        <a:prstGeom prst="rect">
          <a:avLst/>
        </a:prstGeom>
      </xdr:spPr>
    </xdr:pic>
    <xdr:clientData/>
  </xdr:twoCellAnchor>
  <xdr:twoCellAnchor editAs="oneCell">
    <xdr:from>
      <xdr:col>7</xdr:col>
      <xdr:colOff>1121647</xdr:colOff>
      <xdr:row>0</xdr:row>
      <xdr:rowOff>0</xdr:rowOff>
    </xdr:from>
    <xdr:to>
      <xdr:col>8</xdr:col>
      <xdr:colOff>22190</xdr:colOff>
      <xdr:row>5</xdr:row>
      <xdr:rowOff>68978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0397" y="0"/>
          <a:ext cx="1771650" cy="1021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334945</xdr:colOff>
      <xdr:row>0</xdr:row>
      <xdr:rowOff>0</xdr:rowOff>
    </xdr:from>
    <xdr:to>
      <xdr:col>2</xdr:col>
      <xdr:colOff>2004439</xdr:colOff>
      <xdr:row>5</xdr:row>
      <xdr:rowOff>134917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132" y="0"/>
          <a:ext cx="1669494" cy="107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502418</xdr:colOff>
      <xdr:row>0</xdr:row>
      <xdr:rowOff>10467</xdr:rowOff>
    </xdr:from>
    <xdr:to>
      <xdr:col>2</xdr:col>
      <xdr:colOff>185999</xdr:colOff>
      <xdr:row>5</xdr:row>
      <xdr:rowOff>173334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511" y="10467"/>
          <a:ext cx="4476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242520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8575"/>
          <a:ext cx="213945" cy="952500"/>
        </a:xfrm>
        <a:prstGeom prst="rect">
          <a:avLst/>
        </a:prstGeom>
      </xdr:spPr>
    </xdr:pic>
    <xdr:clientData/>
  </xdr:twoCellAnchor>
  <xdr:oneCellAnchor>
    <xdr:from>
      <xdr:col>0</xdr:col>
      <xdr:colOff>266701</xdr:colOff>
      <xdr:row>0</xdr:row>
      <xdr:rowOff>28575</xdr:rowOff>
    </xdr:from>
    <xdr:ext cx="1314449" cy="634691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1" y="28575"/>
          <a:ext cx="1314449" cy="634691"/>
        </a:xfrm>
        <a:prstGeom prst="rect">
          <a:avLst/>
        </a:prstGeom>
      </xdr:spPr>
    </xdr:pic>
    <xdr:clientData/>
  </xdr:oneCellAnchor>
  <xdr:oneCellAnchor>
    <xdr:from>
      <xdr:col>13</xdr:col>
      <xdr:colOff>291662</xdr:colOff>
      <xdr:row>0</xdr:row>
      <xdr:rowOff>0</xdr:rowOff>
    </xdr:from>
    <xdr:ext cx="1260913" cy="6286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97662" y="0"/>
          <a:ext cx="1260913" cy="628650"/>
        </a:xfrm>
        <a:prstGeom prst="rect">
          <a:avLst/>
        </a:prstGeom>
      </xdr:spPr>
    </xdr:pic>
    <xdr:clientData/>
  </xdr:oneCellAnchor>
  <xdr:twoCellAnchor editAs="oneCell">
    <xdr:from>
      <xdr:col>4</xdr:col>
      <xdr:colOff>28575</xdr:colOff>
      <xdr:row>6</xdr:row>
      <xdr:rowOff>0</xdr:rowOff>
    </xdr:from>
    <xdr:to>
      <xdr:col>12</xdr:col>
      <xdr:colOff>266868</xdr:colOff>
      <xdr:row>23</xdr:row>
      <xdr:rowOff>181652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76575" y="1447800"/>
          <a:ext cx="6334293" cy="3420152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242520</xdr:colOff>
      <xdr:row>2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8575"/>
          <a:ext cx="213945" cy="952500"/>
        </a:xfrm>
        <a:prstGeom prst="rect">
          <a:avLst/>
        </a:prstGeom>
      </xdr:spPr>
    </xdr:pic>
    <xdr:clientData/>
  </xdr:twoCellAnchor>
  <xdr:oneCellAnchor>
    <xdr:from>
      <xdr:col>0</xdr:col>
      <xdr:colOff>266701</xdr:colOff>
      <xdr:row>0</xdr:row>
      <xdr:rowOff>28575</xdr:rowOff>
    </xdr:from>
    <xdr:ext cx="1314449" cy="634691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1" y="28575"/>
          <a:ext cx="1314449" cy="634691"/>
        </a:xfrm>
        <a:prstGeom prst="rect">
          <a:avLst/>
        </a:prstGeom>
      </xdr:spPr>
    </xdr:pic>
    <xdr:clientData/>
  </xdr:oneCellAnchor>
  <xdr:oneCellAnchor>
    <xdr:from>
      <xdr:col>13</xdr:col>
      <xdr:colOff>291662</xdr:colOff>
      <xdr:row>0</xdr:row>
      <xdr:rowOff>0</xdr:rowOff>
    </xdr:from>
    <xdr:ext cx="1260913" cy="6286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97662" y="0"/>
          <a:ext cx="1260913" cy="628650"/>
        </a:xfrm>
        <a:prstGeom prst="rect">
          <a:avLst/>
        </a:prstGeom>
      </xdr:spPr>
    </xdr:pic>
    <xdr:clientData/>
  </xdr:oneCellAnchor>
  <xdr:twoCellAnchor>
    <xdr:from>
      <xdr:col>3</xdr:col>
      <xdr:colOff>495300</xdr:colOff>
      <xdr:row>3</xdr:row>
      <xdr:rowOff>9525</xdr:rowOff>
    </xdr:from>
    <xdr:to>
      <xdr:col>11</xdr:col>
      <xdr:colOff>319087</xdr:colOff>
      <xdr:row>26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851935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37281" y="0"/>
          <a:ext cx="1571956" cy="929178"/>
        </a:xfrm>
        <a:prstGeom prst="rect">
          <a:avLst/>
        </a:prstGeom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96690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4831" y="0"/>
          <a:ext cx="1571956" cy="929178"/>
        </a:xfrm>
        <a:prstGeom prst="rect">
          <a:avLst/>
        </a:prstGeom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96690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4831" y="0"/>
          <a:ext cx="1571956" cy="929178"/>
        </a:xfrm>
        <a:prstGeom prst="rect">
          <a:avLst/>
        </a:prstGeom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96690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4831" y="0"/>
          <a:ext cx="1571956" cy="929178"/>
        </a:xfrm>
        <a:prstGeom prst="rect">
          <a:avLst/>
        </a:prstGeom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96690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4831" y="0"/>
          <a:ext cx="1571956" cy="929178"/>
        </a:xfrm>
        <a:prstGeom prst="rect">
          <a:avLst/>
        </a:prstGeom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796690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4831" y="0"/>
          <a:ext cx="1571956" cy="929178"/>
        </a:xfrm>
        <a:prstGeom prst="rect">
          <a:avLst/>
        </a:prstGeom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2222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2222500"/>
        </a:xfrm>
        <a:prstGeom prst="rect">
          <a:avLst/>
        </a:prstGeom>
      </xdr:spPr>
    </xdr:pic>
    <xdr:clientData/>
  </xdr:oneCellAnchor>
  <xdr:oneCellAnchor>
    <xdr:from>
      <xdr:col>15</xdr:col>
      <xdr:colOff>412325</xdr:colOff>
      <xdr:row>0</xdr:row>
      <xdr:rowOff>0</xdr:rowOff>
    </xdr:from>
    <xdr:ext cx="428625" cy="2222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8252650" y="0"/>
          <a:ext cx="428625" cy="2222500"/>
        </a:xfrm>
        <a:prstGeom prst="rect">
          <a:avLst/>
        </a:prstGeom>
      </xdr:spPr>
    </xdr:pic>
    <xdr:clientData/>
  </xdr:oneCellAnchor>
  <xdr:oneCellAnchor>
    <xdr:from>
      <xdr:col>0</xdr:col>
      <xdr:colOff>500063</xdr:colOff>
      <xdr:row>0</xdr:row>
      <xdr:rowOff>0</xdr:rowOff>
    </xdr:from>
    <xdr:ext cx="1381125" cy="7303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3" y="0"/>
          <a:ext cx="1381125" cy="730398"/>
        </a:xfrm>
        <a:prstGeom prst="rect">
          <a:avLst/>
        </a:prstGeom>
      </xdr:spPr>
    </xdr:pic>
    <xdr:clientData/>
  </xdr:oneCellAnchor>
  <xdr:oneCellAnchor>
    <xdr:from>
      <xdr:col>13</xdr:col>
      <xdr:colOff>254256</xdr:colOff>
      <xdr:row>0</xdr:row>
      <xdr:rowOff>0</xdr:rowOff>
    </xdr:from>
    <xdr:ext cx="1571956" cy="929178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0581" y="0"/>
          <a:ext cx="1571956" cy="929178"/>
        </a:xfrm>
        <a:prstGeom prst="rect">
          <a:avLst/>
        </a:prstGeom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9526</xdr:rowOff>
    </xdr:from>
    <xdr:ext cx="447676" cy="6096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447676" cy="609600"/>
        </a:xfrm>
        <a:prstGeom prst="rect">
          <a:avLst/>
        </a:prstGeom>
      </xdr:spPr>
    </xdr:pic>
    <xdr:clientData/>
  </xdr:oneCellAnchor>
  <xdr:oneCellAnchor>
    <xdr:from>
      <xdr:col>0</xdr:col>
      <xdr:colOff>561976</xdr:colOff>
      <xdr:row>0</xdr:row>
      <xdr:rowOff>0</xdr:rowOff>
    </xdr:from>
    <xdr:ext cx="1343024" cy="7239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6" y="0"/>
          <a:ext cx="1343024" cy="723900"/>
        </a:xfrm>
        <a:prstGeom prst="rect">
          <a:avLst/>
        </a:prstGeom>
      </xdr:spPr>
    </xdr:pic>
    <xdr:clientData/>
  </xdr:oneCellAnchor>
  <xdr:oneCellAnchor>
    <xdr:from>
      <xdr:col>16</xdr:col>
      <xdr:colOff>85725</xdr:colOff>
      <xdr:row>0</xdr:row>
      <xdr:rowOff>66674</xdr:rowOff>
    </xdr:from>
    <xdr:ext cx="1400175" cy="61912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05925" y="66674"/>
          <a:ext cx="1400175" cy="6191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22527</xdr:colOff>
      <xdr:row>0</xdr:row>
      <xdr:rowOff>0</xdr:rowOff>
    </xdr:from>
    <xdr:to>
      <xdr:col>6</xdr:col>
      <xdr:colOff>324478</xdr:colOff>
      <xdr:row>3</xdr:row>
      <xdr:rowOff>13122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7390" y="0"/>
          <a:ext cx="1275385" cy="735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386673</xdr:colOff>
      <xdr:row>0</xdr:row>
      <xdr:rowOff>0</xdr:rowOff>
    </xdr:from>
    <xdr:to>
      <xdr:col>2</xdr:col>
      <xdr:colOff>52335</xdr:colOff>
      <xdr:row>3</xdr:row>
      <xdr:rowOff>55384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673" y="0"/>
          <a:ext cx="1193849" cy="777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369328</xdr:colOff>
      <xdr:row>4</xdr:row>
      <xdr:rowOff>13855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9328" cy="92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1054717</xdr:colOff>
      <xdr:row>2</xdr:row>
      <xdr:rowOff>171277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6717" cy="780877"/>
        </a:xfrm>
        <a:prstGeom prst="rect">
          <a:avLst/>
        </a:prstGeom>
      </xdr:spPr>
    </xdr:pic>
    <xdr:clientData/>
  </xdr:twoCellAnchor>
  <xdr:twoCellAnchor editAs="oneCell">
    <xdr:from>
      <xdr:col>4</xdr:col>
      <xdr:colOff>127732</xdr:colOff>
      <xdr:row>0</xdr:row>
      <xdr:rowOff>11430</xdr:rowOff>
    </xdr:from>
    <xdr:to>
      <xdr:col>5</xdr:col>
      <xdr:colOff>580686</xdr:colOff>
      <xdr:row>3</xdr:row>
      <xdr:rowOff>44133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6632" y="11430"/>
          <a:ext cx="1710254" cy="842328"/>
        </a:xfrm>
        <a:prstGeom prst="rect">
          <a:avLst/>
        </a:prstGeom>
      </xdr:spPr>
    </xdr:pic>
    <xdr:clientData/>
  </xdr:twoCellAnchor>
  <xdr:twoCellAnchor>
    <xdr:from>
      <xdr:col>1</xdr:col>
      <xdr:colOff>3495675</xdr:colOff>
      <xdr:row>7</xdr:row>
      <xdr:rowOff>57149</xdr:rowOff>
    </xdr:from>
    <xdr:to>
      <xdr:col>3</xdr:col>
      <xdr:colOff>895350</xdr:colOff>
      <xdr:row>24</xdr:row>
      <xdr:rowOff>35812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421821</xdr:colOff>
      <xdr:row>9</xdr:row>
      <xdr:rowOff>149679</xdr:rowOff>
    </xdr:from>
    <xdr:to>
      <xdr:col>9</xdr:col>
      <xdr:colOff>193985</xdr:colOff>
      <xdr:row>27</xdr:row>
      <xdr:rowOff>7443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821" y="2027465"/>
          <a:ext cx="9773414" cy="3300371"/>
        </a:xfrm>
        <a:prstGeom prst="rect">
          <a:avLst/>
        </a:prstGeom>
      </xdr:spPr>
    </xdr:pic>
    <xdr:clientData/>
  </xdr:twoCellAnchor>
  <xdr:twoCellAnchor editAs="oneCell">
    <xdr:from>
      <xdr:col>7</xdr:col>
      <xdr:colOff>125104</xdr:colOff>
      <xdr:row>0</xdr:row>
      <xdr:rowOff>1</xdr:rowOff>
    </xdr:from>
    <xdr:to>
      <xdr:col>8</xdr:col>
      <xdr:colOff>203061</xdr:colOff>
      <xdr:row>3</xdr:row>
      <xdr:rowOff>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3997" y="1"/>
          <a:ext cx="1275385" cy="735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19280</xdr:colOff>
      <xdr:row>0</xdr:row>
      <xdr:rowOff>1</xdr:rowOff>
    </xdr:from>
    <xdr:to>
      <xdr:col>2</xdr:col>
      <xdr:colOff>1213129</xdr:colOff>
      <xdr:row>3</xdr:row>
      <xdr:rowOff>42824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280" y="1"/>
          <a:ext cx="1193849" cy="777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394607</xdr:colOff>
      <xdr:row>0</xdr:row>
      <xdr:rowOff>1</xdr:rowOff>
    </xdr:from>
    <xdr:to>
      <xdr:col>2</xdr:col>
      <xdr:colOff>1935</xdr:colOff>
      <xdr:row>3</xdr:row>
      <xdr:rowOff>189702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607" y="1"/>
          <a:ext cx="369328" cy="92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PA\CHL\SECTORS\BOP\Bop02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Internacional\04%20BOLIVAR%20-%20Y-O%20-%20HUASCAR%20J\BASE%20CUADROS%20PRESIDENTE%202004\EST.%20SERVICIO%20DEUDA%20SEPTIEMBRE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4\PROY%20-%20PROY2004B%20CON%20TASAS%20CAMBIO%2004%20SEP01%20ORIGINA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WIN\TEMP\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GDP%20update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at\data\crude\NWE\Normprice\2003\1Q%202003%20New%20Normpric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Archivos%20Excel\Boletines\Excel\Otros\FAX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My%20Documents\Excel\Otros\FAX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dia%20Cierre%202009\MODELO%20ANEXOS%20CAP3%201AL%205%20Y%20DEL%201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Archivos%20Excel\Boletines\Excel\Otros\FAX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NCFP\Recursos\Proyrena\Anual\2002\Alt4_Proy20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ata\Andrew\GEP10\chap2\KO%20charts%20and%20table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d\d\STATISTICS\DEPLOYMEN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Archivos%20Excel\Boletines\Excel\Otros\FAX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ocuments%20and%20Settings\routtm\Local%20Settings\Temporary%20Internet%20Files\OLK13\chartsheet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Samuel\QIV%2007-08%20data\daily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86061\Local%20Settings\Temporary%20Internet%20Files\OLK7C\Secto%20publico\PBSECQKaren%202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ST\RK\Requests\Christoph\debt%20restructuring%20comparison%20countries%201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s&amp;d%20balanc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B\Occaisonal%20paper%20on%20access\Analysis\120507_first%20issue_GNI%20per%20capit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baez/AppData/Local/Microsoft/Windows/INetCache/Content.Outlook/HTMLJ493/Marco%20Macro%20Commoditties%20-%20Fixed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chivos%20Excel\Boletines\Archivos%20de%20trabajo%202004\Excel\Otros\FAX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F/DGCP-STRUCTURE/Manual%20Operativo%20DGCP/Manuales%20de%20Soporte/Sistema%20de%20Informacion%20Financiera/Sistema%20de%20Informacion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DGCP-STRUCTURE\Manual%20Operativo%20DGCP\Manuales%20de%20Soporte\Sistema%20de%20Informacion%20Financiera\Sistema%20de%20Informac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/Secto%20publico/PBSECQKaren%202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rchivos%20Excel\Boletines\Cuadros%20M%20y%20X%20mensuales\Excel\Otros\FAX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Otros\FAX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Paises\My%20Documents\Excel\Otros\FAX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Equity%20prices\EM%20equity%20prices%20and%20exchange%20rate%20tabl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xp-49253\Archivos%20de%20Trabajo\My%20Documents\Excel\Otros\FAX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\Secto%20publico\PBSECQKaren%202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Analysis\Concentration%20of%20FDI%20and%20GDP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Monetary\DRMONEY_curren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am\EXCEL\MARTY\ALEX\LONGTERM\LONGGD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CRI-BOP-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Other-2002\CRI-INPUT-ABOP-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EXTERNAL\Output\CRI-BOP-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Dbase\Dinput\CRI-INPUT-ABO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Bienes\Nacionales\Tablas\Tablas%20Aperturadas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Report\Figur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9\Chapter%202%20Data\CHAPTER%20TABLES%20&amp;%20FIGURES\Net%20capital%20flows%20-%20projection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7\Data\DRS\External%20deb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1\BLZ\Reports\BLZRedTables6_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8\Data\Net%20capital%20flows%20-%20table%202.1%20Nov%2020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Users\SM\AppData\Local\Microsoft\Windows\Temporary%20Internet%20Files\Low\Content.IE5\XIZWT4B9\STARTSal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central.gov.do/Documents%20and%20Settings/1989644/Desktop/CUADROS%20PARA%20PUBLICAR%20EN%20LA%20WEBB%20-%2002%20JUN2004%2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Dbase\Dinput\CRI-INPUT-ABOP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4.158\Dir.%20EESF\Users\mrodriguez\Downloads\Presupuesto-Formulado-Consolidado-2020%20(4)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-my.sharepoint.com/personal/lrodriguez_digepres_gob_do/Documents/Documentos/Consolidacion%20Informe%202021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aulino/AppData/Local/Microsoft/Windows/INetCache/Content.Outlook/AUYRRBPV/para%20gastos%20ejecucion_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-my.sharepoint.com/personal/kjrodriguez_digepres_gob_do/Documents/Documentos/Tablas%20y%20graficos%20KJRA%20Informe%20de%20Ejecucion%20de%20Consolidacion%20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4.158\Dir.%20EESF\Dpto.%20CEP\Consolidaci&#243;n\Consolidaci&#243;n%20Ejecuci&#243;n%202021\Apartados%20Informe\Tablas%20y%20Gr&#225;ficos\Cuadros%20Informe%20Consolidado-%20SEEA%20VF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aulino/AppData/Local/Microsoft/Windows/INetCache/Content.Outlook/AUYRRBPV/Tabla-grafico_Presupuesto_Pobrez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Original"/>
      <sheetName val="Anexo 1"/>
      <sheetName val="Anexo 2"/>
      <sheetName val="Anexo 3"/>
      <sheetName val="pa en se"/>
      <sheetName val="VENC SEPT 04-30 SIN VENC. RENEG"/>
      <sheetName val="ANEX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Base"/>
      <sheetName val="Bilaterales para FMI"/>
      <sheetName val="Bilat para FMI (ODA Y NO ODA)"/>
      <sheetName val="Reestructurable"/>
      <sheetName val="Club x Agencia"/>
      <sheetName val="Club x mes"/>
      <sheetName val="Club x Mes 04-05"/>
      <sheetName val="Club xMes 04-05 tri"/>
      <sheetName val="Sheet1"/>
      <sheetName val="Por Tipo de Deuda"/>
      <sheetName val="EEUU"/>
      <sheetName val="SORTEADO"/>
      <sheetName val="Paises de Club"/>
      <sheetName val="Total Vcto."/>
      <sheetName val="ONAPRES"/>
      <sheetName val="ONAPRES1"/>
      <sheetName val="Bzas.P"/>
      <sheetName val="BOP CP"/>
      <sheetName val="BoP M&amp;L"/>
      <sheetName val="BOP+Resum"/>
      <sheetName val="CCR"/>
      <sheetName val="Cambiarias"/>
      <sheetName val="Compar1"/>
      <sheetName val="Compar2"/>
      <sheetName val="Compa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BoP"/>
      <sheetName val="RES"/>
      <sheetName val="Input"/>
      <sheetName val="OUTPUT"/>
      <sheetName val="Trade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3"/>
      <sheetName val="[MFLOW96.XLS]_WIN_TEMP_MFLOW9_4"/>
      <sheetName val="[MFLOW96.XLS]_WIN_TEMP_MFLOW9_5"/>
      <sheetName val="[MFLOW96.XLS]_WIN_TEMP_MFLOW_12"/>
      <sheetName val="[MFLOW96.XLS]_WIN_TEMP_MFLOW9_6"/>
      <sheetName val="[MFLOW96.XLS]_WIN_TEMP_MFLOW9_7"/>
      <sheetName val="[MFLOW96.XLS]_WIN_TEMP_MFLOW_11"/>
      <sheetName val="[MFLOW96.XLS]_WIN_TEMP_MFLOW9_9"/>
      <sheetName val="[MFLOW96.XLS]_WIN_TEMP_MFLOW9_8"/>
      <sheetName val="[MFLOW96.XLS]_WIN_TEMP_MFLOW_10"/>
      <sheetName val="[MFLOW96.XLS]_WIN_TEMP_MFLOW_13"/>
      <sheetName val="[MFLOW96.XLS]_WIN_TEMP_MFLOW_18"/>
      <sheetName val="[MFLOW96.XLS]_WIN_TEMP_MFLOW_14"/>
      <sheetName val="[MFLOW96.XLS]_WIN_TEMP_MFLOW_15"/>
      <sheetName val="[MFLOW96.XLS]_WIN_TEMP_MFLOW_16"/>
      <sheetName val="[MFLOW96.XLS]_WIN_TEMP_MFLOW_17"/>
      <sheetName val="[MFLOW96.XLS]_WIN_TEMP_MFLOW_21"/>
      <sheetName val="[MFLOW96.XLS]_WIN_TEMP_MFLOW_19"/>
      <sheetName val="[MFLOW96.XLS]_WIN_TEMP_MFLOW_20"/>
      <sheetName val="[MFLOW96.XLS]_WIN_TEMP_MFLOW_22"/>
      <sheetName val="[MFLOW96.XLS]_WIN_TEMP_MFLOW_24"/>
      <sheetName val="[MFLOW96.XLS]_WIN_TEMP_MFLOW_23"/>
      <sheetName val="[MFLOW96.XLS]_WIN_TEMP_MFLOW_25"/>
      <sheetName val="[MFLOW96.XLS]_WIN_TEMP_MFLOW_26"/>
      <sheetName val="[MFLOW96.XLS]_WIN_TEMP_MFLOW_28"/>
      <sheetName val="[MFLOW96.XLS]_WIN_TEMP_MFLOW_27"/>
      <sheetName val="[MFLOW96.XLS]_WIN_TEMP_MFLOW_29"/>
      <sheetName val="[MFLOW96.XLS]_WIN_TEMP_MFLOW_30"/>
      <sheetName val="[MFLOW96.XLS]_WIN_TEMP_MFLOW_31"/>
      <sheetName val="[MFLOW96.XLS]_WIN_TEMP_MFLOW_32"/>
      <sheetName val="[MFLOW96.XLS]_WIN_TEMP_MFLOW_33"/>
      <sheetName val="[MFLOW96.XLS]_WIN_TEMP_MFLOW_35"/>
      <sheetName val="[MFLOW96.XLS]_WIN_TEMP_MFLOW_34"/>
      <sheetName val="[MFLOW96.XLS]_WIN_TEMP_MFLOW_38"/>
      <sheetName val="[MFLOW96.XLS]_WIN_TEMP_MFLOW_36"/>
      <sheetName val="[MFLOW96.XLS]_WIN_TEMP_MFLOW_37"/>
      <sheetName val="[MFLOW96.XLS]_WIN_TEMP_MFLOW_40"/>
      <sheetName val="[MFLOW96.XLS]_WIN_TEMP_MFLOW_39"/>
      <sheetName val="[MFLOW96.XLS]_WIN_TEMP_MFLOW_50"/>
      <sheetName val="[MFLOW96.XLS]_WIN_TEMP_MFLOW_41"/>
      <sheetName val="[MFLOW96.XLS]_WIN_TEMP_MFLOW_42"/>
      <sheetName val="[MFLOW96.XLS]_WIN_TEMP_MFLOW_43"/>
      <sheetName val="[MFLOW96.XLS]_WIN_TEMP_MFLOW_44"/>
      <sheetName val="[MFLOW96.XLS]_WIN_TEMP_MFLOW_45"/>
      <sheetName val="[MFLOW96.XLS]_WIN_TEMP_MFLOW_46"/>
      <sheetName val="[MFLOW96.XLS]_WIN_TEMP_MFLOW_47"/>
      <sheetName val="[MFLOW96.XLS]_WIN_TEMP_MFLOW_48"/>
      <sheetName val="[MFLOW96.XLS]_WIN_TEMP_MFLOW_4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WTH"/>
      <sheetName val="ACTUAL GDP"/>
      <sheetName val="POPULATION"/>
      <sheetName val="GDP PER CAPITA"/>
      <sheetName val="ASIA TABLE"/>
      <sheetName val="gdp comparison"/>
      <sheetName val="GDPCAP"/>
      <sheetName val="POPU"/>
      <sheetName val="LTTABLE"/>
      <sheetName val="OLD ASIA"/>
      <sheetName val="go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1"/>
      <sheetName val="Other Depository Corporations B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TTS PRICES"/>
      <sheetName val="QNEWLOR"/>
      <sheetName val="MONTHLY AVERAGES"/>
      <sheetName val="Tables 1A 1B"/>
      <sheetName val="Table 5"/>
      <sheetName val="NORTH SEA PRICE TABLES"/>
      <sheetName val="NUMBDEAL"/>
      <sheetName val="Comparison of Deals"/>
      <sheetName val="NSEA PLATTS"/>
      <sheetName val="CHT DATA"/>
      <sheetName val="New Indicator-Ch"/>
      <sheetName val="CHT DATA (2)"/>
      <sheetName val="Forward Ch"/>
      <sheetName val="Forward Ch (2)"/>
      <sheetName val="T&amp;G 3"/>
    </sheetNames>
    <sheetDataSet>
      <sheetData sheetId="0" refreshError="1"/>
      <sheetData sheetId="1" refreshError="1">
        <row r="3">
          <cell r="B3" t="str">
            <v>BRENT PRICE AVERAGES</v>
          </cell>
        </row>
        <row r="4">
          <cell r="B4" t="str">
            <v>DATED</v>
          </cell>
          <cell r="C4" t="str">
            <v>FEB</v>
          </cell>
          <cell r="D4" t="str">
            <v>MAR</v>
          </cell>
          <cell r="E4" t="str">
            <v>APR</v>
          </cell>
          <cell r="F4" t="str">
            <v>AVERAGE</v>
          </cell>
          <cell r="L4" t="str">
            <v>BASIS FOR DATED</v>
          </cell>
          <cell r="X4" t="str">
            <v>FEB</v>
          </cell>
          <cell r="AB4" t="str">
            <v>FEB</v>
          </cell>
          <cell r="AC4" t="str">
            <v>/</v>
          </cell>
          <cell r="AD4" t="str">
            <v>MAR</v>
          </cell>
          <cell r="AF4" t="str">
            <v>MAR</v>
          </cell>
          <cell r="AJ4" t="str">
            <v>MAR</v>
          </cell>
          <cell r="AK4" t="str">
            <v>/</v>
          </cell>
          <cell r="AL4" t="str">
            <v>APR</v>
          </cell>
          <cell r="AN4" t="str">
            <v>APR</v>
          </cell>
          <cell r="AR4" t="str">
            <v>Basis for Dated</v>
          </cell>
        </row>
        <row r="5">
          <cell r="L5" t="str">
            <v>Dated</v>
          </cell>
          <cell r="P5" t="str">
            <v>FEB</v>
          </cell>
          <cell r="T5" t="str">
            <v>MAR</v>
          </cell>
          <cell r="AR5" t="str">
            <v>DTD</v>
          </cell>
          <cell r="AS5" t="str">
            <v>DTD</v>
          </cell>
          <cell r="AT5" t="str">
            <v>FEB</v>
          </cell>
          <cell r="AU5" t="str">
            <v>FEB</v>
          </cell>
        </row>
        <row r="6">
          <cell r="B6">
            <v>30.95</v>
          </cell>
          <cell r="C6">
            <v>29.8</v>
          </cell>
          <cell r="D6">
            <v>28.92</v>
          </cell>
          <cell r="E6">
            <v>28.195</v>
          </cell>
          <cell r="F6">
            <v>30.375</v>
          </cell>
          <cell r="J6">
            <v>0</v>
          </cell>
          <cell r="K6" t="str">
            <v>)</v>
          </cell>
          <cell r="L6">
            <v>0</v>
          </cell>
          <cell r="M6" t="str">
            <v>(</v>
          </cell>
          <cell r="N6">
            <v>0</v>
          </cell>
          <cell r="O6" t="str">
            <v>)</v>
          </cell>
          <cell r="P6">
            <v>1.1499999999999999</v>
          </cell>
          <cell r="Q6" t="str">
            <v>(</v>
          </cell>
          <cell r="R6">
            <v>1</v>
          </cell>
          <cell r="S6" t="str">
            <v>)</v>
          </cell>
          <cell r="T6">
            <v>0</v>
          </cell>
          <cell r="U6" t="str">
            <v>(</v>
          </cell>
          <cell r="V6">
            <v>0</v>
          </cell>
          <cell r="W6" t="str">
            <v>)</v>
          </cell>
          <cell r="X6">
            <v>0</v>
          </cell>
          <cell r="Y6" t="str">
            <v>(</v>
          </cell>
          <cell r="Z6">
            <v>0</v>
          </cell>
          <cell r="AA6" t="str">
            <v>)</v>
          </cell>
          <cell r="AB6">
            <v>0.88</v>
          </cell>
          <cell r="AC6" t="str">
            <v>(</v>
          </cell>
          <cell r="AD6">
            <v>1</v>
          </cell>
          <cell r="AE6" t="str">
            <v>)</v>
          </cell>
          <cell r="AF6">
            <v>0</v>
          </cell>
          <cell r="AG6" t="str">
            <v>(</v>
          </cell>
          <cell r="AH6">
            <v>0</v>
          </cell>
          <cell r="AI6" t="str">
            <v>)</v>
          </cell>
          <cell r="AJ6">
            <v>0</v>
          </cell>
          <cell r="AK6" t="str">
            <v>(</v>
          </cell>
          <cell r="AL6">
            <v>0</v>
          </cell>
          <cell r="AM6" t="str">
            <v>)</v>
          </cell>
          <cell r="AN6">
            <v>0</v>
          </cell>
          <cell r="AO6" t="str">
            <v>(</v>
          </cell>
          <cell r="AP6">
            <v>0</v>
          </cell>
          <cell r="AQ6" t="str">
            <v>)</v>
          </cell>
          <cell r="AT6">
            <v>1.1499999999999999</v>
          </cell>
        </row>
        <row r="7">
          <cell r="B7">
            <v>32.405000000000001</v>
          </cell>
          <cell r="C7">
            <v>31.045000000000002</v>
          </cell>
          <cell r="D7">
            <v>29.885000000000002</v>
          </cell>
          <cell r="E7">
            <v>28.905000000000001</v>
          </cell>
          <cell r="F7">
            <v>31.725000000000001</v>
          </cell>
          <cell r="J7">
            <v>0</v>
          </cell>
          <cell r="K7" t="str">
            <v>)</v>
          </cell>
          <cell r="L7">
            <v>0</v>
          </cell>
          <cell r="M7" t="str">
            <v>(</v>
          </cell>
          <cell r="N7">
            <v>0</v>
          </cell>
          <cell r="O7" t="str">
            <v>)</v>
          </cell>
          <cell r="P7">
            <v>0</v>
          </cell>
          <cell r="Q7" t="str">
            <v>(</v>
          </cell>
          <cell r="R7">
            <v>0</v>
          </cell>
          <cell r="S7" t="str">
            <v>)</v>
          </cell>
          <cell r="T7">
            <v>0</v>
          </cell>
          <cell r="U7" t="str">
            <v>(</v>
          </cell>
          <cell r="V7">
            <v>0</v>
          </cell>
          <cell r="W7" t="str">
            <v>)</v>
          </cell>
          <cell r="X7">
            <v>0</v>
          </cell>
          <cell r="Y7" t="str">
            <v>(</v>
          </cell>
          <cell r="Z7">
            <v>0</v>
          </cell>
          <cell r="AA7" t="str">
            <v>)</v>
          </cell>
          <cell r="AB7">
            <v>1.08</v>
          </cell>
          <cell r="AC7" t="str">
            <v>(</v>
          </cell>
          <cell r="AD7">
            <v>1</v>
          </cell>
          <cell r="AE7" t="str">
            <v>)</v>
          </cell>
          <cell r="AF7">
            <v>0</v>
          </cell>
          <cell r="AG7" t="str">
            <v>(</v>
          </cell>
          <cell r="AH7">
            <v>0</v>
          </cell>
          <cell r="AI7" t="str">
            <v>)</v>
          </cell>
          <cell r="AJ7">
            <v>0</v>
          </cell>
          <cell r="AK7" t="str">
            <v>(</v>
          </cell>
          <cell r="AL7">
            <v>0</v>
          </cell>
          <cell r="AM7" t="str">
            <v>)</v>
          </cell>
          <cell r="AN7">
            <v>0</v>
          </cell>
          <cell r="AO7" t="str">
            <v>(</v>
          </cell>
          <cell r="AP7">
            <v>0</v>
          </cell>
          <cell r="AQ7" t="str">
            <v>)</v>
          </cell>
        </row>
        <row r="8">
          <cell r="B8">
            <v>31.975000000000001</v>
          </cell>
          <cell r="C8">
            <v>30.58</v>
          </cell>
          <cell r="D8">
            <v>29.36</v>
          </cell>
          <cell r="E8">
            <v>28.384999999999998</v>
          </cell>
          <cell r="F8">
            <v>31.2775</v>
          </cell>
        </row>
        <row r="9">
          <cell r="B9">
            <v>30.869999999999997</v>
          </cell>
          <cell r="C9">
            <v>29.77</v>
          </cell>
          <cell r="D9">
            <v>28.57</v>
          </cell>
          <cell r="E9">
            <v>27.72</v>
          </cell>
          <cell r="F9">
            <v>30.32</v>
          </cell>
        </row>
        <row r="10">
          <cell r="B10">
            <v>29.495000000000001</v>
          </cell>
          <cell r="C10">
            <v>28.555</v>
          </cell>
          <cell r="D10">
            <v>27.815000000000001</v>
          </cell>
          <cell r="E10">
            <v>27.200000000000003</v>
          </cell>
          <cell r="F10">
            <v>29.024999999999999</v>
          </cell>
        </row>
        <row r="11">
          <cell r="B11">
            <v>30.23</v>
          </cell>
          <cell r="C11">
            <v>29.424999999999997</v>
          </cell>
          <cell r="D11">
            <v>28.675000000000001</v>
          </cell>
          <cell r="E11">
            <v>27.9</v>
          </cell>
          <cell r="F11">
            <v>29.827500000000001</v>
          </cell>
        </row>
        <row r="12">
          <cell r="B12">
            <v>30.74</v>
          </cell>
          <cell r="C12">
            <v>30</v>
          </cell>
          <cell r="D12">
            <v>29.3</v>
          </cell>
          <cell r="E12">
            <v>28.55</v>
          </cell>
          <cell r="F12">
            <v>30.369999999999997</v>
          </cell>
        </row>
        <row r="13">
          <cell r="B13">
            <v>30.939999999999998</v>
          </cell>
          <cell r="C13">
            <v>30.2</v>
          </cell>
          <cell r="D13">
            <v>29.349999999999998</v>
          </cell>
          <cell r="E13">
            <v>28.574999999999999</v>
          </cell>
          <cell r="F13">
            <v>30.57</v>
          </cell>
        </row>
        <row r="14">
          <cell r="B14">
            <v>31.759999999999998</v>
          </cell>
          <cell r="C14">
            <v>30.89</v>
          </cell>
          <cell r="D14">
            <v>29.950000000000003</v>
          </cell>
          <cell r="E14">
            <v>29.145000000000003</v>
          </cell>
          <cell r="F14">
            <v>31.324999999999999</v>
          </cell>
        </row>
        <row r="15">
          <cell r="B15">
            <v>32.03</v>
          </cell>
          <cell r="C15">
            <v>31.18</v>
          </cell>
          <cell r="D15">
            <v>30.25</v>
          </cell>
          <cell r="E15">
            <v>29.45</v>
          </cell>
          <cell r="F15">
            <v>31.605</v>
          </cell>
        </row>
        <row r="16">
          <cell r="B16">
            <v>32.102499999999999</v>
          </cell>
          <cell r="C16">
            <v>31.709166666666665</v>
          </cell>
          <cell r="D16">
            <v>30.722499999999997</v>
          </cell>
          <cell r="E16">
            <v>29.917499999999997</v>
          </cell>
          <cell r="F16">
            <v>31.905833333333334</v>
          </cell>
        </row>
        <row r="17">
          <cell r="B17">
            <v>31.984999999999999</v>
          </cell>
          <cell r="C17">
            <v>31.3</v>
          </cell>
          <cell r="D17">
            <v>30.450000000000003</v>
          </cell>
          <cell r="E17">
            <v>29.67</v>
          </cell>
          <cell r="F17">
            <v>31.642499999999998</v>
          </cell>
        </row>
        <row r="20">
          <cell r="B20">
            <v>31.905000000000001</v>
          </cell>
          <cell r="C20">
            <v>31.450000000000003</v>
          </cell>
          <cell r="D20">
            <v>30.65</v>
          </cell>
          <cell r="E20">
            <v>29.950000000000003</v>
          </cell>
          <cell r="F20">
            <v>31.677500000000002</v>
          </cell>
        </row>
        <row r="21">
          <cell r="B21">
            <v>30.740000000000002</v>
          </cell>
          <cell r="C21">
            <v>30.39</v>
          </cell>
          <cell r="D21">
            <v>29.79</v>
          </cell>
          <cell r="E21">
            <v>29.270000000000003</v>
          </cell>
          <cell r="F21">
            <v>30.565000000000001</v>
          </cell>
          <cell r="J21">
            <v>0</v>
          </cell>
          <cell r="K21" t="str">
            <v>)</v>
          </cell>
          <cell r="L21">
            <v>0</v>
          </cell>
          <cell r="M21" t="str">
            <v>(</v>
          </cell>
          <cell r="N21">
            <v>0</v>
          </cell>
          <cell r="O21" t="str">
            <v>)</v>
          </cell>
          <cell r="P21">
            <v>0</v>
          </cell>
          <cell r="Q21" t="str">
            <v>(</v>
          </cell>
          <cell r="R21">
            <v>0</v>
          </cell>
          <cell r="S21" t="str">
            <v>)</v>
          </cell>
          <cell r="T21">
            <v>0</v>
          </cell>
          <cell r="U21" t="str">
            <v>(</v>
          </cell>
          <cell r="V21">
            <v>0</v>
          </cell>
          <cell r="W21" t="str">
            <v>)</v>
          </cell>
          <cell r="X21">
            <v>0</v>
          </cell>
          <cell r="Y21" t="str">
            <v>(</v>
          </cell>
          <cell r="Z21">
            <v>0</v>
          </cell>
          <cell r="AA21" t="str">
            <v>)</v>
          </cell>
          <cell r="AB21">
            <v>0.6</v>
          </cell>
          <cell r="AC21" t="str">
            <v>(</v>
          </cell>
          <cell r="AD21">
            <v>1</v>
          </cell>
          <cell r="AE21" t="str">
            <v>)</v>
          </cell>
          <cell r="AF21">
            <v>0</v>
          </cell>
          <cell r="AG21" t="str">
            <v>(</v>
          </cell>
          <cell r="AH21">
            <v>0</v>
          </cell>
          <cell r="AI21" t="str">
            <v>)</v>
          </cell>
          <cell r="AJ21">
            <v>0.52</v>
          </cell>
          <cell r="AK21" t="str">
            <v>(</v>
          </cell>
          <cell r="AL21">
            <v>1</v>
          </cell>
          <cell r="AM21" t="str">
            <v>)</v>
          </cell>
          <cell r="AN21">
            <v>0</v>
          </cell>
          <cell r="AO21" t="str">
            <v>(</v>
          </cell>
          <cell r="AP21">
            <v>0</v>
          </cell>
          <cell r="AQ21" t="str">
            <v>)</v>
          </cell>
        </row>
        <row r="22">
          <cell r="B22">
            <v>30.5</v>
          </cell>
          <cell r="C22">
            <v>30.22</v>
          </cell>
          <cell r="D22">
            <v>29.77</v>
          </cell>
          <cell r="E22">
            <v>29.25</v>
          </cell>
          <cell r="F22">
            <v>30.36</v>
          </cell>
          <cell r="J22">
            <v>0</v>
          </cell>
          <cell r="K22" t="str">
            <v>)</v>
          </cell>
          <cell r="L22">
            <v>0</v>
          </cell>
          <cell r="M22" t="str">
            <v>(</v>
          </cell>
          <cell r="N22">
            <v>0</v>
          </cell>
          <cell r="O22" t="str">
            <v>)</v>
          </cell>
          <cell r="P22">
            <v>0</v>
          </cell>
          <cell r="Q22" t="str">
            <v>(</v>
          </cell>
          <cell r="R22">
            <v>0</v>
          </cell>
          <cell r="S22" t="str">
            <v>)</v>
          </cell>
          <cell r="T22">
            <v>0</v>
          </cell>
          <cell r="U22" t="str">
            <v>(</v>
          </cell>
          <cell r="V22">
            <v>0</v>
          </cell>
          <cell r="W22" t="str">
            <v>)</v>
          </cell>
          <cell r="X22">
            <v>30.22</v>
          </cell>
          <cell r="Y22" t="str">
            <v>(</v>
          </cell>
          <cell r="Z22">
            <v>1</v>
          </cell>
          <cell r="AA22" t="str">
            <v>)</v>
          </cell>
          <cell r="AB22">
            <v>0</v>
          </cell>
          <cell r="AC22" t="str">
            <v>(</v>
          </cell>
          <cell r="AD22">
            <v>0</v>
          </cell>
          <cell r="AE22" t="str">
            <v>)</v>
          </cell>
          <cell r="AF22">
            <v>0</v>
          </cell>
          <cell r="AG22" t="str">
            <v>(</v>
          </cell>
          <cell r="AH22">
            <v>0</v>
          </cell>
          <cell r="AI22" t="str">
            <v>)</v>
          </cell>
          <cell r="AJ22">
            <v>0</v>
          </cell>
          <cell r="AK22" t="str">
            <v>(</v>
          </cell>
          <cell r="AL22">
            <v>0</v>
          </cell>
          <cell r="AM22" t="str">
            <v>)</v>
          </cell>
          <cell r="AN22">
            <v>0</v>
          </cell>
          <cell r="AO22" t="str">
            <v>(</v>
          </cell>
          <cell r="AP22">
            <v>0</v>
          </cell>
          <cell r="AQ22" t="str">
            <v>)</v>
          </cell>
        </row>
        <row r="23">
          <cell r="B23">
            <v>30.774999999999999</v>
          </cell>
          <cell r="C23">
            <v>30.734999999999999</v>
          </cell>
          <cell r="D23">
            <v>30.285</v>
          </cell>
          <cell r="E23">
            <v>29.895</v>
          </cell>
          <cell r="F23">
            <v>30.754999999999999</v>
          </cell>
          <cell r="J23">
            <v>0</v>
          </cell>
          <cell r="K23" t="str">
            <v>)</v>
          </cell>
          <cell r="L23">
            <v>0</v>
          </cell>
          <cell r="M23" t="str">
            <v>(</v>
          </cell>
          <cell r="N23">
            <v>0</v>
          </cell>
          <cell r="O23" t="str">
            <v>)</v>
          </cell>
          <cell r="P23">
            <v>0</v>
          </cell>
          <cell r="Q23" t="str">
            <v>(</v>
          </cell>
          <cell r="R23">
            <v>0</v>
          </cell>
          <cell r="S23" t="str">
            <v>)</v>
          </cell>
          <cell r="T23">
            <v>0</v>
          </cell>
          <cell r="U23" t="str">
            <v>(</v>
          </cell>
          <cell r="V23">
            <v>0</v>
          </cell>
          <cell r="W23" t="str">
            <v>)</v>
          </cell>
          <cell r="X23">
            <v>0</v>
          </cell>
          <cell r="Y23" t="str">
            <v>(</v>
          </cell>
          <cell r="Z23">
            <v>0</v>
          </cell>
          <cell r="AA23" t="str">
            <v>)</v>
          </cell>
          <cell r="AB23">
            <v>0</v>
          </cell>
          <cell r="AC23" t="str">
            <v>(</v>
          </cell>
          <cell r="AD23">
            <v>0</v>
          </cell>
          <cell r="AE23" t="str">
            <v>)</v>
          </cell>
          <cell r="AF23">
            <v>0</v>
          </cell>
          <cell r="AG23" t="str">
            <v>(</v>
          </cell>
          <cell r="AH23">
            <v>0</v>
          </cell>
          <cell r="AI23" t="str">
            <v>)</v>
          </cell>
          <cell r="AJ23">
            <v>0.53500000000000003</v>
          </cell>
          <cell r="AK23" t="str">
            <v>(</v>
          </cell>
          <cell r="AL23">
            <v>2</v>
          </cell>
          <cell r="AM23" t="str">
            <v>)</v>
          </cell>
          <cell r="AN23">
            <v>0</v>
          </cell>
          <cell r="AO23" t="str">
            <v>(</v>
          </cell>
          <cell r="AP23">
            <v>0</v>
          </cell>
          <cell r="AQ23" t="str">
            <v>)</v>
          </cell>
        </row>
        <row r="24">
          <cell r="B24">
            <v>30.69</v>
          </cell>
          <cell r="C24">
            <v>30.6</v>
          </cell>
          <cell r="D24">
            <v>30.23</v>
          </cell>
          <cell r="E24">
            <v>29.84</v>
          </cell>
          <cell r="F24">
            <v>30.645000000000003</v>
          </cell>
          <cell r="J24">
            <v>0</v>
          </cell>
          <cell r="K24" t="str">
            <v>)</v>
          </cell>
          <cell r="L24">
            <v>0</v>
          </cell>
          <cell r="M24" t="str">
            <v>(</v>
          </cell>
          <cell r="N24">
            <v>0</v>
          </cell>
          <cell r="O24" t="str">
            <v>)</v>
          </cell>
          <cell r="P24">
            <v>0</v>
          </cell>
          <cell r="Q24" t="str">
            <v>(</v>
          </cell>
          <cell r="R24">
            <v>0</v>
          </cell>
          <cell r="S24" t="str">
            <v>)</v>
          </cell>
          <cell r="T24">
            <v>0</v>
          </cell>
          <cell r="U24" t="str">
            <v>(</v>
          </cell>
          <cell r="V24">
            <v>0</v>
          </cell>
          <cell r="W24" t="str">
            <v>)</v>
          </cell>
          <cell r="X24">
            <v>0</v>
          </cell>
          <cell r="Y24" t="str">
            <v>(</v>
          </cell>
          <cell r="Z24">
            <v>0</v>
          </cell>
          <cell r="AA24" t="str">
            <v>)</v>
          </cell>
          <cell r="AB24">
            <v>0.37</v>
          </cell>
          <cell r="AC24" t="str">
            <v>(</v>
          </cell>
          <cell r="AD24">
            <v>1</v>
          </cell>
          <cell r="AE24" t="str">
            <v>)</v>
          </cell>
          <cell r="AF24">
            <v>0</v>
          </cell>
          <cell r="AG24" t="str">
            <v>(</v>
          </cell>
          <cell r="AH24">
            <v>0</v>
          </cell>
          <cell r="AI24" t="str">
            <v>)</v>
          </cell>
          <cell r="AJ24">
            <v>0.39</v>
          </cell>
          <cell r="AK24" t="str">
            <v>(</v>
          </cell>
          <cell r="AL24">
            <v>1</v>
          </cell>
          <cell r="AM24" t="str">
            <v>)</v>
          </cell>
          <cell r="AN24">
            <v>0</v>
          </cell>
          <cell r="AO24" t="str">
            <v>(</v>
          </cell>
          <cell r="AP24">
            <v>0</v>
          </cell>
          <cell r="AQ24" t="str">
            <v>)</v>
          </cell>
        </row>
        <row r="25">
          <cell r="B25">
            <v>31.26</v>
          </cell>
          <cell r="C25">
            <v>31.200000000000003</v>
          </cell>
          <cell r="D25">
            <v>30.87</v>
          </cell>
          <cell r="E25">
            <v>30.51</v>
          </cell>
          <cell r="F25">
            <v>31.230000000000004</v>
          </cell>
          <cell r="J25">
            <v>0</v>
          </cell>
          <cell r="K25" t="str">
            <v>)</v>
          </cell>
          <cell r="L25">
            <v>0</v>
          </cell>
          <cell r="M25" t="str">
            <v>(</v>
          </cell>
          <cell r="N25">
            <v>0</v>
          </cell>
          <cell r="O25" t="str">
            <v>)</v>
          </cell>
          <cell r="P25">
            <v>0</v>
          </cell>
          <cell r="Q25" t="str">
            <v>(</v>
          </cell>
          <cell r="R25">
            <v>0</v>
          </cell>
          <cell r="S25" t="str">
            <v>)</v>
          </cell>
          <cell r="T25">
            <v>0</v>
          </cell>
          <cell r="U25" t="str">
            <v>(</v>
          </cell>
          <cell r="V25">
            <v>0</v>
          </cell>
          <cell r="W25" t="str">
            <v>)</v>
          </cell>
          <cell r="X25">
            <v>0</v>
          </cell>
          <cell r="Y25" t="str">
            <v>(</v>
          </cell>
          <cell r="Z25">
            <v>0</v>
          </cell>
          <cell r="AA25" t="str">
            <v>)</v>
          </cell>
          <cell r="AB25">
            <v>0</v>
          </cell>
          <cell r="AC25" t="str">
            <v>(</v>
          </cell>
          <cell r="AD25">
            <v>0</v>
          </cell>
          <cell r="AE25" t="str">
            <v>)</v>
          </cell>
          <cell r="AF25">
            <v>0</v>
          </cell>
          <cell r="AG25" t="str">
            <v>(</v>
          </cell>
          <cell r="AH25">
            <v>0</v>
          </cell>
          <cell r="AI25" t="str">
            <v>)</v>
          </cell>
          <cell r="AJ25">
            <v>0.36</v>
          </cell>
          <cell r="AK25" t="str">
            <v>(</v>
          </cell>
          <cell r="AL25">
            <v>1</v>
          </cell>
          <cell r="AM25" t="str">
            <v>)</v>
          </cell>
          <cell r="AN25">
            <v>0</v>
          </cell>
          <cell r="AO25" t="str">
            <v>(</v>
          </cell>
          <cell r="AP25">
            <v>0</v>
          </cell>
          <cell r="AQ25" t="str">
            <v>)</v>
          </cell>
        </row>
        <row r="26">
          <cell r="B26">
            <v>31.445</v>
          </cell>
          <cell r="C26">
            <v>31.395</v>
          </cell>
          <cell r="D26">
            <v>31.094999999999999</v>
          </cell>
          <cell r="E26">
            <v>30.754999999999999</v>
          </cell>
          <cell r="F26">
            <v>31.42</v>
          </cell>
          <cell r="J26">
            <v>0</v>
          </cell>
          <cell r="K26" t="str">
            <v>)</v>
          </cell>
          <cell r="L26">
            <v>0</v>
          </cell>
          <cell r="M26" t="str">
            <v>(</v>
          </cell>
          <cell r="N26">
            <v>0</v>
          </cell>
          <cell r="O26" t="str">
            <v>)</v>
          </cell>
          <cell r="P26">
            <v>0</v>
          </cell>
          <cell r="Q26" t="str">
            <v>(</v>
          </cell>
          <cell r="R26">
            <v>0</v>
          </cell>
          <cell r="S26" t="str">
            <v>)</v>
          </cell>
          <cell r="T26">
            <v>0</v>
          </cell>
          <cell r="U26" t="str">
            <v>(</v>
          </cell>
          <cell r="V26">
            <v>0</v>
          </cell>
          <cell r="W26" t="str">
            <v>)</v>
          </cell>
          <cell r="X26">
            <v>0</v>
          </cell>
          <cell r="Y26" t="str">
            <v>(</v>
          </cell>
          <cell r="Z26">
            <v>0</v>
          </cell>
          <cell r="AA26" t="str">
            <v>)</v>
          </cell>
          <cell r="AB26">
            <v>0</v>
          </cell>
          <cell r="AC26" t="str">
            <v>(</v>
          </cell>
          <cell r="AD26">
            <v>0</v>
          </cell>
          <cell r="AE26" t="str">
            <v>)</v>
          </cell>
          <cell r="AF26">
            <v>0</v>
          </cell>
          <cell r="AG26" t="str">
            <v>(</v>
          </cell>
          <cell r="AH26">
            <v>0</v>
          </cell>
          <cell r="AI26" t="str">
            <v>)</v>
          </cell>
          <cell r="AJ26">
            <v>0</v>
          </cell>
          <cell r="AK26" t="str">
            <v>(</v>
          </cell>
          <cell r="AL26">
            <v>0</v>
          </cell>
          <cell r="AM26" t="str">
            <v>)</v>
          </cell>
          <cell r="AN26">
            <v>0</v>
          </cell>
          <cell r="AO26" t="str">
            <v>(</v>
          </cell>
          <cell r="AP26">
            <v>0</v>
          </cell>
          <cell r="AQ26" t="str">
            <v>)</v>
          </cell>
        </row>
        <row r="27">
          <cell r="B27">
            <v>31.75</v>
          </cell>
          <cell r="C27">
            <v>31.774999999999999</v>
          </cell>
          <cell r="D27">
            <v>31.4</v>
          </cell>
          <cell r="E27">
            <v>30.97</v>
          </cell>
          <cell r="F27">
            <v>31.762499999999999</v>
          </cell>
          <cell r="J27">
            <v>0</v>
          </cell>
          <cell r="K27" t="str">
            <v>)</v>
          </cell>
          <cell r="L27">
            <v>0</v>
          </cell>
          <cell r="M27" t="str">
            <v>(</v>
          </cell>
          <cell r="N27">
            <v>0</v>
          </cell>
          <cell r="O27" t="str">
            <v>)</v>
          </cell>
          <cell r="P27">
            <v>0</v>
          </cell>
          <cell r="Q27" t="str">
            <v>(</v>
          </cell>
          <cell r="R27">
            <v>0</v>
          </cell>
          <cell r="S27" t="str">
            <v>)</v>
          </cell>
          <cell r="T27">
            <v>0</v>
          </cell>
          <cell r="U27" t="str">
            <v>(</v>
          </cell>
          <cell r="V27">
            <v>0</v>
          </cell>
          <cell r="W27" t="str">
            <v>)</v>
          </cell>
          <cell r="X27">
            <v>0</v>
          </cell>
          <cell r="Y27" t="str">
            <v>(</v>
          </cell>
          <cell r="Z27">
            <v>0</v>
          </cell>
          <cell r="AA27" t="str">
            <v>)</v>
          </cell>
          <cell r="AB27">
            <v>0</v>
          </cell>
          <cell r="AC27" t="str">
            <v>(</v>
          </cell>
          <cell r="AD27">
            <v>0</v>
          </cell>
          <cell r="AE27" t="str">
            <v>)</v>
          </cell>
          <cell r="AF27">
            <v>0</v>
          </cell>
          <cell r="AG27" t="str">
            <v>(</v>
          </cell>
          <cell r="AH27">
            <v>0</v>
          </cell>
          <cell r="AI27" t="str">
            <v>)</v>
          </cell>
          <cell r="AJ27">
            <v>0</v>
          </cell>
          <cell r="AK27" t="str">
            <v>(</v>
          </cell>
          <cell r="AL27">
            <v>0</v>
          </cell>
          <cell r="AM27" t="str">
            <v>)</v>
          </cell>
          <cell r="AN27">
            <v>0</v>
          </cell>
          <cell r="AO27" t="str">
            <v>(</v>
          </cell>
          <cell r="AP27">
            <v>0</v>
          </cell>
          <cell r="AQ27" t="str">
            <v>)</v>
          </cell>
        </row>
        <row r="28">
          <cell r="C28" t="str">
            <v xml:space="preserve">MAR </v>
          </cell>
          <cell r="D28" t="str">
            <v>APR</v>
          </cell>
          <cell r="E28" t="str">
            <v>MAY</v>
          </cell>
        </row>
        <row r="29">
          <cell r="B29">
            <v>30.984999999999999</v>
          </cell>
          <cell r="C29">
            <v>30.814999999999998</v>
          </cell>
          <cell r="D29">
            <v>30.484999999999999</v>
          </cell>
          <cell r="E29">
            <v>29.91</v>
          </cell>
          <cell r="F29">
            <v>30.9</v>
          </cell>
        </row>
        <row r="30">
          <cell r="B30">
            <v>30.92</v>
          </cell>
          <cell r="C30">
            <v>30.865000000000002</v>
          </cell>
          <cell r="D30">
            <v>30.61</v>
          </cell>
          <cell r="E30">
            <v>30.035</v>
          </cell>
          <cell r="F30">
            <v>30.892500000000002</v>
          </cell>
        </row>
        <row r="31">
          <cell r="B31">
            <v>31.364999999999998</v>
          </cell>
          <cell r="C31">
            <v>31.265000000000001</v>
          </cell>
          <cell r="D31">
            <v>31.035</v>
          </cell>
          <cell r="E31">
            <v>30.444999999999997</v>
          </cell>
          <cell r="F31">
            <v>31.314999999999998</v>
          </cell>
          <cell r="T31">
            <v>0.1</v>
          </cell>
          <cell r="U31" t="str">
            <v>(</v>
          </cell>
          <cell r="V31">
            <v>1</v>
          </cell>
          <cell r="W31" t="str">
            <v>)</v>
          </cell>
          <cell r="AJ31">
            <v>0.245</v>
          </cell>
          <cell r="AK31" t="str">
            <v>(</v>
          </cell>
          <cell r="AL31">
            <v>2</v>
          </cell>
          <cell r="AM31" t="str">
            <v>)</v>
          </cell>
        </row>
        <row r="32">
          <cell r="B32">
            <v>31.86</v>
          </cell>
          <cell r="C32">
            <v>31.64</v>
          </cell>
          <cell r="D32">
            <v>31.3</v>
          </cell>
          <cell r="E32">
            <v>30.68</v>
          </cell>
          <cell r="F32">
            <v>31.75</v>
          </cell>
          <cell r="T32">
            <v>0.22</v>
          </cell>
          <cell r="U32" t="str">
            <v>(</v>
          </cell>
          <cell r="V32">
            <v>1</v>
          </cell>
          <cell r="W32" t="str">
            <v>)</v>
          </cell>
          <cell r="AJ32">
            <v>0.29000000000000004</v>
          </cell>
          <cell r="AK32" t="str">
            <v>(</v>
          </cell>
          <cell r="AL32">
            <v>7</v>
          </cell>
          <cell r="AM32" t="str">
            <v>)</v>
          </cell>
        </row>
        <row r="33">
          <cell r="B33">
            <v>32.346666666666671</v>
          </cell>
          <cell r="C33">
            <v>32.196666666666673</v>
          </cell>
          <cell r="D33">
            <v>32.206666666666671</v>
          </cell>
          <cell r="E33">
            <v>31.13666666666667</v>
          </cell>
          <cell r="F33">
            <v>32.271666666666675</v>
          </cell>
          <cell r="T33">
            <v>0.15</v>
          </cell>
          <cell r="U33" t="str">
            <v>(</v>
          </cell>
          <cell r="V33">
            <v>1</v>
          </cell>
          <cell r="W33" t="str">
            <v>)</v>
          </cell>
          <cell r="AJ33">
            <v>0.42666666666666669</v>
          </cell>
          <cell r="AK33" t="str">
            <v>(</v>
          </cell>
          <cell r="AL33">
            <v>3</v>
          </cell>
          <cell r="AM33" t="str">
            <v>)</v>
          </cell>
        </row>
        <row r="34">
          <cell r="B34">
            <v>32.019999999999996</v>
          </cell>
          <cell r="C34">
            <v>31.87</v>
          </cell>
          <cell r="D34">
            <v>31.450000000000003</v>
          </cell>
          <cell r="E34">
            <v>30.734999999999999</v>
          </cell>
          <cell r="F34">
            <v>31.945</v>
          </cell>
        </row>
        <row r="35">
          <cell r="B35">
            <v>32.615000000000002</v>
          </cell>
          <cell r="C35">
            <v>32.445</v>
          </cell>
          <cell r="D35">
            <v>31.985000000000003</v>
          </cell>
          <cell r="E35">
            <v>31.295000000000002</v>
          </cell>
          <cell r="F35">
            <v>32.53</v>
          </cell>
          <cell r="AJ35">
            <v>0.5</v>
          </cell>
          <cell r="AK35" t="str">
            <v>(</v>
          </cell>
          <cell r="AL35">
            <v>1</v>
          </cell>
          <cell r="AM35" t="str">
            <v>)</v>
          </cell>
        </row>
        <row r="36">
          <cell r="B36">
            <v>32.380000000000003</v>
          </cell>
          <cell r="C36">
            <v>32.270000000000003</v>
          </cell>
          <cell r="D36">
            <v>31.750000000000004</v>
          </cell>
          <cell r="E36">
            <v>31.050000000000004</v>
          </cell>
          <cell r="F36">
            <v>32.133333333333333</v>
          </cell>
          <cell r="AJ36">
            <v>0.52</v>
          </cell>
          <cell r="AK36" t="str">
            <v>(</v>
          </cell>
          <cell r="AL36">
            <v>1</v>
          </cell>
          <cell r="AM36" t="str">
            <v>)</v>
          </cell>
        </row>
        <row r="37">
          <cell r="B37">
            <v>33.06</v>
          </cell>
          <cell r="C37">
            <v>32.825000000000003</v>
          </cell>
          <cell r="D37">
            <v>32.260000000000005</v>
          </cell>
          <cell r="E37">
            <v>31.454999999999998</v>
          </cell>
          <cell r="F37">
            <v>32.715000000000003</v>
          </cell>
        </row>
        <row r="38">
          <cell r="B38">
            <v>33.36333333333333</v>
          </cell>
          <cell r="C38">
            <v>33.223333333333329</v>
          </cell>
          <cell r="D38">
            <v>32.513333333333328</v>
          </cell>
          <cell r="E38">
            <v>31.633333333333329</v>
          </cell>
          <cell r="F38">
            <v>33.033333333333331</v>
          </cell>
          <cell r="AJ38">
            <v>0.67333333333333334</v>
          </cell>
          <cell r="AK38" t="str">
            <v>(</v>
          </cell>
          <cell r="AL38">
            <v>3</v>
          </cell>
          <cell r="AM38" t="str">
            <v>)</v>
          </cell>
        </row>
        <row r="39">
          <cell r="B39">
            <v>32.865000000000002</v>
          </cell>
          <cell r="C39">
            <v>32.585000000000001</v>
          </cell>
          <cell r="D39">
            <v>31.855</v>
          </cell>
          <cell r="E39">
            <v>30.975000000000001</v>
          </cell>
          <cell r="F39">
            <v>32.435000000000002</v>
          </cell>
        </row>
        <row r="40">
          <cell r="B40">
            <v>33.055</v>
          </cell>
          <cell r="C40">
            <v>33.024999999999999</v>
          </cell>
          <cell r="D40">
            <v>32.305</v>
          </cell>
          <cell r="E40">
            <v>31.384999999999998</v>
          </cell>
          <cell r="F40">
            <v>32.794999999999995</v>
          </cell>
        </row>
        <row r="41">
          <cell r="B41">
            <v>32.909999999999997</v>
          </cell>
          <cell r="C41">
            <v>32.959999999999994</v>
          </cell>
          <cell r="D41">
            <v>32.36</v>
          </cell>
          <cell r="E41">
            <v>31.56</v>
          </cell>
          <cell r="F41">
            <v>32.743333333333332</v>
          </cell>
        </row>
        <row r="42">
          <cell r="B42">
            <v>32.405000000000001</v>
          </cell>
          <cell r="C42">
            <v>32.445</v>
          </cell>
          <cell r="D42">
            <v>31.905000000000001</v>
          </cell>
          <cell r="E42">
            <v>31.17</v>
          </cell>
          <cell r="F42">
            <v>32.251666666666665</v>
          </cell>
        </row>
        <row r="43">
          <cell r="D43" t="str">
            <v>AGGREGATES</v>
          </cell>
          <cell r="F43" t="str">
            <v>AVERAGES</v>
          </cell>
        </row>
        <row r="44">
          <cell r="G44" t="str">
            <v>BRENT 2 (15 DAY)</v>
          </cell>
          <cell r="J44">
            <v>0</v>
          </cell>
          <cell r="N44">
            <v>0</v>
          </cell>
          <cell r="R44">
            <v>0</v>
          </cell>
          <cell r="V44">
            <v>4</v>
          </cell>
          <cell r="Z44">
            <v>4</v>
          </cell>
          <cell r="AD44">
            <v>8</v>
          </cell>
          <cell r="AH44">
            <v>6</v>
          </cell>
          <cell r="AL44">
            <v>20</v>
          </cell>
          <cell r="AP44">
            <v>0</v>
          </cell>
        </row>
        <row r="45">
          <cell r="B45" t="str">
            <v>FEB 1 - 28</v>
          </cell>
          <cell r="D45">
            <v>653.51499999999999</v>
          </cell>
          <cell r="F45">
            <v>32.675750000000001</v>
          </cell>
          <cell r="G45" t="str">
            <v>BRENT 4 (20 DAY)</v>
          </cell>
          <cell r="J45">
            <v>0</v>
          </cell>
          <cell r="N45">
            <v>0</v>
          </cell>
          <cell r="R45">
            <v>3</v>
          </cell>
          <cell r="V45">
            <v>1</v>
          </cell>
          <cell r="Z45">
            <v>2</v>
          </cell>
          <cell r="AD45">
            <v>2</v>
          </cell>
          <cell r="AH45">
            <v>23</v>
          </cell>
          <cell r="AL45">
            <v>0</v>
          </cell>
          <cell r="AP45">
            <v>0</v>
          </cell>
        </row>
        <row r="46">
          <cell r="G46" t="str">
            <v>BRENT 15-14</v>
          </cell>
          <cell r="J46">
            <v>0</v>
          </cell>
          <cell r="N46">
            <v>0</v>
          </cell>
          <cell r="R46">
            <v>4</v>
          </cell>
          <cell r="V46">
            <v>4</v>
          </cell>
          <cell r="Z46">
            <v>6</v>
          </cell>
          <cell r="AD46">
            <v>6</v>
          </cell>
          <cell r="AH46">
            <v>23</v>
          </cell>
          <cell r="AL46">
            <v>0</v>
          </cell>
          <cell r="AP46">
            <v>0</v>
          </cell>
        </row>
        <row r="47">
          <cell r="B47" t="str">
            <v>FEB 1 - 28</v>
          </cell>
          <cell r="D47">
            <v>652.09999999999991</v>
          </cell>
          <cell r="F47">
            <v>32.604999999999997</v>
          </cell>
          <cell r="G47" t="str">
            <v>BRENT 1 (CALENDAR)</v>
          </cell>
          <cell r="J47">
            <v>0</v>
          </cell>
          <cell r="N47">
            <v>0</v>
          </cell>
          <cell r="R47">
            <v>1</v>
          </cell>
          <cell r="V47">
            <v>4</v>
          </cell>
          <cell r="Z47">
            <v>0</v>
          </cell>
          <cell r="AD47">
            <v>0</v>
          </cell>
          <cell r="AH47">
            <v>0</v>
          </cell>
          <cell r="AL47">
            <v>17</v>
          </cell>
          <cell r="AP47">
            <v>0</v>
          </cell>
        </row>
        <row r="49">
          <cell r="B49" t="str">
            <v>FEB 1 - 28</v>
          </cell>
          <cell r="D49">
            <v>651.22833333333335</v>
          </cell>
          <cell r="F49">
            <v>32.561416666666666</v>
          </cell>
        </row>
        <row r="51">
          <cell r="B51" t="str">
            <v>MARCH ASSESSMENT PERIOD</v>
          </cell>
        </row>
        <row r="52">
          <cell r="B52" t="str">
            <v>BRENT PRICE AVERAGES</v>
          </cell>
        </row>
        <row r="53">
          <cell r="B53" t="str">
            <v>DATED</v>
          </cell>
          <cell r="C53" t="str">
            <v>MAR</v>
          </cell>
          <cell r="D53" t="str">
            <v>APR</v>
          </cell>
          <cell r="E53" t="str">
            <v>MAY</v>
          </cell>
          <cell r="F53" t="str">
            <v>AVERAGE</v>
          </cell>
        </row>
        <row r="55">
          <cell r="B55">
            <v>30.984999999999999</v>
          </cell>
          <cell r="C55">
            <v>30.814999999999998</v>
          </cell>
          <cell r="D55">
            <v>30.484999999999999</v>
          </cell>
          <cell r="E55">
            <v>29.91</v>
          </cell>
          <cell r="F55">
            <v>30.9</v>
          </cell>
        </row>
        <row r="56">
          <cell r="B56">
            <v>30.92</v>
          </cell>
          <cell r="C56">
            <v>30.865000000000002</v>
          </cell>
          <cell r="D56">
            <v>30.61</v>
          </cell>
          <cell r="E56">
            <v>30.035</v>
          </cell>
          <cell r="F56">
            <v>30.892500000000002</v>
          </cell>
        </row>
        <row r="57">
          <cell r="B57">
            <v>31.364999999999998</v>
          </cell>
          <cell r="C57">
            <v>31.265000000000001</v>
          </cell>
          <cell r="D57">
            <v>31.035</v>
          </cell>
          <cell r="E57">
            <v>30.444999999999997</v>
          </cell>
          <cell r="F57">
            <v>31.314999999999998</v>
          </cell>
        </row>
        <row r="58">
          <cell r="B58">
            <v>31.86</v>
          </cell>
          <cell r="C58">
            <v>31.64</v>
          </cell>
          <cell r="D58">
            <v>31.3</v>
          </cell>
          <cell r="E58">
            <v>30.68</v>
          </cell>
          <cell r="F58">
            <v>31.75</v>
          </cell>
        </row>
        <row r="59">
          <cell r="B59">
            <v>32.346666666666671</v>
          </cell>
          <cell r="C59">
            <v>32.196666666666673</v>
          </cell>
          <cell r="D59">
            <v>31.806666666666672</v>
          </cell>
          <cell r="E59">
            <v>31.13666666666667</v>
          </cell>
          <cell r="F59">
            <v>32.271666666666675</v>
          </cell>
          <cell r="L59" t="str">
            <v>BASIS FOR DATED</v>
          </cell>
          <cell r="X59" t="str">
            <v>MAR</v>
          </cell>
          <cell r="AB59" t="str">
            <v>MAR</v>
          </cell>
          <cell r="AC59" t="str">
            <v>/</v>
          </cell>
          <cell r="AD59" t="str">
            <v>APR</v>
          </cell>
          <cell r="AF59" t="str">
            <v>APR</v>
          </cell>
          <cell r="AJ59" t="str">
            <v>APR</v>
          </cell>
          <cell r="AK59" t="str">
            <v>/</v>
          </cell>
          <cell r="AL59" t="str">
            <v>MAY</v>
          </cell>
          <cell r="AN59" t="str">
            <v>MAY</v>
          </cell>
          <cell r="AR59" t="str">
            <v>Basis for Dated</v>
          </cell>
        </row>
        <row r="60">
          <cell r="B60">
            <v>32.019999999999996</v>
          </cell>
          <cell r="C60">
            <v>31.87</v>
          </cell>
          <cell r="D60">
            <v>31.450000000000003</v>
          </cell>
          <cell r="E60">
            <v>30.734999999999999</v>
          </cell>
          <cell r="F60">
            <v>31.945</v>
          </cell>
          <cell r="L60" t="str">
            <v>Dated</v>
          </cell>
          <cell r="P60" t="str">
            <v>MAR</v>
          </cell>
          <cell r="T60" t="str">
            <v>APR</v>
          </cell>
          <cell r="AR60" t="str">
            <v>DTD</v>
          </cell>
          <cell r="AS60" t="str">
            <v>DTD</v>
          </cell>
          <cell r="AT60" t="str">
            <v>MAR</v>
          </cell>
          <cell r="AU60" t="str">
            <v>MAR</v>
          </cell>
        </row>
        <row r="61">
          <cell r="B61">
            <v>32.615000000000002</v>
          </cell>
          <cell r="C61">
            <v>32.445</v>
          </cell>
          <cell r="D61">
            <v>31.985000000000003</v>
          </cell>
          <cell r="E61">
            <v>31.295000000000002</v>
          </cell>
          <cell r="F61">
            <v>32.53</v>
          </cell>
        </row>
        <row r="62">
          <cell r="B62">
            <v>32.380000000000003</v>
          </cell>
          <cell r="C62">
            <v>32.270000000000003</v>
          </cell>
          <cell r="D62">
            <v>31.750000000000004</v>
          </cell>
          <cell r="E62">
            <v>31.050000000000004</v>
          </cell>
          <cell r="F62">
            <v>32.325000000000003</v>
          </cell>
        </row>
        <row r="63">
          <cell r="B63">
            <v>33.06</v>
          </cell>
          <cell r="C63">
            <v>32.825000000000003</v>
          </cell>
          <cell r="D63">
            <v>32.260000000000005</v>
          </cell>
          <cell r="E63">
            <v>31.454999999999998</v>
          </cell>
          <cell r="F63">
            <v>32.942500000000003</v>
          </cell>
          <cell r="P63">
            <v>0.1</v>
          </cell>
          <cell r="Q63" t="str">
            <v>(</v>
          </cell>
          <cell r="R63">
            <v>1</v>
          </cell>
          <cell r="S63" t="str">
            <v>)</v>
          </cell>
          <cell r="AB63">
            <v>0.245</v>
          </cell>
          <cell r="AC63" t="str">
            <v>(</v>
          </cell>
          <cell r="AD63">
            <v>2</v>
          </cell>
          <cell r="AE63" t="str">
            <v>)</v>
          </cell>
          <cell r="AT63">
            <v>0.1</v>
          </cell>
        </row>
        <row r="64">
          <cell r="B64">
            <v>33.36333333333333</v>
          </cell>
          <cell r="C64">
            <v>33.223333333333329</v>
          </cell>
          <cell r="D64">
            <v>32.513333333333328</v>
          </cell>
          <cell r="E64">
            <v>31.633333333333329</v>
          </cell>
          <cell r="F64">
            <v>33.293333333333329</v>
          </cell>
          <cell r="P64">
            <v>0.22</v>
          </cell>
          <cell r="Q64" t="str">
            <v>(</v>
          </cell>
          <cell r="R64">
            <v>1</v>
          </cell>
          <cell r="S64" t="str">
            <v>)</v>
          </cell>
          <cell r="AB64">
            <v>0.29000000000000004</v>
          </cell>
          <cell r="AC64" t="str">
            <v>(</v>
          </cell>
          <cell r="AD64">
            <v>7</v>
          </cell>
          <cell r="AE64" t="str">
            <v>)</v>
          </cell>
          <cell r="AT64">
            <v>0.22</v>
          </cell>
        </row>
        <row r="65">
          <cell r="B65">
            <v>32.865000000000002</v>
          </cell>
          <cell r="C65">
            <v>32.585000000000001</v>
          </cell>
          <cell r="D65">
            <v>31.855</v>
          </cell>
          <cell r="E65">
            <v>30.975000000000001</v>
          </cell>
          <cell r="F65">
            <v>32.725000000000001</v>
          </cell>
          <cell r="P65">
            <v>0.15</v>
          </cell>
          <cell r="Q65" t="str">
            <v>(</v>
          </cell>
          <cell r="R65">
            <v>1</v>
          </cell>
          <cell r="S65" t="str">
            <v>)</v>
          </cell>
          <cell r="AB65">
            <v>0.42666666666666669</v>
          </cell>
          <cell r="AC65" t="str">
            <v>(</v>
          </cell>
          <cell r="AD65">
            <v>3</v>
          </cell>
          <cell r="AE65" t="str">
            <v>)</v>
          </cell>
          <cell r="AT65">
            <v>0.15</v>
          </cell>
        </row>
        <row r="66">
          <cell r="B66">
            <v>33.055</v>
          </cell>
          <cell r="C66">
            <v>33.024999999999999</v>
          </cell>
          <cell r="D66">
            <v>32.305</v>
          </cell>
          <cell r="E66">
            <v>31.384999999999998</v>
          </cell>
          <cell r="F66">
            <v>33.04</v>
          </cell>
        </row>
        <row r="67">
          <cell r="B67">
            <v>32.909999999999997</v>
          </cell>
          <cell r="C67">
            <v>32.959999999999994</v>
          </cell>
          <cell r="D67">
            <v>32.36</v>
          </cell>
          <cell r="E67">
            <v>31.56</v>
          </cell>
          <cell r="F67">
            <v>32.934999999999995</v>
          </cell>
          <cell r="AB67">
            <v>0.5</v>
          </cell>
          <cell r="AC67" t="str">
            <v>(</v>
          </cell>
          <cell r="AD67">
            <v>1</v>
          </cell>
          <cell r="AE67" t="str">
            <v>)</v>
          </cell>
          <cell r="AJ67">
            <v>0.68</v>
          </cell>
          <cell r="AK67" t="str">
            <v>(</v>
          </cell>
          <cell r="AL67">
            <v>1</v>
          </cell>
          <cell r="AM67" t="str">
            <v>)</v>
          </cell>
        </row>
        <row r="68">
          <cell r="B68">
            <v>32.405000000000001</v>
          </cell>
          <cell r="C68">
            <v>32.445</v>
          </cell>
          <cell r="D68">
            <v>31.905000000000001</v>
          </cell>
          <cell r="E68">
            <v>31.17</v>
          </cell>
          <cell r="F68">
            <v>32.424999999999997</v>
          </cell>
          <cell r="AB68">
            <v>0.52</v>
          </cell>
          <cell r="AC68" t="str">
            <v>(</v>
          </cell>
          <cell r="AD68">
            <v>1</v>
          </cell>
          <cell r="AE68" t="str">
            <v>)</v>
          </cell>
        </row>
        <row r="69">
          <cell r="B69">
            <v>32.704999999999998</v>
          </cell>
          <cell r="C69">
            <v>32.664999999999999</v>
          </cell>
          <cell r="D69">
            <v>32.204999999999998</v>
          </cell>
          <cell r="E69">
            <v>31.535</v>
          </cell>
          <cell r="F69">
            <v>32.685000000000002</v>
          </cell>
        </row>
        <row r="70">
          <cell r="B70">
            <v>33.325000000000003</v>
          </cell>
          <cell r="C70">
            <v>33.450000000000003</v>
          </cell>
          <cell r="D70">
            <v>32.92</v>
          </cell>
          <cell r="E70">
            <v>32.245000000000005</v>
          </cell>
          <cell r="F70">
            <v>33.387500000000003</v>
          </cell>
          <cell r="AB70">
            <v>0.67333333333333334</v>
          </cell>
          <cell r="AC70" t="str">
            <v>(</v>
          </cell>
          <cell r="AD70">
            <v>3</v>
          </cell>
          <cell r="AE70" t="str">
            <v>)</v>
          </cell>
        </row>
        <row r="71">
          <cell r="B71">
            <v>33.465000000000003</v>
          </cell>
          <cell r="C71">
            <v>33.695</v>
          </cell>
          <cell r="D71">
            <v>33.045000000000002</v>
          </cell>
          <cell r="E71">
            <v>32.239999999999995</v>
          </cell>
          <cell r="F71">
            <v>33.58</v>
          </cell>
        </row>
        <row r="72">
          <cell r="B72">
            <v>33.505000000000003</v>
          </cell>
          <cell r="C72">
            <v>33.555</v>
          </cell>
          <cell r="D72">
            <v>32.855000000000004</v>
          </cell>
          <cell r="E72">
            <v>31.945000000000004</v>
          </cell>
          <cell r="F72">
            <v>33.53</v>
          </cell>
        </row>
        <row r="73">
          <cell r="B73">
            <v>33.965000000000003</v>
          </cell>
          <cell r="C73">
            <v>34.015000000000001</v>
          </cell>
          <cell r="D73">
            <v>33.114999999999995</v>
          </cell>
          <cell r="E73">
            <v>32.064999999999998</v>
          </cell>
          <cell r="F73">
            <v>33.99</v>
          </cell>
        </row>
        <row r="74">
          <cell r="B74">
            <v>34.4</v>
          </cell>
          <cell r="C74">
            <v>34.29</v>
          </cell>
          <cell r="D74">
            <v>33.39</v>
          </cell>
          <cell r="E74">
            <v>32.409999999999997</v>
          </cell>
          <cell r="F74">
            <v>34.344999999999999</v>
          </cell>
        </row>
        <row r="75">
          <cell r="C75" t="str">
            <v>APR</v>
          </cell>
          <cell r="D75" t="str">
            <v>MAY</v>
          </cell>
          <cell r="E75" t="str">
            <v>JUN</v>
          </cell>
        </row>
        <row r="76">
          <cell r="B76">
            <v>33.394999999999996</v>
          </cell>
          <cell r="C76">
            <v>32.489999999999995</v>
          </cell>
          <cell r="D76">
            <v>31.664999999999999</v>
          </cell>
          <cell r="E76">
            <v>30.79</v>
          </cell>
          <cell r="F76">
            <v>32.942499999999995</v>
          </cell>
        </row>
        <row r="77">
          <cell r="B77">
            <v>34.314999999999998</v>
          </cell>
          <cell r="C77">
            <v>33.36</v>
          </cell>
          <cell r="D77">
            <v>32.299999999999997</v>
          </cell>
          <cell r="E77">
            <v>31.299999999999997</v>
          </cell>
          <cell r="F77">
            <v>33.837499999999999</v>
          </cell>
        </row>
        <row r="78">
          <cell r="B78">
            <v>34.06</v>
          </cell>
          <cell r="C78">
            <v>33.15</v>
          </cell>
          <cell r="D78">
            <v>32.03</v>
          </cell>
          <cell r="E78">
            <v>31.134999999999998</v>
          </cell>
          <cell r="F78">
            <v>33.605000000000004</v>
          </cell>
        </row>
        <row r="79">
          <cell r="B79">
            <v>34.664999999999999</v>
          </cell>
          <cell r="C79">
            <v>33.725000000000001</v>
          </cell>
          <cell r="D79">
            <v>32.704999999999998</v>
          </cell>
          <cell r="E79">
            <v>31.695</v>
          </cell>
          <cell r="F79">
            <v>34.195</v>
          </cell>
        </row>
        <row r="80">
          <cell r="B80">
            <v>34.564999999999998</v>
          </cell>
          <cell r="C80">
            <v>33.82</v>
          </cell>
          <cell r="D80">
            <v>32.93</v>
          </cell>
          <cell r="E80">
            <v>31.895</v>
          </cell>
          <cell r="F80">
            <v>34.192499999999995</v>
          </cell>
        </row>
        <row r="81">
          <cell r="B81">
            <v>34.725000000000001</v>
          </cell>
          <cell r="C81">
            <v>34.150000000000006</v>
          </cell>
          <cell r="D81">
            <v>33.28</v>
          </cell>
          <cell r="E81">
            <v>32.255000000000003</v>
          </cell>
          <cell r="F81">
            <v>34.4375</v>
          </cell>
        </row>
        <row r="82">
          <cell r="B82">
            <v>33.954999999999998</v>
          </cell>
          <cell r="C82">
            <v>33.67</v>
          </cell>
          <cell r="D82">
            <v>32.950000000000003</v>
          </cell>
          <cell r="E82">
            <v>32.075000000000003</v>
          </cell>
          <cell r="F82">
            <v>33.8125</v>
          </cell>
        </row>
        <row r="83">
          <cell r="B83">
            <v>34.39</v>
          </cell>
          <cell r="C83">
            <v>34.049999999999997</v>
          </cell>
          <cell r="D83">
            <v>33.314999999999998</v>
          </cell>
          <cell r="E83">
            <v>32.465000000000003</v>
          </cell>
          <cell r="F83">
            <v>33.918333333333329</v>
          </cell>
        </row>
        <row r="84">
          <cell r="B84">
            <v>34.04</v>
          </cell>
          <cell r="C84">
            <v>33.549999999999997</v>
          </cell>
          <cell r="D84">
            <v>32.65</v>
          </cell>
          <cell r="E84">
            <v>31.824999999999999</v>
          </cell>
          <cell r="F84">
            <v>33.413333333333334</v>
          </cell>
        </row>
        <row r="85">
          <cell r="B85">
            <v>31.240000000000002</v>
          </cell>
          <cell r="C85">
            <v>30.98</v>
          </cell>
          <cell r="D85">
            <v>30.240000000000002</v>
          </cell>
          <cell r="E85">
            <v>29.72</v>
          </cell>
          <cell r="F85">
            <v>30.820000000000004</v>
          </cell>
        </row>
        <row r="86">
          <cell r="B86">
            <v>29.854999999999997</v>
          </cell>
          <cell r="C86">
            <v>29.855</v>
          </cell>
          <cell r="D86">
            <v>29.255000000000003</v>
          </cell>
          <cell r="E86">
            <v>28.785</v>
          </cell>
          <cell r="F86">
            <v>29.655000000000001</v>
          </cell>
        </row>
        <row r="87">
          <cell r="B87">
            <v>28.42</v>
          </cell>
          <cell r="C87">
            <v>28.395</v>
          </cell>
          <cell r="D87">
            <v>27.6</v>
          </cell>
          <cell r="E87">
            <v>27.14</v>
          </cell>
          <cell r="F87">
            <v>28.138333333333332</v>
          </cell>
        </row>
        <row r="90">
          <cell r="B90">
            <v>24.96</v>
          </cell>
          <cell r="C90">
            <v>24.96</v>
          </cell>
          <cell r="D90">
            <v>24.535</v>
          </cell>
          <cell r="E90">
            <v>24.41</v>
          </cell>
          <cell r="F90">
            <v>24.818333333333332</v>
          </cell>
        </row>
        <row r="91">
          <cell r="B91">
            <v>26.365000000000002</v>
          </cell>
          <cell r="C91">
            <v>26.240000000000002</v>
          </cell>
          <cell r="D91">
            <v>25.765000000000001</v>
          </cell>
          <cell r="E91">
            <v>25.490000000000002</v>
          </cell>
          <cell r="F91">
            <v>26.123333333333335</v>
          </cell>
          <cell r="AJ91">
            <v>0.79</v>
          </cell>
          <cell r="AK91" t="str">
            <v>(</v>
          </cell>
          <cell r="AL91">
            <v>5</v>
          </cell>
          <cell r="AM91" t="str">
            <v>)</v>
          </cell>
        </row>
        <row r="92">
          <cell r="B92">
            <v>26.79</v>
          </cell>
          <cell r="C92">
            <v>26.824999999999999</v>
          </cell>
          <cell r="D92">
            <v>26.25</v>
          </cell>
          <cell r="E92">
            <v>25.855</v>
          </cell>
          <cell r="F92">
            <v>26.621666666666666</v>
          </cell>
          <cell r="T92">
            <v>0.05</v>
          </cell>
          <cell r="U92" t="str">
            <v>(</v>
          </cell>
          <cell r="V92">
            <v>4</v>
          </cell>
          <cell r="W92" t="str">
            <v>)</v>
          </cell>
          <cell r="AN92">
            <v>29.33</v>
          </cell>
          <cell r="AO92" t="str">
            <v>(</v>
          </cell>
          <cell r="AP92">
            <v>1</v>
          </cell>
          <cell r="AQ92" t="str">
            <v>)</v>
          </cell>
        </row>
        <row r="93">
          <cell r="B93">
            <v>26.16</v>
          </cell>
          <cell r="C93">
            <v>26.175000000000001</v>
          </cell>
          <cell r="D93">
            <v>25.5</v>
          </cell>
          <cell r="E93">
            <v>25.055</v>
          </cell>
          <cell r="F93">
            <v>25.945000000000004</v>
          </cell>
          <cell r="AJ93">
            <v>0.75</v>
          </cell>
          <cell r="AK93" t="str">
            <v>(</v>
          </cell>
          <cell r="AL93">
            <v>2</v>
          </cell>
          <cell r="AM93" t="str">
            <v>)</v>
          </cell>
        </row>
        <row r="94">
          <cell r="B94">
            <v>27.465</v>
          </cell>
          <cell r="C94">
            <v>0</v>
          </cell>
          <cell r="D94">
            <v>0</v>
          </cell>
          <cell r="E94">
            <v>0</v>
          </cell>
          <cell r="F94">
            <v>9.1549999999999994</v>
          </cell>
          <cell r="AJ94">
            <v>0.75</v>
          </cell>
          <cell r="AK94" t="str">
            <v>(</v>
          </cell>
          <cell r="AL94">
            <v>1</v>
          </cell>
          <cell r="AM94" t="str">
            <v>)</v>
          </cell>
        </row>
        <row r="95">
          <cell r="B95">
            <v>27.96</v>
          </cell>
          <cell r="C95">
            <v>0</v>
          </cell>
          <cell r="D95">
            <v>0</v>
          </cell>
          <cell r="E95">
            <v>0</v>
          </cell>
          <cell r="F95">
            <v>9.32</v>
          </cell>
          <cell r="J95">
            <v>0</v>
          </cell>
          <cell r="K95" t="str">
            <v>)</v>
          </cell>
          <cell r="L95" t="e">
            <v>#DIV/0!</v>
          </cell>
          <cell r="M95" t="str">
            <v>(</v>
          </cell>
          <cell r="N95">
            <v>0</v>
          </cell>
          <cell r="O95" t="str">
            <v>)</v>
          </cell>
          <cell r="P95" t="e">
            <v>#DIV/0!</v>
          </cell>
          <cell r="Q95" t="str">
            <v>(</v>
          </cell>
          <cell r="R95">
            <v>0</v>
          </cell>
          <cell r="S95" t="str">
            <v>)</v>
          </cell>
          <cell r="T95" t="e">
            <v>#DIV/0!</v>
          </cell>
          <cell r="U95" t="str">
            <v>(</v>
          </cell>
          <cell r="V95">
            <v>0</v>
          </cell>
          <cell r="W95" t="str">
            <v>)</v>
          </cell>
          <cell r="X95" t="e">
            <v>#DIV/0!</v>
          </cell>
          <cell r="Y95" t="str">
            <v>(</v>
          </cell>
          <cell r="Z95">
            <v>0</v>
          </cell>
          <cell r="AA95" t="str">
            <v>)</v>
          </cell>
          <cell r="AB95" t="e">
            <v>#DIV/0!</v>
          </cell>
          <cell r="AC95" t="str">
            <v>(</v>
          </cell>
          <cell r="AD95">
            <v>0</v>
          </cell>
          <cell r="AE95" t="str">
            <v>)</v>
          </cell>
          <cell r="AF95" t="e">
            <v>#DIV/0!</v>
          </cell>
          <cell r="AG95" t="str">
            <v>(</v>
          </cell>
          <cell r="AH95">
            <v>0</v>
          </cell>
          <cell r="AI95" t="str">
            <v>)</v>
          </cell>
          <cell r="AJ95" t="e">
            <v>#DIV/0!</v>
          </cell>
          <cell r="AK95" t="str">
            <v>(</v>
          </cell>
          <cell r="AL95">
            <v>0</v>
          </cell>
          <cell r="AM95" t="str">
            <v>)</v>
          </cell>
          <cell r="AN95" t="e">
            <v>#DIV/0!</v>
          </cell>
          <cell r="AO95" t="str">
            <v>(</v>
          </cell>
          <cell r="AP95">
            <v>0</v>
          </cell>
          <cell r="AQ95" t="str">
            <v>)</v>
          </cell>
        </row>
        <row r="96">
          <cell r="B96">
            <v>28.08</v>
          </cell>
          <cell r="C96">
            <v>0</v>
          </cell>
          <cell r="D96">
            <v>0</v>
          </cell>
          <cell r="E96">
            <v>0</v>
          </cell>
          <cell r="F96">
            <v>9.36</v>
          </cell>
          <cell r="J96">
            <v>0</v>
          </cell>
          <cell r="K96" t="str">
            <v>)</v>
          </cell>
          <cell r="L96" t="e">
            <v>#DIV/0!</v>
          </cell>
          <cell r="M96" t="str">
            <v>(</v>
          </cell>
          <cell r="N96">
            <v>0</v>
          </cell>
          <cell r="O96" t="str">
            <v>)</v>
          </cell>
          <cell r="P96" t="e">
            <v>#DIV/0!</v>
          </cell>
          <cell r="Q96" t="str">
            <v>(</v>
          </cell>
          <cell r="R96">
            <v>0</v>
          </cell>
          <cell r="S96" t="str">
            <v>)</v>
          </cell>
          <cell r="T96" t="e">
            <v>#DIV/0!</v>
          </cell>
          <cell r="U96" t="str">
            <v>(</v>
          </cell>
          <cell r="V96">
            <v>0</v>
          </cell>
          <cell r="W96" t="str">
            <v>)</v>
          </cell>
          <cell r="X96" t="e">
            <v>#DIV/0!</v>
          </cell>
          <cell r="Y96" t="str">
            <v>(</v>
          </cell>
          <cell r="Z96">
            <v>0</v>
          </cell>
          <cell r="AA96" t="str">
            <v>)</v>
          </cell>
          <cell r="AB96" t="e">
            <v>#DIV/0!</v>
          </cell>
          <cell r="AC96" t="str">
            <v>(</v>
          </cell>
          <cell r="AD96">
            <v>0</v>
          </cell>
          <cell r="AE96" t="str">
            <v>)</v>
          </cell>
          <cell r="AF96" t="e">
            <v>#DIV/0!</v>
          </cell>
          <cell r="AG96" t="str">
            <v>(</v>
          </cell>
          <cell r="AH96">
            <v>0</v>
          </cell>
          <cell r="AI96" t="str">
            <v>)</v>
          </cell>
          <cell r="AJ96" t="e">
            <v>#DIV/0!</v>
          </cell>
          <cell r="AK96" t="str">
            <v>(</v>
          </cell>
          <cell r="AL96">
            <v>0</v>
          </cell>
          <cell r="AM96" t="str">
            <v>)</v>
          </cell>
          <cell r="AN96" t="e">
            <v>#DIV/0!</v>
          </cell>
          <cell r="AO96" t="str">
            <v>(</v>
          </cell>
          <cell r="AP96">
            <v>0</v>
          </cell>
          <cell r="AQ96" t="str">
            <v>)</v>
          </cell>
        </row>
        <row r="97">
          <cell r="D97" t="str">
            <v>AGGREGATES</v>
          </cell>
          <cell r="F97" t="str">
            <v>AVERAGES</v>
          </cell>
          <cell r="J97">
            <v>0</v>
          </cell>
          <cell r="K97" t="str">
            <v>)</v>
          </cell>
          <cell r="L97" t="e">
            <v>#DIV/0!</v>
          </cell>
          <cell r="M97" t="str">
            <v>(</v>
          </cell>
          <cell r="N97">
            <v>0</v>
          </cell>
          <cell r="O97" t="str">
            <v>)</v>
          </cell>
          <cell r="P97" t="e">
            <v>#DIV/0!</v>
          </cell>
          <cell r="Q97" t="str">
            <v>(</v>
          </cell>
          <cell r="R97">
            <v>0</v>
          </cell>
          <cell r="S97" t="str">
            <v>)</v>
          </cell>
          <cell r="T97" t="e">
            <v>#DIV/0!</v>
          </cell>
          <cell r="U97" t="str">
            <v>(</v>
          </cell>
          <cell r="V97">
            <v>0</v>
          </cell>
          <cell r="W97" t="str">
            <v>)</v>
          </cell>
          <cell r="X97" t="e">
            <v>#DIV/0!</v>
          </cell>
          <cell r="Y97" t="str">
            <v>(</v>
          </cell>
          <cell r="Z97">
            <v>0</v>
          </cell>
          <cell r="AA97" t="str">
            <v>)</v>
          </cell>
          <cell r="AB97" t="e">
            <v>#DIV/0!</v>
          </cell>
          <cell r="AC97" t="str">
            <v>(</v>
          </cell>
          <cell r="AD97">
            <v>0</v>
          </cell>
          <cell r="AE97" t="str">
            <v>)</v>
          </cell>
          <cell r="AF97" t="e">
            <v>#DIV/0!</v>
          </cell>
          <cell r="AG97" t="str">
            <v>(</v>
          </cell>
          <cell r="AH97">
            <v>0</v>
          </cell>
          <cell r="AI97" t="str">
            <v>)</v>
          </cell>
          <cell r="AJ97" t="e">
            <v>#DIV/0!</v>
          </cell>
          <cell r="AK97" t="str">
            <v>(</v>
          </cell>
          <cell r="AL97">
            <v>0</v>
          </cell>
          <cell r="AM97" t="str">
            <v>)</v>
          </cell>
          <cell r="AN97" t="e">
            <v>#DIV/0!</v>
          </cell>
          <cell r="AO97" t="str">
            <v>(</v>
          </cell>
          <cell r="AP97">
            <v>0</v>
          </cell>
          <cell r="AQ97" t="str">
            <v>)</v>
          </cell>
        </row>
        <row r="98">
          <cell r="J98">
            <v>0</v>
          </cell>
          <cell r="K98" t="str">
            <v>)</v>
          </cell>
          <cell r="L98" t="e">
            <v>#DIV/0!</v>
          </cell>
          <cell r="M98" t="str">
            <v>(</v>
          </cell>
          <cell r="N98">
            <v>0</v>
          </cell>
          <cell r="O98" t="str">
            <v>)</v>
          </cell>
          <cell r="P98" t="e">
            <v>#DIV/0!</v>
          </cell>
          <cell r="Q98" t="str">
            <v>(</v>
          </cell>
          <cell r="R98">
            <v>0</v>
          </cell>
          <cell r="S98" t="str">
            <v>)</v>
          </cell>
          <cell r="T98" t="e">
            <v>#DIV/0!</v>
          </cell>
          <cell r="U98" t="str">
            <v>(</v>
          </cell>
          <cell r="V98">
            <v>0</v>
          </cell>
          <cell r="W98" t="str">
            <v>)</v>
          </cell>
          <cell r="X98" t="e">
            <v>#DIV/0!</v>
          </cell>
          <cell r="Y98" t="str">
            <v>(</v>
          </cell>
          <cell r="Z98">
            <v>0</v>
          </cell>
          <cell r="AA98" t="str">
            <v>)</v>
          </cell>
          <cell r="AB98" t="e">
            <v>#DIV/0!</v>
          </cell>
          <cell r="AC98" t="str">
            <v>(</v>
          </cell>
          <cell r="AD98">
            <v>0</v>
          </cell>
          <cell r="AE98" t="str">
            <v>)</v>
          </cell>
          <cell r="AF98" t="e">
            <v>#DIV/0!</v>
          </cell>
          <cell r="AG98" t="str">
            <v>(</v>
          </cell>
          <cell r="AH98">
            <v>0</v>
          </cell>
          <cell r="AI98" t="str">
            <v>)</v>
          </cell>
          <cell r="AJ98" t="e">
            <v>#DIV/0!</v>
          </cell>
          <cell r="AK98" t="str">
            <v>(</v>
          </cell>
          <cell r="AL98">
            <v>0</v>
          </cell>
          <cell r="AM98" t="str">
            <v>)</v>
          </cell>
          <cell r="AN98" t="e">
            <v>#DIV/0!</v>
          </cell>
          <cell r="AO98" t="str">
            <v>(</v>
          </cell>
          <cell r="AP98">
            <v>0</v>
          </cell>
          <cell r="AQ98" t="str">
            <v>)</v>
          </cell>
        </row>
        <row r="99">
          <cell r="B99" t="str">
            <v>March 1-31</v>
          </cell>
          <cell r="D99">
            <v>641.28000000000009</v>
          </cell>
          <cell r="F99">
            <v>30.537142857142861</v>
          </cell>
          <cell r="J99">
            <v>0</v>
          </cell>
          <cell r="K99" t="str">
            <v>)</v>
          </cell>
          <cell r="L99" t="e">
            <v>#DIV/0!</v>
          </cell>
          <cell r="M99" t="str">
            <v>(</v>
          </cell>
          <cell r="N99">
            <v>0</v>
          </cell>
          <cell r="O99" t="str">
            <v>)</v>
          </cell>
          <cell r="P99" t="e">
            <v>#DIV/0!</v>
          </cell>
          <cell r="Q99" t="str">
            <v>(</v>
          </cell>
          <cell r="R99">
            <v>0</v>
          </cell>
          <cell r="S99" t="str">
            <v>)</v>
          </cell>
          <cell r="T99" t="e">
            <v>#DIV/0!</v>
          </cell>
          <cell r="U99" t="str">
            <v>(</v>
          </cell>
          <cell r="V99">
            <v>0</v>
          </cell>
          <cell r="W99" t="str">
            <v>)</v>
          </cell>
          <cell r="X99" t="e">
            <v>#DIV/0!</v>
          </cell>
          <cell r="Y99" t="str">
            <v>(</v>
          </cell>
          <cell r="Z99">
            <v>0</v>
          </cell>
          <cell r="AA99" t="str">
            <v>)</v>
          </cell>
          <cell r="AB99" t="e">
            <v>#DIV/0!</v>
          </cell>
          <cell r="AC99" t="str">
            <v>(</v>
          </cell>
          <cell r="AD99">
            <v>0</v>
          </cell>
          <cell r="AE99" t="str">
            <v>)</v>
          </cell>
          <cell r="AF99" t="e">
            <v>#DIV/0!</v>
          </cell>
          <cell r="AG99" t="str">
            <v>(</v>
          </cell>
          <cell r="AH99">
            <v>0</v>
          </cell>
          <cell r="AI99" t="str">
            <v>)</v>
          </cell>
          <cell r="AJ99" t="e">
            <v>#DIV/0!</v>
          </cell>
          <cell r="AK99" t="str">
            <v>(</v>
          </cell>
          <cell r="AL99">
            <v>0</v>
          </cell>
          <cell r="AM99" t="str">
            <v>)</v>
          </cell>
          <cell r="AN99" t="e">
            <v>#DIV/0!</v>
          </cell>
          <cell r="AO99" t="str">
            <v>(</v>
          </cell>
          <cell r="AP99">
            <v>0</v>
          </cell>
          <cell r="AQ99" t="str">
            <v>)</v>
          </cell>
        </row>
        <row r="100">
          <cell r="J100">
            <v>0</v>
          </cell>
          <cell r="K100" t="str">
            <v>)</v>
          </cell>
          <cell r="L100" t="e">
            <v>#DIV/0!</v>
          </cell>
          <cell r="M100" t="str">
            <v>(</v>
          </cell>
          <cell r="N100">
            <v>0</v>
          </cell>
          <cell r="O100" t="str">
            <v>)</v>
          </cell>
          <cell r="P100" t="e">
            <v>#DIV/0!</v>
          </cell>
          <cell r="Q100" t="str">
            <v>(</v>
          </cell>
          <cell r="R100">
            <v>0</v>
          </cell>
          <cell r="S100" t="str">
            <v>)</v>
          </cell>
          <cell r="T100" t="e">
            <v>#DIV/0!</v>
          </cell>
          <cell r="U100" t="str">
            <v>(</v>
          </cell>
          <cell r="V100">
            <v>0</v>
          </cell>
          <cell r="W100" t="str">
            <v>)</v>
          </cell>
          <cell r="X100" t="e">
            <v>#DIV/0!</v>
          </cell>
          <cell r="Y100" t="str">
            <v>(</v>
          </cell>
          <cell r="Z100">
            <v>0</v>
          </cell>
          <cell r="AA100" t="str">
            <v>)</v>
          </cell>
          <cell r="AB100" t="e">
            <v>#DIV/0!</v>
          </cell>
          <cell r="AC100" t="str">
            <v>(</v>
          </cell>
          <cell r="AD100">
            <v>0</v>
          </cell>
          <cell r="AE100" t="str">
            <v>)</v>
          </cell>
          <cell r="AF100" t="e">
            <v>#DIV/0!</v>
          </cell>
          <cell r="AG100" t="str">
            <v>(</v>
          </cell>
          <cell r="AH100">
            <v>0</v>
          </cell>
          <cell r="AI100" t="str">
            <v>)</v>
          </cell>
          <cell r="AJ100" t="e">
            <v>#DIV/0!</v>
          </cell>
          <cell r="AK100" t="str">
            <v>(</v>
          </cell>
          <cell r="AL100">
            <v>0</v>
          </cell>
          <cell r="AM100" t="str">
            <v>)</v>
          </cell>
          <cell r="AN100" t="e">
            <v>#DIV/0!</v>
          </cell>
          <cell r="AO100" t="str">
            <v>(</v>
          </cell>
          <cell r="AP100">
            <v>0</v>
          </cell>
          <cell r="AQ100" t="str">
            <v>)</v>
          </cell>
        </row>
        <row r="101">
          <cell r="B101" t="str">
            <v>March 1-31</v>
          </cell>
          <cell r="D101">
            <v>551.16</v>
          </cell>
          <cell r="F101">
            <v>26.245714285714286</v>
          </cell>
          <cell r="J101">
            <v>0</v>
          </cell>
          <cell r="K101" t="str">
            <v>)</v>
          </cell>
          <cell r="L101" t="e">
            <v>#DIV/0!</v>
          </cell>
          <cell r="M101" t="str">
            <v>(</v>
          </cell>
          <cell r="N101">
            <v>0</v>
          </cell>
          <cell r="O101" t="str">
            <v>)</v>
          </cell>
          <cell r="P101" t="e">
            <v>#DIV/0!</v>
          </cell>
          <cell r="Q101" t="str">
            <v>(</v>
          </cell>
          <cell r="R101">
            <v>0</v>
          </cell>
          <cell r="S101" t="str">
            <v>)</v>
          </cell>
          <cell r="T101" t="e">
            <v>#DIV/0!</v>
          </cell>
          <cell r="U101" t="str">
            <v>(</v>
          </cell>
          <cell r="V101">
            <v>0</v>
          </cell>
          <cell r="W101" t="str">
            <v>)</v>
          </cell>
          <cell r="X101" t="e">
            <v>#DIV/0!</v>
          </cell>
          <cell r="Y101" t="str">
            <v>(</v>
          </cell>
          <cell r="Z101">
            <v>0</v>
          </cell>
          <cell r="AA101" t="str">
            <v>)</v>
          </cell>
          <cell r="AB101" t="e">
            <v>#DIV/0!</v>
          </cell>
          <cell r="AC101" t="str">
            <v>(</v>
          </cell>
          <cell r="AD101">
            <v>0</v>
          </cell>
          <cell r="AE101" t="str">
            <v>)</v>
          </cell>
          <cell r="AF101" t="e">
            <v>#DIV/0!</v>
          </cell>
          <cell r="AG101" t="str">
            <v>(</v>
          </cell>
          <cell r="AH101">
            <v>0</v>
          </cell>
          <cell r="AI101" t="str">
            <v>)</v>
          </cell>
          <cell r="AJ101" t="e">
            <v>#DIV/0!</v>
          </cell>
          <cell r="AK101" t="str">
            <v>(</v>
          </cell>
          <cell r="AL101">
            <v>0</v>
          </cell>
          <cell r="AM101" t="str">
            <v>)</v>
          </cell>
          <cell r="AN101" t="e">
            <v>#DIV/0!</v>
          </cell>
          <cell r="AO101" t="str">
            <v>(</v>
          </cell>
          <cell r="AP101">
            <v>0</v>
          </cell>
          <cell r="AQ101" t="str">
            <v>)</v>
          </cell>
        </row>
        <row r="102">
          <cell r="J102">
            <v>0</v>
          </cell>
          <cell r="K102" t="str">
            <v>)</v>
          </cell>
          <cell r="L102" t="e">
            <v>#DIV/0!</v>
          </cell>
          <cell r="M102" t="str">
            <v>(</v>
          </cell>
          <cell r="N102">
            <v>0</v>
          </cell>
          <cell r="O102" t="str">
            <v>)</v>
          </cell>
          <cell r="P102" t="e">
            <v>#DIV/0!</v>
          </cell>
          <cell r="Q102" t="str">
            <v>(</v>
          </cell>
          <cell r="R102">
            <v>0</v>
          </cell>
          <cell r="S102" t="str">
            <v>)</v>
          </cell>
          <cell r="T102" t="e">
            <v>#DIV/0!</v>
          </cell>
          <cell r="U102" t="str">
            <v>(</v>
          </cell>
          <cell r="V102">
            <v>0</v>
          </cell>
          <cell r="W102" t="str">
            <v>)</v>
          </cell>
          <cell r="X102" t="e">
            <v>#DIV/0!</v>
          </cell>
          <cell r="Y102" t="str">
            <v>(</v>
          </cell>
          <cell r="Z102">
            <v>0</v>
          </cell>
          <cell r="AA102" t="str">
            <v>)</v>
          </cell>
          <cell r="AB102" t="e">
            <v>#DIV/0!</v>
          </cell>
          <cell r="AC102" t="str">
            <v>(</v>
          </cell>
          <cell r="AD102">
            <v>0</v>
          </cell>
          <cell r="AE102" t="str">
            <v>)</v>
          </cell>
          <cell r="AF102" t="e">
            <v>#DIV/0!</v>
          </cell>
          <cell r="AG102" t="str">
            <v>(</v>
          </cell>
          <cell r="AH102">
            <v>0</v>
          </cell>
          <cell r="AI102" t="str">
            <v>)</v>
          </cell>
          <cell r="AJ102" t="e">
            <v>#DIV/0!</v>
          </cell>
          <cell r="AK102" t="str">
            <v>(</v>
          </cell>
          <cell r="AL102">
            <v>0</v>
          </cell>
          <cell r="AM102" t="str">
            <v>)</v>
          </cell>
          <cell r="AN102" t="e">
            <v>#DIV/0!</v>
          </cell>
          <cell r="AO102" t="str">
            <v>(</v>
          </cell>
          <cell r="AP102">
            <v>0</v>
          </cell>
          <cell r="AQ102" t="str">
            <v>)</v>
          </cell>
        </row>
        <row r="104">
          <cell r="B104" t="str">
            <v>March 1-31</v>
          </cell>
          <cell r="D104">
            <v>579.63750000000005</v>
          </cell>
          <cell r="F104">
            <v>27.601785714285718</v>
          </cell>
          <cell r="G104" t="str">
            <v>BRENT 2 (15 DAY)</v>
          </cell>
          <cell r="J104">
            <v>0</v>
          </cell>
          <cell r="N104">
            <v>0</v>
          </cell>
          <cell r="R104">
            <v>1</v>
          </cell>
          <cell r="V104">
            <v>1</v>
          </cell>
          <cell r="Z104">
            <v>0</v>
          </cell>
          <cell r="AD104">
            <v>4</v>
          </cell>
          <cell r="AH104">
            <v>0</v>
          </cell>
          <cell r="AL104">
            <v>1</v>
          </cell>
          <cell r="AP104">
            <v>2</v>
          </cell>
        </row>
        <row r="105">
          <cell r="G105" t="str">
            <v>BRENT 4 (20 DAY)</v>
          </cell>
          <cell r="J105">
            <v>0</v>
          </cell>
          <cell r="N105">
            <v>0</v>
          </cell>
          <cell r="R105">
            <v>1</v>
          </cell>
          <cell r="V105">
            <v>5</v>
          </cell>
          <cell r="Z105">
            <v>0</v>
          </cell>
          <cell r="AD105">
            <v>1</v>
          </cell>
          <cell r="AH105">
            <v>0</v>
          </cell>
          <cell r="AL105">
            <v>14</v>
          </cell>
          <cell r="AP105">
            <v>3</v>
          </cell>
        </row>
        <row r="106">
          <cell r="G106" t="str">
            <v>BRENT 15-14</v>
          </cell>
          <cell r="J106">
            <v>0</v>
          </cell>
          <cell r="N106">
            <v>0</v>
          </cell>
          <cell r="R106">
            <v>1</v>
          </cell>
          <cell r="V106">
            <v>1</v>
          </cell>
          <cell r="Z106">
            <v>0</v>
          </cell>
          <cell r="AD106">
            <v>1</v>
          </cell>
          <cell r="AH106">
            <v>0</v>
          </cell>
          <cell r="AL106">
            <v>11</v>
          </cell>
          <cell r="AP106">
            <v>2</v>
          </cell>
        </row>
        <row r="107">
          <cell r="G107" t="str">
            <v>BRENT 1 (CALENDAR)</v>
          </cell>
          <cell r="J107">
            <v>0</v>
          </cell>
          <cell r="N107">
            <v>0</v>
          </cell>
          <cell r="R107">
            <v>0</v>
          </cell>
          <cell r="V107">
            <v>4</v>
          </cell>
          <cell r="Z107">
            <v>0</v>
          </cell>
          <cell r="AD107">
            <v>1</v>
          </cell>
          <cell r="AH107">
            <v>0</v>
          </cell>
          <cell r="AL107">
            <v>14</v>
          </cell>
          <cell r="AP107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B X DEVEN"/>
      <sheetName val="BoP"/>
      <sheetName val="RES"/>
      <sheetName val="Input"/>
      <sheetName val="Trade"/>
      <sheetName val="FAL y UNIVERSAL Dic97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PIB EN CORR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  <cell r="S9">
            <v>853.39166666666677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  <cell r="S10">
            <v>8.2607679857579228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  <cell r="S11">
            <v>915.35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  <cell r="S12">
            <v>14.314438075256319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  <cell r="S14">
            <v>7.8835926501797271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  <cell r="S17">
            <v>131.54779881487329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  <cell r="S18">
            <v>4.9408769562917509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  <cell r="S20">
            <v>118.47655629709996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  <cell r="S21">
            <v>1.6656036175849431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  <cell r="S23">
            <v>111.03276709444101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  <cell r="S24">
            <v>3.2216140190607145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  <cell r="S26">
            <v>15.946896711985271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  <cell r="S27">
            <v>7.1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  <cell r="S28">
            <v>26.5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  <cell r="S31">
            <v>12.87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  <cell r="S33">
            <v>12.616666666666667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  <cell r="S34">
            <v>12.858333333333334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  <cell r="S35">
            <v>12.810000000000002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  <cell r="S38">
            <v>88.800912009611906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  <cell r="S39">
            <v>89.7983574300372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  <cell r="S41">
            <v>113.39592399220169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  <cell r="S42">
            <v>110.54701398741891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  <cell r="S46">
            <v>5.0732499999999998</v>
          </cell>
        </row>
        <row r="47">
          <cell r="A47">
            <v>47</v>
          </cell>
          <cell r="B47" t="str">
            <v>Commercial bank lending rate</v>
          </cell>
          <cell r="S47">
            <v>27.993749999999999</v>
          </cell>
        </row>
        <row r="48">
          <cell r="A48">
            <v>48</v>
          </cell>
          <cell r="B48" t="str">
            <v>Commercial bank deposit rate rate</v>
          </cell>
          <cell r="S48">
            <v>13.59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  <cell r="S52">
            <v>137566.39999999999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  <cell r="S53">
            <v>4390.0629464718004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  <cell r="S55">
            <v>1493.5013004609864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  <cell r="S56">
            <v>5132.4250946541915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  <cell r="S59">
            <v>8600.9861474592726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  <cell r="S60">
            <v>-3625.2299999999991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  <cell r="S61">
            <v>-3625.2299999999891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  <cell r="S63">
            <v>7.6854799999999992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  <cell r="S64">
            <v>1.8594652480126372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  <cell r="S65">
            <v>4658771.5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  <cell r="S66">
            <v>2.3473715822396768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  <cell r="S67">
            <v>2857209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  <cell r="S68">
            <v>-5.2632573660138515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  <cell r="S69">
            <v>456622.99999999994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  <cell r="S70">
            <v>15.98143502977906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  <cell r="S71">
            <v>2400586</v>
          </cell>
        </row>
        <row r="72">
          <cell r="A72">
            <v>72</v>
          </cell>
          <cell r="B72" t="str">
            <v xml:space="preserve">  (percent change)</v>
          </cell>
          <cell r="S72">
            <v>-0.66472182566775784</v>
          </cell>
        </row>
        <row r="73">
          <cell r="A73">
            <v>73</v>
          </cell>
        </row>
        <row r="74">
          <cell r="A74">
            <v>74</v>
          </cell>
          <cell r="B74" t="str">
            <v>From the external sector</v>
          </cell>
        </row>
        <row r="75">
          <cell r="A75">
            <v>75</v>
          </cell>
          <cell r="B75">
            <v>36279.540543055555</v>
          </cell>
        </row>
        <row r="76">
          <cell r="A76">
            <v>76</v>
          </cell>
          <cell r="B76" t="str">
            <v>External CA (mill US$)</v>
          </cell>
          <cell r="S76">
            <v>-282.99999999999989</v>
          </cell>
        </row>
        <row r="77">
          <cell r="A77">
            <v>77</v>
          </cell>
          <cell r="B77" t="str">
            <v>External CA (mill US$)</v>
          </cell>
          <cell r="S77">
            <v>-282.99999999999909</v>
          </cell>
        </row>
        <row r="78">
          <cell r="B78" t="str">
            <v>Exports of goods and services</v>
          </cell>
          <cell r="S78">
            <v>5315.9</v>
          </cell>
        </row>
        <row r="79">
          <cell r="B79" t="str">
            <v xml:space="preserve">   Goods</v>
          </cell>
          <cell r="S79">
            <v>3452.5</v>
          </cell>
        </row>
        <row r="80">
          <cell r="B80" t="str">
            <v>Domestic</v>
          </cell>
          <cell r="S80">
            <v>736.39999999999986</v>
          </cell>
        </row>
        <row r="81">
          <cell r="B81" t="str">
            <v>Free trade zones</v>
          </cell>
          <cell r="S81">
            <v>2716.1000000000004</v>
          </cell>
        </row>
        <row r="82">
          <cell r="B82" t="str">
            <v xml:space="preserve">   Services</v>
          </cell>
          <cell r="S82">
            <v>1863.4</v>
          </cell>
        </row>
        <row r="83">
          <cell r="B83" t="str">
            <v xml:space="preserve">      Tourism receipts</v>
          </cell>
          <cell r="S83">
            <v>1428.8</v>
          </cell>
        </row>
        <row r="84">
          <cell r="B84" t="str">
            <v>Total exports of goods</v>
          </cell>
          <cell r="S84">
            <v>0</v>
          </cell>
        </row>
        <row r="85">
          <cell r="B85" t="str">
            <v>Imports of goods and services</v>
          </cell>
          <cell r="S85">
            <v>5899.8</v>
          </cell>
        </row>
        <row r="86">
          <cell r="B86" t="str">
            <v xml:space="preserve">   Goods (including free trade zones)</v>
          </cell>
          <cell r="S86">
            <v>4903.2</v>
          </cell>
        </row>
        <row r="87">
          <cell r="B87" t="str">
            <v xml:space="preserve">      Consumer Goods</v>
          </cell>
          <cell r="S87">
            <v>1092.5999999999999</v>
          </cell>
        </row>
        <row r="88">
          <cell r="B88" t="str">
            <v xml:space="preserve">         Durable</v>
          </cell>
          <cell r="S88">
            <v>517.9</v>
          </cell>
        </row>
        <row r="89">
          <cell r="B89" t="str">
            <v xml:space="preserve">         Non durable</v>
          </cell>
          <cell r="S89">
            <v>574.69999999999993</v>
          </cell>
        </row>
        <row r="90">
          <cell r="B90" t="str">
            <v xml:space="preserve">      Primary/Intermediate goods</v>
          </cell>
          <cell r="S90">
            <v>1284.8999999999999</v>
          </cell>
        </row>
        <row r="91">
          <cell r="B91" t="str">
            <v xml:space="preserve">         of which: Petroleum products</v>
          </cell>
          <cell r="S91">
            <v>521.6</v>
          </cell>
        </row>
        <row r="92">
          <cell r="B92" t="str">
            <v xml:space="preserve">      Capital goods</v>
          </cell>
          <cell r="S92">
            <v>614.19999999999993</v>
          </cell>
        </row>
        <row r="93">
          <cell r="B93" t="str">
            <v xml:space="preserve">         of which: Related to privatization</v>
          </cell>
          <cell r="S93">
            <v>0</v>
          </cell>
        </row>
        <row r="94">
          <cell r="B94" t="str">
            <v xml:space="preserve">   Services</v>
          </cell>
          <cell r="S94">
            <v>996.60000000000014</v>
          </cell>
        </row>
        <row r="95">
          <cell r="B95" t="str">
            <v>Total imports of goods</v>
          </cell>
          <cell r="S95">
            <v>0</v>
          </cell>
        </row>
        <row r="96">
          <cell r="B96" t="str">
            <v>Foreign direct investment (net)</v>
          </cell>
          <cell r="S96">
            <v>206.8</v>
          </cell>
        </row>
        <row r="97">
          <cell r="B97" t="str">
            <v xml:space="preserve">   of which: Related to privatization</v>
          </cell>
          <cell r="S97">
            <v>0</v>
          </cell>
        </row>
        <row r="98">
          <cell r="B98" t="str">
            <v>Imports net of FTZ imports</v>
          </cell>
        </row>
        <row r="99">
          <cell r="B99" t="str">
            <v>Commercial banks (net capital flow)</v>
          </cell>
          <cell r="S99">
            <v>18</v>
          </cell>
        </row>
        <row r="101">
          <cell r="B101" t="str">
            <v>Net official international reserves (increase +)</v>
          </cell>
          <cell r="S101">
            <v>-469.60264180264187</v>
          </cell>
        </row>
        <row r="102">
          <cell r="B102" t="str">
            <v xml:space="preserve">   Gross reserves (increase +)</v>
          </cell>
          <cell r="S102">
            <v>-386.6</v>
          </cell>
        </row>
        <row r="103">
          <cell r="B103" t="str">
            <v xml:space="preserve">   Liabilities (increase -)</v>
          </cell>
          <cell r="S103">
            <v>-83.002641802641847</v>
          </cell>
        </row>
        <row r="104">
          <cell r="B104" t="str">
            <v xml:space="preserve">      of which: Use of Fund credits (increase -)</v>
          </cell>
          <cell r="S104">
            <v>8.1999999999999993</v>
          </cell>
        </row>
        <row r="106">
          <cell r="B106" t="str">
            <v>Valuation adjustment</v>
          </cell>
          <cell r="S106">
            <v>0</v>
          </cell>
        </row>
        <row r="107">
          <cell r="B107" t="str">
            <v>Domestic imports</v>
          </cell>
          <cell r="S107">
            <v>2991.7</v>
          </cell>
        </row>
        <row r="108">
          <cell r="B108" t="str">
            <v>External public sector debt</v>
          </cell>
          <cell r="S108">
            <v>3946.42</v>
          </cell>
        </row>
        <row r="110">
          <cell r="B110" t="str">
            <v>Interest due</v>
          </cell>
        </row>
        <row r="111">
          <cell r="B111" t="str">
            <v xml:space="preserve">   Nonfinancial public sector</v>
          </cell>
        </row>
        <row r="112">
          <cell r="B112" t="str">
            <v xml:space="preserve">      Government</v>
          </cell>
        </row>
        <row r="113">
          <cell r="B113" t="str">
            <v xml:space="preserve">      Public enterprises</v>
          </cell>
        </row>
        <row r="114">
          <cell r="B114" t="str">
            <v xml:space="preserve">   Financial public sector</v>
          </cell>
        </row>
        <row r="115">
          <cell r="B115" t="str">
            <v xml:space="preserve">      BCRD (on nonreserve liabilities)</v>
          </cell>
        </row>
        <row r="116">
          <cell r="B116" t="str">
            <v xml:space="preserve">      BCRD (on reserve liabilities)</v>
          </cell>
        </row>
        <row r="117">
          <cell r="B117" t="str">
            <v xml:space="preserve">      Other (eg, Banco de Reservas)</v>
          </cell>
        </row>
        <row r="118">
          <cell r="B118" t="str">
            <v xml:space="preserve">   Interest on arrears</v>
          </cell>
        </row>
        <row r="119">
          <cell r="B119" t="str">
            <v xml:space="preserve">      Of which: on reserve liabilities</v>
          </cell>
        </row>
        <row r="121">
          <cell r="B121" t="str">
            <v>Reprogramed or forgiven interest</v>
          </cell>
        </row>
        <row r="122">
          <cell r="B122" t="str">
            <v>New arrears on interest due</v>
          </cell>
        </row>
        <row r="124">
          <cell r="B124" t="str">
            <v>Net use of Fund credit</v>
          </cell>
        </row>
        <row r="125">
          <cell r="B125" t="str">
            <v xml:space="preserve">   Purchase</v>
          </cell>
        </row>
        <row r="126">
          <cell r="B126" t="str">
            <v xml:space="preserve">   Repurchase</v>
          </cell>
        </row>
        <row r="128">
          <cell r="B128" t="str">
            <v>Disbursements (medium/long-term debt)</v>
          </cell>
        </row>
        <row r="129">
          <cell r="B129" t="str">
            <v xml:space="preserve">   Nonfinancial public sector</v>
          </cell>
        </row>
        <row r="130">
          <cell r="B130" t="str">
            <v xml:space="preserve">      Government</v>
          </cell>
        </row>
        <row r="131">
          <cell r="B131" t="str">
            <v xml:space="preserve">      Public enterprises</v>
          </cell>
        </row>
        <row r="132">
          <cell r="B132" t="str">
            <v xml:space="preserve">   Financial public sector</v>
          </cell>
        </row>
        <row r="133">
          <cell r="B133" t="str">
            <v xml:space="preserve">      BCRD</v>
          </cell>
        </row>
        <row r="134">
          <cell r="B134" t="str">
            <v xml:space="preserve">      Other (eg, Banco de Reservas)</v>
          </cell>
        </row>
        <row r="136">
          <cell r="B136" t="str">
            <v>Amortization due (medium/long-term debt)</v>
          </cell>
        </row>
        <row r="137">
          <cell r="B137" t="str">
            <v xml:space="preserve">   Nonfinancial public sector</v>
          </cell>
        </row>
        <row r="138">
          <cell r="B138" t="str">
            <v xml:space="preserve">      Government</v>
          </cell>
        </row>
        <row r="139">
          <cell r="B139" t="str">
            <v xml:space="preserve">      Public enterprises</v>
          </cell>
        </row>
        <row r="140">
          <cell r="B140" t="str">
            <v xml:space="preserve">   Financial public sector</v>
          </cell>
        </row>
        <row r="141">
          <cell r="B141" t="str">
            <v xml:space="preserve">      BCRD</v>
          </cell>
        </row>
        <row r="142">
          <cell r="B142" t="str">
            <v xml:space="preserve">      Other (eg, Banco de Reservas)</v>
          </cell>
        </row>
        <row r="144">
          <cell r="B144" t="str">
            <v>Debt rescheduled (medium/long-term debt)</v>
          </cell>
        </row>
        <row r="145">
          <cell r="B145" t="str">
            <v>Debt forgiven (medium/long-term debt)</v>
          </cell>
        </row>
        <row r="146">
          <cell r="B146" t="str">
            <v>New arrears (amortization on med/long-term debt)</v>
          </cell>
        </row>
        <row r="147">
          <cell r="B147" t="str">
            <v>Reduction in outstanding arrears</v>
          </cell>
        </row>
        <row r="149">
          <cell r="B149" t="str">
            <v>From fiscal sector</v>
          </cell>
        </row>
        <row r="150">
          <cell r="B150">
            <v>36262.378366666664</v>
          </cell>
        </row>
        <row r="152">
          <cell r="B152" t="str">
            <v>Public sector consumption (from 1995: GG)</v>
          </cell>
          <cell r="S152">
            <v>6692.02</v>
          </cell>
        </row>
        <row r="153">
          <cell r="B153" t="str">
            <v xml:space="preserve">Public sector investment </v>
          </cell>
          <cell r="S153">
            <v>13490</v>
          </cell>
        </row>
        <row r="154">
          <cell r="B154" t="str">
            <v>Public saving</v>
          </cell>
          <cell r="S154">
            <v>8600.9861474592726</v>
          </cell>
        </row>
        <row r="155">
          <cell r="B155" t="str">
            <v>PS current account balance</v>
          </cell>
          <cell r="S155">
            <v>8934.586147459273</v>
          </cell>
        </row>
        <row r="156">
          <cell r="B156" t="str">
            <v>Quasi-fiscal operations</v>
          </cell>
        </row>
        <row r="157">
          <cell r="B157" t="str">
            <v>Grants</v>
          </cell>
        </row>
        <row r="159">
          <cell r="B159" t="str">
            <v>Overall balance of the consolidated public sector</v>
          </cell>
        </row>
        <row r="160">
          <cell r="B160" t="str">
            <v>Residual</v>
          </cell>
        </row>
        <row r="165">
          <cell r="B165" t="str">
            <v>From monetary sector (stocks)</v>
          </cell>
        </row>
        <row r="166">
          <cell r="B166">
            <v>36283.028455092594</v>
          </cell>
        </row>
        <row r="167">
          <cell r="B167" t="str">
            <v>Net international assets/liabilities</v>
          </cell>
        </row>
        <row r="169">
          <cell r="B169" t="str">
            <v>BCRD</v>
          </cell>
        </row>
        <row r="170">
          <cell r="B170" t="str">
            <v>Official net international reserves</v>
          </cell>
        </row>
        <row r="171">
          <cell r="B171" t="str">
            <v xml:space="preserve">   Assets</v>
          </cell>
        </row>
        <row r="172">
          <cell r="B172" t="str">
            <v xml:space="preserve">   Liabilities</v>
          </cell>
        </row>
        <row r="174">
          <cell r="B174" t="str">
            <v>Medium&amp;long-term liabilities</v>
          </cell>
        </row>
        <row r="175">
          <cell r="B175" t="str">
            <v>Restructured commercial bank debt</v>
          </cell>
        </row>
        <row r="176">
          <cell r="B176" t="str">
            <v xml:space="preserve">   less collateral bonds</v>
          </cell>
        </row>
        <row r="177">
          <cell r="B177" t="str">
            <v>Other</v>
          </cell>
        </row>
        <row r="179">
          <cell r="B179" t="str">
            <v>Commercial banks</v>
          </cell>
        </row>
        <row r="180">
          <cell r="B180" t="str">
            <v>Net foreign assets</v>
          </cell>
        </row>
        <row r="181">
          <cell r="B181" t="str">
            <v xml:space="preserve">   Assets</v>
          </cell>
        </row>
        <row r="182">
          <cell r="B182" t="str">
            <v xml:space="preserve">   Liabilities</v>
          </cell>
        </row>
        <row r="184">
          <cell r="B184" t="str">
            <v>Banco de Reservas</v>
          </cell>
        </row>
        <row r="185">
          <cell r="B185" t="str">
            <v>Net foreign assets</v>
          </cell>
        </row>
        <row r="186">
          <cell r="B186" t="str">
            <v xml:space="preserve">   Assets</v>
          </cell>
        </row>
        <row r="187">
          <cell r="B187" t="str">
            <v xml:space="preserve">   Liabilities</v>
          </cell>
        </row>
        <row r="189">
          <cell r="B189" t="str">
            <v>Private commercial banks</v>
          </cell>
        </row>
        <row r="190">
          <cell r="B190" t="str">
            <v>Net foreign assets</v>
          </cell>
        </row>
        <row r="191">
          <cell r="B191" t="str">
            <v xml:space="preserve">   Assets</v>
          </cell>
        </row>
        <row r="192">
          <cell r="B192" t="str">
            <v xml:space="preserve">   Liabilities</v>
          </cell>
        </row>
        <row r="194">
          <cell r="B194" t="str">
            <v>Net credit to the nonfinancial public sector</v>
          </cell>
        </row>
        <row r="195">
          <cell r="B195" t="str">
            <v xml:space="preserve">   Central government (direct)</v>
          </cell>
        </row>
        <row r="196">
          <cell r="B196" t="str">
            <v xml:space="preserve">   Rest of NFPS</v>
          </cell>
        </row>
        <row r="198">
          <cell r="B198" t="str">
            <v>BCRD</v>
          </cell>
        </row>
        <row r="199">
          <cell r="B199" t="str">
            <v>Central government (direct)</v>
          </cell>
        </row>
        <row r="200">
          <cell r="B200" t="str">
            <v>Losses, interest less forex commision</v>
          </cell>
        </row>
        <row r="201">
          <cell r="B201" t="str">
            <v>Rest of Public sector</v>
          </cell>
        </row>
        <row r="202">
          <cell r="B202" t="str">
            <v>Credit to public enterprises</v>
          </cell>
        </row>
        <row r="203">
          <cell r="B203" t="str">
            <v>Banco de Reservas</v>
          </cell>
        </row>
        <row r="204">
          <cell r="B204" t="str">
            <v>Central government</v>
          </cell>
        </row>
        <row r="205">
          <cell r="B205" t="str">
            <v>Municipalities &amp; other government</v>
          </cell>
        </row>
        <row r="206">
          <cell r="B206" t="str">
            <v>Rest of NFPS</v>
          </cell>
        </row>
        <row r="207">
          <cell r="B207" t="str">
            <v>Credit to public enterprises</v>
          </cell>
        </row>
        <row r="208">
          <cell r="B208" t="str">
            <v>Private commercial banks</v>
          </cell>
        </row>
        <row r="209">
          <cell r="B209" t="str">
            <v>Central government</v>
          </cell>
        </row>
        <row r="210">
          <cell r="B210" t="str">
            <v>Municipalities &amp; other government</v>
          </cell>
        </row>
        <row r="211">
          <cell r="B211" t="str">
            <v>Rest of NFPS</v>
          </cell>
        </row>
        <row r="212">
          <cell r="B212" t="str">
            <v>Credit to public enterprises</v>
          </cell>
        </row>
        <row r="213">
          <cell r="B213" t="str">
            <v>Monetary aggregates (Banking system)</v>
          </cell>
        </row>
        <row r="214">
          <cell r="B214" t="str">
            <v>Currency in circulation</v>
          </cell>
        </row>
        <row r="215">
          <cell r="B215" t="str">
            <v>Base money (M0)</v>
          </cell>
        </row>
        <row r="216">
          <cell r="B216" t="str">
            <v>M1</v>
          </cell>
        </row>
        <row r="217">
          <cell r="B217" t="str">
            <v>M2</v>
          </cell>
        </row>
        <row r="218">
          <cell r="B218" t="str">
            <v>Liabilities to the private sector</v>
          </cell>
        </row>
        <row r="220">
          <cell r="B220" t="str">
            <v>Monetary aggregates (Financial system)</v>
          </cell>
        </row>
        <row r="221">
          <cell r="B221" t="str">
            <v>Currency in circulation</v>
          </cell>
        </row>
        <row r="222">
          <cell r="B222" t="str">
            <v>M1</v>
          </cell>
        </row>
        <row r="223">
          <cell r="B223" t="str">
            <v>M2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1 del Cap3"/>
      <sheetName val="Anexo 2 cap3"/>
      <sheetName val="Anex4 cap3"/>
      <sheetName val="Anex 5 Cap3"/>
      <sheetName val="Anexo No.3"/>
      <sheetName val="Anexo No. 4"/>
      <sheetName val="Anexo#5"/>
      <sheetName val="Anexos 6"/>
      <sheetName val="anex7"/>
      <sheetName val="anex8"/>
      <sheetName val="Anexo No. 9"/>
      <sheetName val="Anexo No. 10"/>
      <sheetName val="Anexo 11"/>
      <sheetName val="Anexo 12"/>
      <sheetName val="anexo#13"/>
      <sheetName val="ANEXO14"/>
      <sheetName val="Anexo No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rafico 8 data"/>
    </sheetNames>
    <sheetDataSet>
      <sheetData sheetId="0"/>
      <sheetData sheetId="1">
        <row r="92">
          <cell r="C92" t="str">
            <v>valores</v>
          </cell>
        </row>
        <row r="93">
          <cell r="A93" t="str">
            <v>Gastos de consumo</v>
          </cell>
          <cell r="B93" t="str">
            <v>Gastos de consumo</v>
          </cell>
          <cell r="C93">
            <v>0.44701211884256109</v>
          </cell>
        </row>
        <row r="94">
          <cell r="A94" t="str">
            <v>Transferencias corrientes otorgadas</v>
          </cell>
          <cell r="B94" t="str">
            <v>Transferencias corrientes otorgadas</v>
          </cell>
          <cell r="C94">
            <v>0.18824930421851066</v>
          </cell>
        </row>
        <row r="95">
          <cell r="A95" t="str">
            <v>Gastos de explotación</v>
          </cell>
          <cell r="B95" t="str">
            <v>Gastos de explotación</v>
          </cell>
          <cell r="C95">
            <v>0.15330740540635532</v>
          </cell>
        </row>
        <row r="96">
          <cell r="A96" t="str">
            <v>Intereses de la deuda</v>
          </cell>
          <cell r="B96" t="str">
            <v>Intereses de la deuda</v>
          </cell>
          <cell r="C96">
            <v>0.14924840537639328</v>
          </cell>
        </row>
        <row r="97">
          <cell r="A97" t="str">
            <v>Otros*</v>
          </cell>
          <cell r="B97" t="str">
            <v>Otros*</v>
          </cell>
          <cell r="C97">
            <v>6.2182889554555872E-2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Codigo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ter2 - bivariate charts"/>
      <sheetName val="Counterfactual"/>
      <sheetName val="100 BP hit"/>
      <sheetName val="Imp of IR on potential"/>
      <sheetName val="Pre-post shock KO ratio"/>
      <sheetName val="Interest rate graph"/>
      <sheetName val="Change in fin cond and ITV"/>
      <sheetName val="DC Int rates"/>
      <sheetName val="Resp of risk to synthetic"/>
      <sheetName val="IntRate Margins"/>
      <sheetName val="Synth risk data"/>
      <sheetName val="Updated Price of risk"/>
      <sheetName val="Data for delta spreads calc"/>
      <sheetName val="ITV rate chart"/>
      <sheetName val="DSAFO32ADVVERINF32"/>
      <sheetName val="Real policyrates"/>
      <sheetName val="Calc of range for spreads"/>
      <sheetName val="Int rate table spreads"/>
      <sheetName val="Sheet7"/>
      <sheetName val="Shock-ctrol Table"/>
      <sheetName val="BRIC intrates"/>
      <sheetName val="US G yields"/>
      <sheetName val="Reserve import cover"/>
      <sheetName val="yields"/>
      <sheetName val="Sheet1"/>
      <sheetName val="FDI_ITV by region"/>
      <sheetName val="FDI_ITV by income"/>
      <sheetName val="Sheet5"/>
      <sheetName val="Impl Cok"/>
      <sheetName val="K-O ratios"/>
      <sheetName val="GDP Shock - control"/>
      <sheetName val="K-O ratio shock-ctrl"/>
      <sheetName val="Scatter plots"/>
      <sheetName val="ITV Counterfactual graph"/>
      <sheetName val="ITV CF sensitivity analysis"/>
      <sheetName val="Cont to risk table"/>
      <sheetName val="Nominal GDP and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C7">
            <v>0.26533333333333331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ANNUAL"/>
      <sheetName val="SUMMARY STATS"/>
    </sheetNames>
    <sheetDataSet>
      <sheetData sheetId="0">
        <row r="2">
          <cell r="A2" t="str">
            <v>PHILIPPINE OVERSEAS EMPLOYMENT ADMINISTRATION</v>
          </cell>
        </row>
        <row r="3">
          <cell r="A3" t="str">
            <v>Deployed Landbased Overseas Filipino Workers by Destination</v>
          </cell>
        </row>
        <row r="7">
          <cell r="B7" t="str">
            <v xml:space="preserve">   1998</v>
          </cell>
          <cell r="C7" t="str">
            <v xml:space="preserve">   1999</v>
          </cell>
          <cell r="D7" t="str">
            <v xml:space="preserve">   2000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S7">
            <v>2000</v>
          </cell>
          <cell r="T7" t="str">
            <v>2001</v>
          </cell>
          <cell r="U7" t="str">
            <v>% Change</v>
          </cell>
        </row>
        <row r="9">
          <cell r="A9" t="str">
            <v>MIDDLE EAST</v>
          </cell>
          <cell r="B9">
            <v>279767</v>
          </cell>
          <cell r="C9">
            <v>287076</v>
          </cell>
          <cell r="D9">
            <v>283291</v>
          </cell>
          <cell r="F9">
            <v>34691</v>
          </cell>
          <cell r="G9">
            <v>23046</v>
          </cell>
          <cell r="H9">
            <v>21094</v>
          </cell>
          <cell r="I9">
            <v>23967</v>
          </cell>
          <cell r="J9">
            <v>31906</v>
          </cell>
          <cell r="K9">
            <v>30134</v>
          </cell>
          <cell r="L9">
            <v>25085</v>
          </cell>
          <cell r="M9">
            <v>23905</v>
          </cell>
          <cell r="N9">
            <v>26311</v>
          </cell>
          <cell r="O9">
            <v>21012</v>
          </cell>
          <cell r="P9">
            <v>20370</v>
          </cell>
          <cell r="Q9">
            <v>16012</v>
          </cell>
          <cell r="S9">
            <v>283291</v>
          </cell>
          <cell r="T9">
            <v>297533</v>
          </cell>
          <cell r="U9">
            <v>5.027339378942508E-2</v>
          </cell>
        </row>
        <row r="10">
          <cell r="A10" t="str">
            <v xml:space="preserve">    Bahrain</v>
          </cell>
          <cell r="B10">
            <v>5180</v>
          </cell>
          <cell r="C10">
            <v>5592</v>
          </cell>
          <cell r="D10">
            <v>5498</v>
          </cell>
          <cell r="F10">
            <v>554</v>
          </cell>
          <cell r="G10">
            <v>456</v>
          </cell>
          <cell r="H10">
            <v>354</v>
          </cell>
          <cell r="I10">
            <v>444</v>
          </cell>
          <cell r="J10">
            <v>667</v>
          </cell>
          <cell r="K10">
            <v>622</v>
          </cell>
          <cell r="L10">
            <v>496</v>
          </cell>
          <cell r="M10">
            <v>492</v>
          </cell>
          <cell r="N10">
            <v>543</v>
          </cell>
          <cell r="O10">
            <v>469</v>
          </cell>
          <cell r="P10">
            <v>358</v>
          </cell>
          <cell r="Q10">
            <v>406</v>
          </cell>
          <cell r="S10">
            <v>5498</v>
          </cell>
          <cell r="T10">
            <v>5861</v>
          </cell>
          <cell r="U10">
            <v>6.6024008730447337E-2</v>
          </cell>
        </row>
        <row r="11">
          <cell r="A11" t="str">
            <v xml:space="preserve">    Egypt</v>
          </cell>
          <cell r="B11">
            <v>358</v>
          </cell>
          <cell r="C11">
            <v>334</v>
          </cell>
          <cell r="D11">
            <v>487</v>
          </cell>
          <cell r="F11">
            <v>69</v>
          </cell>
          <cell r="G11">
            <v>55</v>
          </cell>
          <cell r="H11">
            <v>62</v>
          </cell>
          <cell r="I11">
            <v>40</v>
          </cell>
          <cell r="J11">
            <v>42</v>
          </cell>
          <cell r="K11">
            <v>68</v>
          </cell>
          <cell r="L11">
            <v>63</v>
          </cell>
          <cell r="M11">
            <v>58</v>
          </cell>
          <cell r="N11">
            <v>29</v>
          </cell>
          <cell r="O11">
            <v>15</v>
          </cell>
          <cell r="P11">
            <v>23</v>
          </cell>
          <cell r="Q11">
            <v>15</v>
          </cell>
          <cell r="S11">
            <v>487</v>
          </cell>
          <cell r="T11">
            <v>539</v>
          </cell>
          <cell r="U11">
            <v>0.10677618069815198</v>
          </cell>
        </row>
        <row r="12">
          <cell r="A12" t="str">
            <v xml:space="preserve">    Iran</v>
          </cell>
          <cell r="B12">
            <v>18</v>
          </cell>
          <cell r="C12">
            <v>24</v>
          </cell>
          <cell r="D12">
            <v>132</v>
          </cell>
          <cell r="F12">
            <v>61</v>
          </cell>
          <cell r="G12">
            <v>33</v>
          </cell>
          <cell r="H12">
            <v>68</v>
          </cell>
          <cell r="I12">
            <v>30</v>
          </cell>
          <cell r="J12">
            <v>44</v>
          </cell>
          <cell r="K12">
            <v>172</v>
          </cell>
          <cell r="L12">
            <v>86</v>
          </cell>
          <cell r="M12">
            <v>22</v>
          </cell>
          <cell r="N12">
            <v>10</v>
          </cell>
          <cell r="O12">
            <v>1</v>
          </cell>
          <cell r="P12">
            <v>101</v>
          </cell>
          <cell r="Q12">
            <v>13</v>
          </cell>
          <cell r="S12">
            <v>132</v>
          </cell>
          <cell r="T12">
            <v>641</v>
          </cell>
          <cell r="U12">
            <v>3.8560606060606064</v>
          </cell>
        </row>
        <row r="13">
          <cell r="A13" t="str">
            <v xml:space="preserve">    Iraq</v>
          </cell>
          <cell r="B13">
            <v>10</v>
          </cell>
          <cell r="C13">
            <v>23</v>
          </cell>
          <cell r="D13">
            <v>42</v>
          </cell>
          <cell r="F13">
            <v>5</v>
          </cell>
          <cell r="G13">
            <v>2</v>
          </cell>
          <cell r="H13">
            <v>0</v>
          </cell>
          <cell r="I13">
            <v>53</v>
          </cell>
          <cell r="J13">
            <v>3</v>
          </cell>
          <cell r="K13">
            <v>2</v>
          </cell>
          <cell r="L13">
            <v>3</v>
          </cell>
          <cell r="M13">
            <v>2</v>
          </cell>
          <cell r="N13">
            <v>6</v>
          </cell>
          <cell r="O13">
            <v>1</v>
          </cell>
          <cell r="P13">
            <v>5</v>
          </cell>
          <cell r="Q13">
            <v>4</v>
          </cell>
          <cell r="S13">
            <v>42</v>
          </cell>
          <cell r="T13">
            <v>86</v>
          </cell>
          <cell r="U13">
            <v>1.0476190476190474</v>
          </cell>
        </row>
        <row r="14">
          <cell r="A14" t="str">
            <v xml:space="preserve">    Israel</v>
          </cell>
          <cell r="B14">
            <v>2022</v>
          </cell>
          <cell r="C14">
            <v>3488</v>
          </cell>
          <cell r="D14">
            <v>4429</v>
          </cell>
          <cell r="F14">
            <v>468</v>
          </cell>
          <cell r="G14">
            <v>423</v>
          </cell>
          <cell r="H14">
            <v>399</v>
          </cell>
          <cell r="I14">
            <v>300</v>
          </cell>
          <cell r="J14">
            <v>512</v>
          </cell>
          <cell r="K14">
            <v>530</v>
          </cell>
          <cell r="L14">
            <v>338</v>
          </cell>
          <cell r="M14">
            <v>467</v>
          </cell>
          <cell r="N14">
            <v>509</v>
          </cell>
          <cell r="O14">
            <v>525</v>
          </cell>
          <cell r="P14">
            <v>505</v>
          </cell>
          <cell r="Q14">
            <v>586</v>
          </cell>
          <cell r="S14">
            <v>4429</v>
          </cell>
          <cell r="T14">
            <v>5562</v>
          </cell>
          <cell r="U14">
            <v>0.2558139534883721</v>
          </cell>
        </row>
        <row r="15">
          <cell r="A15" t="str">
            <v xml:space="preserve">    Jordan</v>
          </cell>
          <cell r="B15">
            <v>551</v>
          </cell>
          <cell r="C15">
            <v>456</v>
          </cell>
          <cell r="D15">
            <v>541</v>
          </cell>
          <cell r="F15">
            <v>74</v>
          </cell>
          <cell r="G15">
            <v>37</v>
          </cell>
          <cell r="H15">
            <v>35</v>
          </cell>
          <cell r="I15">
            <v>36</v>
          </cell>
          <cell r="J15">
            <v>66</v>
          </cell>
          <cell r="K15">
            <v>52</v>
          </cell>
          <cell r="L15">
            <v>80</v>
          </cell>
          <cell r="M15">
            <v>46</v>
          </cell>
          <cell r="N15">
            <v>35</v>
          </cell>
          <cell r="O15">
            <v>34</v>
          </cell>
          <cell r="P15">
            <v>37</v>
          </cell>
          <cell r="Q15">
            <v>28</v>
          </cell>
          <cell r="S15">
            <v>541</v>
          </cell>
          <cell r="T15">
            <v>560</v>
          </cell>
          <cell r="U15">
            <v>3.512014787430684E-2</v>
          </cell>
        </row>
        <row r="16">
          <cell r="A16" t="str">
            <v xml:space="preserve">    Kuwait</v>
          </cell>
          <cell r="B16">
            <v>17372</v>
          </cell>
          <cell r="C16">
            <v>17628</v>
          </cell>
          <cell r="D16">
            <v>21490</v>
          </cell>
          <cell r="F16">
            <v>1821</v>
          </cell>
          <cell r="G16">
            <v>1650</v>
          </cell>
          <cell r="H16">
            <v>1459</v>
          </cell>
          <cell r="I16">
            <v>890</v>
          </cell>
          <cell r="J16">
            <v>2352</v>
          </cell>
          <cell r="K16">
            <v>2180</v>
          </cell>
          <cell r="L16">
            <v>2344</v>
          </cell>
          <cell r="M16">
            <v>1824</v>
          </cell>
          <cell r="N16">
            <v>2461</v>
          </cell>
          <cell r="O16">
            <v>1925</v>
          </cell>
          <cell r="P16">
            <v>1765</v>
          </cell>
          <cell r="Q16">
            <v>1285</v>
          </cell>
          <cell r="S16">
            <v>21490</v>
          </cell>
          <cell r="T16">
            <v>21956</v>
          </cell>
          <cell r="U16">
            <v>2.1684504420660833E-2</v>
          </cell>
        </row>
        <row r="17">
          <cell r="A17" t="str">
            <v xml:space="preserve">    Lebanon</v>
          </cell>
          <cell r="B17">
            <v>1342</v>
          </cell>
          <cell r="C17">
            <v>1674</v>
          </cell>
          <cell r="D17">
            <v>2783</v>
          </cell>
          <cell r="F17">
            <v>267</v>
          </cell>
          <cell r="G17">
            <v>206</v>
          </cell>
          <cell r="H17">
            <v>224</v>
          </cell>
          <cell r="I17">
            <v>233</v>
          </cell>
          <cell r="J17">
            <v>392</v>
          </cell>
          <cell r="K17">
            <v>338</v>
          </cell>
          <cell r="L17">
            <v>260</v>
          </cell>
          <cell r="M17">
            <v>286</v>
          </cell>
          <cell r="N17">
            <v>385</v>
          </cell>
          <cell r="O17">
            <v>283</v>
          </cell>
          <cell r="P17">
            <v>240</v>
          </cell>
          <cell r="Q17">
            <v>236</v>
          </cell>
          <cell r="S17">
            <v>2783</v>
          </cell>
          <cell r="T17">
            <v>3350</v>
          </cell>
          <cell r="U17">
            <v>0.20373697448796269</v>
          </cell>
        </row>
        <row r="18">
          <cell r="A18" t="str">
            <v xml:space="preserve">    Libya</v>
          </cell>
          <cell r="B18">
            <v>7084</v>
          </cell>
          <cell r="C18">
            <v>5937</v>
          </cell>
          <cell r="D18">
            <v>5962</v>
          </cell>
          <cell r="F18">
            <v>681</v>
          </cell>
          <cell r="G18">
            <v>332</v>
          </cell>
          <cell r="H18">
            <v>269</v>
          </cell>
          <cell r="I18">
            <v>299</v>
          </cell>
          <cell r="J18">
            <v>643</v>
          </cell>
          <cell r="K18">
            <v>578</v>
          </cell>
          <cell r="L18">
            <v>386</v>
          </cell>
          <cell r="M18">
            <v>508</v>
          </cell>
          <cell r="N18">
            <v>799</v>
          </cell>
          <cell r="O18">
            <v>402</v>
          </cell>
          <cell r="P18">
            <v>277</v>
          </cell>
          <cell r="Q18">
            <v>315</v>
          </cell>
          <cell r="S18">
            <v>5962</v>
          </cell>
          <cell r="T18">
            <v>5489</v>
          </cell>
          <cell r="U18">
            <v>-7.9335793357933615E-2</v>
          </cell>
        </row>
        <row r="19">
          <cell r="A19" t="str">
            <v xml:space="preserve">    Oman</v>
          </cell>
          <cell r="B19">
            <v>5199</v>
          </cell>
          <cell r="C19">
            <v>5089</v>
          </cell>
          <cell r="D19">
            <v>4739</v>
          </cell>
          <cell r="F19">
            <v>599</v>
          </cell>
          <cell r="G19">
            <v>355</v>
          </cell>
          <cell r="H19">
            <v>310</v>
          </cell>
          <cell r="I19">
            <v>359</v>
          </cell>
          <cell r="J19">
            <v>496</v>
          </cell>
          <cell r="K19">
            <v>459</v>
          </cell>
          <cell r="L19">
            <v>397</v>
          </cell>
          <cell r="M19">
            <v>435</v>
          </cell>
          <cell r="N19">
            <v>436</v>
          </cell>
          <cell r="O19">
            <v>311</v>
          </cell>
          <cell r="P19">
            <v>163</v>
          </cell>
          <cell r="Q19">
            <v>192</v>
          </cell>
          <cell r="S19">
            <v>4739</v>
          </cell>
          <cell r="T19">
            <v>4512</v>
          </cell>
          <cell r="U19">
            <v>-4.7900400928465925E-2</v>
          </cell>
        </row>
        <row r="20">
          <cell r="A20" t="str">
            <v xml:space="preserve">    Qatar</v>
          </cell>
          <cell r="B20">
            <v>10734</v>
          </cell>
          <cell r="C20">
            <v>7950</v>
          </cell>
          <cell r="D20">
            <v>8679</v>
          </cell>
          <cell r="F20">
            <v>832</v>
          </cell>
          <cell r="G20">
            <v>731</v>
          </cell>
          <cell r="H20">
            <v>777</v>
          </cell>
          <cell r="I20">
            <v>747</v>
          </cell>
          <cell r="J20">
            <v>1180</v>
          </cell>
          <cell r="K20">
            <v>1370</v>
          </cell>
          <cell r="L20">
            <v>893</v>
          </cell>
          <cell r="M20">
            <v>1077</v>
          </cell>
          <cell r="N20">
            <v>1075</v>
          </cell>
          <cell r="O20">
            <v>856</v>
          </cell>
          <cell r="P20">
            <v>680</v>
          </cell>
          <cell r="Q20">
            <v>551</v>
          </cell>
          <cell r="S20">
            <v>8679</v>
          </cell>
          <cell r="T20">
            <v>10769</v>
          </cell>
          <cell r="U20">
            <v>0.24081115335868186</v>
          </cell>
        </row>
        <row r="21">
          <cell r="A21" t="str">
            <v xml:space="preserve">    Saudi Arabia</v>
          </cell>
          <cell r="B21">
            <v>193698</v>
          </cell>
          <cell r="C21">
            <v>198556</v>
          </cell>
          <cell r="D21">
            <v>184724</v>
          </cell>
          <cell r="F21">
            <v>23798</v>
          </cell>
          <cell r="G21">
            <v>15245</v>
          </cell>
          <cell r="H21">
            <v>14001</v>
          </cell>
          <cell r="I21">
            <v>16245</v>
          </cell>
          <cell r="J21">
            <v>20775</v>
          </cell>
          <cell r="K21">
            <v>19647</v>
          </cell>
          <cell r="L21">
            <v>15754</v>
          </cell>
          <cell r="M21">
            <v>14734</v>
          </cell>
          <cell r="N21">
            <v>15394</v>
          </cell>
          <cell r="O21">
            <v>12849</v>
          </cell>
          <cell r="P21">
            <v>12777</v>
          </cell>
          <cell r="Q21">
            <v>9513</v>
          </cell>
          <cell r="S21">
            <v>184724</v>
          </cell>
          <cell r="T21">
            <v>190732</v>
          </cell>
          <cell r="U21">
            <v>3.2524198263355064E-2</v>
          </cell>
        </row>
        <row r="22">
          <cell r="A22" t="str">
            <v xml:space="preserve">    Syria</v>
          </cell>
          <cell r="B22">
            <v>99</v>
          </cell>
          <cell r="C22">
            <v>109</v>
          </cell>
          <cell r="D22">
            <v>151</v>
          </cell>
          <cell r="F22">
            <v>14</v>
          </cell>
          <cell r="G22">
            <v>112</v>
          </cell>
          <cell r="H22">
            <v>51</v>
          </cell>
          <cell r="I22">
            <v>1115</v>
          </cell>
          <cell r="J22">
            <v>4</v>
          </cell>
          <cell r="K22">
            <v>8</v>
          </cell>
          <cell r="L22">
            <v>76</v>
          </cell>
          <cell r="M22">
            <v>5</v>
          </cell>
          <cell r="N22">
            <v>168</v>
          </cell>
          <cell r="O22">
            <v>44</v>
          </cell>
          <cell r="P22">
            <v>105</v>
          </cell>
          <cell r="Q22">
            <v>3</v>
          </cell>
          <cell r="S22">
            <v>151</v>
          </cell>
          <cell r="T22">
            <v>1705</v>
          </cell>
          <cell r="U22">
            <v>10.291390728476822</v>
          </cell>
        </row>
        <row r="23">
          <cell r="A23" t="str">
            <v xml:space="preserve">    United Arab Emirates</v>
          </cell>
          <cell r="B23">
            <v>35485</v>
          </cell>
          <cell r="C23">
            <v>39633</v>
          </cell>
          <cell r="D23">
            <v>43045</v>
          </cell>
          <cell r="F23">
            <v>5387</v>
          </cell>
          <cell r="G23">
            <v>3370</v>
          </cell>
          <cell r="H23">
            <v>3024</v>
          </cell>
          <cell r="I23">
            <v>2540</v>
          </cell>
          <cell r="J23">
            <v>4668</v>
          </cell>
          <cell r="K23">
            <v>4062</v>
          </cell>
          <cell r="L23">
            <v>3863</v>
          </cell>
          <cell r="M23">
            <v>3914</v>
          </cell>
          <cell r="N23">
            <v>4414</v>
          </cell>
          <cell r="O23">
            <v>3260</v>
          </cell>
          <cell r="P23">
            <v>3302</v>
          </cell>
          <cell r="Q23">
            <v>2827</v>
          </cell>
          <cell r="S23">
            <v>43045</v>
          </cell>
          <cell r="T23">
            <v>44631</v>
          </cell>
          <cell r="U23">
            <v>3.6845162039725876E-2</v>
          </cell>
        </row>
        <row r="24">
          <cell r="A24" t="str">
            <v xml:space="preserve">    Yemen</v>
          </cell>
          <cell r="B24">
            <v>591</v>
          </cell>
          <cell r="C24">
            <v>582</v>
          </cell>
          <cell r="D24">
            <v>589</v>
          </cell>
          <cell r="F24">
            <v>61</v>
          </cell>
          <cell r="G24">
            <v>39</v>
          </cell>
          <cell r="H24">
            <v>61</v>
          </cell>
          <cell r="I24">
            <v>636</v>
          </cell>
          <cell r="J24">
            <v>62</v>
          </cell>
          <cell r="K24">
            <v>46</v>
          </cell>
          <cell r="L24">
            <v>46</v>
          </cell>
          <cell r="M24">
            <v>35</v>
          </cell>
          <cell r="N24">
            <v>47</v>
          </cell>
          <cell r="O24">
            <v>37</v>
          </cell>
          <cell r="P24">
            <v>32</v>
          </cell>
          <cell r="Q24">
            <v>38</v>
          </cell>
          <cell r="S24">
            <v>589</v>
          </cell>
          <cell r="T24">
            <v>1140</v>
          </cell>
          <cell r="U24">
            <v>0.93548387096774199</v>
          </cell>
        </row>
        <row r="25">
          <cell r="A25" t="str">
            <v xml:space="preserve">    Middle East ( unsp. )</v>
          </cell>
          <cell r="B25">
            <v>24</v>
          </cell>
          <cell r="C25">
            <v>1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</row>
        <row r="29">
          <cell r="A29" t="str">
            <v>PHILIPPINE OVERSEAS EMPLOYMENT ADMINISTRATION</v>
          </cell>
        </row>
        <row r="30">
          <cell r="A30" t="str">
            <v>Deployed Landbased Overseas Filipino Workers by Destination</v>
          </cell>
        </row>
        <row r="34">
          <cell r="B34" t="str">
            <v xml:space="preserve">   1998</v>
          </cell>
          <cell r="C34" t="str">
            <v xml:space="preserve">   1999</v>
          </cell>
          <cell r="D34" t="str">
            <v xml:space="preserve">   2000</v>
          </cell>
          <cell r="F34">
            <v>36892</v>
          </cell>
          <cell r="G34">
            <v>36923</v>
          </cell>
          <cell r="H34">
            <v>36951</v>
          </cell>
          <cell r="I34">
            <v>36982</v>
          </cell>
          <cell r="J34">
            <v>37012</v>
          </cell>
          <cell r="K34">
            <v>37043</v>
          </cell>
          <cell r="L34">
            <v>37073</v>
          </cell>
          <cell r="M34">
            <v>37104</v>
          </cell>
          <cell r="N34">
            <v>37135</v>
          </cell>
          <cell r="O34">
            <v>37165</v>
          </cell>
          <cell r="P34">
            <v>37196</v>
          </cell>
          <cell r="Q34">
            <v>37226</v>
          </cell>
          <cell r="S34">
            <v>2000</v>
          </cell>
          <cell r="T34" t="str">
            <v>2001</v>
          </cell>
          <cell r="U34" t="str">
            <v>% Change</v>
          </cell>
        </row>
        <row r="36">
          <cell r="A36" t="str">
            <v>ASIA</v>
          </cell>
          <cell r="B36">
            <v>307261</v>
          </cell>
          <cell r="C36">
            <v>299521</v>
          </cell>
          <cell r="D36">
            <v>292067</v>
          </cell>
          <cell r="F36">
            <v>41205</v>
          </cell>
          <cell r="G36">
            <v>19997</v>
          </cell>
          <cell r="H36">
            <v>20387</v>
          </cell>
          <cell r="I36">
            <v>28636</v>
          </cell>
          <cell r="J36">
            <v>25306</v>
          </cell>
          <cell r="K36">
            <v>22238</v>
          </cell>
          <cell r="L36">
            <v>22532</v>
          </cell>
          <cell r="M36">
            <v>28847</v>
          </cell>
          <cell r="N36">
            <v>19615</v>
          </cell>
          <cell r="O36">
            <v>19685</v>
          </cell>
          <cell r="P36">
            <v>18472</v>
          </cell>
          <cell r="Q36">
            <v>18131</v>
          </cell>
          <cell r="S36">
            <v>292067</v>
          </cell>
          <cell r="T36">
            <v>285051</v>
          </cell>
          <cell r="U36">
            <v>-2.4021885389311382E-2</v>
          </cell>
        </row>
        <row r="37">
          <cell r="A37" t="str">
            <v xml:space="preserve">    Afghanistan</v>
          </cell>
          <cell r="B37">
            <v>0</v>
          </cell>
          <cell r="C37">
            <v>16</v>
          </cell>
          <cell r="D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1</v>
          </cell>
          <cell r="T37">
            <v>0</v>
          </cell>
          <cell r="U37">
            <v>-1</v>
          </cell>
        </row>
        <row r="38">
          <cell r="A38" t="str">
            <v xml:space="preserve">    Bangladesh</v>
          </cell>
          <cell r="B38">
            <v>501</v>
          </cell>
          <cell r="C38">
            <v>220</v>
          </cell>
          <cell r="D38">
            <v>190</v>
          </cell>
          <cell r="F38">
            <v>55</v>
          </cell>
          <cell r="G38">
            <v>7</v>
          </cell>
          <cell r="H38">
            <v>16</v>
          </cell>
          <cell r="I38">
            <v>16</v>
          </cell>
          <cell r="J38">
            <v>13</v>
          </cell>
          <cell r="K38">
            <v>17</v>
          </cell>
          <cell r="L38">
            <v>20</v>
          </cell>
          <cell r="M38">
            <v>25</v>
          </cell>
          <cell r="N38">
            <v>17</v>
          </cell>
          <cell r="O38">
            <v>16</v>
          </cell>
          <cell r="P38">
            <v>7</v>
          </cell>
          <cell r="Q38">
            <v>21</v>
          </cell>
          <cell r="S38">
            <v>190</v>
          </cell>
          <cell r="T38">
            <v>230</v>
          </cell>
          <cell r="U38">
            <v>0.21052631578947367</v>
          </cell>
        </row>
        <row r="39">
          <cell r="A39" t="str">
            <v xml:space="preserve">    Bhutan</v>
          </cell>
          <cell r="B39">
            <v>0</v>
          </cell>
          <cell r="C39">
            <v>5</v>
          </cell>
          <cell r="D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-1</v>
          </cell>
        </row>
        <row r="40">
          <cell r="A40" t="str">
            <v xml:space="preserve">    Brunei</v>
          </cell>
          <cell r="B40">
            <v>16264</v>
          </cell>
          <cell r="C40">
            <v>12978</v>
          </cell>
          <cell r="D40">
            <v>13649</v>
          </cell>
          <cell r="F40">
            <v>1793</v>
          </cell>
          <cell r="G40">
            <v>934</v>
          </cell>
          <cell r="H40">
            <v>1067</v>
          </cell>
          <cell r="I40">
            <v>1252</v>
          </cell>
          <cell r="J40">
            <v>1260</v>
          </cell>
          <cell r="K40">
            <v>1224</v>
          </cell>
          <cell r="L40">
            <v>1212</v>
          </cell>
          <cell r="M40">
            <v>919</v>
          </cell>
          <cell r="N40">
            <v>912</v>
          </cell>
          <cell r="O40">
            <v>854</v>
          </cell>
          <cell r="P40">
            <v>876</v>
          </cell>
          <cell r="Q40">
            <v>765</v>
          </cell>
          <cell r="S40">
            <v>13649</v>
          </cell>
          <cell r="T40">
            <v>13068</v>
          </cell>
          <cell r="U40">
            <v>-4.2567221041834524E-2</v>
          </cell>
        </row>
        <row r="41">
          <cell r="A41" t="str">
            <v xml:space="preserve">    Cambodia</v>
          </cell>
          <cell r="B41">
            <v>179</v>
          </cell>
          <cell r="C41">
            <v>224</v>
          </cell>
          <cell r="D41">
            <v>355</v>
          </cell>
          <cell r="F41">
            <v>79</v>
          </cell>
          <cell r="G41">
            <v>30</v>
          </cell>
          <cell r="H41">
            <v>35</v>
          </cell>
          <cell r="I41">
            <v>41</v>
          </cell>
          <cell r="J41">
            <v>53</v>
          </cell>
          <cell r="K41">
            <v>42</v>
          </cell>
          <cell r="L41">
            <v>39</v>
          </cell>
          <cell r="M41">
            <v>31</v>
          </cell>
          <cell r="N41">
            <v>50</v>
          </cell>
          <cell r="O41">
            <v>38</v>
          </cell>
          <cell r="P41">
            <v>36</v>
          </cell>
          <cell r="Q41">
            <v>50</v>
          </cell>
          <cell r="S41">
            <v>355</v>
          </cell>
          <cell r="T41">
            <v>524</v>
          </cell>
          <cell r="U41">
            <v>0.47605633802816905</v>
          </cell>
        </row>
        <row r="42">
          <cell r="A42" t="str">
            <v xml:space="preserve">    China</v>
          </cell>
          <cell r="B42">
            <v>1280</v>
          </cell>
          <cell r="C42">
            <v>1858</v>
          </cell>
          <cell r="D42">
            <v>2348</v>
          </cell>
          <cell r="F42">
            <v>435</v>
          </cell>
          <cell r="G42">
            <v>223</v>
          </cell>
          <cell r="H42">
            <v>89</v>
          </cell>
          <cell r="I42">
            <v>99</v>
          </cell>
          <cell r="J42">
            <v>182</v>
          </cell>
          <cell r="K42">
            <v>120</v>
          </cell>
          <cell r="L42">
            <v>136</v>
          </cell>
          <cell r="M42">
            <v>121</v>
          </cell>
          <cell r="N42">
            <v>221</v>
          </cell>
          <cell r="O42">
            <v>184</v>
          </cell>
          <cell r="P42">
            <v>78</v>
          </cell>
          <cell r="Q42">
            <v>91</v>
          </cell>
          <cell r="S42">
            <v>2348</v>
          </cell>
          <cell r="T42">
            <v>1979</v>
          </cell>
          <cell r="U42">
            <v>-0.15715502555366268</v>
          </cell>
        </row>
        <row r="43">
          <cell r="A43" t="str">
            <v xml:space="preserve">    East Timor</v>
          </cell>
          <cell r="B43">
            <v>0</v>
          </cell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9</v>
          </cell>
          <cell r="K43">
            <v>8</v>
          </cell>
          <cell r="L43">
            <v>2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4</v>
          </cell>
          <cell r="S43">
            <v>0</v>
          </cell>
          <cell r="T43">
            <v>24</v>
          </cell>
          <cell r="U43">
            <v>0</v>
          </cell>
        </row>
        <row r="44">
          <cell r="A44" t="str">
            <v xml:space="preserve">    Hong Kong</v>
          </cell>
          <cell r="B44">
            <v>122337</v>
          </cell>
          <cell r="C44">
            <v>114779</v>
          </cell>
          <cell r="D44">
            <v>121762</v>
          </cell>
          <cell r="F44">
            <v>19984</v>
          </cell>
          <cell r="G44">
            <v>7394</v>
          </cell>
          <cell r="H44">
            <v>7149</v>
          </cell>
          <cell r="I44">
            <v>14019</v>
          </cell>
          <cell r="J44">
            <v>9280</v>
          </cell>
          <cell r="K44">
            <v>7771</v>
          </cell>
          <cell r="L44">
            <v>8454</v>
          </cell>
          <cell r="M44">
            <v>14918</v>
          </cell>
          <cell r="N44">
            <v>6847</v>
          </cell>
          <cell r="O44">
            <v>6157</v>
          </cell>
          <cell r="P44">
            <v>6009</v>
          </cell>
          <cell r="Q44">
            <v>5601</v>
          </cell>
          <cell r="S44">
            <v>121762</v>
          </cell>
          <cell r="T44">
            <v>113583</v>
          </cell>
          <cell r="U44">
            <v>-6.7172024112613138E-2</v>
          </cell>
        </row>
        <row r="45">
          <cell r="A45" t="str">
            <v xml:space="preserve">    India</v>
          </cell>
          <cell r="B45">
            <v>191</v>
          </cell>
          <cell r="C45">
            <v>165</v>
          </cell>
          <cell r="D45">
            <v>185</v>
          </cell>
          <cell r="F45">
            <v>52</v>
          </cell>
          <cell r="G45">
            <v>19</v>
          </cell>
          <cell r="H45">
            <v>16</v>
          </cell>
          <cell r="I45">
            <v>15</v>
          </cell>
          <cell r="J45">
            <v>29</v>
          </cell>
          <cell r="K45">
            <v>34</v>
          </cell>
          <cell r="L45">
            <v>15</v>
          </cell>
          <cell r="M45">
            <v>26</v>
          </cell>
          <cell r="N45">
            <v>23</v>
          </cell>
          <cell r="O45">
            <v>117</v>
          </cell>
          <cell r="P45">
            <v>24</v>
          </cell>
          <cell r="Q45">
            <v>84</v>
          </cell>
          <cell r="S45">
            <v>185</v>
          </cell>
          <cell r="T45">
            <v>454</v>
          </cell>
          <cell r="U45">
            <v>1.4540540540540539</v>
          </cell>
        </row>
        <row r="46">
          <cell r="A46" t="str">
            <v xml:space="preserve">    Indonesia</v>
          </cell>
          <cell r="B46">
            <v>2471</v>
          </cell>
          <cell r="C46">
            <v>1706</v>
          </cell>
          <cell r="D46">
            <v>1507</v>
          </cell>
          <cell r="F46">
            <v>465</v>
          </cell>
          <cell r="G46">
            <v>50</v>
          </cell>
          <cell r="H46">
            <v>71</v>
          </cell>
          <cell r="I46">
            <v>79</v>
          </cell>
          <cell r="J46">
            <v>104</v>
          </cell>
          <cell r="K46">
            <v>115</v>
          </cell>
          <cell r="L46">
            <v>118</v>
          </cell>
          <cell r="M46">
            <v>87</v>
          </cell>
          <cell r="N46">
            <v>90</v>
          </cell>
          <cell r="O46">
            <v>82</v>
          </cell>
          <cell r="P46">
            <v>62</v>
          </cell>
          <cell r="Q46">
            <v>88</v>
          </cell>
          <cell r="S46">
            <v>1507</v>
          </cell>
          <cell r="T46">
            <v>1411</v>
          </cell>
          <cell r="U46">
            <v>-6.3702720637027199E-2</v>
          </cell>
        </row>
        <row r="47">
          <cell r="A47" t="str">
            <v xml:space="preserve">    Japan</v>
          </cell>
          <cell r="B47">
            <v>38930</v>
          </cell>
          <cell r="C47">
            <v>46851</v>
          </cell>
          <cell r="D47">
            <v>63041</v>
          </cell>
          <cell r="F47">
            <v>4508</v>
          </cell>
          <cell r="G47">
            <v>5040</v>
          </cell>
          <cell r="H47">
            <v>5839</v>
          </cell>
          <cell r="I47">
            <v>6017</v>
          </cell>
          <cell r="J47">
            <v>6586</v>
          </cell>
          <cell r="K47">
            <v>5389</v>
          </cell>
          <cell r="L47">
            <v>7117</v>
          </cell>
          <cell r="M47">
            <v>6570</v>
          </cell>
          <cell r="N47">
            <v>5953</v>
          </cell>
          <cell r="O47">
            <v>6663</v>
          </cell>
          <cell r="P47">
            <v>7439</v>
          </cell>
          <cell r="Q47">
            <v>6972</v>
          </cell>
          <cell r="S47">
            <v>63041</v>
          </cell>
          <cell r="T47">
            <v>74093</v>
          </cell>
          <cell r="U47">
            <v>0.17531447787947529</v>
          </cell>
        </row>
        <row r="48">
          <cell r="A48" t="str">
            <v xml:space="preserve">    Kazakhstan</v>
          </cell>
          <cell r="B48">
            <v>3</v>
          </cell>
          <cell r="C48">
            <v>4</v>
          </cell>
          <cell r="D48">
            <v>32</v>
          </cell>
          <cell r="F48">
            <v>14</v>
          </cell>
          <cell r="G48">
            <v>2</v>
          </cell>
          <cell r="H48">
            <v>18</v>
          </cell>
          <cell r="I48">
            <v>9</v>
          </cell>
          <cell r="J48">
            <v>44</v>
          </cell>
          <cell r="K48">
            <v>35</v>
          </cell>
          <cell r="L48">
            <v>24</v>
          </cell>
          <cell r="M48">
            <v>82</v>
          </cell>
          <cell r="N48">
            <v>40</v>
          </cell>
          <cell r="O48">
            <v>19</v>
          </cell>
          <cell r="P48">
            <v>10</v>
          </cell>
          <cell r="Q48">
            <v>14</v>
          </cell>
          <cell r="S48">
            <v>32</v>
          </cell>
          <cell r="T48">
            <v>311</v>
          </cell>
          <cell r="U48">
            <v>8.71875</v>
          </cell>
        </row>
        <row r="49">
          <cell r="A49" t="str">
            <v xml:space="preserve">    Kirgiztan</v>
          </cell>
          <cell r="B49">
            <v>0</v>
          </cell>
          <cell r="C49">
            <v>2</v>
          </cell>
          <cell r="D49">
            <v>1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1</v>
          </cell>
          <cell r="T49">
            <v>2</v>
          </cell>
          <cell r="U49">
            <v>1</v>
          </cell>
        </row>
        <row r="50">
          <cell r="A50" t="str">
            <v xml:space="preserve">    Korea</v>
          </cell>
          <cell r="B50">
            <v>2337</v>
          </cell>
          <cell r="C50">
            <v>4302</v>
          </cell>
          <cell r="D50">
            <v>4743</v>
          </cell>
          <cell r="F50">
            <v>434</v>
          </cell>
          <cell r="G50">
            <v>125</v>
          </cell>
          <cell r="H50">
            <v>183</v>
          </cell>
          <cell r="I50">
            <v>207</v>
          </cell>
          <cell r="J50">
            <v>228</v>
          </cell>
          <cell r="K50">
            <v>175</v>
          </cell>
          <cell r="L50">
            <v>227</v>
          </cell>
          <cell r="M50">
            <v>314</v>
          </cell>
          <cell r="N50">
            <v>198</v>
          </cell>
          <cell r="O50">
            <v>230</v>
          </cell>
          <cell r="P50">
            <v>109</v>
          </cell>
          <cell r="Q50">
            <v>125</v>
          </cell>
          <cell r="S50">
            <v>4743</v>
          </cell>
          <cell r="T50">
            <v>2555</v>
          </cell>
          <cell r="U50">
            <v>-0.46131140628294331</v>
          </cell>
        </row>
        <row r="51">
          <cell r="A51" t="str">
            <v xml:space="preserve">    Laos</v>
          </cell>
          <cell r="B51">
            <v>63</v>
          </cell>
          <cell r="C51">
            <v>82</v>
          </cell>
          <cell r="D51">
            <v>118</v>
          </cell>
          <cell r="F51">
            <v>17</v>
          </cell>
          <cell r="G51">
            <v>3</v>
          </cell>
          <cell r="H51">
            <v>4</v>
          </cell>
          <cell r="I51">
            <v>36</v>
          </cell>
          <cell r="J51">
            <v>10</v>
          </cell>
          <cell r="K51">
            <v>23</v>
          </cell>
          <cell r="L51">
            <v>5</v>
          </cell>
          <cell r="M51">
            <v>7</v>
          </cell>
          <cell r="N51">
            <v>45</v>
          </cell>
          <cell r="O51">
            <v>6</v>
          </cell>
          <cell r="P51">
            <v>6</v>
          </cell>
          <cell r="Q51">
            <v>12</v>
          </cell>
          <cell r="S51">
            <v>118</v>
          </cell>
          <cell r="T51">
            <v>174</v>
          </cell>
          <cell r="U51">
            <v>0.47457627118644075</v>
          </cell>
        </row>
        <row r="52">
          <cell r="A52" t="str">
            <v xml:space="preserve">    Macau</v>
          </cell>
          <cell r="B52">
            <v>2021</v>
          </cell>
          <cell r="C52">
            <v>1983</v>
          </cell>
          <cell r="D52">
            <v>2208</v>
          </cell>
          <cell r="F52">
            <v>333</v>
          </cell>
          <cell r="G52">
            <v>130</v>
          </cell>
          <cell r="H52">
            <v>142</v>
          </cell>
          <cell r="I52">
            <v>60</v>
          </cell>
          <cell r="J52">
            <v>212</v>
          </cell>
          <cell r="K52">
            <v>174</v>
          </cell>
          <cell r="L52">
            <v>142</v>
          </cell>
          <cell r="M52">
            <v>202</v>
          </cell>
          <cell r="N52">
            <v>180</v>
          </cell>
          <cell r="O52">
            <v>121</v>
          </cell>
          <cell r="P52">
            <v>62</v>
          </cell>
          <cell r="Q52">
            <v>102</v>
          </cell>
          <cell r="S52">
            <v>2208</v>
          </cell>
          <cell r="T52">
            <v>1860</v>
          </cell>
          <cell r="U52">
            <v>-0.15760869565217395</v>
          </cell>
        </row>
        <row r="53">
          <cell r="A53" t="str">
            <v xml:space="preserve">    Malaysia</v>
          </cell>
          <cell r="B53">
            <v>7132</v>
          </cell>
          <cell r="C53">
            <v>5978</v>
          </cell>
          <cell r="D53">
            <v>5450</v>
          </cell>
          <cell r="F53">
            <v>1341</v>
          </cell>
          <cell r="G53">
            <v>362</v>
          </cell>
          <cell r="H53">
            <v>368</v>
          </cell>
          <cell r="I53">
            <v>438</v>
          </cell>
          <cell r="J53">
            <v>620</v>
          </cell>
          <cell r="K53">
            <v>621</v>
          </cell>
          <cell r="L53">
            <v>454</v>
          </cell>
          <cell r="M53">
            <v>483</v>
          </cell>
          <cell r="N53">
            <v>409</v>
          </cell>
          <cell r="O53">
            <v>452</v>
          </cell>
          <cell r="P53">
            <v>344</v>
          </cell>
          <cell r="Q53">
            <v>336</v>
          </cell>
          <cell r="S53">
            <v>5450</v>
          </cell>
          <cell r="T53">
            <v>6228</v>
          </cell>
          <cell r="U53">
            <v>0.14275229357798169</v>
          </cell>
        </row>
        <row r="54">
          <cell r="A54" t="str">
            <v xml:space="preserve">    Maldives</v>
          </cell>
          <cell r="B54">
            <v>82</v>
          </cell>
          <cell r="C54">
            <v>147</v>
          </cell>
          <cell r="D54">
            <v>117</v>
          </cell>
          <cell r="F54">
            <v>20</v>
          </cell>
          <cell r="G54">
            <v>10</v>
          </cell>
          <cell r="H54">
            <v>3</v>
          </cell>
          <cell r="I54">
            <v>6</v>
          </cell>
          <cell r="J54">
            <v>9</v>
          </cell>
          <cell r="K54">
            <v>11</v>
          </cell>
          <cell r="L54">
            <v>12</v>
          </cell>
          <cell r="M54">
            <v>12</v>
          </cell>
          <cell r="N54">
            <v>10</v>
          </cell>
          <cell r="O54">
            <v>14</v>
          </cell>
          <cell r="P54">
            <v>7</v>
          </cell>
          <cell r="Q54">
            <v>9</v>
          </cell>
          <cell r="S54">
            <v>117</v>
          </cell>
          <cell r="T54">
            <v>123</v>
          </cell>
          <cell r="U54">
            <v>5.1282051282051322E-2</v>
          </cell>
        </row>
        <row r="55">
          <cell r="A55" t="str">
            <v xml:space="preserve">    Mongolia</v>
          </cell>
          <cell r="B55">
            <v>72</v>
          </cell>
          <cell r="C55">
            <v>31</v>
          </cell>
          <cell r="D55">
            <v>47</v>
          </cell>
          <cell r="F55">
            <v>6</v>
          </cell>
          <cell r="G55">
            <v>5</v>
          </cell>
          <cell r="H55">
            <v>1</v>
          </cell>
          <cell r="I55">
            <v>8</v>
          </cell>
          <cell r="J55">
            <v>1</v>
          </cell>
          <cell r="K55">
            <v>5</v>
          </cell>
          <cell r="L55">
            <v>1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47</v>
          </cell>
          <cell r="T55">
            <v>28</v>
          </cell>
          <cell r="U55">
            <v>-0.4042553191489362</v>
          </cell>
        </row>
        <row r="56">
          <cell r="A56" t="str">
            <v xml:space="preserve">    Myanmar</v>
          </cell>
          <cell r="B56">
            <v>153</v>
          </cell>
          <cell r="C56">
            <v>96</v>
          </cell>
          <cell r="D56">
            <v>153</v>
          </cell>
          <cell r="F56">
            <v>18</v>
          </cell>
          <cell r="G56">
            <v>7</v>
          </cell>
          <cell r="H56">
            <v>8</v>
          </cell>
          <cell r="I56">
            <v>57</v>
          </cell>
          <cell r="J56">
            <v>13</v>
          </cell>
          <cell r="K56">
            <v>8</v>
          </cell>
          <cell r="L56">
            <v>4</v>
          </cell>
          <cell r="M56">
            <v>15</v>
          </cell>
          <cell r="N56">
            <v>44</v>
          </cell>
          <cell r="O56">
            <v>12</v>
          </cell>
          <cell r="P56">
            <v>8</v>
          </cell>
          <cell r="Q56">
            <v>21</v>
          </cell>
          <cell r="S56">
            <v>153</v>
          </cell>
          <cell r="T56">
            <v>215</v>
          </cell>
          <cell r="U56">
            <v>0.40522875816993453</v>
          </cell>
        </row>
        <row r="57">
          <cell r="A57" t="str">
            <v xml:space="preserve">    Nepal</v>
          </cell>
          <cell r="B57">
            <v>3</v>
          </cell>
          <cell r="C57">
            <v>7</v>
          </cell>
          <cell r="D57">
            <v>7</v>
          </cell>
          <cell r="F57">
            <v>1</v>
          </cell>
          <cell r="G57">
            <v>0</v>
          </cell>
          <cell r="H57">
            <v>3</v>
          </cell>
          <cell r="I57">
            <v>1</v>
          </cell>
          <cell r="J57">
            <v>1</v>
          </cell>
          <cell r="K57">
            <v>0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3</v>
          </cell>
          <cell r="Q57">
            <v>0</v>
          </cell>
          <cell r="S57">
            <v>7</v>
          </cell>
          <cell r="T57">
            <v>13</v>
          </cell>
          <cell r="U57">
            <v>0.85714285714285721</v>
          </cell>
        </row>
        <row r="58">
          <cell r="A58" t="str">
            <v xml:space="preserve">    Pakistan</v>
          </cell>
          <cell r="B58">
            <v>186</v>
          </cell>
          <cell r="C58">
            <v>136</v>
          </cell>
          <cell r="D58">
            <v>107</v>
          </cell>
          <cell r="F58">
            <v>27</v>
          </cell>
          <cell r="G58">
            <v>4</v>
          </cell>
          <cell r="H58">
            <v>3</v>
          </cell>
          <cell r="I58">
            <v>9</v>
          </cell>
          <cell r="J58">
            <v>2</v>
          </cell>
          <cell r="K58">
            <v>5</v>
          </cell>
          <cell r="L58">
            <v>59</v>
          </cell>
          <cell r="M58">
            <v>37</v>
          </cell>
          <cell r="N58">
            <v>14</v>
          </cell>
          <cell r="O58">
            <v>5</v>
          </cell>
          <cell r="P58">
            <v>9</v>
          </cell>
          <cell r="Q58">
            <v>6</v>
          </cell>
          <cell r="S58">
            <v>107</v>
          </cell>
          <cell r="T58">
            <v>180</v>
          </cell>
          <cell r="U58">
            <v>0.68224299065420557</v>
          </cell>
        </row>
        <row r="59">
          <cell r="A59" t="str">
            <v xml:space="preserve">    Singapore</v>
          </cell>
          <cell r="B59">
            <v>23175</v>
          </cell>
          <cell r="C59">
            <v>21812</v>
          </cell>
          <cell r="D59">
            <v>22873</v>
          </cell>
          <cell r="F59">
            <v>5400</v>
          </cell>
          <cell r="G59">
            <v>1348</v>
          </cell>
          <cell r="H59">
            <v>1629</v>
          </cell>
          <cell r="I59">
            <v>2469</v>
          </cell>
          <cell r="J59">
            <v>2468</v>
          </cell>
          <cell r="K59">
            <v>2761</v>
          </cell>
          <cell r="L59">
            <v>1743</v>
          </cell>
          <cell r="M59">
            <v>1729</v>
          </cell>
          <cell r="N59">
            <v>1580</v>
          </cell>
          <cell r="O59">
            <v>1557</v>
          </cell>
          <cell r="P59">
            <v>1548</v>
          </cell>
          <cell r="Q59">
            <v>2073</v>
          </cell>
          <cell r="S59">
            <v>22873</v>
          </cell>
          <cell r="T59">
            <v>26305</v>
          </cell>
          <cell r="U59">
            <v>0.15004590565295328</v>
          </cell>
        </row>
        <row r="60">
          <cell r="A60" t="str">
            <v xml:space="preserve">    Sri Lanka</v>
          </cell>
          <cell r="B60">
            <v>230</v>
          </cell>
          <cell r="C60">
            <v>290</v>
          </cell>
          <cell r="D60">
            <v>396</v>
          </cell>
          <cell r="F60">
            <v>90</v>
          </cell>
          <cell r="G60">
            <v>61</v>
          </cell>
          <cell r="H60">
            <v>93</v>
          </cell>
          <cell r="I60">
            <v>146</v>
          </cell>
          <cell r="J60">
            <v>24</v>
          </cell>
          <cell r="K60">
            <v>32</v>
          </cell>
          <cell r="L60">
            <v>16</v>
          </cell>
          <cell r="M60">
            <v>21</v>
          </cell>
          <cell r="N60">
            <v>64</v>
          </cell>
          <cell r="O60">
            <v>36</v>
          </cell>
          <cell r="P60">
            <v>31</v>
          </cell>
          <cell r="Q60">
            <v>15</v>
          </cell>
          <cell r="S60">
            <v>396</v>
          </cell>
          <cell r="T60">
            <v>629</v>
          </cell>
          <cell r="U60">
            <v>0.58838383838383845</v>
          </cell>
        </row>
        <row r="61">
          <cell r="A61" t="str">
            <v xml:space="preserve">    Tadzhikistan</v>
          </cell>
          <cell r="B61">
            <v>3</v>
          </cell>
          <cell r="C61">
            <v>3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3</v>
          </cell>
          <cell r="U61">
            <v>0</v>
          </cell>
        </row>
        <row r="62">
          <cell r="A62" t="str">
            <v xml:space="preserve">    Taiwan</v>
          </cell>
          <cell r="B62">
            <v>87360</v>
          </cell>
          <cell r="C62">
            <v>84186</v>
          </cell>
          <cell r="D62">
            <v>51145</v>
          </cell>
          <cell r="F62">
            <v>5542</v>
          </cell>
          <cell r="G62">
            <v>4166</v>
          </cell>
          <cell r="H62">
            <v>3574</v>
          </cell>
          <cell r="I62">
            <v>2751</v>
          </cell>
          <cell r="J62">
            <v>3994</v>
          </cell>
          <cell r="K62">
            <v>3573</v>
          </cell>
          <cell r="L62">
            <v>2618</v>
          </cell>
          <cell r="M62">
            <v>3065</v>
          </cell>
          <cell r="N62">
            <v>2704</v>
          </cell>
          <cell r="O62">
            <v>2941</v>
          </cell>
          <cell r="P62">
            <v>1704</v>
          </cell>
          <cell r="Q62">
            <v>1679</v>
          </cell>
          <cell r="S62">
            <v>51145</v>
          </cell>
          <cell r="T62">
            <v>38311</v>
          </cell>
          <cell r="U62">
            <v>-0.25093362009971654</v>
          </cell>
        </row>
        <row r="63">
          <cell r="A63" t="str">
            <v xml:space="preserve">    Thailand</v>
          </cell>
          <cell r="B63">
            <v>1384</v>
          </cell>
          <cell r="C63">
            <v>1014</v>
          </cell>
          <cell r="D63">
            <v>1015</v>
          </cell>
          <cell r="F63">
            <v>437</v>
          </cell>
          <cell r="G63">
            <v>30</v>
          </cell>
          <cell r="H63">
            <v>42</v>
          </cell>
          <cell r="I63">
            <v>852</v>
          </cell>
          <cell r="J63">
            <v>102</v>
          </cell>
          <cell r="K63">
            <v>59</v>
          </cell>
          <cell r="L63">
            <v>76</v>
          </cell>
          <cell r="M63">
            <v>90</v>
          </cell>
          <cell r="N63">
            <v>146</v>
          </cell>
          <cell r="O63">
            <v>118</v>
          </cell>
          <cell r="P63">
            <v>66</v>
          </cell>
          <cell r="Q63">
            <v>38</v>
          </cell>
          <cell r="S63">
            <v>1015</v>
          </cell>
          <cell r="T63">
            <v>2056</v>
          </cell>
          <cell r="U63">
            <v>1.025615763546798</v>
          </cell>
        </row>
        <row r="64">
          <cell r="A64" t="str">
            <v xml:space="preserve">    Turkmenistan</v>
          </cell>
          <cell r="B64">
            <v>98</v>
          </cell>
          <cell r="C64">
            <v>35</v>
          </cell>
          <cell r="D64">
            <v>94</v>
          </cell>
          <cell r="F64">
            <v>11</v>
          </cell>
          <cell r="G64">
            <v>6</v>
          </cell>
          <cell r="H64">
            <v>15</v>
          </cell>
          <cell r="I64">
            <v>15</v>
          </cell>
          <cell r="J64">
            <v>2</v>
          </cell>
          <cell r="K64">
            <v>0</v>
          </cell>
          <cell r="L64">
            <v>6</v>
          </cell>
          <cell r="M64">
            <v>46</v>
          </cell>
          <cell r="N64">
            <v>10</v>
          </cell>
          <cell r="O64">
            <v>10</v>
          </cell>
          <cell r="P64">
            <v>4</v>
          </cell>
          <cell r="Q64">
            <v>1</v>
          </cell>
          <cell r="S64">
            <v>94</v>
          </cell>
          <cell r="T64">
            <v>126</v>
          </cell>
          <cell r="U64">
            <v>0.34042553191489366</v>
          </cell>
        </row>
        <row r="65">
          <cell r="A65" t="str">
            <v xml:space="preserve">    Uzbekistan</v>
          </cell>
          <cell r="B65">
            <v>4</v>
          </cell>
          <cell r="C65">
            <v>80</v>
          </cell>
          <cell r="D65">
            <v>28</v>
          </cell>
          <cell r="F65">
            <v>2</v>
          </cell>
          <cell r="G65">
            <v>1</v>
          </cell>
          <cell r="H65">
            <v>2</v>
          </cell>
          <cell r="I65">
            <v>4</v>
          </cell>
          <cell r="J65">
            <v>0</v>
          </cell>
          <cell r="K65">
            <v>2</v>
          </cell>
          <cell r="L65">
            <v>1</v>
          </cell>
          <cell r="M65">
            <v>1</v>
          </cell>
          <cell r="N65">
            <v>1</v>
          </cell>
          <cell r="O65">
            <v>3</v>
          </cell>
          <cell r="P65">
            <v>0</v>
          </cell>
          <cell r="Q65">
            <v>0</v>
          </cell>
          <cell r="S65">
            <v>28</v>
          </cell>
          <cell r="T65">
            <v>17</v>
          </cell>
          <cell r="U65">
            <v>-0.3928571428571429</v>
          </cell>
        </row>
        <row r="66">
          <cell r="A66" t="str">
            <v xml:space="preserve">    Vietnam</v>
          </cell>
          <cell r="B66">
            <v>802</v>
          </cell>
          <cell r="C66">
            <v>531</v>
          </cell>
          <cell r="D66">
            <v>494</v>
          </cell>
          <cell r="F66">
            <v>140</v>
          </cell>
          <cell r="G66">
            <v>40</v>
          </cell>
          <cell r="H66">
            <v>17</v>
          </cell>
          <cell r="I66">
            <v>30</v>
          </cell>
          <cell r="J66">
            <v>60</v>
          </cell>
          <cell r="K66">
            <v>33</v>
          </cell>
          <cell r="L66">
            <v>30</v>
          </cell>
          <cell r="M66">
            <v>43</v>
          </cell>
          <cell r="N66">
            <v>53</v>
          </cell>
          <cell r="O66">
            <v>49</v>
          </cell>
          <cell r="P66">
            <v>30</v>
          </cell>
          <cell r="Q66">
            <v>24</v>
          </cell>
          <cell r="S66">
            <v>494</v>
          </cell>
          <cell r="T66">
            <v>549</v>
          </cell>
          <cell r="U66">
            <v>0.11133603238866407</v>
          </cell>
        </row>
        <row r="71">
          <cell r="A71" t="str">
            <v>PHILIPPINE OVERSEAS EMPLOYMENT ADMINISTRATION</v>
          </cell>
        </row>
        <row r="72">
          <cell r="A72" t="str">
            <v>Deployed Landbased Overseas Filipino Workers by Destination</v>
          </cell>
        </row>
        <row r="76">
          <cell r="B76" t="str">
            <v xml:space="preserve">      1998</v>
          </cell>
          <cell r="C76" t="str">
            <v xml:space="preserve">      1999</v>
          </cell>
          <cell r="D76" t="str">
            <v xml:space="preserve">      2000</v>
          </cell>
          <cell r="F76">
            <v>36892</v>
          </cell>
          <cell r="G76">
            <v>36923</v>
          </cell>
          <cell r="H76">
            <v>36951</v>
          </cell>
          <cell r="I76">
            <v>36982</v>
          </cell>
          <cell r="J76">
            <v>37012</v>
          </cell>
          <cell r="K76">
            <v>37043</v>
          </cell>
          <cell r="L76">
            <v>37073</v>
          </cell>
          <cell r="M76">
            <v>37104</v>
          </cell>
          <cell r="N76">
            <v>37135</v>
          </cell>
          <cell r="O76">
            <v>37165</v>
          </cell>
          <cell r="P76">
            <v>37196</v>
          </cell>
          <cell r="Q76">
            <v>37226</v>
          </cell>
          <cell r="S76" t="str">
            <v xml:space="preserve">   2000</v>
          </cell>
          <cell r="T76" t="str">
            <v xml:space="preserve">   2001</v>
          </cell>
          <cell r="U76" t="str">
            <v>% Change</v>
          </cell>
        </row>
        <row r="78">
          <cell r="A78" t="str">
            <v>EUROPE</v>
          </cell>
          <cell r="B78">
            <v>26422</v>
          </cell>
          <cell r="C78">
            <v>30707</v>
          </cell>
          <cell r="D78">
            <v>39296</v>
          </cell>
          <cell r="F78">
            <v>4861</v>
          </cell>
          <cell r="G78">
            <v>3656</v>
          </cell>
          <cell r="H78">
            <v>2886</v>
          </cell>
          <cell r="I78">
            <v>3312</v>
          </cell>
          <cell r="J78">
            <v>5083</v>
          </cell>
          <cell r="K78">
            <v>3970</v>
          </cell>
          <cell r="L78">
            <v>3081</v>
          </cell>
          <cell r="M78">
            <v>4111</v>
          </cell>
          <cell r="N78">
            <v>4763</v>
          </cell>
          <cell r="O78">
            <v>2348</v>
          </cell>
          <cell r="P78">
            <v>2773</v>
          </cell>
          <cell r="Q78">
            <v>2175</v>
          </cell>
          <cell r="S78">
            <v>39296</v>
          </cell>
          <cell r="T78">
            <v>43019</v>
          </cell>
          <cell r="U78">
            <v>9.4742467426710109E-2</v>
          </cell>
        </row>
        <row r="79">
          <cell r="A79" t="str">
            <v xml:space="preserve">    Albania</v>
          </cell>
          <cell r="B79">
            <v>0</v>
          </cell>
          <cell r="C79">
            <v>1</v>
          </cell>
          <cell r="D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 xml:space="preserve">    Andorra</v>
          </cell>
          <cell r="B80">
            <v>48</v>
          </cell>
          <cell r="C80">
            <v>64</v>
          </cell>
          <cell r="D80">
            <v>49</v>
          </cell>
          <cell r="F80">
            <v>12</v>
          </cell>
          <cell r="G80">
            <v>1</v>
          </cell>
          <cell r="H80">
            <v>0</v>
          </cell>
          <cell r="I80">
            <v>1</v>
          </cell>
          <cell r="J80">
            <v>24</v>
          </cell>
          <cell r="K80">
            <v>23</v>
          </cell>
          <cell r="L80">
            <v>10</v>
          </cell>
          <cell r="M80">
            <v>3</v>
          </cell>
          <cell r="N80">
            <v>2</v>
          </cell>
          <cell r="O80">
            <v>5</v>
          </cell>
          <cell r="P80">
            <v>5</v>
          </cell>
          <cell r="Q80">
            <v>6</v>
          </cell>
          <cell r="S80">
            <v>49</v>
          </cell>
          <cell r="T80">
            <v>92</v>
          </cell>
          <cell r="U80">
            <v>0.87755102040816335</v>
          </cell>
        </row>
        <row r="81">
          <cell r="A81" t="str">
            <v xml:space="preserve">    Austria</v>
          </cell>
          <cell r="B81">
            <v>468</v>
          </cell>
          <cell r="C81">
            <v>363</v>
          </cell>
          <cell r="D81">
            <v>334</v>
          </cell>
          <cell r="F81">
            <v>27</v>
          </cell>
          <cell r="G81">
            <v>19</v>
          </cell>
          <cell r="H81">
            <v>17</v>
          </cell>
          <cell r="I81">
            <v>12</v>
          </cell>
          <cell r="J81">
            <v>27</v>
          </cell>
          <cell r="K81">
            <v>29</v>
          </cell>
          <cell r="L81">
            <v>12</v>
          </cell>
          <cell r="M81">
            <v>24</v>
          </cell>
          <cell r="N81">
            <v>11</v>
          </cell>
          <cell r="O81">
            <v>11</v>
          </cell>
          <cell r="P81">
            <v>7</v>
          </cell>
          <cell r="Q81">
            <v>10</v>
          </cell>
          <cell r="S81">
            <v>334</v>
          </cell>
          <cell r="T81">
            <v>206</v>
          </cell>
          <cell r="U81">
            <v>-0.38323353293413176</v>
          </cell>
        </row>
        <row r="82">
          <cell r="A82" t="str">
            <v xml:space="preserve">    Azerbaijan</v>
          </cell>
          <cell r="B82">
            <v>53</v>
          </cell>
          <cell r="C82">
            <v>88</v>
          </cell>
          <cell r="D82">
            <v>76</v>
          </cell>
          <cell r="F82">
            <v>9</v>
          </cell>
          <cell r="G82">
            <v>7</v>
          </cell>
          <cell r="H82">
            <v>5</v>
          </cell>
          <cell r="I82">
            <v>9</v>
          </cell>
          <cell r="J82">
            <v>6</v>
          </cell>
          <cell r="K82">
            <v>8</v>
          </cell>
          <cell r="L82">
            <v>6</v>
          </cell>
          <cell r="M82">
            <v>6</v>
          </cell>
          <cell r="N82">
            <v>11</v>
          </cell>
          <cell r="O82">
            <v>6</v>
          </cell>
          <cell r="P82">
            <v>9</v>
          </cell>
          <cell r="Q82">
            <v>5</v>
          </cell>
          <cell r="S82">
            <v>76</v>
          </cell>
          <cell r="T82">
            <v>87</v>
          </cell>
          <cell r="U82">
            <v>0.14473684210526305</v>
          </cell>
        </row>
        <row r="83">
          <cell r="A83" t="str">
            <v xml:space="preserve">    Belgium</v>
          </cell>
          <cell r="B83">
            <v>183</v>
          </cell>
          <cell r="C83">
            <v>168</v>
          </cell>
          <cell r="D83">
            <v>160</v>
          </cell>
          <cell r="F83">
            <v>31</v>
          </cell>
          <cell r="G83">
            <v>6</v>
          </cell>
          <cell r="H83">
            <v>12</v>
          </cell>
          <cell r="I83">
            <v>13</v>
          </cell>
          <cell r="J83">
            <v>9</v>
          </cell>
          <cell r="K83">
            <v>9</v>
          </cell>
          <cell r="L83">
            <v>7</v>
          </cell>
          <cell r="M83">
            <v>19</v>
          </cell>
          <cell r="N83">
            <v>23</v>
          </cell>
          <cell r="O83">
            <v>6</v>
          </cell>
          <cell r="P83">
            <v>17</v>
          </cell>
          <cell r="Q83">
            <v>7</v>
          </cell>
          <cell r="S83">
            <v>160</v>
          </cell>
          <cell r="T83">
            <v>159</v>
          </cell>
          <cell r="U83">
            <v>-6.2499999999999778E-3</v>
          </cell>
        </row>
        <row r="84">
          <cell r="A84" t="str">
            <v xml:space="preserve">    Belorussia</v>
          </cell>
          <cell r="B84">
            <v>1</v>
          </cell>
          <cell r="C84">
            <v>2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 xml:space="preserve">    Bosnia and Hercegovina</v>
          </cell>
          <cell r="B85">
            <v>2</v>
          </cell>
          <cell r="C85">
            <v>2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 xml:space="preserve">    Bulgaria</v>
          </cell>
          <cell r="B86">
            <v>1</v>
          </cell>
          <cell r="C86">
            <v>1</v>
          </cell>
          <cell r="D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S86">
            <v>1</v>
          </cell>
          <cell r="T86">
            <v>1</v>
          </cell>
          <cell r="U86">
            <v>0</v>
          </cell>
        </row>
        <row r="87">
          <cell r="A87" t="str">
            <v xml:space="preserve">    Channel Islands</v>
          </cell>
          <cell r="B87">
            <v>0</v>
          </cell>
          <cell r="C87">
            <v>0</v>
          </cell>
          <cell r="D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1</v>
          </cell>
          <cell r="T87">
            <v>0</v>
          </cell>
          <cell r="U87">
            <v>0</v>
          </cell>
        </row>
        <row r="88">
          <cell r="A88" t="str">
            <v xml:space="preserve">    Croatia</v>
          </cell>
          <cell r="B88">
            <v>2</v>
          </cell>
          <cell r="C88">
            <v>1</v>
          </cell>
          <cell r="D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2</v>
          </cell>
          <cell r="T88">
            <v>0</v>
          </cell>
          <cell r="U88">
            <v>-1</v>
          </cell>
        </row>
        <row r="89">
          <cell r="A89" t="str">
            <v xml:space="preserve">    Cyprus</v>
          </cell>
          <cell r="B89">
            <v>941</v>
          </cell>
          <cell r="C89">
            <v>1168</v>
          </cell>
          <cell r="D89">
            <v>1500</v>
          </cell>
          <cell r="F89">
            <v>144</v>
          </cell>
          <cell r="G89">
            <v>106</v>
          </cell>
          <cell r="H89">
            <v>148</v>
          </cell>
          <cell r="I89">
            <v>111</v>
          </cell>
          <cell r="J89">
            <v>133</v>
          </cell>
          <cell r="K89">
            <v>139</v>
          </cell>
          <cell r="L89">
            <v>108</v>
          </cell>
          <cell r="M89">
            <v>105</v>
          </cell>
          <cell r="N89">
            <v>170</v>
          </cell>
          <cell r="O89">
            <v>135</v>
          </cell>
          <cell r="P89">
            <v>136</v>
          </cell>
          <cell r="Q89">
            <v>113</v>
          </cell>
          <cell r="S89">
            <v>1500</v>
          </cell>
          <cell r="T89">
            <v>1548</v>
          </cell>
          <cell r="U89">
            <v>3.2000000000000028E-2</v>
          </cell>
        </row>
        <row r="90">
          <cell r="A90" t="str">
            <v xml:space="preserve">    Czech Republic</v>
          </cell>
          <cell r="B90">
            <v>3</v>
          </cell>
          <cell r="C90">
            <v>10</v>
          </cell>
          <cell r="D90">
            <v>9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S90">
            <v>9</v>
          </cell>
          <cell r="T90">
            <v>3</v>
          </cell>
          <cell r="U90">
            <v>-0.66666666666666674</v>
          </cell>
        </row>
        <row r="91">
          <cell r="A91" t="str">
            <v xml:space="preserve">    Denmark</v>
          </cell>
          <cell r="B91">
            <v>78</v>
          </cell>
          <cell r="C91">
            <v>55</v>
          </cell>
          <cell r="D91">
            <v>28</v>
          </cell>
          <cell r="F91">
            <v>4</v>
          </cell>
          <cell r="G91">
            <v>0</v>
          </cell>
          <cell r="H91">
            <v>1</v>
          </cell>
          <cell r="I91">
            <v>7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4</v>
          </cell>
          <cell r="P91">
            <v>3</v>
          </cell>
          <cell r="Q91">
            <v>3</v>
          </cell>
          <cell r="S91">
            <v>28</v>
          </cell>
          <cell r="T91">
            <v>27</v>
          </cell>
          <cell r="U91">
            <v>-3.5714285714285698E-2</v>
          </cell>
        </row>
        <row r="92">
          <cell r="A92" t="str">
            <v xml:space="preserve">    Faeroe Island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A93" t="str">
            <v xml:space="preserve">    Finland</v>
          </cell>
          <cell r="B93">
            <v>16</v>
          </cell>
          <cell r="C93">
            <v>16</v>
          </cell>
          <cell r="D93">
            <v>12</v>
          </cell>
          <cell r="F93">
            <v>0</v>
          </cell>
          <cell r="G93">
            <v>0</v>
          </cell>
          <cell r="H93">
            <v>0</v>
          </cell>
          <cell r="I93">
            <v>4</v>
          </cell>
          <cell r="J93">
            <v>1</v>
          </cell>
          <cell r="K93">
            <v>2</v>
          </cell>
          <cell r="L93">
            <v>1</v>
          </cell>
          <cell r="M93">
            <v>1</v>
          </cell>
          <cell r="N93">
            <v>3</v>
          </cell>
          <cell r="O93">
            <v>0</v>
          </cell>
          <cell r="P93">
            <v>0</v>
          </cell>
          <cell r="Q93">
            <v>1</v>
          </cell>
          <cell r="S93">
            <v>12</v>
          </cell>
          <cell r="T93">
            <v>13</v>
          </cell>
          <cell r="U93">
            <v>8.3333333333333259E-2</v>
          </cell>
        </row>
        <row r="94">
          <cell r="A94" t="str">
            <v xml:space="preserve">    France</v>
          </cell>
          <cell r="B94">
            <v>122</v>
          </cell>
          <cell r="C94">
            <v>130</v>
          </cell>
          <cell r="D94">
            <v>297</v>
          </cell>
          <cell r="F94">
            <v>23</v>
          </cell>
          <cell r="G94">
            <v>15</v>
          </cell>
          <cell r="H94">
            <v>10</v>
          </cell>
          <cell r="I94">
            <v>27</v>
          </cell>
          <cell r="J94">
            <v>12</v>
          </cell>
          <cell r="K94">
            <v>10</v>
          </cell>
          <cell r="L94">
            <v>7</v>
          </cell>
          <cell r="M94">
            <v>23</v>
          </cell>
          <cell r="N94">
            <v>8</v>
          </cell>
          <cell r="O94">
            <v>5</v>
          </cell>
          <cell r="P94">
            <v>6</v>
          </cell>
          <cell r="Q94">
            <v>3</v>
          </cell>
          <cell r="S94">
            <v>297</v>
          </cell>
          <cell r="T94">
            <v>149</v>
          </cell>
          <cell r="U94">
            <v>-0.49831649831649827</v>
          </cell>
        </row>
        <row r="95">
          <cell r="A95" t="str">
            <v xml:space="preserve">    Georgia</v>
          </cell>
          <cell r="B95">
            <v>0</v>
          </cell>
          <cell r="C95">
            <v>0</v>
          </cell>
          <cell r="D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 xml:space="preserve">    Germany</v>
          </cell>
          <cell r="B96">
            <v>156</v>
          </cell>
          <cell r="C96">
            <v>131</v>
          </cell>
          <cell r="D96">
            <v>120</v>
          </cell>
          <cell r="F96">
            <v>11</v>
          </cell>
          <cell r="G96">
            <v>8</v>
          </cell>
          <cell r="H96">
            <v>14</v>
          </cell>
          <cell r="I96">
            <v>8</v>
          </cell>
          <cell r="J96">
            <v>45</v>
          </cell>
          <cell r="K96">
            <v>12</v>
          </cell>
          <cell r="L96">
            <v>5</v>
          </cell>
          <cell r="M96">
            <v>9</v>
          </cell>
          <cell r="N96">
            <v>6</v>
          </cell>
          <cell r="O96">
            <v>4</v>
          </cell>
          <cell r="P96">
            <v>5</v>
          </cell>
          <cell r="Q96">
            <v>7</v>
          </cell>
          <cell r="S96">
            <v>120</v>
          </cell>
          <cell r="T96">
            <v>134</v>
          </cell>
          <cell r="U96">
            <v>0.1166666666666667</v>
          </cell>
        </row>
        <row r="97">
          <cell r="A97" t="str">
            <v xml:space="preserve">    Gibraltar</v>
          </cell>
          <cell r="B97">
            <v>1</v>
          </cell>
          <cell r="C97">
            <v>0</v>
          </cell>
          <cell r="D97">
            <v>2</v>
          </cell>
          <cell r="F97">
            <v>0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41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2</v>
          </cell>
          <cell r="T97">
            <v>42</v>
          </cell>
          <cell r="U97">
            <v>20</v>
          </cell>
        </row>
        <row r="98">
          <cell r="A98" t="str">
            <v xml:space="preserve">    Greece</v>
          </cell>
          <cell r="B98">
            <v>593</v>
          </cell>
          <cell r="C98">
            <v>2145</v>
          </cell>
          <cell r="D98">
            <v>1618</v>
          </cell>
          <cell r="F98">
            <v>173</v>
          </cell>
          <cell r="G98">
            <v>237</v>
          </cell>
          <cell r="H98">
            <v>66</v>
          </cell>
          <cell r="I98">
            <v>95</v>
          </cell>
          <cell r="J98">
            <v>232</v>
          </cell>
          <cell r="K98">
            <v>142</v>
          </cell>
          <cell r="L98">
            <v>64</v>
          </cell>
          <cell r="M98">
            <v>103</v>
          </cell>
          <cell r="N98">
            <v>88</v>
          </cell>
          <cell r="O98">
            <v>49</v>
          </cell>
          <cell r="P98">
            <v>78</v>
          </cell>
          <cell r="Q98">
            <v>75</v>
          </cell>
          <cell r="S98">
            <v>1618</v>
          </cell>
          <cell r="T98">
            <v>1402</v>
          </cell>
          <cell r="U98">
            <v>-0.13349814585908526</v>
          </cell>
        </row>
        <row r="99">
          <cell r="A99" t="str">
            <v xml:space="preserve">    Hungary</v>
          </cell>
          <cell r="B99">
            <v>6</v>
          </cell>
          <cell r="C99">
            <v>5</v>
          </cell>
          <cell r="D99">
            <v>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2</v>
          </cell>
          <cell r="S99">
            <v>2</v>
          </cell>
          <cell r="T99">
            <v>4</v>
          </cell>
          <cell r="U99">
            <v>0</v>
          </cell>
        </row>
        <row r="100">
          <cell r="A100" t="str">
            <v xml:space="preserve">    Iceland</v>
          </cell>
          <cell r="B100">
            <v>1</v>
          </cell>
          <cell r="C100">
            <v>3</v>
          </cell>
          <cell r="D100">
            <v>4</v>
          </cell>
          <cell r="F100">
            <v>0</v>
          </cell>
          <cell r="G100">
            <v>2</v>
          </cell>
          <cell r="H100">
            <v>3</v>
          </cell>
          <cell r="I100">
            <v>0</v>
          </cell>
          <cell r="J100">
            <v>1</v>
          </cell>
          <cell r="K100">
            <v>4</v>
          </cell>
          <cell r="L100">
            <v>5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1</v>
          </cell>
          <cell r="S100">
            <v>4</v>
          </cell>
          <cell r="T100">
            <v>17</v>
          </cell>
          <cell r="U100">
            <v>3.25</v>
          </cell>
        </row>
        <row r="101">
          <cell r="A101" t="str">
            <v xml:space="preserve">    Ireland</v>
          </cell>
          <cell r="B101">
            <v>18</v>
          </cell>
          <cell r="C101">
            <v>126</v>
          </cell>
          <cell r="D101">
            <v>793</v>
          </cell>
          <cell r="F101">
            <v>351</v>
          </cell>
          <cell r="G101">
            <v>206</v>
          </cell>
          <cell r="H101">
            <v>304</v>
          </cell>
          <cell r="I101">
            <v>229</v>
          </cell>
          <cell r="J101">
            <v>423</v>
          </cell>
          <cell r="K101">
            <v>342</v>
          </cell>
          <cell r="L101">
            <v>271</v>
          </cell>
          <cell r="M101">
            <v>270</v>
          </cell>
          <cell r="N101">
            <v>351</v>
          </cell>
          <cell r="O101">
            <v>297</v>
          </cell>
          <cell r="P101">
            <v>425</v>
          </cell>
          <cell r="Q101">
            <v>265</v>
          </cell>
          <cell r="S101">
            <v>793</v>
          </cell>
          <cell r="T101">
            <v>3734</v>
          </cell>
          <cell r="U101">
            <v>3.7087011349306431</v>
          </cell>
        </row>
        <row r="102">
          <cell r="A102" t="str">
            <v xml:space="preserve">    Isle of Man</v>
          </cell>
          <cell r="B102">
            <v>0</v>
          </cell>
          <cell r="C102">
            <v>0</v>
          </cell>
          <cell r="D102">
            <v>10</v>
          </cell>
          <cell r="F102">
            <v>0</v>
          </cell>
          <cell r="G102">
            <v>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S102">
            <v>10</v>
          </cell>
          <cell r="T102">
            <v>13</v>
          </cell>
          <cell r="U102">
            <v>0.3</v>
          </cell>
        </row>
        <row r="103">
          <cell r="A103" t="str">
            <v xml:space="preserve">    Italy</v>
          </cell>
          <cell r="B103">
            <v>20233</v>
          </cell>
          <cell r="C103">
            <v>21673</v>
          </cell>
          <cell r="D103">
            <v>26386</v>
          </cell>
          <cell r="F103">
            <v>2818</v>
          </cell>
          <cell r="G103">
            <v>1815</v>
          </cell>
          <cell r="H103">
            <v>1246</v>
          </cell>
          <cell r="I103">
            <v>1321</v>
          </cell>
          <cell r="J103">
            <v>2920</v>
          </cell>
          <cell r="K103">
            <v>2130</v>
          </cell>
          <cell r="L103">
            <v>1458</v>
          </cell>
          <cell r="M103">
            <v>2498</v>
          </cell>
          <cell r="N103">
            <v>2991</v>
          </cell>
          <cell r="O103">
            <v>906</v>
          </cell>
          <cell r="P103">
            <v>782</v>
          </cell>
          <cell r="Q103">
            <v>756</v>
          </cell>
          <cell r="S103">
            <v>26386</v>
          </cell>
          <cell r="T103">
            <v>21641</v>
          </cell>
          <cell r="U103">
            <v>-0.17983021299173807</v>
          </cell>
        </row>
        <row r="104">
          <cell r="A104" t="str">
            <v xml:space="preserve">    Luxembourg</v>
          </cell>
          <cell r="B104">
            <v>7</v>
          </cell>
          <cell r="C104">
            <v>6</v>
          </cell>
          <cell r="D104">
            <v>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2</v>
          </cell>
          <cell r="T104">
            <v>0</v>
          </cell>
          <cell r="U104">
            <v>-1</v>
          </cell>
        </row>
        <row r="105">
          <cell r="A105" t="str">
            <v xml:space="preserve">    Macedonia</v>
          </cell>
          <cell r="B105">
            <v>0</v>
          </cell>
          <cell r="C105">
            <v>1</v>
          </cell>
          <cell r="D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1</v>
          </cell>
          <cell r="T105">
            <v>0</v>
          </cell>
          <cell r="U105">
            <v>-1</v>
          </cell>
        </row>
        <row r="106">
          <cell r="A106" t="str">
            <v xml:space="preserve">    Malta</v>
          </cell>
          <cell r="B106">
            <v>11</v>
          </cell>
          <cell r="C106">
            <v>9</v>
          </cell>
          <cell r="D106">
            <v>15</v>
          </cell>
          <cell r="F106">
            <v>2</v>
          </cell>
          <cell r="G106">
            <v>2</v>
          </cell>
          <cell r="H106">
            <v>4</v>
          </cell>
          <cell r="I106">
            <v>3</v>
          </cell>
          <cell r="J106">
            <v>1</v>
          </cell>
          <cell r="K106">
            <v>0</v>
          </cell>
          <cell r="L106">
            <v>12</v>
          </cell>
          <cell r="M106">
            <v>1</v>
          </cell>
          <cell r="N106">
            <v>0</v>
          </cell>
          <cell r="O106">
            <v>0</v>
          </cell>
          <cell r="P106">
            <v>4</v>
          </cell>
          <cell r="Q106">
            <v>1</v>
          </cell>
          <cell r="S106">
            <v>15</v>
          </cell>
          <cell r="T106">
            <v>30</v>
          </cell>
          <cell r="U106">
            <v>1</v>
          </cell>
        </row>
        <row r="107">
          <cell r="A107" t="str">
            <v xml:space="preserve">    Moldova</v>
          </cell>
          <cell r="B107">
            <v>1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 xml:space="preserve">    Monaco</v>
          </cell>
          <cell r="B108">
            <v>6</v>
          </cell>
          <cell r="C108">
            <v>14</v>
          </cell>
          <cell r="D108">
            <v>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7</v>
          </cell>
          <cell r="T108">
            <v>0</v>
          </cell>
          <cell r="U108">
            <v>-1</v>
          </cell>
        </row>
        <row r="109">
          <cell r="A109" t="str">
            <v xml:space="preserve">    Netherlands</v>
          </cell>
          <cell r="B109">
            <v>473</v>
          </cell>
          <cell r="C109">
            <v>326</v>
          </cell>
          <cell r="D109">
            <v>292</v>
          </cell>
          <cell r="F109">
            <v>33</v>
          </cell>
          <cell r="G109">
            <v>20</v>
          </cell>
          <cell r="H109">
            <v>95</v>
          </cell>
          <cell r="I109">
            <v>9</v>
          </cell>
          <cell r="J109">
            <v>27</v>
          </cell>
          <cell r="K109">
            <v>13</v>
          </cell>
          <cell r="L109">
            <v>136</v>
          </cell>
          <cell r="M109">
            <v>16</v>
          </cell>
          <cell r="N109">
            <v>29</v>
          </cell>
          <cell r="O109">
            <v>17</v>
          </cell>
          <cell r="P109">
            <v>31</v>
          </cell>
          <cell r="Q109">
            <v>6</v>
          </cell>
          <cell r="S109">
            <v>292</v>
          </cell>
          <cell r="T109">
            <v>432</v>
          </cell>
          <cell r="U109">
            <v>0.47945205479452047</v>
          </cell>
        </row>
        <row r="110">
          <cell r="A110" t="str">
            <v xml:space="preserve">    Norway</v>
          </cell>
          <cell r="B110">
            <v>108</v>
          </cell>
          <cell r="C110">
            <v>252</v>
          </cell>
          <cell r="D110">
            <v>180</v>
          </cell>
          <cell r="F110">
            <v>15</v>
          </cell>
          <cell r="G110">
            <v>7</v>
          </cell>
          <cell r="H110">
            <v>5</v>
          </cell>
          <cell r="I110">
            <v>3</v>
          </cell>
          <cell r="J110">
            <v>9</v>
          </cell>
          <cell r="K110">
            <v>10</v>
          </cell>
          <cell r="L110">
            <v>7</v>
          </cell>
          <cell r="M110">
            <v>13</v>
          </cell>
          <cell r="N110">
            <v>22</v>
          </cell>
          <cell r="O110">
            <v>19</v>
          </cell>
          <cell r="P110">
            <v>12</v>
          </cell>
          <cell r="Q110">
            <v>17</v>
          </cell>
          <cell r="S110">
            <v>180</v>
          </cell>
          <cell r="T110">
            <v>139</v>
          </cell>
          <cell r="U110">
            <v>-0.22777777777777775</v>
          </cell>
        </row>
        <row r="111">
          <cell r="A111" t="str">
            <v xml:space="preserve">    Poland</v>
          </cell>
          <cell r="B111">
            <v>7</v>
          </cell>
          <cell r="C111">
            <v>10</v>
          </cell>
          <cell r="D111">
            <v>7</v>
          </cell>
          <cell r="F111">
            <v>3</v>
          </cell>
          <cell r="G111">
            <v>2</v>
          </cell>
          <cell r="H111">
            <v>1</v>
          </cell>
          <cell r="I111">
            <v>5</v>
          </cell>
          <cell r="J111">
            <v>2</v>
          </cell>
          <cell r="K111">
            <v>1</v>
          </cell>
          <cell r="L111">
            <v>1</v>
          </cell>
          <cell r="M111">
            <v>0</v>
          </cell>
          <cell r="N111">
            <v>4</v>
          </cell>
          <cell r="O111">
            <v>3</v>
          </cell>
          <cell r="P111">
            <v>1</v>
          </cell>
          <cell r="Q111">
            <v>0</v>
          </cell>
          <cell r="S111">
            <v>7</v>
          </cell>
          <cell r="T111">
            <v>23</v>
          </cell>
          <cell r="U111">
            <v>2.2857142857142856</v>
          </cell>
        </row>
        <row r="112">
          <cell r="A112" t="str">
            <v xml:space="preserve">    Portugal</v>
          </cell>
          <cell r="B112">
            <v>12</v>
          </cell>
          <cell r="C112">
            <v>26</v>
          </cell>
          <cell r="D112">
            <v>40</v>
          </cell>
          <cell r="F112">
            <v>5</v>
          </cell>
          <cell r="G112">
            <v>5</v>
          </cell>
          <cell r="H112">
            <v>5</v>
          </cell>
          <cell r="I112">
            <v>2</v>
          </cell>
          <cell r="J112">
            <v>4</v>
          </cell>
          <cell r="K112">
            <v>4</v>
          </cell>
          <cell r="L112">
            <v>1</v>
          </cell>
          <cell r="M112">
            <v>2</v>
          </cell>
          <cell r="N112">
            <v>5</v>
          </cell>
          <cell r="O112">
            <v>8</v>
          </cell>
          <cell r="P112">
            <v>1</v>
          </cell>
          <cell r="Q112">
            <v>2</v>
          </cell>
          <cell r="S112">
            <v>40</v>
          </cell>
          <cell r="T112">
            <v>44</v>
          </cell>
          <cell r="U112">
            <v>0.1</v>
          </cell>
        </row>
        <row r="113">
          <cell r="A113" t="str">
            <v xml:space="preserve">    Romania</v>
          </cell>
          <cell r="B113">
            <v>8</v>
          </cell>
          <cell r="C113">
            <v>2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A114" t="str">
            <v xml:space="preserve">    Russia</v>
          </cell>
          <cell r="B114">
            <v>31</v>
          </cell>
          <cell r="C114">
            <v>56</v>
          </cell>
          <cell r="D114">
            <v>112</v>
          </cell>
          <cell r="F114">
            <v>12</v>
          </cell>
          <cell r="G114">
            <v>2</v>
          </cell>
          <cell r="H114">
            <v>4</v>
          </cell>
          <cell r="I114">
            <v>14</v>
          </cell>
          <cell r="J114">
            <v>11</v>
          </cell>
          <cell r="K114">
            <v>15</v>
          </cell>
          <cell r="L114">
            <v>3</v>
          </cell>
          <cell r="M114">
            <v>2</v>
          </cell>
          <cell r="N114">
            <v>6</v>
          </cell>
          <cell r="O114">
            <v>6</v>
          </cell>
          <cell r="P114">
            <v>1</v>
          </cell>
          <cell r="Q114">
            <v>1</v>
          </cell>
          <cell r="S114">
            <v>112</v>
          </cell>
          <cell r="T114">
            <v>77</v>
          </cell>
          <cell r="U114">
            <v>-0.3125</v>
          </cell>
        </row>
        <row r="115">
          <cell r="A115" t="str">
            <v xml:space="preserve">    Slovenia Republic</v>
          </cell>
          <cell r="B115">
            <v>0</v>
          </cell>
          <cell r="C115">
            <v>1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 xml:space="preserve">    Spain</v>
          </cell>
          <cell r="B116">
            <v>1940</v>
          </cell>
          <cell r="C116">
            <v>1557</v>
          </cell>
          <cell r="D116">
            <v>1913</v>
          </cell>
          <cell r="F116">
            <v>167</v>
          </cell>
          <cell r="G116">
            <v>148</v>
          </cell>
          <cell r="H116">
            <v>119</v>
          </cell>
          <cell r="I116">
            <v>148</v>
          </cell>
          <cell r="J116">
            <v>196</v>
          </cell>
          <cell r="K116">
            <v>148</v>
          </cell>
          <cell r="L116">
            <v>165</v>
          </cell>
          <cell r="M116">
            <v>163</v>
          </cell>
          <cell r="N116">
            <v>171</v>
          </cell>
          <cell r="O116">
            <v>124</v>
          </cell>
          <cell r="P116">
            <v>117</v>
          </cell>
          <cell r="Q116">
            <v>117</v>
          </cell>
          <cell r="S116">
            <v>1913</v>
          </cell>
          <cell r="T116">
            <v>1783</v>
          </cell>
          <cell r="U116">
            <v>-6.7956089911134332E-2</v>
          </cell>
        </row>
        <row r="117">
          <cell r="A117" t="str">
            <v xml:space="preserve">    Sweden</v>
          </cell>
          <cell r="B117">
            <v>35</v>
          </cell>
          <cell r="C117">
            <v>26</v>
          </cell>
          <cell r="D117">
            <v>29</v>
          </cell>
          <cell r="F117">
            <v>20</v>
          </cell>
          <cell r="G117">
            <v>3</v>
          </cell>
          <cell r="H117">
            <v>6</v>
          </cell>
          <cell r="I117">
            <v>0</v>
          </cell>
          <cell r="J117">
            <v>2</v>
          </cell>
          <cell r="K117">
            <v>2</v>
          </cell>
          <cell r="L117">
            <v>4</v>
          </cell>
          <cell r="M117">
            <v>16</v>
          </cell>
          <cell r="N117">
            <v>3</v>
          </cell>
          <cell r="O117">
            <v>1</v>
          </cell>
          <cell r="P117">
            <v>1</v>
          </cell>
          <cell r="Q117">
            <v>1</v>
          </cell>
          <cell r="S117">
            <v>29</v>
          </cell>
          <cell r="T117">
            <v>59</v>
          </cell>
          <cell r="U117">
            <v>1.0344827586206895</v>
          </cell>
        </row>
        <row r="118">
          <cell r="A118" t="str">
            <v xml:space="preserve">    Switzerland</v>
          </cell>
          <cell r="B118">
            <v>312</v>
          </cell>
          <cell r="C118">
            <v>312</v>
          </cell>
          <cell r="D118">
            <v>306</v>
          </cell>
          <cell r="F118">
            <v>41</v>
          </cell>
          <cell r="G118">
            <v>20</v>
          </cell>
          <cell r="H118">
            <v>11</v>
          </cell>
          <cell r="I118">
            <v>5</v>
          </cell>
          <cell r="J118">
            <v>22</v>
          </cell>
          <cell r="K118">
            <v>28</v>
          </cell>
          <cell r="L118">
            <v>16</v>
          </cell>
          <cell r="M118">
            <v>38</v>
          </cell>
          <cell r="N118">
            <v>15</v>
          </cell>
          <cell r="O118">
            <v>20</v>
          </cell>
          <cell r="P118">
            <v>9</v>
          </cell>
          <cell r="Q118">
            <v>14</v>
          </cell>
          <cell r="S118">
            <v>298</v>
          </cell>
          <cell r="T118">
            <v>239</v>
          </cell>
          <cell r="U118">
            <v>-0.19798657718120805</v>
          </cell>
        </row>
        <row r="119">
          <cell r="A119" t="str">
            <v xml:space="preserve">    Turkey</v>
          </cell>
          <cell r="B119">
            <v>41</v>
          </cell>
          <cell r="C119">
            <v>39</v>
          </cell>
          <cell r="D119">
            <v>121</v>
          </cell>
          <cell r="F119">
            <v>11</v>
          </cell>
          <cell r="G119">
            <v>5</v>
          </cell>
          <cell r="H119">
            <v>1</v>
          </cell>
          <cell r="I119">
            <v>0</v>
          </cell>
          <cell r="J119">
            <v>3</v>
          </cell>
          <cell r="K119">
            <v>1</v>
          </cell>
          <cell r="L119">
            <v>41</v>
          </cell>
          <cell r="M119">
            <v>28</v>
          </cell>
          <cell r="N119">
            <v>20</v>
          </cell>
          <cell r="O119">
            <v>37</v>
          </cell>
          <cell r="P119">
            <v>38</v>
          </cell>
          <cell r="Q119">
            <v>16</v>
          </cell>
          <cell r="S119">
            <v>129</v>
          </cell>
          <cell r="T119">
            <v>201</v>
          </cell>
          <cell r="U119">
            <v>0.55813953488372103</v>
          </cell>
        </row>
        <row r="120">
          <cell r="A120" t="str">
            <v xml:space="preserve">    United Kingdom</v>
          </cell>
          <cell r="B120">
            <v>502</v>
          </cell>
          <cell r="C120">
            <v>1918</v>
          </cell>
          <cell r="D120">
            <v>4867</v>
          </cell>
          <cell r="F120">
            <v>949</v>
          </cell>
          <cell r="G120">
            <v>1008</v>
          </cell>
          <cell r="H120">
            <v>809</v>
          </cell>
          <cell r="I120">
            <v>1284</v>
          </cell>
          <cell r="J120">
            <v>971</v>
          </cell>
          <cell r="K120">
            <v>897</v>
          </cell>
          <cell r="L120">
            <v>739</v>
          </cell>
          <cell r="M120">
            <v>728</v>
          </cell>
          <cell r="N120">
            <v>823</v>
          </cell>
          <cell r="O120">
            <v>685</v>
          </cell>
          <cell r="P120">
            <v>1083</v>
          </cell>
          <cell r="Q120">
            <v>744</v>
          </cell>
          <cell r="S120">
            <v>4867</v>
          </cell>
          <cell r="T120">
            <v>10720</v>
          </cell>
          <cell r="U120">
            <v>1.2025888637764535</v>
          </cell>
        </row>
        <row r="121">
          <cell r="A121" t="str">
            <v xml:space="preserve">    - England</v>
          </cell>
          <cell r="B121">
            <v>491</v>
          </cell>
          <cell r="C121">
            <v>1896</v>
          </cell>
          <cell r="D121">
            <v>4834</v>
          </cell>
          <cell r="F121">
            <v>944</v>
          </cell>
          <cell r="G121">
            <v>1008</v>
          </cell>
          <cell r="H121">
            <v>809</v>
          </cell>
          <cell r="I121">
            <v>1277</v>
          </cell>
          <cell r="J121">
            <v>966</v>
          </cell>
          <cell r="K121">
            <v>895</v>
          </cell>
          <cell r="L121">
            <v>738</v>
          </cell>
          <cell r="M121">
            <v>727</v>
          </cell>
          <cell r="N121">
            <v>823</v>
          </cell>
          <cell r="O121">
            <v>685</v>
          </cell>
          <cell r="P121">
            <v>1080</v>
          </cell>
          <cell r="Q121">
            <v>743</v>
          </cell>
          <cell r="S121">
            <v>4834</v>
          </cell>
          <cell r="T121">
            <v>10695</v>
          </cell>
          <cell r="U121">
            <v>1.212453454695904</v>
          </cell>
        </row>
        <row r="122">
          <cell r="A122" t="str">
            <v xml:space="preserve">    - Northern Ireland</v>
          </cell>
          <cell r="B122">
            <v>7</v>
          </cell>
          <cell r="C122">
            <v>22</v>
          </cell>
          <cell r="D122">
            <v>21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21</v>
          </cell>
          <cell r="T122">
            <v>0</v>
          </cell>
          <cell r="U122">
            <v>-1</v>
          </cell>
        </row>
        <row r="123">
          <cell r="A123" t="str">
            <v xml:space="preserve">    - Scotland</v>
          </cell>
          <cell r="B123">
            <v>4</v>
          </cell>
          <cell r="C123">
            <v>0</v>
          </cell>
          <cell r="D123">
            <v>12</v>
          </cell>
          <cell r="F123">
            <v>5</v>
          </cell>
          <cell r="G123">
            <v>0</v>
          </cell>
          <cell r="H123">
            <v>0</v>
          </cell>
          <cell r="I123">
            <v>7</v>
          </cell>
          <cell r="J123">
            <v>5</v>
          </cell>
          <cell r="K123">
            <v>2</v>
          </cell>
          <cell r="L123">
            <v>1</v>
          </cell>
          <cell r="M123">
            <v>1</v>
          </cell>
          <cell r="N123">
            <v>0</v>
          </cell>
          <cell r="O123">
            <v>0</v>
          </cell>
          <cell r="P123">
            <v>3</v>
          </cell>
          <cell r="Q123">
            <v>1</v>
          </cell>
          <cell r="S123">
            <v>12</v>
          </cell>
          <cell r="T123">
            <v>25</v>
          </cell>
          <cell r="U123">
            <v>1.0833333333333335</v>
          </cell>
        </row>
        <row r="124">
          <cell r="A124" t="str">
            <v xml:space="preserve">    Yugoslavia</v>
          </cell>
          <cell r="B124">
            <v>2</v>
          </cell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</row>
        <row r="127">
          <cell r="A127" t="str">
            <v>PHILIPPINE OVERSEAS EMPLOYMENT ADMINISTRATION</v>
          </cell>
        </row>
        <row r="128">
          <cell r="A128" t="str">
            <v>Deployed Landbased Overseas Filipino Workers by Destination</v>
          </cell>
        </row>
        <row r="132">
          <cell r="B132">
            <v>1998</v>
          </cell>
          <cell r="C132">
            <v>1999</v>
          </cell>
          <cell r="D132">
            <v>2000</v>
          </cell>
          <cell r="F132">
            <v>36892</v>
          </cell>
          <cell r="G132">
            <v>36923</v>
          </cell>
          <cell r="H132">
            <v>36951</v>
          </cell>
          <cell r="I132">
            <v>36982</v>
          </cell>
          <cell r="J132">
            <v>37012</v>
          </cell>
          <cell r="K132">
            <v>37043</v>
          </cell>
          <cell r="L132">
            <v>37073</v>
          </cell>
          <cell r="M132">
            <v>37104</v>
          </cell>
          <cell r="N132">
            <v>37135</v>
          </cell>
          <cell r="O132">
            <v>37165</v>
          </cell>
          <cell r="P132">
            <v>37196</v>
          </cell>
          <cell r="Q132">
            <v>37226</v>
          </cell>
          <cell r="S132" t="str">
            <v xml:space="preserve">     2000</v>
          </cell>
          <cell r="T132" t="str">
            <v xml:space="preserve">     2001</v>
          </cell>
          <cell r="U132" t="str">
            <v>% Change</v>
          </cell>
        </row>
        <row r="134">
          <cell r="A134" t="str">
            <v>AMERICAS</v>
          </cell>
          <cell r="B134">
            <v>9152</v>
          </cell>
          <cell r="C134">
            <v>9045</v>
          </cell>
          <cell r="D134">
            <v>7624</v>
          </cell>
          <cell r="F134">
            <v>1274</v>
          </cell>
          <cell r="G134">
            <v>825</v>
          </cell>
          <cell r="H134">
            <v>793</v>
          </cell>
          <cell r="I134">
            <v>733</v>
          </cell>
          <cell r="J134">
            <v>851</v>
          </cell>
          <cell r="K134">
            <v>934</v>
          </cell>
          <cell r="L134">
            <v>965</v>
          </cell>
          <cell r="M134">
            <v>1114</v>
          </cell>
          <cell r="N134">
            <v>795</v>
          </cell>
          <cell r="O134">
            <v>983</v>
          </cell>
          <cell r="P134">
            <v>697</v>
          </cell>
          <cell r="Q134">
            <v>715</v>
          </cell>
          <cell r="S134">
            <v>7624</v>
          </cell>
          <cell r="T134">
            <v>10679</v>
          </cell>
          <cell r="U134">
            <v>0.40070828961175242</v>
          </cell>
        </row>
        <row r="135">
          <cell r="A135" t="str">
            <v xml:space="preserve">    Antigua</v>
          </cell>
          <cell r="B135">
            <v>9</v>
          </cell>
          <cell r="C135">
            <v>0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2</v>
          </cell>
          <cell r="U135">
            <v>0</v>
          </cell>
        </row>
        <row r="136">
          <cell r="A136" t="str">
            <v xml:space="preserve">    Argentina</v>
          </cell>
          <cell r="B136">
            <v>23</v>
          </cell>
          <cell r="C136">
            <v>41</v>
          </cell>
          <cell r="D136">
            <v>40</v>
          </cell>
          <cell r="F136">
            <v>1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5</v>
          </cell>
          <cell r="L136">
            <v>13</v>
          </cell>
          <cell r="M136">
            <v>3</v>
          </cell>
          <cell r="N136">
            <v>1</v>
          </cell>
          <cell r="O136">
            <v>0</v>
          </cell>
          <cell r="P136">
            <v>0</v>
          </cell>
          <cell r="Q136">
            <v>10</v>
          </cell>
          <cell r="S136">
            <v>40</v>
          </cell>
          <cell r="T136">
            <v>34</v>
          </cell>
          <cell r="U136">
            <v>-0.15</v>
          </cell>
        </row>
        <row r="137">
          <cell r="A137" t="str">
            <v xml:space="preserve">    Armenia</v>
          </cell>
          <cell r="B137">
            <v>0</v>
          </cell>
          <cell r="C137">
            <v>1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 xml:space="preserve">    Aruba</v>
          </cell>
          <cell r="B138">
            <v>792</v>
          </cell>
          <cell r="C138">
            <v>1428</v>
          </cell>
          <cell r="D138">
            <v>168</v>
          </cell>
          <cell r="F138">
            <v>5</v>
          </cell>
          <cell r="G138">
            <v>1</v>
          </cell>
          <cell r="H138">
            <v>2</v>
          </cell>
          <cell r="I138">
            <v>7</v>
          </cell>
          <cell r="J138">
            <v>22</v>
          </cell>
          <cell r="K138">
            <v>26</v>
          </cell>
          <cell r="L138">
            <v>15</v>
          </cell>
          <cell r="M138">
            <v>7</v>
          </cell>
          <cell r="N138">
            <v>7</v>
          </cell>
          <cell r="O138">
            <v>11</v>
          </cell>
          <cell r="P138">
            <v>11</v>
          </cell>
          <cell r="Q138">
            <v>5</v>
          </cell>
          <cell r="S138">
            <v>168</v>
          </cell>
          <cell r="T138">
            <v>119</v>
          </cell>
          <cell r="U138">
            <v>-0.29166666666666663</v>
          </cell>
        </row>
        <row r="139">
          <cell r="A139" t="str">
            <v xml:space="preserve">    Bahamas</v>
          </cell>
          <cell r="B139">
            <v>22</v>
          </cell>
          <cell r="C139">
            <v>32</v>
          </cell>
          <cell r="D139">
            <v>41</v>
          </cell>
          <cell r="F139">
            <v>4</v>
          </cell>
          <cell r="G139">
            <v>7</v>
          </cell>
          <cell r="H139">
            <v>6</v>
          </cell>
          <cell r="I139">
            <v>13</v>
          </cell>
          <cell r="J139">
            <v>10</v>
          </cell>
          <cell r="K139">
            <v>13</v>
          </cell>
          <cell r="L139">
            <v>3</v>
          </cell>
          <cell r="M139">
            <v>12</v>
          </cell>
          <cell r="N139">
            <v>17</v>
          </cell>
          <cell r="O139">
            <v>28</v>
          </cell>
          <cell r="P139">
            <v>6</v>
          </cell>
          <cell r="Q139">
            <v>9</v>
          </cell>
          <cell r="S139">
            <v>41</v>
          </cell>
          <cell r="T139">
            <v>128</v>
          </cell>
          <cell r="U139">
            <v>2.1219512195121952</v>
          </cell>
        </row>
        <row r="140">
          <cell r="A140" t="str">
            <v xml:space="preserve">    Barbados</v>
          </cell>
          <cell r="B140">
            <v>0</v>
          </cell>
          <cell r="C140">
            <v>0</v>
          </cell>
          <cell r="D140">
            <v>50</v>
          </cell>
          <cell r="F140">
            <v>36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50</v>
          </cell>
          <cell r="T140">
            <v>36</v>
          </cell>
          <cell r="U140">
            <v>-0.28000000000000003</v>
          </cell>
        </row>
        <row r="141">
          <cell r="A141" t="str">
            <v xml:space="preserve">    Belize</v>
          </cell>
          <cell r="B141">
            <v>0</v>
          </cell>
          <cell r="C141">
            <v>56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A142" t="str">
            <v xml:space="preserve">    Bermuda</v>
          </cell>
          <cell r="B142">
            <v>177</v>
          </cell>
          <cell r="C142">
            <v>128</v>
          </cell>
          <cell r="D142">
            <v>239</v>
          </cell>
          <cell r="F142">
            <v>3</v>
          </cell>
          <cell r="G142">
            <v>48</v>
          </cell>
          <cell r="H142">
            <v>48</v>
          </cell>
          <cell r="I142">
            <v>4</v>
          </cell>
          <cell r="J142">
            <v>23</v>
          </cell>
          <cell r="K142">
            <v>8</v>
          </cell>
          <cell r="L142">
            <v>11</v>
          </cell>
          <cell r="M142">
            <v>9</v>
          </cell>
          <cell r="N142">
            <v>15</v>
          </cell>
          <cell r="O142">
            <v>9</v>
          </cell>
          <cell r="P142">
            <v>16</v>
          </cell>
          <cell r="Q142">
            <v>2</v>
          </cell>
          <cell r="S142">
            <v>239</v>
          </cell>
          <cell r="T142">
            <v>196</v>
          </cell>
          <cell r="U142">
            <v>-0.17991631799163177</v>
          </cell>
        </row>
        <row r="143">
          <cell r="A143" t="str">
            <v xml:space="preserve">    Brazil</v>
          </cell>
          <cell r="B143">
            <v>19</v>
          </cell>
          <cell r="C143">
            <v>35</v>
          </cell>
          <cell r="D143">
            <v>61</v>
          </cell>
          <cell r="F143">
            <v>6</v>
          </cell>
          <cell r="G143">
            <v>3</v>
          </cell>
          <cell r="H143">
            <v>2</v>
          </cell>
          <cell r="I143">
            <v>12</v>
          </cell>
          <cell r="J143">
            <v>2</v>
          </cell>
          <cell r="K143">
            <v>3</v>
          </cell>
          <cell r="L143">
            <v>0</v>
          </cell>
          <cell r="M143">
            <v>3</v>
          </cell>
          <cell r="N143">
            <v>3</v>
          </cell>
          <cell r="O143">
            <v>3</v>
          </cell>
          <cell r="P143">
            <v>1</v>
          </cell>
          <cell r="Q143">
            <v>3</v>
          </cell>
          <cell r="S143">
            <v>61</v>
          </cell>
          <cell r="T143">
            <v>41</v>
          </cell>
          <cell r="U143">
            <v>-0.32786885245901642</v>
          </cell>
        </row>
        <row r="144">
          <cell r="A144" t="str">
            <v xml:space="preserve">    Canada</v>
          </cell>
          <cell r="B144">
            <v>1957</v>
          </cell>
          <cell r="C144">
            <v>2020</v>
          </cell>
          <cell r="D144">
            <v>1915</v>
          </cell>
          <cell r="F144">
            <v>305</v>
          </cell>
          <cell r="G144">
            <v>347</v>
          </cell>
          <cell r="H144">
            <v>278</v>
          </cell>
          <cell r="I144">
            <v>216</v>
          </cell>
          <cell r="J144">
            <v>293</v>
          </cell>
          <cell r="K144">
            <v>263</v>
          </cell>
          <cell r="L144">
            <v>283</v>
          </cell>
          <cell r="M144">
            <v>281</v>
          </cell>
          <cell r="N144">
            <v>273</v>
          </cell>
          <cell r="O144">
            <v>184</v>
          </cell>
          <cell r="P144">
            <v>217</v>
          </cell>
          <cell r="Q144">
            <v>192</v>
          </cell>
          <cell r="S144">
            <v>1915</v>
          </cell>
          <cell r="T144">
            <v>3132</v>
          </cell>
          <cell r="U144">
            <v>0.63550913838120104</v>
          </cell>
        </row>
        <row r="145">
          <cell r="A145" t="str">
            <v xml:space="preserve">    Caribbean (unsp.) </v>
          </cell>
          <cell r="B145">
            <v>0</v>
          </cell>
          <cell r="C145">
            <v>0</v>
          </cell>
          <cell r="D145">
            <v>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</v>
          </cell>
          <cell r="K145">
            <v>0</v>
          </cell>
          <cell r="L145">
            <v>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2</v>
          </cell>
          <cell r="T145">
            <v>19</v>
          </cell>
          <cell r="U145">
            <v>8.5</v>
          </cell>
        </row>
        <row r="146">
          <cell r="A146" t="str">
            <v xml:space="preserve">    Cayman Is.</v>
          </cell>
          <cell r="B146">
            <v>200</v>
          </cell>
          <cell r="C146">
            <v>278</v>
          </cell>
          <cell r="D146">
            <v>352</v>
          </cell>
          <cell r="F146">
            <v>44</v>
          </cell>
          <cell r="G146">
            <v>20</v>
          </cell>
          <cell r="H146">
            <v>33</v>
          </cell>
          <cell r="I146">
            <v>44</v>
          </cell>
          <cell r="J146">
            <v>38</v>
          </cell>
          <cell r="K146">
            <v>54</v>
          </cell>
          <cell r="L146">
            <v>48</v>
          </cell>
          <cell r="M146">
            <v>73</v>
          </cell>
          <cell r="N146">
            <v>44</v>
          </cell>
          <cell r="O146">
            <v>61</v>
          </cell>
          <cell r="P146">
            <v>65</v>
          </cell>
          <cell r="Q146">
            <v>121</v>
          </cell>
          <cell r="S146">
            <v>352</v>
          </cell>
          <cell r="T146">
            <v>645</v>
          </cell>
          <cell r="U146">
            <v>0.83238636363636354</v>
          </cell>
        </row>
        <row r="147">
          <cell r="A147" t="str">
            <v xml:space="preserve">    Chile</v>
          </cell>
          <cell r="B147">
            <v>34</v>
          </cell>
          <cell r="C147">
            <v>5</v>
          </cell>
          <cell r="D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1</v>
          </cell>
          <cell r="T147">
            <v>1</v>
          </cell>
          <cell r="U147">
            <v>0</v>
          </cell>
        </row>
        <row r="148">
          <cell r="A148" t="str">
            <v xml:space="preserve">    Colombia</v>
          </cell>
          <cell r="B148">
            <v>3</v>
          </cell>
          <cell r="C148">
            <v>1</v>
          </cell>
          <cell r="D148">
            <v>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7</v>
          </cell>
          <cell r="T148">
            <v>1</v>
          </cell>
          <cell r="U148">
            <v>-0.85714285714285721</v>
          </cell>
        </row>
        <row r="149">
          <cell r="A149" t="str">
            <v xml:space="preserve">    Costa Rica</v>
          </cell>
          <cell r="B149">
            <v>2</v>
          </cell>
          <cell r="C149">
            <v>11</v>
          </cell>
          <cell r="D149">
            <v>1</v>
          </cell>
          <cell r="F149">
            <v>0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23</v>
          </cell>
          <cell r="L149">
            <v>0</v>
          </cell>
          <cell r="M149">
            <v>0</v>
          </cell>
          <cell r="N149">
            <v>2</v>
          </cell>
          <cell r="O149">
            <v>0</v>
          </cell>
          <cell r="P149">
            <v>0</v>
          </cell>
          <cell r="Q149">
            <v>0</v>
          </cell>
          <cell r="S149">
            <v>1</v>
          </cell>
          <cell r="T149">
            <v>26</v>
          </cell>
          <cell r="U149">
            <v>0</v>
          </cell>
        </row>
        <row r="150">
          <cell r="A150" t="str">
            <v xml:space="preserve">    Cuba</v>
          </cell>
          <cell r="B150">
            <v>314</v>
          </cell>
          <cell r="C150">
            <v>299</v>
          </cell>
          <cell r="D150">
            <v>319</v>
          </cell>
          <cell r="F150">
            <v>44</v>
          </cell>
          <cell r="G150">
            <v>31</v>
          </cell>
          <cell r="H150">
            <v>17</v>
          </cell>
          <cell r="I150">
            <v>10</v>
          </cell>
          <cell r="J150">
            <v>0</v>
          </cell>
          <cell r="K150">
            <v>1</v>
          </cell>
          <cell r="L150">
            <v>10</v>
          </cell>
          <cell r="M150">
            <v>30</v>
          </cell>
          <cell r="N150">
            <v>21</v>
          </cell>
          <cell r="O150">
            <v>27</v>
          </cell>
          <cell r="P150">
            <v>9</v>
          </cell>
          <cell r="Q150">
            <v>16</v>
          </cell>
          <cell r="S150">
            <v>319</v>
          </cell>
          <cell r="T150">
            <v>216</v>
          </cell>
          <cell r="U150">
            <v>-0.32288401253918497</v>
          </cell>
        </row>
        <row r="151">
          <cell r="A151" t="str">
            <v xml:space="preserve">    Diego Garcia</v>
          </cell>
          <cell r="B151">
            <v>1444</v>
          </cell>
          <cell r="C151">
            <v>673</v>
          </cell>
          <cell r="D151">
            <v>306</v>
          </cell>
          <cell r="F151">
            <v>13</v>
          </cell>
          <cell r="G151">
            <v>9</v>
          </cell>
          <cell r="H151">
            <v>5</v>
          </cell>
          <cell r="I151">
            <v>20</v>
          </cell>
          <cell r="J151">
            <v>2</v>
          </cell>
          <cell r="K151">
            <v>17</v>
          </cell>
          <cell r="L151">
            <v>32</v>
          </cell>
          <cell r="M151">
            <v>238</v>
          </cell>
          <cell r="N151">
            <v>9</v>
          </cell>
          <cell r="O151">
            <v>282</v>
          </cell>
          <cell r="P151">
            <v>82</v>
          </cell>
          <cell r="Q151">
            <v>17</v>
          </cell>
          <cell r="S151">
            <v>306</v>
          </cell>
          <cell r="T151">
            <v>726</v>
          </cell>
          <cell r="U151">
            <v>1.3725490196078431</v>
          </cell>
        </row>
        <row r="152">
          <cell r="A152" t="str">
            <v xml:space="preserve">    Dominica</v>
          </cell>
          <cell r="B152">
            <v>1</v>
          </cell>
          <cell r="C152">
            <v>0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A153" t="str">
            <v xml:space="preserve">    Dominican Republic</v>
          </cell>
          <cell r="B153">
            <v>7</v>
          </cell>
          <cell r="C153">
            <v>4</v>
          </cell>
          <cell r="D153">
            <v>1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</v>
          </cell>
          <cell r="S153">
            <v>1</v>
          </cell>
          <cell r="T153">
            <v>7</v>
          </cell>
          <cell r="U153">
            <v>6</v>
          </cell>
        </row>
        <row r="154">
          <cell r="A154" t="str">
            <v xml:space="preserve">    Ecuador</v>
          </cell>
          <cell r="B154">
            <v>0</v>
          </cell>
          <cell r="C154">
            <v>4</v>
          </cell>
          <cell r="D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1</v>
          </cell>
          <cell r="T154">
            <v>0</v>
          </cell>
          <cell r="U154">
            <v>-1</v>
          </cell>
        </row>
        <row r="155">
          <cell r="A155" t="str">
            <v xml:space="preserve">    El Salvador</v>
          </cell>
          <cell r="B155">
            <v>1</v>
          </cell>
          <cell r="C155">
            <v>0</v>
          </cell>
          <cell r="D155">
            <v>4</v>
          </cell>
          <cell r="F155">
            <v>0</v>
          </cell>
          <cell r="G155">
            <v>1</v>
          </cell>
          <cell r="H155">
            <v>0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S155">
            <v>4</v>
          </cell>
          <cell r="T155">
            <v>4</v>
          </cell>
          <cell r="U155">
            <v>0</v>
          </cell>
        </row>
        <row r="156">
          <cell r="A156" t="str">
            <v xml:space="preserve">    Grenada</v>
          </cell>
          <cell r="B156">
            <v>8</v>
          </cell>
          <cell r="C156">
            <v>9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A157" t="str">
            <v xml:space="preserve">    Guam</v>
          </cell>
          <cell r="B157">
            <v>812</v>
          </cell>
          <cell r="C157">
            <v>370</v>
          </cell>
          <cell r="D157">
            <v>209</v>
          </cell>
          <cell r="F157">
            <v>17</v>
          </cell>
          <cell r="G157">
            <v>13</v>
          </cell>
          <cell r="H157">
            <v>39</v>
          </cell>
          <cell r="I157">
            <v>16</v>
          </cell>
          <cell r="J157">
            <v>13</v>
          </cell>
          <cell r="K157">
            <v>23</v>
          </cell>
          <cell r="L157">
            <v>30</v>
          </cell>
          <cell r="M157">
            <v>14</v>
          </cell>
          <cell r="N157">
            <v>5</v>
          </cell>
          <cell r="O157">
            <v>7</v>
          </cell>
          <cell r="P157">
            <v>7</v>
          </cell>
          <cell r="Q157">
            <v>11</v>
          </cell>
          <cell r="S157">
            <v>209</v>
          </cell>
          <cell r="T157">
            <v>195</v>
          </cell>
          <cell r="U157">
            <v>-6.6985645933014371E-2</v>
          </cell>
        </row>
        <row r="158">
          <cell r="A158" t="str">
            <v xml:space="preserve">    Guatemala</v>
          </cell>
          <cell r="B158">
            <v>1</v>
          </cell>
          <cell r="C158">
            <v>11</v>
          </cell>
          <cell r="D158">
            <v>1</v>
          </cell>
          <cell r="F158">
            <v>2</v>
          </cell>
          <cell r="G158">
            <v>0</v>
          </cell>
          <cell r="H158">
            <v>20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</v>
          </cell>
          <cell r="T158">
            <v>28</v>
          </cell>
          <cell r="U158">
            <v>0</v>
          </cell>
        </row>
        <row r="159">
          <cell r="A159" t="str">
            <v xml:space="preserve">    Guyana</v>
          </cell>
          <cell r="B159">
            <v>4</v>
          </cell>
          <cell r="C159">
            <v>5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A160" t="str">
            <v xml:space="preserve">    Haiti</v>
          </cell>
          <cell r="B160">
            <v>11</v>
          </cell>
          <cell r="C160">
            <v>20</v>
          </cell>
          <cell r="D160">
            <v>24</v>
          </cell>
          <cell r="F160">
            <v>5</v>
          </cell>
          <cell r="G160">
            <v>3</v>
          </cell>
          <cell r="H160">
            <v>0</v>
          </cell>
          <cell r="I160">
            <v>2</v>
          </cell>
          <cell r="J160">
            <v>15</v>
          </cell>
          <cell r="K160">
            <v>3</v>
          </cell>
          <cell r="L160">
            <v>5</v>
          </cell>
          <cell r="M160">
            <v>2</v>
          </cell>
          <cell r="N160">
            <v>2</v>
          </cell>
          <cell r="O160">
            <v>0</v>
          </cell>
          <cell r="P160">
            <v>0</v>
          </cell>
          <cell r="Q160">
            <v>0</v>
          </cell>
          <cell r="S160">
            <v>24</v>
          </cell>
          <cell r="T160">
            <v>37</v>
          </cell>
          <cell r="U160">
            <v>0.54166666666666674</v>
          </cell>
        </row>
        <row r="161">
          <cell r="A161" t="str">
            <v xml:space="preserve">    Hawaii</v>
          </cell>
          <cell r="B161">
            <v>0</v>
          </cell>
          <cell r="C161">
            <v>0</v>
          </cell>
          <cell r="D161">
            <v>1</v>
          </cell>
          <cell r="F161">
            <v>0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13</v>
          </cell>
          <cell r="P161">
            <v>0</v>
          </cell>
          <cell r="Q161">
            <v>27</v>
          </cell>
          <cell r="S161">
            <v>1</v>
          </cell>
          <cell r="T161">
            <v>41</v>
          </cell>
          <cell r="U161">
            <v>0</v>
          </cell>
        </row>
        <row r="162">
          <cell r="A162" t="str">
            <v xml:space="preserve">    Honduras</v>
          </cell>
          <cell r="B162">
            <v>11</v>
          </cell>
          <cell r="C162">
            <v>12</v>
          </cell>
          <cell r="D162">
            <v>4</v>
          </cell>
          <cell r="F162">
            <v>0</v>
          </cell>
          <cell r="G162">
            <v>0</v>
          </cell>
          <cell r="H162">
            <v>0</v>
          </cell>
          <cell r="I162">
            <v>3</v>
          </cell>
          <cell r="J162">
            <v>0</v>
          </cell>
          <cell r="K162">
            <v>0</v>
          </cell>
          <cell r="L162">
            <v>1</v>
          </cell>
          <cell r="M162">
            <v>0</v>
          </cell>
          <cell r="N162">
            <v>1</v>
          </cell>
          <cell r="O162">
            <v>0</v>
          </cell>
          <cell r="P162">
            <v>0</v>
          </cell>
          <cell r="Q162">
            <v>2</v>
          </cell>
          <cell r="S162">
            <v>4</v>
          </cell>
          <cell r="T162">
            <v>7</v>
          </cell>
          <cell r="U162">
            <v>0.75</v>
          </cell>
        </row>
        <row r="163">
          <cell r="A163" t="str">
            <v xml:space="preserve">    Jamaica</v>
          </cell>
          <cell r="B163">
            <v>27</v>
          </cell>
          <cell r="C163">
            <v>26</v>
          </cell>
          <cell r="D163">
            <v>13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1</v>
          </cell>
          <cell r="L163">
            <v>0</v>
          </cell>
          <cell r="M163">
            <v>0</v>
          </cell>
          <cell r="N163">
            <v>0</v>
          </cell>
          <cell r="O163">
            <v>1</v>
          </cell>
          <cell r="P163">
            <v>0</v>
          </cell>
          <cell r="Q163">
            <v>2</v>
          </cell>
          <cell r="S163">
            <v>13</v>
          </cell>
          <cell r="T163">
            <v>8</v>
          </cell>
          <cell r="U163">
            <v>-0.38461538461538458</v>
          </cell>
        </row>
        <row r="164">
          <cell r="A164" t="str">
            <v xml:space="preserve">    Mexico</v>
          </cell>
          <cell r="B164">
            <v>33</v>
          </cell>
          <cell r="C164">
            <v>90</v>
          </cell>
          <cell r="D164">
            <v>241</v>
          </cell>
          <cell r="F164">
            <v>51</v>
          </cell>
          <cell r="G164">
            <v>15</v>
          </cell>
          <cell r="H164">
            <v>54</v>
          </cell>
          <cell r="I164">
            <v>15</v>
          </cell>
          <cell r="J164">
            <v>16</v>
          </cell>
          <cell r="K164">
            <v>22</v>
          </cell>
          <cell r="L164">
            <v>17</v>
          </cell>
          <cell r="M164">
            <v>15</v>
          </cell>
          <cell r="N164">
            <v>16</v>
          </cell>
          <cell r="O164">
            <v>13</v>
          </cell>
          <cell r="P164">
            <v>6</v>
          </cell>
          <cell r="Q164">
            <v>2</v>
          </cell>
          <cell r="S164">
            <v>241</v>
          </cell>
          <cell r="T164">
            <v>242</v>
          </cell>
          <cell r="U164">
            <v>4.1493775933609811E-3</v>
          </cell>
        </row>
        <row r="165">
          <cell r="A165" t="str">
            <v xml:space="preserve">    Midway Is.</v>
          </cell>
          <cell r="B165">
            <v>23</v>
          </cell>
          <cell r="C165">
            <v>21</v>
          </cell>
          <cell r="D165">
            <v>25</v>
          </cell>
          <cell r="F165">
            <v>2</v>
          </cell>
          <cell r="G165">
            <v>4</v>
          </cell>
          <cell r="H165">
            <v>0</v>
          </cell>
          <cell r="I165">
            <v>0</v>
          </cell>
          <cell r="J165">
            <v>3</v>
          </cell>
          <cell r="K165">
            <v>5</v>
          </cell>
          <cell r="L165">
            <v>0</v>
          </cell>
          <cell r="M165">
            <v>3</v>
          </cell>
          <cell r="N165">
            <v>4</v>
          </cell>
          <cell r="O165">
            <v>2</v>
          </cell>
          <cell r="P165">
            <v>1</v>
          </cell>
          <cell r="Q165">
            <v>3</v>
          </cell>
          <cell r="S165">
            <v>25</v>
          </cell>
          <cell r="T165">
            <v>27</v>
          </cell>
          <cell r="U165">
            <v>8.0000000000000071E-2</v>
          </cell>
        </row>
        <row r="166">
          <cell r="A166" t="str">
            <v xml:space="preserve">    Netherlands Antilles</v>
          </cell>
          <cell r="B166">
            <v>0</v>
          </cell>
          <cell r="C166">
            <v>1</v>
          </cell>
          <cell r="D166">
            <v>15</v>
          </cell>
          <cell r="F166">
            <v>0</v>
          </cell>
          <cell r="G166">
            <v>2</v>
          </cell>
          <cell r="H166">
            <v>1</v>
          </cell>
          <cell r="I166">
            <v>7</v>
          </cell>
          <cell r="J166">
            <v>0</v>
          </cell>
          <cell r="K166">
            <v>0</v>
          </cell>
          <cell r="L166">
            <v>2</v>
          </cell>
          <cell r="M166">
            <v>2</v>
          </cell>
          <cell r="N166">
            <v>4</v>
          </cell>
          <cell r="O166">
            <v>1</v>
          </cell>
          <cell r="P166">
            <v>1</v>
          </cell>
          <cell r="Q166">
            <v>0</v>
          </cell>
          <cell r="S166">
            <v>15</v>
          </cell>
          <cell r="T166">
            <v>20</v>
          </cell>
          <cell r="U166">
            <v>0.33333333333333326</v>
          </cell>
        </row>
        <row r="167">
          <cell r="A167" t="str">
            <v xml:space="preserve">    Nicaragua</v>
          </cell>
          <cell r="B167">
            <v>0</v>
          </cell>
          <cell r="C167">
            <v>2</v>
          </cell>
          <cell r="D167">
            <v>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4</v>
          </cell>
          <cell r="T167">
            <v>0</v>
          </cell>
          <cell r="U167">
            <v>-1</v>
          </cell>
        </row>
        <row r="168">
          <cell r="A168" t="str">
            <v xml:space="preserve">    Panama</v>
          </cell>
          <cell r="B168">
            <v>2</v>
          </cell>
          <cell r="C168">
            <v>3</v>
          </cell>
          <cell r="D168">
            <v>3</v>
          </cell>
          <cell r="F168">
            <v>0</v>
          </cell>
          <cell r="G168">
            <v>6</v>
          </cell>
          <cell r="H168">
            <v>0</v>
          </cell>
          <cell r="I168">
            <v>1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  <cell r="P168">
            <v>4</v>
          </cell>
          <cell r="Q168">
            <v>0</v>
          </cell>
          <cell r="S168">
            <v>3</v>
          </cell>
          <cell r="T168">
            <v>13</v>
          </cell>
          <cell r="U168">
            <v>3.333333333333333</v>
          </cell>
        </row>
        <row r="169">
          <cell r="A169" t="str">
            <v xml:space="preserve">    Peru</v>
          </cell>
          <cell r="B169">
            <v>2</v>
          </cell>
          <cell r="C169">
            <v>3</v>
          </cell>
          <cell r="D169">
            <v>2</v>
          </cell>
          <cell r="F169">
            <v>0</v>
          </cell>
          <cell r="G169">
            <v>0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2</v>
          </cell>
          <cell r="T169">
            <v>1</v>
          </cell>
          <cell r="U169">
            <v>-0.5</v>
          </cell>
        </row>
        <row r="170">
          <cell r="A170" t="str">
            <v xml:space="preserve">    St. Nevis - Anguilla</v>
          </cell>
          <cell r="B170">
            <v>0</v>
          </cell>
          <cell r="C170">
            <v>1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A171" t="str">
            <v xml:space="preserve">    St. Kitts Nevis</v>
          </cell>
          <cell r="B171">
            <v>1</v>
          </cell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  <cell r="T171">
            <v>1</v>
          </cell>
          <cell r="U171">
            <v>0</v>
          </cell>
        </row>
        <row r="172">
          <cell r="A172" t="str">
            <v xml:space="preserve">    St. Vincent</v>
          </cell>
          <cell r="B172">
            <v>1</v>
          </cell>
          <cell r="C172">
            <v>2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A173" t="str">
            <v xml:space="preserve">    South America (unsp.)</v>
          </cell>
          <cell r="B173">
            <v>3</v>
          </cell>
          <cell r="C173">
            <v>1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Surinam</v>
          </cell>
          <cell r="B174">
            <v>2</v>
          </cell>
          <cell r="C174">
            <v>8</v>
          </cell>
          <cell r="D174">
            <v>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2</v>
          </cell>
          <cell r="T174">
            <v>0</v>
          </cell>
          <cell r="U174">
            <v>-1</v>
          </cell>
        </row>
        <row r="175">
          <cell r="A175" t="str">
            <v xml:space="preserve">    Trinidad and Tobago</v>
          </cell>
          <cell r="B175">
            <v>0</v>
          </cell>
          <cell r="C175">
            <v>11</v>
          </cell>
          <cell r="D175">
            <v>7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7</v>
          </cell>
          <cell r="T175">
            <v>1</v>
          </cell>
          <cell r="U175">
            <v>-0.85714285714285721</v>
          </cell>
        </row>
        <row r="176">
          <cell r="A176" t="str">
            <v xml:space="preserve">    United States of America</v>
          </cell>
          <cell r="B176">
            <v>3173</v>
          </cell>
          <cell r="C176">
            <v>3405</v>
          </cell>
          <cell r="D176">
            <v>3529</v>
          </cell>
          <cell r="F176">
            <v>724</v>
          </cell>
          <cell r="G176">
            <v>314</v>
          </cell>
          <cell r="H176">
            <v>281</v>
          </cell>
          <cell r="I176">
            <v>352</v>
          </cell>
          <cell r="J176">
            <v>396</v>
          </cell>
          <cell r="K176">
            <v>457</v>
          </cell>
          <cell r="L176">
            <v>486</v>
          </cell>
          <cell r="M176">
            <v>419</v>
          </cell>
          <cell r="N176">
            <v>367</v>
          </cell>
          <cell r="O176">
            <v>339</v>
          </cell>
          <cell r="P176">
            <v>264</v>
          </cell>
          <cell r="Q176">
            <v>290</v>
          </cell>
          <cell r="S176">
            <v>3529</v>
          </cell>
          <cell r="T176">
            <v>4689</v>
          </cell>
          <cell r="U176">
            <v>0.32870501558515164</v>
          </cell>
        </row>
        <row r="177">
          <cell r="A177" t="str">
            <v xml:space="preserve">    Uruguay</v>
          </cell>
          <cell r="B177">
            <v>17</v>
          </cell>
          <cell r="C177">
            <v>5</v>
          </cell>
          <cell r="D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3</v>
          </cell>
          <cell r="T177">
            <v>0</v>
          </cell>
          <cell r="U177">
            <v>-1</v>
          </cell>
        </row>
        <row r="178">
          <cell r="A178" t="str">
            <v xml:space="preserve">    Venezuela</v>
          </cell>
          <cell r="B178">
            <v>14</v>
          </cell>
          <cell r="C178">
            <v>15</v>
          </cell>
          <cell r="D178">
            <v>13</v>
          </cell>
          <cell r="F178">
            <v>6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5</v>
          </cell>
          <cell r="L178">
            <v>0</v>
          </cell>
          <cell r="M178">
            <v>0</v>
          </cell>
          <cell r="N178">
            <v>1</v>
          </cell>
          <cell r="O178">
            <v>1</v>
          </cell>
          <cell r="P178">
            <v>5</v>
          </cell>
          <cell r="Q178">
            <v>1</v>
          </cell>
          <cell r="S178">
            <v>13</v>
          </cell>
          <cell r="T178">
            <v>21</v>
          </cell>
          <cell r="U178">
            <v>0.61538461538461542</v>
          </cell>
        </row>
        <row r="179">
          <cell r="A179" t="str">
            <v xml:space="preserve">    Virgin Is.</v>
          </cell>
          <cell r="B179">
            <v>2</v>
          </cell>
          <cell r="C179">
            <v>3</v>
          </cell>
          <cell r="D179">
            <v>14</v>
          </cell>
          <cell r="F179">
            <v>1</v>
          </cell>
          <cell r="G179">
            <v>0</v>
          </cell>
          <cell r="H179">
            <v>1</v>
          </cell>
          <cell r="I179">
            <v>3</v>
          </cell>
          <cell r="J179">
            <v>1</v>
          </cell>
          <cell r="K179">
            <v>1</v>
          </cell>
          <cell r="L179">
            <v>2</v>
          </cell>
          <cell r="M179">
            <v>1</v>
          </cell>
          <cell r="N179">
            <v>0</v>
          </cell>
          <cell r="O179">
            <v>1</v>
          </cell>
          <cell r="P179">
            <v>2</v>
          </cell>
          <cell r="Q179">
            <v>0</v>
          </cell>
          <cell r="S179">
            <v>14</v>
          </cell>
          <cell r="T179">
            <v>13</v>
          </cell>
          <cell r="U179">
            <v>-7.1428571428571397E-2</v>
          </cell>
        </row>
        <row r="180">
          <cell r="A180" t="str">
            <v xml:space="preserve">    West Indies (unsp.)</v>
          </cell>
          <cell r="B180">
            <v>0</v>
          </cell>
          <cell r="C180">
            <v>5</v>
          </cell>
          <cell r="D180">
            <v>6</v>
          </cell>
          <cell r="F180">
            <v>0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S180">
            <v>6</v>
          </cell>
          <cell r="T180">
            <v>2</v>
          </cell>
          <cell r="U180">
            <v>-0.66666666666666674</v>
          </cell>
        </row>
        <row r="183">
          <cell r="A183" t="str">
            <v>PHILIPPINE OVERSEAS EMPLOYMENT ADMINISTRATION</v>
          </cell>
        </row>
        <row r="184">
          <cell r="A184" t="str">
            <v>Deployed Landbased Overseas Filipino Workers by Destination</v>
          </cell>
        </row>
        <row r="188">
          <cell r="B188">
            <v>1998</v>
          </cell>
          <cell r="C188">
            <v>1999</v>
          </cell>
          <cell r="D188">
            <v>2000</v>
          </cell>
          <cell r="F188">
            <v>36892</v>
          </cell>
          <cell r="G188">
            <v>36923</v>
          </cell>
          <cell r="H188">
            <v>36951</v>
          </cell>
          <cell r="I188">
            <v>36982</v>
          </cell>
          <cell r="J188">
            <v>37012</v>
          </cell>
          <cell r="K188">
            <v>37043</v>
          </cell>
          <cell r="L188">
            <v>37073</v>
          </cell>
          <cell r="M188">
            <v>37104</v>
          </cell>
          <cell r="N188">
            <v>37135</v>
          </cell>
          <cell r="O188">
            <v>37165</v>
          </cell>
          <cell r="P188">
            <v>37196</v>
          </cell>
          <cell r="Q188">
            <v>37226</v>
          </cell>
          <cell r="S188" t="str">
            <v xml:space="preserve">     2000</v>
          </cell>
          <cell r="T188" t="str">
            <v xml:space="preserve">     2001</v>
          </cell>
          <cell r="U188" t="str">
            <v>% Change</v>
          </cell>
        </row>
        <row r="190">
          <cell r="A190" t="str">
            <v>AFRICA</v>
          </cell>
          <cell r="B190">
            <v>5538</v>
          </cell>
          <cell r="C190">
            <v>4936</v>
          </cell>
          <cell r="D190">
            <v>4298</v>
          </cell>
          <cell r="F190">
            <v>700</v>
          </cell>
          <cell r="G190">
            <v>333</v>
          </cell>
          <cell r="H190">
            <v>464</v>
          </cell>
          <cell r="I190">
            <v>276</v>
          </cell>
          <cell r="J190">
            <v>457</v>
          </cell>
          <cell r="K190">
            <v>401</v>
          </cell>
          <cell r="L190">
            <v>515</v>
          </cell>
          <cell r="M190">
            <v>404</v>
          </cell>
          <cell r="N190">
            <v>364</v>
          </cell>
          <cell r="O190">
            <v>372</v>
          </cell>
          <cell r="P190">
            <v>319</v>
          </cell>
          <cell r="Q190">
            <v>338</v>
          </cell>
          <cell r="S190">
            <v>4298</v>
          </cell>
          <cell r="T190">
            <v>4943</v>
          </cell>
          <cell r="U190">
            <v>0.15006979990693337</v>
          </cell>
        </row>
        <row r="191">
          <cell r="A191" t="str">
            <v xml:space="preserve">    Afars and Issas</v>
          </cell>
          <cell r="B191">
            <v>0</v>
          </cell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4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  <cell r="T191">
            <v>12</v>
          </cell>
          <cell r="U191">
            <v>0</v>
          </cell>
        </row>
        <row r="192">
          <cell r="A192" t="str">
            <v xml:space="preserve">    Algeria</v>
          </cell>
          <cell r="B192">
            <v>1258</v>
          </cell>
          <cell r="C192">
            <v>705</v>
          </cell>
          <cell r="D192">
            <v>280</v>
          </cell>
          <cell r="F192">
            <v>46</v>
          </cell>
          <cell r="G192">
            <v>18</v>
          </cell>
          <cell r="H192">
            <v>8</v>
          </cell>
          <cell r="I192">
            <v>27</v>
          </cell>
          <cell r="J192">
            <v>41</v>
          </cell>
          <cell r="K192">
            <v>46</v>
          </cell>
          <cell r="L192">
            <v>22</v>
          </cell>
          <cell r="M192">
            <v>36</v>
          </cell>
          <cell r="N192">
            <v>22</v>
          </cell>
          <cell r="O192">
            <v>34</v>
          </cell>
          <cell r="P192">
            <v>41</v>
          </cell>
          <cell r="Q192">
            <v>52</v>
          </cell>
          <cell r="S192">
            <v>280</v>
          </cell>
          <cell r="T192">
            <v>393</v>
          </cell>
          <cell r="U192">
            <v>0.40357142857142847</v>
          </cell>
        </row>
        <row r="193">
          <cell r="A193" t="str">
            <v xml:space="preserve">    Angola</v>
          </cell>
          <cell r="B193">
            <v>681</v>
          </cell>
          <cell r="C193">
            <v>772</v>
          </cell>
          <cell r="D193">
            <v>788</v>
          </cell>
          <cell r="F193">
            <v>108</v>
          </cell>
          <cell r="G193">
            <v>62</v>
          </cell>
          <cell r="H193">
            <v>199</v>
          </cell>
          <cell r="I193">
            <v>47</v>
          </cell>
          <cell r="J193">
            <v>83</v>
          </cell>
          <cell r="K193">
            <v>64</v>
          </cell>
          <cell r="L193">
            <v>112</v>
          </cell>
          <cell r="M193">
            <v>86</v>
          </cell>
          <cell r="N193">
            <v>84</v>
          </cell>
          <cell r="O193">
            <v>105</v>
          </cell>
          <cell r="P193">
            <v>102</v>
          </cell>
          <cell r="Q193">
            <v>67</v>
          </cell>
          <cell r="S193">
            <v>788</v>
          </cell>
          <cell r="T193">
            <v>1119</v>
          </cell>
          <cell r="U193">
            <v>0.42005076142131981</v>
          </cell>
        </row>
        <row r="194">
          <cell r="A194" t="str">
            <v xml:space="preserve">    Botswana</v>
          </cell>
          <cell r="B194">
            <v>26</v>
          </cell>
          <cell r="C194">
            <v>24</v>
          </cell>
          <cell r="D194">
            <v>27</v>
          </cell>
          <cell r="F194">
            <v>32</v>
          </cell>
          <cell r="G194">
            <v>2</v>
          </cell>
          <cell r="H194">
            <v>0</v>
          </cell>
          <cell r="I194">
            <v>1</v>
          </cell>
          <cell r="J194">
            <v>8</v>
          </cell>
          <cell r="K194">
            <v>1</v>
          </cell>
          <cell r="L194">
            <v>3</v>
          </cell>
          <cell r="M194">
            <v>1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S194">
            <v>27</v>
          </cell>
          <cell r="T194">
            <v>50</v>
          </cell>
          <cell r="U194">
            <v>0.85185185185185186</v>
          </cell>
        </row>
        <row r="195">
          <cell r="A195" t="str">
            <v xml:space="preserve">    Burundi</v>
          </cell>
          <cell r="B195">
            <v>0</v>
          </cell>
          <cell r="C195">
            <v>1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 t="str">
            <v xml:space="preserve">    Cameroon</v>
          </cell>
          <cell r="B196">
            <v>12</v>
          </cell>
          <cell r="C196">
            <v>19</v>
          </cell>
          <cell r="D196">
            <v>4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0</v>
          </cell>
          <cell r="P196">
            <v>8</v>
          </cell>
          <cell r="Q196">
            <v>20</v>
          </cell>
          <cell r="S196">
            <v>4</v>
          </cell>
          <cell r="T196">
            <v>30</v>
          </cell>
          <cell r="U196">
            <v>6.5</v>
          </cell>
        </row>
        <row r="197">
          <cell r="A197" t="str">
            <v xml:space="preserve">    Cape Verde</v>
          </cell>
          <cell r="B197">
            <v>0</v>
          </cell>
          <cell r="C197">
            <v>15</v>
          </cell>
          <cell r="D197">
            <v>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7</v>
          </cell>
          <cell r="T197">
            <v>0</v>
          </cell>
          <cell r="U197">
            <v>-1</v>
          </cell>
        </row>
        <row r="198">
          <cell r="A198" t="str">
            <v xml:space="preserve">    Central African Republic</v>
          </cell>
          <cell r="B198">
            <v>1</v>
          </cell>
          <cell r="C198">
            <v>1</v>
          </cell>
          <cell r="D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1</v>
          </cell>
          <cell r="N198">
            <v>0</v>
          </cell>
          <cell r="O198">
            <v>4</v>
          </cell>
          <cell r="P198">
            <v>0</v>
          </cell>
          <cell r="Q198">
            <v>0</v>
          </cell>
          <cell r="S198">
            <v>2</v>
          </cell>
          <cell r="T198">
            <v>6</v>
          </cell>
          <cell r="U198">
            <v>2</v>
          </cell>
        </row>
        <row r="199">
          <cell r="A199" t="str">
            <v xml:space="preserve">    Chad</v>
          </cell>
          <cell r="B199">
            <v>1</v>
          </cell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21</v>
          </cell>
          <cell r="N199">
            <v>24</v>
          </cell>
          <cell r="O199">
            <v>0</v>
          </cell>
          <cell r="P199">
            <v>2</v>
          </cell>
          <cell r="Q199">
            <v>30</v>
          </cell>
          <cell r="S199">
            <v>0</v>
          </cell>
          <cell r="T199">
            <v>77</v>
          </cell>
          <cell r="U199">
            <v>0</v>
          </cell>
        </row>
        <row r="200">
          <cell r="A200" t="str">
            <v xml:space="preserve">    Congo</v>
          </cell>
          <cell r="B200">
            <v>66</v>
          </cell>
          <cell r="C200">
            <v>35</v>
          </cell>
          <cell r="D200">
            <v>43</v>
          </cell>
          <cell r="F200">
            <v>4</v>
          </cell>
          <cell r="G200">
            <v>7</v>
          </cell>
          <cell r="H200">
            <v>8</v>
          </cell>
          <cell r="I200">
            <v>1</v>
          </cell>
          <cell r="J200">
            <v>10</v>
          </cell>
          <cell r="K200">
            <v>7</v>
          </cell>
          <cell r="L200">
            <v>7</v>
          </cell>
          <cell r="M200">
            <v>13</v>
          </cell>
          <cell r="N200">
            <v>5</v>
          </cell>
          <cell r="O200">
            <v>4</v>
          </cell>
          <cell r="P200">
            <v>1</v>
          </cell>
          <cell r="Q200">
            <v>2</v>
          </cell>
          <cell r="S200">
            <v>43</v>
          </cell>
          <cell r="T200">
            <v>69</v>
          </cell>
          <cell r="U200">
            <v>0.60465116279069764</v>
          </cell>
        </row>
        <row r="201">
          <cell r="A201" t="str">
            <v xml:space="preserve">    Djibouti</v>
          </cell>
          <cell r="B201">
            <v>11</v>
          </cell>
          <cell r="C201">
            <v>0</v>
          </cell>
          <cell r="D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  <cell r="O201">
            <v>0</v>
          </cell>
          <cell r="P201">
            <v>0</v>
          </cell>
          <cell r="Q201">
            <v>0</v>
          </cell>
          <cell r="S201">
            <v>2</v>
          </cell>
          <cell r="T201">
            <v>2</v>
          </cell>
          <cell r="U201">
            <v>0</v>
          </cell>
        </row>
        <row r="202">
          <cell r="A202" t="str">
            <v xml:space="preserve">    East Africa (unsp.)</v>
          </cell>
          <cell r="B202">
            <v>4</v>
          </cell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 t="str">
            <v xml:space="preserve">    Equatorial Guinea</v>
          </cell>
          <cell r="B203">
            <v>40</v>
          </cell>
          <cell r="C203">
            <v>732</v>
          </cell>
          <cell r="D203">
            <v>865</v>
          </cell>
          <cell r="F203">
            <v>91</v>
          </cell>
          <cell r="G203">
            <v>40</v>
          </cell>
          <cell r="H203">
            <v>71</v>
          </cell>
          <cell r="I203">
            <v>56</v>
          </cell>
          <cell r="J203">
            <v>83</v>
          </cell>
          <cell r="K203">
            <v>66</v>
          </cell>
          <cell r="L203">
            <v>75</v>
          </cell>
          <cell r="M203">
            <v>50</v>
          </cell>
          <cell r="N203">
            <v>49</v>
          </cell>
          <cell r="O203">
            <v>88</v>
          </cell>
          <cell r="P203">
            <v>37</v>
          </cell>
          <cell r="Q203">
            <v>67</v>
          </cell>
          <cell r="S203">
            <v>865</v>
          </cell>
          <cell r="T203">
            <v>773</v>
          </cell>
          <cell r="U203">
            <v>-0.10635838150289012</v>
          </cell>
        </row>
        <row r="204">
          <cell r="A204" t="str">
            <v xml:space="preserve">    Eritrea</v>
          </cell>
          <cell r="B204">
            <v>44</v>
          </cell>
          <cell r="C204">
            <v>8</v>
          </cell>
          <cell r="D204">
            <v>2</v>
          </cell>
          <cell r="F204">
            <v>0</v>
          </cell>
          <cell r="G204">
            <v>5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3</v>
          </cell>
          <cell r="M204">
            <v>0</v>
          </cell>
          <cell r="N204">
            <v>0</v>
          </cell>
          <cell r="O204">
            <v>1</v>
          </cell>
          <cell r="P204">
            <v>0</v>
          </cell>
          <cell r="Q204">
            <v>0</v>
          </cell>
          <cell r="S204">
            <v>2</v>
          </cell>
          <cell r="T204">
            <v>9</v>
          </cell>
          <cell r="U204">
            <v>3.5</v>
          </cell>
        </row>
        <row r="205">
          <cell r="A205" t="str">
            <v xml:space="preserve">    Ethiopia</v>
          </cell>
          <cell r="B205">
            <v>15</v>
          </cell>
          <cell r="C205">
            <v>9</v>
          </cell>
          <cell r="D205">
            <v>19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2</v>
          </cell>
          <cell r="L205">
            <v>1</v>
          </cell>
          <cell r="M205">
            <v>0</v>
          </cell>
          <cell r="N205">
            <v>1</v>
          </cell>
          <cell r="O205">
            <v>3</v>
          </cell>
          <cell r="P205">
            <v>0</v>
          </cell>
          <cell r="Q205">
            <v>2</v>
          </cell>
          <cell r="S205">
            <v>19</v>
          </cell>
          <cell r="T205">
            <v>10</v>
          </cell>
          <cell r="U205">
            <v>-0.47368421052631582</v>
          </cell>
        </row>
        <row r="206">
          <cell r="A206" t="str">
            <v xml:space="preserve">    Gabon</v>
          </cell>
          <cell r="B206">
            <v>53</v>
          </cell>
          <cell r="C206">
            <v>66</v>
          </cell>
          <cell r="D206">
            <v>63</v>
          </cell>
          <cell r="F206">
            <v>14</v>
          </cell>
          <cell r="G206">
            <v>8</v>
          </cell>
          <cell r="H206">
            <v>0</v>
          </cell>
          <cell r="I206">
            <v>4</v>
          </cell>
          <cell r="J206">
            <v>3</v>
          </cell>
          <cell r="K206">
            <v>12</v>
          </cell>
          <cell r="L206">
            <v>4</v>
          </cell>
          <cell r="M206">
            <v>3</v>
          </cell>
          <cell r="N206">
            <v>8</v>
          </cell>
          <cell r="O206">
            <v>11</v>
          </cell>
          <cell r="P206">
            <v>3</v>
          </cell>
          <cell r="Q206">
            <v>11</v>
          </cell>
          <cell r="S206">
            <v>63</v>
          </cell>
          <cell r="T206">
            <v>81</v>
          </cell>
          <cell r="U206">
            <v>0.28571428571428581</v>
          </cell>
        </row>
        <row r="207">
          <cell r="A207" t="str">
            <v xml:space="preserve">    Ghana</v>
          </cell>
          <cell r="B207">
            <v>18</v>
          </cell>
          <cell r="C207">
            <v>42</v>
          </cell>
          <cell r="D207">
            <v>70</v>
          </cell>
          <cell r="F207">
            <v>16</v>
          </cell>
          <cell r="G207">
            <v>8</v>
          </cell>
          <cell r="H207">
            <v>1</v>
          </cell>
          <cell r="I207">
            <v>0</v>
          </cell>
          <cell r="J207">
            <v>0</v>
          </cell>
          <cell r="K207">
            <v>4</v>
          </cell>
          <cell r="L207">
            <v>1</v>
          </cell>
          <cell r="M207">
            <v>2</v>
          </cell>
          <cell r="N207">
            <v>3</v>
          </cell>
          <cell r="O207">
            <v>1</v>
          </cell>
          <cell r="P207">
            <v>1</v>
          </cell>
          <cell r="Q207">
            <v>0</v>
          </cell>
          <cell r="S207">
            <v>70</v>
          </cell>
          <cell r="T207">
            <v>37</v>
          </cell>
          <cell r="U207">
            <v>-0.47142857142857142</v>
          </cell>
        </row>
        <row r="208">
          <cell r="A208" t="str">
            <v xml:space="preserve">    Guinea</v>
          </cell>
          <cell r="B208">
            <v>125</v>
          </cell>
          <cell r="C208">
            <v>121</v>
          </cell>
          <cell r="D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 t="str">
            <v xml:space="preserve">    Ivory Coast</v>
          </cell>
          <cell r="B209">
            <v>7</v>
          </cell>
          <cell r="C209">
            <v>4</v>
          </cell>
          <cell r="D209">
            <v>22</v>
          </cell>
          <cell r="F209">
            <v>4</v>
          </cell>
          <cell r="G209">
            <v>8</v>
          </cell>
          <cell r="H209">
            <v>4</v>
          </cell>
          <cell r="I209">
            <v>0</v>
          </cell>
          <cell r="J209">
            <v>2</v>
          </cell>
          <cell r="K209">
            <v>3</v>
          </cell>
          <cell r="L209">
            <v>2</v>
          </cell>
          <cell r="M209">
            <v>1</v>
          </cell>
          <cell r="N209">
            <v>1</v>
          </cell>
          <cell r="O209">
            <v>0</v>
          </cell>
          <cell r="P209">
            <v>0</v>
          </cell>
          <cell r="Q209">
            <v>0</v>
          </cell>
          <cell r="S209">
            <v>22</v>
          </cell>
          <cell r="T209">
            <v>25</v>
          </cell>
          <cell r="U209">
            <v>0.13636363636363646</v>
          </cell>
        </row>
        <row r="210">
          <cell r="A210" t="str">
            <v xml:space="preserve">    Kenya</v>
          </cell>
          <cell r="B210">
            <v>37</v>
          </cell>
          <cell r="C210">
            <v>57</v>
          </cell>
          <cell r="D210">
            <v>47</v>
          </cell>
          <cell r="F210">
            <v>25</v>
          </cell>
          <cell r="G210">
            <v>1</v>
          </cell>
          <cell r="H210">
            <v>3</v>
          </cell>
          <cell r="I210">
            <v>0</v>
          </cell>
          <cell r="J210">
            <v>2</v>
          </cell>
          <cell r="K210">
            <v>2</v>
          </cell>
          <cell r="L210">
            <v>2</v>
          </cell>
          <cell r="M210">
            <v>5</v>
          </cell>
          <cell r="N210">
            <v>1</v>
          </cell>
          <cell r="O210">
            <v>1</v>
          </cell>
          <cell r="P210">
            <v>4</v>
          </cell>
          <cell r="Q210">
            <v>2</v>
          </cell>
          <cell r="S210">
            <v>47</v>
          </cell>
          <cell r="T210">
            <v>48</v>
          </cell>
          <cell r="U210">
            <v>2.1276595744680771E-2</v>
          </cell>
        </row>
        <row r="211">
          <cell r="A211" t="str">
            <v xml:space="preserve">    Lesotho</v>
          </cell>
          <cell r="B211">
            <v>0</v>
          </cell>
          <cell r="C211">
            <v>3</v>
          </cell>
          <cell r="D211">
            <v>6</v>
          </cell>
          <cell r="F211">
            <v>19</v>
          </cell>
          <cell r="G211">
            <v>3</v>
          </cell>
          <cell r="H211">
            <v>2</v>
          </cell>
          <cell r="I211">
            <v>0</v>
          </cell>
          <cell r="J211">
            <v>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4</v>
          </cell>
          <cell r="Q211">
            <v>0</v>
          </cell>
          <cell r="S211">
            <v>6</v>
          </cell>
          <cell r="T211">
            <v>29</v>
          </cell>
          <cell r="U211">
            <v>3.833333333333333</v>
          </cell>
        </row>
        <row r="212">
          <cell r="A212" t="str">
            <v xml:space="preserve">    Liberia</v>
          </cell>
          <cell r="B212">
            <v>0</v>
          </cell>
          <cell r="C212">
            <v>5</v>
          </cell>
          <cell r="D212">
            <v>1</v>
          </cell>
          <cell r="F212">
            <v>0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1</v>
          </cell>
          <cell r="T212">
            <v>1</v>
          </cell>
          <cell r="U212">
            <v>0</v>
          </cell>
        </row>
        <row r="213">
          <cell r="A213" t="str">
            <v xml:space="preserve">    Madagascar</v>
          </cell>
          <cell r="B213">
            <v>1</v>
          </cell>
          <cell r="C213">
            <v>1</v>
          </cell>
          <cell r="D213">
            <v>6</v>
          </cell>
          <cell r="F213">
            <v>0</v>
          </cell>
          <cell r="G213">
            <v>2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2</v>
          </cell>
          <cell r="M213">
            <v>4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6</v>
          </cell>
          <cell r="T213">
            <v>9</v>
          </cell>
          <cell r="U213">
            <v>0.5</v>
          </cell>
        </row>
        <row r="214">
          <cell r="A214" t="str">
            <v xml:space="preserve">    Malawi</v>
          </cell>
          <cell r="B214">
            <v>4</v>
          </cell>
          <cell r="C214">
            <v>22</v>
          </cell>
          <cell r="D214">
            <v>17</v>
          </cell>
          <cell r="F214">
            <v>12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1</v>
          </cell>
          <cell r="N214">
            <v>0</v>
          </cell>
          <cell r="O214">
            <v>1</v>
          </cell>
          <cell r="P214">
            <v>0</v>
          </cell>
          <cell r="Q214">
            <v>0</v>
          </cell>
          <cell r="S214">
            <v>17</v>
          </cell>
          <cell r="T214">
            <v>19</v>
          </cell>
          <cell r="U214">
            <v>0.11764705882352944</v>
          </cell>
        </row>
        <row r="215">
          <cell r="A215" t="str">
            <v xml:space="preserve">    Mali</v>
          </cell>
          <cell r="B215">
            <v>61</v>
          </cell>
          <cell r="C215">
            <v>50</v>
          </cell>
          <cell r="D215">
            <v>52</v>
          </cell>
          <cell r="F215">
            <v>9</v>
          </cell>
          <cell r="G215">
            <v>1</v>
          </cell>
          <cell r="H215">
            <v>6</v>
          </cell>
          <cell r="I215">
            <v>0</v>
          </cell>
          <cell r="J215">
            <v>4</v>
          </cell>
          <cell r="K215">
            <v>4</v>
          </cell>
          <cell r="L215">
            <v>1</v>
          </cell>
          <cell r="M215">
            <v>1</v>
          </cell>
          <cell r="N215">
            <v>0</v>
          </cell>
          <cell r="O215">
            <v>1</v>
          </cell>
          <cell r="P215">
            <v>0</v>
          </cell>
          <cell r="Q215">
            <v>0</v>
          </cell>
          <cell r="S215">
            <v>52</v>
          </cell>
          <cell r="T215">
            <v>27</v>
          </cell>
          <cell r="U215">
            <v>-0.48076923076923073</v>
          </cell>
        </row>
        <row r="216">
          <cell r="A216" t="str">
            <v xml:space="preserve">    Mauritania</v>
          </cell>
          <cell r="B216">
            <v>0</v>
          </cell>
          <cell r="C216">
            <v>3</v>
          </cell>
          <cell r="D216">
            <v>19</v>
          </cell>
          <cell r="F216">
            <v>0</v>
          </cell>
          <cell r="G216">
            <v>1</v>
          </cell>
          <cell r="H216">
            <v>0</v>
          </cell>
          <cell r="I216">
            <v>0</v>
          </cell>
          <cell r="J216">
            <v>0</v>
          </cell>
          <cell r="K216">
            <v>1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19</v>
          </cell>
          <cell r="T216">
            <v>2</v>
          </cell>
          <cell r="U216">
            <v>-0.89473684210526316</v>
          </cell>
        </row>
        <row r="217">
          <cell r="A217" t="str">
            <v xml:space="preserve">    Mauritius</v>
          </cell>
          <cell r="B217">
            <v>2</v>
          </cell>
          <cell r="C217">
            <v>1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0</v>
          </cell>
          <cell r="S217">
            <v>0</v>
          </cell>
          <cell r="T217">
            <v>1</v>
          </cell>
          <cell r="U217">
            <v>0.02</v>
          </cell>
        </row>
        <row r="218">
          <cell r="A218" t="str">
            <v xml:space="preserve">    Morocco</v>
          </cell>
          <cell r="B218">
            <v>42</v>
          </cell>
          <cell r="C218">
            <v>37</v>
          </cell>
          <cell r="D218">
            <v>38</v>
          </cell>
          <cell r="F218">
            <v>7</v>
          </cell>
          <cell r="G218">
            <v>3</v>
          </cell>
          <cell r="H218">
            <v>4</v>
          </cell>
          <cell r="I218">
            <v>2</v>
          </cell>
          <cell r="J218">
            <v>1</v>
          </cell>
          <cell r="K218">
            <v>1</v>
          </cell>
          <cell r="L218">
            <v>1</v>
          </cell>
          <cell r="M218">
            <v>6</v>
          </cell>
          <cell r="N218">
            <v>2</v>
          </cell>
          <cell r="O218">
            <v>2</v>
          </cell>
          <cell r="P218">
            <v>1</v>
          </cell>
          <cell r="Q218">
            <v>7</v>
          </cell>
          <cell r="S218">
            <v>38</v>
          </cell>
          <cell r="T218">
            <v>37</v>
          </cell>
          <cell r="U218">
            <v>-2.6315789473684181E-2</v>
          </cell>
        </row>
        <row r="219">
          <cell r="A219" t="str">
            <v xml:space="preserve">    Mozambique</v>
          </cell>
          <cell r="B219">
            <v>9</v>
          </cell>
          <cell r="C219">
            <v>3</v>
          </cell>
          <cell r="D219">
            <v>7</v>
          </cell>
          <cell r="F219">
            <v>3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1</v>
          </cell>
          <cell r="L219">
            <v>0</v>
          </cell>
          <cell r="M219">
            <v>1</v>
          </cell>
          <cell r="N219">
            <v>0</v>
          </cell>
          <cell r="O219">
            <v>1</v>
          </cell>
          <cell r="P219">
            <v>0</v>
          </cell>
          <cell r="Q219">
            <v>0</v>
          </cell>
          <cell r="S219">
            <v>7</v>
          </cell>
          <cell r="T219">
            <v>7</v>
          </cell>
          <cell r="U219">
            <v>0</v>
          </cell>
        </row>
        <row r="220">
          <cell r="A220" t="str">
            <v xml:space="preserve">    Namibia</v>
          </cell>
          <cell r="B220">
            <v>14</v>
          </cell>
          <cell r="C220">
            <v>5</v>
          </cell>
          <cell r="D220">
            <v>4</v>
          </cell>
          <cell r="F220">
            <v>0</v>
          </cell>
          <cell r="G220">
            <v>0</v>
          </cell>
          <cell r="H220">
            <v>0</v>
          </cell>
          <cell r="I220">
            <v>14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4</v>
          </cell>
          <cell r="T220">
            <v>14</v>
          </cell>
          <cell r="U220">
            <v>2.5</v>
          </cell>
        </row>
        <row r="221">
          <cell r="A221" t="str">
            <v xml:space="preserve">    Nigeria</v>
          </cell>
          <cell r="B221">
            <v>1496</v>
          </cell>
          <cell r="C221">
            <v>1110</v>
          </cell>
          <cell r="D221">
            <v>833</v>
          </cell>
          <cell r="F221">
            <v>146</v>
          </cell>
          <cell r="G221">
            <v>72</v>
          </cell>
          <cell r="H221">
            <v>57</v>
          </cell>
          <cell r="I221">
            <v>88</v>
          </cell>
          <cell r="J221">
            <v>94</v>
          </cell>
          <cell r="K221">
            <v>110</v>
          </cell>
          <cell r="L221">
            <v>118</v>
          </cell>
          <cell r="M221">
            <v>98</v>
          </cell>
          <cell r="N221">
            <v>87</v>
          </cell>
          <cell r="O221">
            <v>56</v>
          </cell>
          <cell r="P221">
            <v>74</v>
          </cell>
          <cell r="Q221">
            <v>39</v>
          </cell>
          <cell r="S221">
            <v>833</v>
          </cell>
          <cell r="T221">
            <v>1039</v>
          </cell>
          <cell r="U221">
            <v>0.24729891956782724</v>
          </cell>
        </row>
        <row r="222">
          <cell r="A222" t="str">
            <v xml:space="preserve">    Rwanda</v>
          </cell>
          <cell r="B222">
            <v>2</v>
          </cell>
          <cell r="C222">
            <v>2</v>
          </cell>
          <cell r="D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  <cell r="U222">
            <v>0.02</v>
          </cell>
        </row>
        <row r="223">
          <cell r="A223" t="str">
            <v xml:space="preserve">    Sao Tome &amp; Principe</v>
          </cell>
          <cell r="B223">
            <v>14</v>
          </cell>
          <cell r="C223">
            <v>7</v>
          </cell>
          <cell r="D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1</v>
          </cell>
          <cell r="T223">
            <v>0</v>
          </cell>
          <cell r="U223">
            <v>-1</v>
          </cell>
        </row>
        <row r="224">
          <cell r="A224" t="str">
            <v xml:space="preserve">    Senegal</v>
          </cell>
          <cell r="B224">
            <v>0</v>
          </cell>
          <cell r="C224">
            <v>5</v>
          </cell>
          <cell r="D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1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  <cell r="T224">
            <v>3</v>
          </cell>
          <cell r="U224">
            <v>0.02</v>
          </cell>
        </row>
        <row r="225">
          <cell r="A225" t="str">
            <v xml:space="preserve">    Seychelles</v>
          </cell>
          <cell r="B225">
            <v>547</v>
          </cell>
          <cell r="C225">
            <v>191</v>
          </cell>
          <cell r="D225">
            <v>125</v>
          </cell>
          <cell r="F225">
            <v>27</v>
          </cell>
          <cell r="G225">
            <v>20</v>
          </cell>
          <cell r="H225">
            <v>33</v>
          </cell>
          <cell r="I225">
            <v>21</v>
          </cell>
          <cell r="J225">
            <v>21</v>
          </cell>
          <cell r="K225">
            <v>31</v>
          </cell>
          <cell r="L225">
            <v>5</v>
          </cell>
          <cell r="M225">
            <v>19</v>
          </cell>
          <cell r="N225">
            <v>7</v>
          </cell>
          <cell r="O225">
            <v>22</v>
          </cell>
          <cell r="P225">
            <v>19</v>
          </cell>
          <cell r="Q225">
            <v>17</v>
          </cell>
          <cell r="S225">
            <v>125</v>
          </cell>
          <cell r="T225">
            <v>242</v>
          </cell>
          <cell r="U225">
            <v>0.93599999999999994</v>
          </cell>
        </row>
        <row r="226">
          <cell r="A226" t="str">
            <v xml:space="preserve">    South Africa</v>
          </cell>
          <cell r="B226">
            <v>123</v>
          </cell>
          <cell r="C226">
            <v>182</v>
          </cell>
          <cell r="D226">
            <v>106</v>
          </cell>
          <cell r="F226">
            <v>36</v>
          </cell>
          <cell r="G226">
            <v>17</v>
          </cell>
          <cell r="H226">
            <v>0</v>
          </cell>
          <cell r="I226">
            <v>0</v>
          </cell>
          <cell r="J226">
            <v>2</v>
          </cell>
          <cell r="K226">
            <v>8</v>
          </cell>
          <cell r="L226">
            <v>5</v>
          </cell>
          <cell r="M226">
            <v>15</v>
          </cell>
          <cell r="N226">
            <v>19</v>
          </cell>
          <cell r="O226">
            <v>4</v>
          </cell>
          <cell r="P226">
            <v>4</v>
          </cell>
          <cell r="Q226">
            <v>2</v>
          </cell>
          <cell r="S226">
            <v>106</v>
          </cell>
          <cell r="T226">
            <v>112</v>
          </cell>
          <cell r="U226">
            <v>5.6603773584905648E-2</v>
          </cell>
        </row>
        <row r="227">
          <cell r="A227" t="str">
            <v xml:space="preserve">    Sudan</v>
          </cell>
          <cell r="B227">
            <v>317</v>
          </cell>
          <cell r="C227">
            <v>420</v>
          </cell>
          <cell r="D227">
            <v>236</v>
          </cell>
          <cell r="F227">
            <v>17</v>
          </cell>
          <cell r="G227">
            <v>22</v>
          </cell>
          <cell r="H227">
            <v>7</v>
          </cell>
          <cell r="I227">
            <v>3</v>
          </cell>
          <cell r="J227">
            <v>69</v>
          </cell>
          <cell r="K227">
            <v>20</v>
          </cell>
          <cell r="L227">
            <v>120</v>
          </cell>
          <cell r="M227">
            <v>22</v>
          </cell>
          <cell r="N227">
            <v>11</v>
          </cell>
          <cell r="O227">
            <v>24</v>
          </cell>
          <cell r="P227">
            <v>11</v>
          </cell>
          <cell r="Q227">
            <v>3</v>
          </cell>
          <cell r="S227">
            <v>236</v>
          </cell>
          <cell r="T227">
            <v>329</v>
          </cell>
          <cell r="U227">
            <v>0.39406779661016955</v>
          </cell>
        </row>
        <row r="228">
          <cell r="A228" t="str">
            <v xml:space="preserve">    Swaziland</v>
          </cell>
          <cell r="B228">
            <v>3</v>
          </cell>
          <cell r="C228">
            <v>1</v>
          </cell>
          <cell r="D228">
            <v>8</v>
          </cell>
          <cell r="F228">
            <v>2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1</v>
          </cell>
          <cell r="S228">
            <v>8</v>
          </cell>
          <cell r="T228">
            <v>4</v>
          </cell>
          <cell r="U228">
            <v>-0.5</v>
          </cell>
        </row>
        <row r="229">
          <cell r="A229" t="str">
            <v xml:space="preserve">    Tanzania</v>
          </cell>
          <cell r="B229">
            <v>30</v>
          </cell>
          <cell r="C229">
            <v>30</v>
          </cell>
          <cell r="D229">
            <v>37</v>
          </cell>
          <cell r="F229">
            <v>17</v>
          </cell>
          <cell r="G229">
            <v>1</v>
          </cell>
          <cell r="H229">
            <v>1</v>
          </cell>
          <cell r="I229">
            <v>2</v>
          </cell>
          <cell r="J229">
            <v>7</v>
          </cell>
          <cell r="K229">
            <v>2</v>
          </cell>
          <cell r="L229">
            <v>4</v>
          </cell>
          <cell r="M229">
            <v>5</v>
          </cell>
          <cell r="N229">
            <v>7</v>
          </cell>
          <cell r="O229">
            <v>4</v>
          </cell>
          <cell r="P229">
            <v>2</v>
          </cell>
          <cell r="Q229">
            <v>7</v>
          </cell>
          <cell r="S229">
            <v>37</v>
          </cell>
          <cell r="T229">
            <v>59</v>
          </cell>
          <cell r="U229">
            <v>0.59459459459459452</v>
          </cell>
        </row>
        <row r="230">
          <cell r="A230" t="str">
            <v xml:space="preserve">    Togo</v>
          </cell>
          <cell r="B230">
            <v>0</v>
          </cell>
          <cell r="C230">
            <v>1</v>
          </cell>
          <cell r="D230">
            <v>2</v>
          </cell>
          <cell r="F230">
            <v>0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2</v>
          </cell>
          <cell r="T230">
            <v>1</v>
          </cell>
          <cell r="U230">
            <v>-0.5</v>
          </cell>
        </row>
        <row r="231">
          <cell r="A231" t="str">
            <v xml:space="preserve">    Transkei</v>
          </cell>
          <cell r="B231">
            <v>1</v>
          </cell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 t="str">
            <v xml:space="preserve">    Tunisia</v>
          </cell>
          <cell r="B232">
            <v>14</v>
          </cell>
          <cell r="C232">
            <v>21</v>
          </cell>
          <cell r="D232">
            <v>13</v>
          </cell>
          <cell r="F232">
            <v>3</v>
          </cell>
          <cell r="G232">
            <v>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</v>
          </cell>
          <cell r="S232">
            <v>13</v>
          </cell>
          <cell r="T232">
            <v>8</v>
          </cell>
          <cell r="U232">
            <v>-0.38461538461538458</v>
          </cell>
        </row>
        <row r="233">
          <cell r="A233" t="str">
            <v xml:space="preserve">    Upper Volta</v>
          </cell>
          <cell r="B233">
            <v>0</v>
          </cell>
          <cell r="C233">
            <v>1</v>
          </cell>
          <cell r="D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1</v>
          </cell>
          <cell r="U233">
            <v>0</v>
          </cell>
        </row>
        <row r="234">
          <cell r="A234" t="str">
            <v xml:space="preserve">    Uganda</v>
          </cell>
          <cell r="B234">
            <v>34</v>
          </cell>
          <cell r="C234">
            <v>27</v>
          </cell>
          <cell r="D234">
            <v>26</v>
          </cell>
          <cell r="F234">
            <v>7</v>
          </cell>
          <cell r="G234">
            <v>3</v>
          </cell>
          <cell r="H234">
            <v>3</v>
          </cell>
          <cell r="I234">
            <v>0</v>
          </cell>
          <cell r="J234">
            <v>2</v>
          </cell>
          <cell r="K234">
            <v>2</v>
          </cell>
          <cell r="L234">
            <v>3</v>
          </cell>
          <cell r="M234">
            <v>1</v>
          </cell>
          <cell r="N234">
            <v>2</v>
          </cell>
          <cell r="O234">
            <v>1</v>
          </cell>
          <cell r="P234">
            <v>0</v>
          </cell>
          <cell r="Q234">
            <v>0</v>
          </cell>
          <cell r="S234">
            <v>26</v>
          </cell>
          <cell r="T234">
            <v>24</v>
          </cell>
          <cell r="U234">
            <v>-7.6923076923076872E-2</v>
          </cell>
        </row>
        <row r="235">
          <cell r="A235" t="str">
            <v xml:space="preserve">    West Africa ( unsp. )</v>
          </cell>
          <cell r="B235">
            <v>357</v>
          </cell>
          <cell r="C235">
            <v>149</v>
          </cell>
          <cell r="D235">
            <v>366</v>
          </cell>
          <cell r="F235">
            <v>19</v>
          </cell>
          <cell r="G235">
            <v>8</v>
          </cell>
          <cell r="H235">
            <v>40</v>
          </cell>
          <cell r="I235">
            <v>0</v>
          </cell>
          <cell r="J235">
            <v>2</v>
          </cell>
          <cell r="K235">
            <v>4</v>
          </cell>
          <cell r="L235">
            <v>8</v>
          </cell>
          <cell r="M235">
            <v>5</v>
          </cell>
          <cell r="N235">
            <v>5</v>
          </cell>
          <cell r="O235">
            <v>1</v>
          </cell>
          <cell r="P235">
            <v>0</v>
          </cell>
          <cell r="Q235">
            <v>6</v>
          </cell>
          <cell r="S235">
            <v>366</v>
          </cell>
          <cell r="T235">
            <v>98</v>
          </cell>
          <cell r="U235">
            <v>-0.73224043715846987</v>
          </cell>
        </row>
        <row r="236">
          <cell r="A236" t="str">
            <v xml:space="preserve">    Zambia</v>
          </cell>
          <cell r="B236">
            <v>16</v>
          </cell>
          <cell r="C236">
            <v>24</v>
          </cell>
          <cell r="D236">
            <v>33</v>
          </cell>
          <cell r="F236">
            <v>3</v>
          </cell>
          <cell r="G236">
            <v>0</v>
          </cell>
          <cell r="H236">
            <v>4</v>
          </cell>
          <cell r="I236">
            <v>0</v>
          </cell>
          <cell r="J236">
            <v>4</v>
          </cell>
          <cell r="K236">
            <v>1</v>
          </cell>
          <cell r="L236">
            <v>0</v>
          </cell>
          <cell r="M236">
            <v>2</v>
          </cell>
          <cell r="N236">
            <v>2</v>
          </cell>
          <cell r="O236">
            <v>1</v>
          </cell>
          <cell r="P236">
            <v>2</v>
          </cell>
          <cell r="Q236">
            <v>1</v>
          </cell>
          <cell r="S236">
            <v>33</v>
          </cell>
          <cell r="T236">
            <v>20</v>
          </cell>
          <cell r="U236">
            <v>-0.39393939393939392</v>
          </cell>
        </row>
        <row r="237">
          <cell r="A237" t="str">
            <v xml:space="preserve">    Zimbabwe</v>
          </cell>
          <cell r="B237">
            <v>4</v>
          </cell>
          <cell r="C237">
            <v>5</v>
          </cell>
          <cell r="D237">
            <v>14</v>
          </cell>
          <cell r="F237">
            <v>1</v>
          </cell>
          <cell r="G237">
            <v>0</v>
          </cell>
          <cell r="H237">
            <v>0</v>
          </cell>
          <cell r="I237">
            <v>1</v>
          </cell>
          <cell r="J237">
            <v>1</v>
          </cell>
          <cell r="K237">
            <v>1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14</v>
          </cell>
          <cell r="T237">
            <v>4</v>
          </cell>
          <cell r="U237">
            <v>-0.7142857142857143</v>
          </cell>
        </row>
        <row r="238">
          <cell r="A238" t="str">
            <v xml:space="preserve">    Africa (unsp.)</v>
          </cell>
          <cell r="B238">
            <v>48</v>
          </cell>
          <cell r="C238">
            <v>19</v>
          </cell>
          <cell r="D238">
            <v>107</v>
          </cell>
          <cell r="F238">
            <v>29</v>
          </cell>
          <cell r="G238">
            <v>19</v>
          </cell>
          <cell r="H238">
            <v>9</v>
          </cell>
          <cell r="I238">
            <v>7</v>
          </cell>
          <cell r="J238">
            <v>15</v>
          </cell>
          <cell r="K238">
            <v>6</v>
          </cell>
          <cell r="L238">
            <v>3</v>
          </cell>
          <cell r="M238">
            <v>4</v>
          </cell>
          <cell r="N238">
            <v>16</v>
          </cell>
          <cell r="O238">
            <v>0</v>
          </cell>
          <cell r="P238">
            <v>3</v>
          </cell>
          <cell r="Q238">
            <v>1</v>
          </cell>
          <cell r="S238">
            <v>107</v>
          </cell>
          <cell r="T238">
            <v>112</v>
          </cell>
          <cell r="U238">
            <v>4.6728971962616717E-2</v>
          </cell>
        </row>
        <row r="244">
          <cell r="A244" t="str">
            <v>PHILIPPINE OVERSEAS EMPLOYMENT ADMINISTRATION</v>
          </cell>
        </row>
        <row r="245">
          <cell r="A245" t="str">
            <v>Deployed Landbased Overseas Filipino Workers by Destination</v>
          </cell>
        </row>
        <row r="249">
          <cell r="B249" t="str">
            <v xml:space="preserve">      1998</v>
          </cell>
          <cell r="C249" t="str">
            <v xml:space="preserve">      1999</v>
          </cell>
          <cell r="D249" t="str">
            <v xml:space="preserve">      2000</v>
          </cell>
          <cell r="F249">
            <v>36892</v>
          </cell>
          <cell r="G249">
            <v>36923</v>
          </cell>
          <cell r="H249">
            <v>36951</v>
          </cell>
          <cell r="I249">
            <v>36982</v>
          </cell>
          <cell r="J249">
            <v>37012</v>
          </cell>
          <cell r="K249">
            <v>37043</v>
          </cell>
          <cell r="L249">
            <v>37073</v>
          </cell>
          <cell r="M249">
            <v>37104</v>
          </cell>
          <cell r="N249">
            <v>37135</v>
          </cell>
          <cell r="O249">
            <v>37165</v>
          </cell>
          <cell r="P249">
            <v>37196</v>
          </cell>
          <cell r="Q249">
            <v>37226</v>
          </cell>
          <cell r="S249" t="str">
            <v xml:space="preserve">     2000</v>
          </cell>
          <cell r="T249" t="str">
            <v xml:space="preserve">        2001</v>
          </cell>
          <cell r="U249" t="str">
            <v>% Change</v>
          </cell>
        </row>
        <row r="251">
          <cell r="A251" t="str">
            <v>TRUST TERRITORIES</v>
          </cell>
          <cell r="B251">
            <v>7677</v>
          </cell>
          <cell r="C251">
            <v>6622</v>
          </cell>
          <cell r="D251">
            <v>7421</v>
          </cell>
          <cell r="F251">
            <v>876</v>
          </cell>
          <cell r="G251">
            <v>607</v>
          </cell>
          <cell r="H251">
            <v>529</v>
          </cell>
          <cell r="I251">
            <v>553</v>
          </cell>
          <cell r="J251">
            <v>777</v>
          </cell>
          <cell r="K251">
            <v>673</v>
          </cell>
          <cell r="L251">
            <v>559</v>
          </cell>
          <cell r="M251">
            <v>579</v>
          </cell>
          <cell r="N251">
            <v>422</v>
          </cell>
          <cell r="O251">
            <v>435</v>
          </cell>
          <cell r="P251">
            <v>474</v>
          </cell>
          <cell r="Q251">
            <v>339</v>
          </cell>
          <cell r="S251">
            <v>7421</v>
          </cell>
          <cell r="T251">
            <v>6823</v>
          </cell>
          <cell r="U251">
            <v>-8.0582131788168754E-2</v>
          </cell>
        </row>
        <row r="252">
          <cell r="A252" t="str">
            <v xml:space="preserve">    Commonwealth of Northern</v>
          </cell>
        </row>
        <row r="253">
          <cell r="A253" t="str">
            <v xml:space="preserve">    Mariana Islands</v>
          </cell>
          <cell r="B253">
            <v>5982</v>
          </cell>
          <cell r="C253">
            <v>4837</v>
          </cell>
          <cell r="D253">
            <v>5215</v>
          </cell>
          <cell r="F253">
            <v>609</v>
          </cell>
          <cell r="G253">
            <v>393</v>
          </cell>
          <cell r="H253">
            <v>363</v>
          </cell>
          <cell r="I253">
            <v>360</v>
          </cell>
          <cell r="J253">
            <v>565</v>
          </cell>
          <cell r="K253">
            <v>495</v>
          </cell>
          <cell r="L253">
            <v>412</v>
          </cell>
          <cell r="M253">
            <v>376</v>
          </cell>
          <cell r="N253">
            <v>253</v>
          </cell>
          <cell r="O253">
            <v>319</v>
          </cell>
          <cell r="P253">
            <v>330</v>
          </cell>
          <cell r="Q253">
            <v>206</v>
          </cell>
          <cell r="S253">
            <v>5215</v>
          </cell>
          <cell r="T253">
            <v>4681</v>
          </cell>
          <cell r="U253">
            <v>-0.10239693192713328</v>
          </cell>
        </row>
        <row r="255">
          <cell r="A255" t="str">
            <v xml:space="preserve">    - Rota</v>
          </cell>
          <cell r="B255">
            <v>162</v>
          </cell>
          <cell r="C255">
            <v>106</v>
          </cell>
          <cell r="D255">
            <v>146</v>
          </cell>
          <cell r="F255">
            <v>37</v>
          </cell>
          <cell r="G255">
            <v>6</v>
          </cell>
          <cell r="H255">
            <v>8</v>
          </cell>
          <cell r="I255">
            <v>7</v>
          </cell>
          <cell r="J255">
            <v>18</v>
          </cell>
          <cell r="K255">
            <v>15</v>
          </cell>
          <cell r="L255">
            <v>15</v>
          </cell>
          <cell r="M255">
            <v>5</v>
          </cell>
          <cell r="N255">
            <v>3</v>
          </cell>
          <cell r="O255">
            <v>2</v>
          </cell>
          <cell r="P255">
            <v>5</v>
          </cell>
          <cell r="Q255">
            <v>6</v>
          </cell>
          <cell r="S255">
            <v>146</v>
          </cell>
          <cell r="T255">
            <v>127</v>
          </cell>
          <cell r="U255">
            <v>-0.13013698630136983</v>
          </cell>
        </row>
        <row r="256">
          <cell r="A256" t="str">
            <v xml:space="preserve">    - Saipan</v>
          </cell>
          <cell r="B256">
            <v>5139</v>
          </cell>
          <cell r="C256">
            <v>2270</v>
          </cell>
          <cell r="D256">
            <v>3760</v>
          </cell>
          <cell r="F256">
            <v>299</v>
          </cell>
          <cell r="G256">
            <v>233</v>
          </cell>
          <cell r="H256">
            <v>105</v>
          </cell>
          <cell r="I256">
            <v>64</v>
          </cell>
          <cell r="J256">
            <v>313</v>
          </cell>
          <cell r="K256">
            <v>339</v>
          </cell>
          <cell r="L256">
            <v>204</v>
          </cell>
          <cell r="M256">
            <v>159</v>
          </cell>
          <cell r="N256">
            <v>154</v>
          </cell>
          <cell r="O256">
            <v>144</v>
          </cell>
          <cell r="P256">
            <v>195</v>
          </cell>
          <cell r="Q256">
            <v>79</v>
          </cell>
          <cell r="S256">
            <v>3760</v>
          </cell>
          <cell r="T256">
            <v>2288</v>
          </cell>
          <cell r="U256">
            <v>-0.39148936170212767</v>
          </cell>
        </row>
        <row r="257">
          <cell r="A257" t="str">
            <v xml:space="preserve">    - Tinian</v>
          </cell>
          <cell r="B257">
            <v>94</v>
          </cell>
          <cell r="C257">
            <v>89</v>
          </cell>
          <cell r="D257">
            <v>95</v>
          </cell>
          <cell r="F257">
            <v>15</v>
          </cell>
          <cell r="G257">
            <v>3</v>
          </cell>
          <cell r="H257">
            <v>4</v>
          </cell>
          <cell r="I257">
            <v>81</v>
          </cell>
          <cell r="J257">
            <v>6</v>
          </cell>
          <cell r="K257">
            <v>8</v>
          </cell>
          <cell r="L257">
            <v>13</v>
          </cell>
          <cell r="M257">
            <v>5</v>
          </cell>
          <cell r="N257">
            <v>4</v>
          </cell>
          <cell r="O257">
            <v>11</v>
          </cell>
          <cell r="P257">
            <v>4</v>
          </cell>
          <cell r="Q257">
            <v>6</v>
          </cell>
          <cell r="S257">
            <v>95</v>
          </cell>
          <cell r="T257">
            <v>160</v>
          </cell>
          <cell r="U257">
            <v>0.68421052631578938</v>
          </cell>
        </row>
        <row r="258">
          <cell r="A258" t="str">
            <v xml:space="preserve">    - Marianas</v>
          </cell>
          <cell r="B258">
            <v>587</v>
          </cell>
          <cell r="C258">
            <v>2372</v>
          </cell>
          <cell r="D258">
            <v>1214</v>
          </cell>
          <cell r="F258">
            <v>258</v>
          </cell>
          <cell r="G258">
            <v>151</v>
          </cell>
          <cell r="H258">
            <v>246</v>
          </cell>
          <cell r="I258">
            <v>208</v>
          </cell>
          <cell r="J258">
            <v>228</v>
          </cell>
          <cell r="K258">
            <v>133</v>
          </cell>
          <cell r="L258">
            <v>180</v>
          </cell>
          <cell r="M258">
            <v>207</v>
          </cell>
          <cell r="N258">
            <v>92</v>
          </cell>
          <cell r="O258">
            <v>162</v>
          </cell>
          <cell r="P258">
            <v>126</v>
          </cell>
          <cell r="Q258">
            <v>115</v>
          </cell>
          <cell r="S258">
            <v>1214</v>
          </cell>
          <cell r="T258">
            <v>2106</v>
          </cell>
          <cell r="U258">
            <v>0.73476112026359153</v>
          </cell>
        </row>
        <row r="260">
          <cell r="A260" t="str">
            <v xml:space="preserve">    Federated States</v>
          </cell>
        </row>
        <row r="261">
          <cell r="A261" t="str">
            <v xml:space="preserve">    of Micronesia</v>
          </cell>
          <cell r="B261">
            <v>429</v>
          </cell>
          <cell r="C261">
            <v>554</v>
          </cell>
          <cell r="D261">
            <v>494</v>
          </cell>
          <cell r="F261">
            <v>55</v>
          </cell>
          <cell r="G261">
            <v>32</v>
          </cell>
          <cell r="H261">
            <v>27</v>
          </cell>
          <cell r="I261">
            <v>81</v>
          </cell>
          <cell r="J261">
            <v>28</v>
          </cell>
          <cell r="K261">
            <v>33</v>
          </cell>
          <cell r="L261">
            <v>32</v>
          </cell>
          <cell r="M261">
            <v>36</v>
          </cell>
          <cell r="N261">
            <v>45</v>
          </cell>
          <cell r="O261">
            <v>22</v>
          </cell>
          <cell r="P261">
            <v>24</v>
          </cell>
          <cell r="Q261">
            <v>16</v>
          </cell>
          <cell r="S261">
            <v>494</v>
          </cell>
          <cell r="T261">
            <v>431</v>
          </cell>
          <cell r="U261">
            <v>-0.12753036437246967</v>
          </cell>
        </row>
        <row r="262">
          <cell r="A262" t="str">
            <v xml:space="preserve"> </v>
          </cell>
        </row>
        <row r="263">
          <cell r="A263" t="str">
            <v xml:space="preserve">    - Chuuk ( Truk )</v>
          </cell>
          <cell r="B263">
            <v>9</v>
          </cell>
          <cell r="C263">
            <v>34</v>
          </cell>
          <cell r="D263">
            <v>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1</v>
          </cell>
          <cell r="O263">
            <v>3</v>
          </cell>
          <cell r="P263">
            <v>1</v>
          </cell>
          <cell r="Q263">
            <v>0</v>
          </cell>
          <cell r="S263">
            <v>2</v>
          </cell>
          <cell r="T263">
            <v>6</v>
          </cell>
          <cell r="U263">
            <v>2</v>
          </cell>
        </row>
        <row r="264">
          <cell r="A264" t="str">
            <v xml:space="preserve">    - Pohnpei ( Ponape )</v>
          </cell>
          <cell r="B264">
            <v>60</v>
          </cell>
          <cell r="C264">
            <v>61</v>
          </cell>
          <cell r="D264">
            <v>69</v>
          </cell>
          <cell r="F264">
            <v>6</v>
          </cell>
          <cell r="G264">
            <v>6</v>
          </cell>
          <cell r="H264">
            <v>3</v>
          </cell>
          <cell r="I264">
            <v>69</v>
          </cell>
          <cell r="J264">
            <v>6</v>
          </cell>
          <cell r="K264">
            <v>3</v>
          </cell>
          <cell r="L264">
            <v>6</v>
          </cell>
          <cell r="M264">
            <v>9</v>
          </cell>
          <cell r="N264">
            <v>22</v>
          </cell>
          <cell r="O264">
            <v>1</v>
          </cell>
          <cell r="P264">
            <v>2</v>
          </cell>
          <cell r="Q264">
            <v>5</v>
          </cell>
          <cell r="S264">
            <v>69</v>
          </cell>
          <cell r="T264">
            <v>138</v>
          </cell>
          <cell r="U264">
            <v>1</v>
          </cell>
        </row>
        <row r="265">
          <cell r="A265" t="str">
            <v xml:space="preserve">    - Yap</v>
          </cell>
          <cell r="B265">
            <v>9</v>
          </cell>
          <cell r="C265">
            <v>22</v>
          </cell>
          <cell r="D265">
            <v>11</v>
          </cell>
          <cell r="F265">
            <v>0</v>
          </cell>
          <cell r="G265">
            <v>0</v>
          </cell>
          <cell r="H265">
            <v>1</v>
          </cell>
          <cell r="I265">
            <v>2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11</v>
          </cell>
          <cell r="T265">
            <v>4</v>
          </cell>
          <cell r="U265">
            <v>-0.63636363636363635</v>
          </cell>
        </row>
        <row r="266">
          <cell r="A266" t="str">
            <v xml:space="preserve">    - Micronesia ( unsp. )</v>
          </cell>
          <cell r="B266">
            <v>351</v>
          </cell>
          <cell r="C266">
            <v>437</v>
          </cell>
          <cell r="D266">
            <v>412</v>
          </cell>
          <cell r="F266">
            <v>49</v>
          </cell>
          <cell r="G266">
            <v>26</v>
          </cell>
          <cell r="H266">
            <v>23</v>
          </cell>
          <cell r="I266">
            <v>10</v>
          </cell>
          <cell r="J266">
            <v>22</v>
          </cell>
          <cell r="K266">
            <v>30</v>
          </cell>
          <cell r="L266">
            <v>24</v>
          </cell>
          <cell r="M266">
            <v>27</v>
          </cell>
          <cell r="N266">
            <v>22</v>
          </cell>
          <cell r="O266">
            <v>18</v>
          </cell>
          <cell r="P266">
            <v>21</v>
          </cell>
          <cell r="Q266">
            <v>11</v>
          </cell>
          <cell r="S266">
            <v>412</v>
          </cell>
          <cell r="T266">
            <v>283</v>
          </cell>
          <cell r="U266">
            <v>-0.31310679611650483</v>
          </cell>
        </row>
        <row r="268">
          <cell r="A268" t="str">
            <v xml:space="preserve">    Republic of Marshall Is.</v>
          </cell>
          <cell r="B268">
            <v>65</v>
          </cell>
          <cell r="C268">
            <v>71</v>
          </cell>
          <cell r="D268">
            <v>109</v>
          </cell>
          <cell r="F268">
            <v>18</v>
          </cell>
          <cell r="G268">
            <v>7</v>
          </cell>
          <cell r="H268">
            <v>3</v>
          </cell>
          <cell r="I268">
            <v>5</v>
          </cell>
          <cell r="J268">
            <v>13</v>
          </cell>
          <cell r="K268">
            <v>11</v>
          </cell>
          <cell r="L268">
            <v>12</v>
          </cell>
          <cell r="M268">
            <v>5</v>
          </cell>
          <cell r="N268">
            <v>10</v>
          </cell>
          <cell r="O268">
            <v>13</v>
          </cell>
          <cell r="P268">
            <v>3</v>
          </cell>
          <cell r="Q268">
            <v>7</v>
          </cell>
          <cell r="R268">
            <v>0</v>
          </cell>
          <cell r="S268">
            <v>109</v>
          </cell>
          <cell r="T268">
            <v>107</v>
          </cell>
          <cell r="U268">
            <v>-1.834862385321101E-2</v>
          </cell>
        </row>
        <row r="270">
          <cell r="A270" t="str">
            <v xml:space="preserve">    - Majuro</v>
          </cell>
          <cell r="B270">
            <v>9</v>
          </cell>
          <cell r="C270">
            <v>11</v>
          </cell>
          <cell r="D270">
            <v>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3</v>
          </cell>
          <cell r="T270">
            <v>1</v>
          </cell>
          <cell r="U270">
            <v>-0.66666666666666674</v>
          </cell>
        </row>
        <row r="271">
          <cell r="A271" t="str">
            <v xml:space="preserve">    - Marshall Is. ( unsp. )</v>
          </cell>
          <cell r="B271">
            <v>56</v>
          </cell>
          <cell r="C271">
            <v>60</v>
          </cell>
          <cell r="D271">
            <v>106</v>
          </cell>
          <cell r="F271">
            <v>18</v>
          </cell>
          <cell r="G271">
            <v>7</v>
          </cell>
          <cell r="H271">
            <v>3</v>
          </cell>
          <cell r="I271">
            <v>5</v>
          </cell>
          <cell r="J271">
            <v>13</v>
          </cell>
          <cell r="K271">
            <v>10</v>
          </cell>
          <cell r="L271">
            <v>12</v>
          </cell>
          <cell r="M271">
            <v>5</v>
          </cell>
          <cell r="N271">
            <v>10</v>
          </cell>
          <cell r="O271">
            <v>13</v>
          </cell>
          <cell r="P271">
            <v>3</v>
          </cell>
          <cell r="Q271">
            <v>7</v>
          </cell>
          <cell r="S271">
            <v>106</v>
          </cell>
          <cell r="T271">
            <v>106</v>
          </cell>
          <cell r="U271">
            <v>0</v>
          </cell>
        </row>
        <row r="273">
          <cell r="A273" t="str">
            <v xml:space="preserve">    Republic of Belau</v>
          </cell>
          <cell r="B273">
            <v>1084</v>
          </cell>
          <cell r="C273">
            <v>1010</v>
          </cell>
          <cell r="D273">
            <v>1480</v>
          </cell>
          <cell r="F273">
            <v>167</v>
          </cell>
          <cell r="G273">
            <v>125</v>
          </cell>
          <cell r="H273">
            <v>118</v>
          </cell>
          <cell r="I273">
            <v>81</v>
          </cell>
          <cell r="J273">
            <v>157</v>
          </cell>
          <cell r="K273">
            <v>129</v>
          </cell>
          <cell r="L273">
            <v>94</v>
          </cell>
          <cell r="M273">
            <v>154</v>
          </cell>
          <cell r="N273">
            <v>107</v>
          </cell>
          <cell r="O273">
            <v>76</v>
          </cell>
          <cell r="P273">
            <v>110</v>
          </cell>
          <cell r="Q273">
            <v>102</v>
          </cell>
          <cell r="S273">
            <v>1480</v>
          </cell>
          <cell r="T273">
            <v>1420</v>
          </cell>
          <cell r="U273">
            <v>-4.0540540540540571E-2</v>
          </cell>
        </row>
        <row r="275">
          <cell r="A275" t="str">
            <v xml:space="preserve">    Melanesia</v>
          </cell>
          <cell r="B275">
            <v>111</v>
          </cell>
          <cell r="C275">
            <v>127</v>
          </cell>
          <cell r="D275">
            <v>111</v>
          </cell>
          <cell r="F275">
            <v>27</v>
          </cell>
          <cell r="G275">
            <v>40</v>
          </cell>
          <cell r="H275">
            <v>12</v>
          </cell>
          <cell r="I275">
            <v>23</v>
          </cell>
          <cell r="J275">
            <v>14</v>
          </cell>
          <cell r="K275">
            <v>5</v>
          </cell>
          <cell r="L275">
            <v>9</v>
          </cell>
          <cell r="M275">
            <v>8</v>
          </cell>
          <cell r="N275">
            <v>6</v>
          </cell>
          <cell r="O275">
            <v>3</v>
          </cell>
          <cell r="P275">
            <v>7</v>
          </cell>
          <cell r="Q275">
            <v>8</v>
          </cell>
          <cell r="S275">
            <v>111</v>
          </cell>
          <cell r="T275">
            <v>162</v>
          </cell>
          <cell r="U275">
            <v>0.45945945945945943</v>
          </cell>
        </row>
        <row r="277">
          <cell r="A277" t="str">
            <v xml:space="preserve">    - Cook Is.</v>
          </cell>
          <cell r="B277">
            <v>0</v>
          </cell>
          <cell r="C277">
            <v>2</v>
          </cell>
          <cell r="D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 t="str">
            <v xml:space="preserve">    - Fiji Is.</v>
          </cell>
          <cell r="B278">
            <v>31</v>
          </cell>
          <cell r="C278">
            <v>58</v>
          </cell>
          <cell r="D278">
            <v>36</v>
          </cell>
          <cell r="F278">
            <v>16</v>
          </cell>
          <cell r="G278">
            <v>37</v>
          </cell>
          <cell r="H278">
            <v>7</v>
          </cell>
          <cell r="I278">
            <v>12</v>
          </cell>
          <cell r="J278">
            <v>8</v>
          </cell>
          <cell r="K278">
            <v>1</v>
          </cell>
          <cell r="L278">
            <v>5</v>
          </cell>
          <cell r="M278">
            <v>1</v>
          </cell>
          <cell r="N278">
            <v>3</v>
          </cell>
          <cell r="O278">
            <v>2</v>
          </cell>
          <cell r="P278">
            <v>5</v>
          </cell>
          <cell r="Q278">
            <v>4</v>
          </cell>
          <cell r="S278">
            <v>36</v>
          </cell>
          <cell r="T278">
            <v>101</v>
          </cell>
          <cell r="U278">
            <v>1.8055555555555554</v>
          </cell>
        </row>
        <row r="279">
          <cell r="A279" t="str">
            <v xml:space="preserve">    - Solomon Is.</v>
          </cell>
          <cell r="B279">
            <v>72</v>
          </cell>
          <cell r="C279">
            <v>58</v>
          </cell>
          <cell r="D279">
            <v>69</v>
          </cell>
          <cell r="F279">
            <v>10</v>
          </cell>
          <cell r="G279">
            <v>3</v>
          </cell>
          <cell r="H279">
            <v>5</v>
          </cell>
          <cell r="I279">
            <v>9</v>
          </cell>
          <cell r="J279">
            <v>6</v>
          </cell>
          <cell r="K279">
            <v>4</v>
          </cell>
          <cell r="L279">
            <v>4</v>
          </cell>
          <cell r="M279">
            <v>7</v>
          </cell>
          <cell r="N279">
            <v>3</v>
          </cell>
          <cell r="O279">
            <v>1</v>
          </cell>
          <cell r="P279">
            <v>2</v>
          </cell>
          <cell r="Q279">
            <v>3</v>
          </cell>
          <cell r="S279">
            <v>69</v>
          </cell>
          <cell r="T279">
            <v>57</v>
          </cell>
          <cell r="U279">
            <v>-0.17391304347826086</v>
          </cell>
        </row>
        <row r="280">
          <cell r="A280" t="str">
            <v xml:space="preserve">    - Vanuatu</v>
          </cell>
          <cell r="B280">
            <v>8</v>
          </cell>
          <cell r="C280">
            <v>9</v>
          </cell>
          <cell r="D280">
            <v>6</v>
          </cell>
          <cell r="F280">
            <v>1</v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</v>
          </cell>
          <cell r="S280">
            <v>6</v>
          </cell>
          <cell r="T280">
            <v>4</v>
          </cell>
          <cell r="U280">
            <v>-0.33333333333333337</v>
          </cell>
        </row>
        <row r="281">
          <cell r="A281" t="str">
            <v xml:space="preserve">    - Melanesia</v>
          </cell>
          <cell r="B281">
            <v>0</v>
          </cell>
          <cell r="C281">
            <v>0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</row>
        <row r="283">
          <cell r="A283" t="str">
            <v xml:space="preserve">    Polynesia</v>
          </cell>
          <cell r="B283">
            <v>6</v>
          </cell>
          <cell r="C283">
            <v>23</v>
          </cell>
          <cell r="D283">
            <v>11</v>
          </cell>
          <cell r="F283">
            <v>0</v>
          </cell>
          <cell r="G283">
            <v>1</v>
          </cell>
          <cell r="H283">
            <v>2</v>
          </cell>
          <cell r="I283">
            <v>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2</v>
          </cell>
          <cell r="P283">
            <v>0</v>
          </cell>
          <cell r="Q283">
            <v>0</v>
          </cell>
          <cell r="S283">
            <v>11</v>
          </cell>
          <cell r="T283">
            <v>7</v>
          </cell>
          <cell r="U283">
            <v>-0.36363636363636365</v>
          </cell>
        </row>
        <row r="285">
          <cell r="A285" t="str">
            <v xml:space="preserve">    - Samoa</v>
          </cell>
          <cell r="B285">
            <v>6</v>
          </cell>
          <cell r="C285">
            <v>23</v>
          </cell>
          <cell r="D285">
            <v>11</v>
          </cell>
          <cell r="F285">
            <v>0</v>
          </cell>
          <cell r="G285">
            <v>1</v>
          </cell>
          <cell r="H285">
            <v>2</v>
          </cell>
          <cell r="I285">
            <v>1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</v>
          </cell>
          <cell r="O285">
            <v>2</v>
          </cell>
          <cell r="P285">
            <v>0</v>
          </cell>
          <cell r="Q285">
            <v>0</v>
          </cell>
          <cell r="S285">
            <v>11</v>
          </cell>
          <cell r="T285">
            <v>7</v>
          </cell>
          <cell r="U285">
            <v>-0.36363636363636365</v>
          </cell>
        </row>
        <row r="287">
          <cell r="A287" t="str">
            <v xml:space="preserve">    Trust Territories ( unsp. )</v>
          </cell>
          <cell r="B287">
            <v>0</v>
          </cell>
          <cell r="C287">
            <v>0</v>
          </cell>
          <cell r="D287">
            <v>1</v>
          </cell>
          <cell r="F287">
            <v>0</v>
          </cell>
          <cell r="G287">
            <v>9</v>
          </cell>
          <cell r="H287">
            <v>4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1</v>
          </cell>
          <cell r="T287">
            <v>15</v>
          </cell>
          <cell r="U287">
            <v>0</v>
          </cell>
        </row>
        <row r="291">
          <cell r="A291" t="str">
            <v>PHILIPPINE OVERSEAS EMPLOYMENT ADMINISTRATION</v>
          </cell>
        </row>
        <row r="292">
          <cell r="A292" t="str">
            <v>Deployed Overseas Filipino Workers by Destination</v>
          </cell>
        </row>
        <row r="295">
          <cell r="B295" t="str">
            <v xml:space="preserve">      1998</v>
          </cell>
          <cell r="C295" t="str">
            <v xml:space="preserve">      1999</v>
          </cell>
          <cell r="D295" t="str">
            <v xml:space="preserve">      2000</v>
          </cell>
          <cell r="F295">
            <v>36892</v>
          </cell>
          <cell r="G295">
            <v>36923</v>
          </cell>
          <cell r="H295">
            <v>36951</v>
          </cell>
          <cell r="I295">
            <v>36982</v>
          </cell>
          <cell r="J295">
            <v>37012</v>
          </cell>
          <cell r="K295">
            <v>37043</v>
          </cell>
          <cell r="L295">
            <v>37073</v>
          </cell>
          <cell r="M295">
            <v>37104</v>
          </cell>
          <cell r="N295">
            <v>37135</v>
          </cell>
          <cell r="O295">
            <v>37165</v>
          </cell>
          <cell r="P295">
            <v>37196</v>
          </cell>
          <cell r="Q295">
            <v>37226</v>
          </cell>
          <cell r="S295" t="str">
            <v xml:space="preserve">     2000</v>
          </cell>
          <cell r="T295" t="str">
            <v xml:space="preserve">     2001</v>
          </cell>
          <cell r="U295" t="str">
            <v>% Change</v>
          </cell>
        </row>
        <row r="298">
          <cell r="A298" t="str">
            <v>OCEANIA</v>
          </cell>
          <cell r="B298">
            <v>2524</v>
          </cell>
          <cell r="C298">
            <v>2424</v>
          </cell>
          <cell r="D298">
            <v>2386</v>
          </cell>
          <cell r="F298">
            <v>401</v>
          </cell>
          <cell r="G298">
            <v>159</v>
          </cell>
          <cell r="H298">
            <v>149</v>
          </cell>
          <cell r="I298">
            <v>88</v>
          </cell>
          <cell r="J298">
            <v>241</v>
          </cell>
          <cell r="K298">
            <v>176</v>
          </cell>
          <cell r="L298">
            <v>203</v>
          </cell>
          <cell r="M298">
            <v>154</v>
          </cell>
          <cell r="N298">
            <v>138</v>
          </cell>
          <cell r="O298">
            <v>108</v>
          </cell>
          <cell r="P298">
            <v>173</v>
          </cell>
          <cell r="Q298">
            <v>71</v>
          </cell>
          <cell r="S298">
            <v>2386</v>
          </cell>
          <cell r="T298">
            <v>2061</v>
          </cell>
          <cell r="U298">
            <v>-0.13621123218776199</v>
          </cell>
        </row>
        <row r="299">
          <cell r="A299" t="str">
            <v xml:space="preserve">    Australia</v>
          </cell>
          <cell r="B299">
            <v>182</v>
          </cell>
          <cell r="C299">
            <v>184</v>
          </cell>
          <cell r="D299">
            <v>234</v>
          </cell>
          <cell r="F299">
            <v>53</v>
          </cell>
          <cell r="G299">
            <v>4</v>
          </cell>
          <cell r="H299">
            <v>5</v>
          </cell>
          <cell r="I299">
            <v>15</v>
          </cell>
          <cell r="J299">
            <v>13</v>
          </cell>
          <cell r="K299">
            <v>10</v>
          </cell>
          <cell r="L299">
            <v>12</v>
          </cell>
          <cell r="M299">
            <v>11</v>
          </cell>
          <cell r="N299">
            <v>9</v>
          </cell>
          <cell r="O299">
            <v>4</v>
          </cell>
          <cell r="P299">
            <v>7</v>
          </cell>
          <cell r="Q299">
            <v>5</v>
          </cell>
          <cell r="S299">
            <v>234</v>
          </cell>
          <cell r="T299">
            <v>148</v>
          </cell>
          <cell r="U299">
            <v>-0.36752136752136755</v>
          </cell>
        </row>
        <row r="300">
          <cell r="A300" t="str">
            <v xml:space="preserve">    Nauru</v>
          </cell>
          <cell r="B300">
            <v>38</v>
          </cell>
          <cell r="C300">
            <v>37</v>
          </cell>
          <cell r="D300">
            <v>47</v>
          </cell>
          <cell r="F300">
            <v>4</v>
          </cell>
          <cell r="G300">
            <v>5</v>
          </cell>
          <cell r="H300">
            <v>1</v>
          </cell>
          <cell r="I300">
            <v>0</v>
          </cell>
          <cell r="J300">
            <v>3</v>
          </cell>
          <cell r="K300">
            <v>0</v>
          </cell>
          <cell r="L300">
            <v>0</v>
          </cell>
          <cell r="M300">
            <v>5</v>
          </cell>
          <cell r="N300">
            <v>2</v>
          </cell>
          <cell r="O300">
            <v>0</v>
          </cell>
          <cell r="P300">
            <v>0</v>
          </cell>
          <cell r="Q300">
            <v>0</v>
          </cell>
          <cell r="S300">
            <v>47</v>
          </cell>
          <cell r="T300">
            <v>20</v>
          </cell>
          <cell r="U300">
            <v>-0.57446808510638303</v>
          </cell>
        </row>
        <row r="301">
          <cell r="A301" t="str">
            <v xml:space="preserve">    New Caledonia</v>
          </cell>
          <cell r="B301">
            <v>3</v>
          </cell>
          <cell r="C301">
            <v>4</v>
          </cell>
          <cell r="D301">
            <v>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S301">
            <v>8</v>
          </cell>
          <cell r="T301">
            <v>0</v>
          </cell>
          <cell r="U301">
            <v>-1</v>
          </cell>
        </row>
        <row r="302">
          <cell r="A302" t="str">
            <v xml:space="preserve">    New Zealand</v>
          </cell>
          <cell r="B302">
            <v>75</v>
          </cell>
          <cell r="C302">
            <v>102</v>
          </cell>
          <cell r="D302">
            <v>110</v>
          </cell>
          <cell r="F302">
            <v>16</v>
          </cell>
          <cell r="G302">
            <v>42</v>
          </cell>
          <cell r="H302">
            <v>17</v>
          </cell>
          <cell r="I302">
            <v>1</v>
          </cell>
          <cell r="J302">
            <v>12</v>
          </cell>
          <cell r="K302">
            <v>10</v>
          </cell>
          <cell r="L302">
            <v>8</v>
          </cell>
          <cell r="M302">
            <v>11</v>
          </cell>
          <cell r="N302">
            <v>13</v>
          </cell>
          <cell r="O302">
            <v>3</v>
          </cell>
          <cell r="P302">
            <v>10</v>
          </cell>
          <cell r="Q302">
            <v>7</v>
          </cell>
          <cell r="S302">
            <v>110</v>
          </cell>
          <cell r="T302">
            <v>150</v>
          </cell>
          <cell r="U302">
            <v>0.36363636363636354</v>
          </cell>
        </row>
        <row r="303">
          <cell r="A303" t="str">
            <v xml:space="preserve">    Papua New Guinea</v>
          </cell>
          <cell r="B303">
            <v>2226</v>
          </cell>
          <cell r="C303">
            <v>2097</v>
          </cell>
          <cell r="D303">
            <v>1987</v>
          </cell>
          <cell r="F303">
            <v>328</v>
          </cell>
          <cell r="G303">
            <v>108</v>
          </cell>
          <cell r="H303">
            <v>126</v>
          </cell>
          <cell r="I303">
            <v>72</v>
          </cell>
          <cell r="J303">
            <v>213</v>
          </cell>
          <cell r="K303">
            <v>156</v>
          </cell>
          <cell r="L303">
            <v>183</v>
          </cell>
          <cell r="M303">
            <v>127</v>
          </cell>
          <cell r="N303">
            <v>114</v>
          </cell>
          <cell r="O303">
            <v>101</v>
          </cell>
          <cell r="P303">
            <v>156</v>
          </cell>
          <cell r="Q303">
            <v>59</v>
          </cell>
          <cell r="S303">
            <v>1987</v>
          </cell>
          <cell r="T303">
            <v>1743</v>
          </cell>
          <cell r="U303">
            <v>-0.12279818822345245</v>
          </cell>
        </row>
        <row r="306">
          <cell r="A306" t="str">
            <v xml:space="preserve">    UNSPECIFIED</v>
          </cell>
          <cell r="B306">
            <v>2</v>
          </cell>
          <cell r="C306">
            <v>0</v>
          </cell>
          <cell r="D306">
            <v>6921</v>
          </cell>
          <cell r="F306">
            <v>726</v>
          </cell>
          <cell r="G306">
            <v>424</v>
          </cell>
          <cell r="H306">
            <v>585</v>
          </cell>
          <cell r="I306">
            <v>551</v>
          </cell>
          <cell r="J306">
            <v>653</v>
          </cell>
          <cell r="K306">
            <v>660</v>
          </cell>
          <cell r="L306">
            <v>603</v>
          </cell>
          <cell r="M306">
            <v>1072</v>
          </cell>
          <cell r="N306">
            <v>1784</v>
          </cell>
          <cell r="O306">
            <v>2322</v>
          </cell>
          <cell r="P306">
            <v>1276</v>
          </cell>
          <cell r="Q306">
            <v>874</v>
          </cell>
          <cell r="S306">
            <v>6921</v>
          </cell>
          <cell r="T306">
            <v>11530</v>
          </cell>
          <cell r="U306">
            <v>0.6659442277127583</v>
          </cell>
        </row>
        <row r="309">
          <cell r="A309" t="str">
            <v>Deployed Landbased Total</v>
          </cell>
          <cell r="B309">
            <v>638343</v>
          </cell>
          <cell r="C309">
            <v>640331</v>
          </cell>
          <cell r="D309">
            <v>643304</v>
          </cell>
          <cell r="F309">
            <v>84734</v>
          </cell>
          <cell r="G309">
            <v>49047</v>
          </cell>
          <cell r="H309">
            <v>46887</v>
          </cell>
          <cell r="I309">
            <v>58116</v>
          </cell>
          <cell r="J309">
            <v>65274</v>
          </cell>
          <cell r="K309">
            <v>59186</v>
          </cell>
          <cell r="L309">
            <v>53543</v>
          </cell>
          <cell r="M309">
            <v>60186</v>
          </cell>
          <cell r="N309">
            <v>54192</v>
          </cell>
          <cell r="O309">
            <v>47265</v>
          </cell>
          <cell r="P309">
            <v>44554</v>
          </cell>
          <cell r="Q309">
            <v>38655</v>
          </cell>
          <cell r="S309">
            <v>643304</v>
          </cell>
          <cell r="T309">
            <v>661639</v>
          </cell>
          <cell r="U309">
            <v>2.8501299541118907E-2</v>
          </cell>
        </row>
        <row r="311">
          <cell r="A311" t="str">
            <v>Deployed Seabased Total</v>
          </cell>
          <cell r="B311">
            <v>193300</v>
          </cell>
          <cell r="C311">
            <v>196689</v>
          </cell>
          <cell r="D311">
            <v>198324</v>
          </cell>
          <cell r="F311">
            <v>16358</v>
          </cell>
          <cell r="G311">
            <v>15460</v>
          </cell>
          <cell r="H311">
            <v>18156</v>
          </cell>
          <cell r="I311">
            <v>16503</v>
          </cell>
          <cell r="J311">
            <v>18363</v>
          </cell>
          <cell r="K311">
            <v>16260</v>
          </cell>
          <cell r="L311">
            <v>17306</v>
          </cell>
          <cell r="M311">
            <v>16979</v>
          </cell>
          <cell r="N311">
            <v>16815</v>
          </cell>
          <cell r="O311">
            <v>18354</v>
          </cell>
          <cell r="P311">
            <v>18777</v>
          </cell>
          <cell r="Q311">
            <v>15620</v>
          </cell>
          <cell r="S311">
            <v>198324</v>
          </cell>
          <cell r="T311">
            <v>204951</v>
          </cell>
          <cell r="U311">
            <v>3.3415017849579565E-2</v>
          </cell>
        </row>
        <row r="313">
          <cell r="A313" t="str">
            <v xml:space="preserve">G R A N D    T O T A L  </v>
          </cell>
          <cell r="B313">
            <v>831643</v>
          </cell>
          <cell r="C313">
            <v>837020</v>
          </cell>
          <cell r="D313">
            <v>841628</v>
          </cell>
          <cell r="F313">
            <v>101092</v>
          </cell>
          <cell r="G313">
            <v>64507</v>
          </cell>
          <cell r="H313">
            <v>65043</v>
          </cell>
          <cell r="I313">
            <v>74619</v>
          </cell>
          <cell r="J313">
            <v>83637</v>
          </cell>
          <cell r="K313">
            <v>75446</v>
          </cell>
          <cell r="L313">
            <v>70849</v>
          </cell>
          <cell r="M313">
            <v>77165</v>
          </cell>
          <cell r="N313">
            <v>71007</v>
          </cell>
          <cell r="O313">
            <v>65619</v>
          </cell>
          <cell r="P313">
            <v>63331</v>
          </cell>
          <cell r="Q313">
            <v>54275</v>
          </cell>
          <cell r="S313">
            <v>841628</v>
          </cell>
          <cell r="T313">
            <v>866590</v>
          </cell>
          <cell r="U313">
            <v>2.9659184342726297E-2</v>
          </cell>
        </row>
        <row r="315">
          <cell r="A315" t="str">
            <v>Processed by : Policies and Programs Division</v>
          </cell>
        </row>
        <row r="316">
          <cell r="A316" t="str">
            <v xml:space="preserve">                       : PLANNING BRANCH</v>
          </cell>
        </row>
        <row r="318">
          <cell r="A318" t="str">
            <v>*Based on the report of POEA's Labor Assistance Center on the actual departures of OFWs at the international airports.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C Table"/>
      <sheetName val="specs"/>
      <sheetName val="prices"/>
      <sheetName val="Data"/>
      <sheetName val="refbal"/>
      <sheetName val="overview"/>
      <sheetName val="USrefining"/>
      <sheetName val="fcst prices"/>
      <sheetName val="fcst prices (2)"/>
      <sheetName val="asian prices"/>
      <sheetName val="Demand elas (2)"/>
      <sheetName val="India Prices"/>
      <sheetName val="Thailand"/>
      <sheetName val="Diffs"/>
      <sheetName val="crackadds"/>
      <sheetName val="refutil"/>
      <sheetName val="CDUcountry"/>
      <sheetName val="FCC Detail"/>
      <sheetName val="Hydrocrdetail"/>
      <sheetName val="cokedetail"/>
      <sheetName val="posscce"/>
      <sheetName val="Posscdu"/>
      <sheetName val="CCECountry"/>
      <sheetName val="CDUtotal"/>
      <sheetName val="china demand"/>
      <sheetName val="china"/>
      <sheetName val="regdemgro"/>
      <sheetName val="intenisty"/>
      <sheetName val="fcstdemand"/>
      <sheetName val="opechighoilgdp"/>
      <sheetName val="nonopec"/>
      <sheetName val="canadacosts"/>
      <sheetName val="refcapvddemand"/>
      <sheetName val="pricefcsts"/>
      <sheetName val="inflation oecd"/>
      <sheetName val="wage inflation"/>
      <sheetName val="wtimaya"/>
      <sheetName val="Europrodchange"/>
      <sheetName val="EU25 mogas diesel"/>
      <sheetName val="usmogas"/>
      <sheetName val="russiaexporteconomic"/>
      <sheetName val="russiaprodavail"/>
      <sheetName val="Sheet1"/>
      <sheetName val="sterm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 t="str">
            <v>DETAILS: NON-OPEC PRODUCTION   000 b/d</v>
          </cell>
        </row>
        <row r="2">
          <cell r="D2">
            <v>39393.745037152781</v>
          </cell>
        </row>
        <row r="4">
          <cell r="E4">
            <v>1985</v>
          </cell>
          <cell r="F4">
            <v>1986</v>
          </cell>
          <cell r="G4">
            <v>1987</v>
          </cell>
          <cell r="H4">
            <v>1988</v>
          </cell>
          <cell r="I4">
            <v>1989</v>
          </cell>
          <cell r="J4">
            <v>1990</v>
          </cell>
          <cell r="K4">
            <v>1991</v>
          </cell>
          <cell r="L4">
            <v>1992</v>
          </cell>
          <cell r="M4">
            <v>1993</v>
          </cell>
          <cell r="N4">
            <v>1994</v>
          </cell>
          <cell r="O4">
            <v>1995</v>
          </cell>
          <cell r="P4">
            <v>1996</v>
          </cell>
          <cell r="Q4">
            <v>1997</v>
          </cell>
          <cell r="R4">
            <v>1998</v>
          </cell>
          <cell r="S4">
            <v>1999</v>
          </cell>
          <cell r="T4">
            <v>2000</v>
          </cell>
          <cell r="U4">
            <v>2001</v>
          </cell>
          <cell r="V4">
            <v>2002</v>
          </cell>
          <cell r="W4">
            <v>2003</v>
          </cell>
          <cell r="X4">
            <v>2004</v>
          </cell>
          <cell r="Y4">
            <v>2005</v>
          </cell>
          <cell r="Z4">
            <v>2006</v>
          </cell>
          <cell r="AA4">
            <v>2007</v>
          </cell>
          <cell r="AB4">
            <v>2008</v>
          </cell>
          <cell r="AC4">
            <v>2009</v>
          </cell>
          <cell r="AD4">
            <v>2010</v>
          </cell>
        </row>
        <row r="5">
          <cell r="D5" t="str">
            <v>N. AMERICA</v>
          </cell>
        </row>
        <row r="6">
          <cell r="D6" t="str">
            <v>USA</v>
          </cell>
          <cell r="E6">
            <v>10640</v>
          </cell>
          <cell r="F6">
            <v>10290</v>
          </cell>
          <cell r="G6">
            <v>10010</v>
          </cell>
          <cell r="H6">
            <v>9820</v>
          </cell>
          <cell r="I6">
            <v>9220</v>
          </cell>
          <cell r="J6">
            <v>8995</v>
          </cell>
          <cell r="K6">
            <v>9165</v>
          </cell>
          <cell r="L6">
            <v>8995</v>
          </cell>
          <cell r="M6">
            <v>8835</v>
          </cell>
          <cell r="N6">
            <v>8645</v>
          </cell>
          <cell r="O6">
            <v>8600</v>
          </cell>
          <cell r="P6">
            <v>8615</v>
          </cell>
          <cell r="Q6">
            <v>8610</v>
          </cell>
          <cell r="R6">
            <v>8395</v>
          </cell>
          <cell r="S6">
            <v>8105</v>
          </cell>
          <cell r="T6">
            <v>8130</v>
          </cell>
          <cell r="U6">
            <v>8100</v>
          </cell>
          <cell r="V6">
            <v>8115</v>
          </cell>
          <cell r="W6">
            <v>7825</v>
          </cell>
          <cell r="X6">
            <v>7650</v>
          </cell>
          <cell r="Y6">
            <v>7255</v>
          </cell>
          <cell r="Z6">
            <v>7330</v>
          </cell>
          <cell r="AA6">
            <v>7550</v>
          </cell>
          <cell r="AB6">
            <v>7625</v>
          </cell>
          <cell r="AC6">
            <v>7700</v>
          </cell>
          <cell r="AD6">
            <v>7750</v>
          </cell>
        </row>
        <row r="7">
          <cell r="D7" t="str">
            <v>Canada</v>
          </cell>
          <cell r="E7">
            <v>1840</v>
          </cell>
          <cell r="F7">
            <v>1815</v>
          </cell>
          <cell r="G7">
            <v>1900</v>
          </cell>
          <cell r="H7">
            <v>1990</v>
          </cell>
          <cell r="I7">
            <v>1945</v>
          </cell>
          <cell r="J7">
            <v>1970</v>
          </cell>
          <cell r="K7">
            <v>1975</v>
          </cell>
          <cell r="L7">
            <v>2025</v>
          </cell>
          <cell r="M7">
            <v>2160</v>
          </cell>
          <cell r="N7">
            <v>2270</v>
          </cell>
          <cell r="O7">
            <v>2390</v>
          </cell>
          <cell r="P7">
            <v>2395</v>
          </cell>
          <cell r="Q7">
            <v>2490</v>
          </cell>
          <cell r="R7">
            <v>2620</v>
          </cell>
          <cell r="S7">
            <v>2570</v>
          </cell>
          <cell r="T7">
            <v>2700</v>
          </cell>
          <cell r="U7">
            <v>2755</v>
          </cell>
          <cell r="V7">
            <v>2885</v>
          </cell>
          <cell r="W7">
            <v>3005</v>
          </cell>
          <cell r="X7">
            <v>3090</v>
          </cell>
          <cell r="Y7">
            <v>3020</v>
          </cell>
          <cell r="Z7">
            <v>3245</v>
          </cell>
          <cell r="AA7">
            <v>3400</v>
          </cell>
          <cell r="AB7">
            <v>3500</v>
          </cell>
          <cell r="AC7">
            <v>3600</v>
          </cell>
          <cell r="AD7">
            <v>3700</v>
          </cell>
        </row>
        <row r="8">
          <cell r="D8" t="str">
            <v>TOTAL</v>
          </cell>
          <cell r="E8">
            <v>12480</v>
          </cell>
          <cell r="F8">
            <v>12105</v>
          </cell>
          <cell r="G8">
            <v>11910</v>
          </cell>
          <cell r="H8">
            <v>11810</v>
          </cell>
          <cell r="I8">
            <v>11165</v>
          </cell>
          <cell r="J8">
            <v>10965</v>
          </cell>
          <cell r="K8">
            <v>11140</v>
          </cell>
          <cell r="L8">
            <v>11020</v>
          </cell>
          <cell r="M8">
            <v>10995</v>
          </cell>
          <cell r="N8">
            <v>10915</v>
          </cell>
          <cell r="O8">
            <v>10990</v>
          </cell>
          <cell r="P8">
            <v>11010</v>
          </cell>
          <cell r="Q8">
            <v>11100</v>
          </cell>
          <cell r="R8">
            <v>11015</v>
          </cell>
          <cell r="S8">
            <v>10675</v>
          </cell>
          <cell r="T8">
            <v>10830</v>
          </cell>
          <cell r="U8">
            <v>10855</v>
          </cell>
          <cell r="V8">
            <v>11000</v>
          </cell>
          <cell r="W8">
            <v>10830</v>
          </cell>
          <cell r="X8">
            <v>10740</v>
          </cell>
          <cell r="Y8">
            <v>10275</v>
          </cell>
          <cell r="Z8">
            <v>10575</v>
          </cell>
          <cell r="AA8">
            <v>10950</v>
          </cell>
          <cell r="AB8">
            <v>11125</v>
          </cell>
          <cell r="AC8">
            <v>11300</v>
          </cell>
          <cell r="AD8">
            <v>11450</v>
          </cell>
        </row>
        <row r="10">
          <cell r="D10" t="str">
            <v>W. EUROPE</v>
          </cell>
        </row>
        <row r="11">
          <cell r="D11" t="str">
            <v>Austria</v>
          </cell>
          <cell r="E11">
            <v>20</v>
          </cell>
          <cell r="F11">
            <v>20</v>
          </cell>
          <cell r="G11">
            <v>20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20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20</v>
          </cell>
          <cell r="V11">
            <v>20</v>
          </cell>
          <cell r="W11">
            <v>20</v>
          </cell>
          <cell r="X11">
            <v>20</v>
          </cell>
          <cell r="Y11">
            <v>20</v>
          </cell>
          <cell r="Z11">
            <v>20</v>
          </cell>
          <cell r="AA11">
            <v>20</v>
          </cell>
          <cell r="AB11">
            <v>15</v>
          </cell>
          <cell r="AC11">
            <v>15</v>
          </cell>
          <cell r="AD11">
            <v>15</v>
          </cell>
        </row>
        <row r="12">
          <cell r="D12" t="str">
            <v>Denmark</v>
          </cell>
          <cell r="E12">
            <v>60</v>
          </cell>
          <cell r="F12">
            <v>75</v>
          </cell>
          <cell r="G12">
            <v>95</v>
          </cell>
          <cell r="H12">
            <v>95</v>
          </cell>
          <cell r="I12">
            <v>110</v>
          </cell>
          <cell r="J12">
            <v>120</v>
          </cell>
          <cell r="K12">
            <v>140</v>
          </cell>
          <cell r="L12">
            <v>160</v>
          </cell>
          <cell r="M12">
            <v>170</v>
          </cell>
          <cell r="N12">
            <v>185</v>
          </cell>
          <cell r="O12">
            <v>185</v>
          </cell>
          <cell r="P12">
            <v>210</v>
          </cell>
          <cell r="Q12">
            <v>230</v>
          </cell>
          <cell r="R12">
            <v>235</v>
          </cell>
          <cell r="S12">
            <v>300</v>
          </cell>
          <cell r="T12">
            <v>365</v>
          </cell>
          <cell r="U12">
            <v>345</v>
          </cell>
          <cell r="V12">
            <v>375</v>
          </cell>
          <cell r="W12">
            <v>375</v>
          </cell>
          <cell r="X12">
            <v>385</v>
          </cell>
          <cell r="Y12">
            <v>375</v>
          </cell>
          <cell r="Z12">
            <v>340</v>
          </cell>
          <cell r="AA12">
            <v>325</v>
          </cell>
          <cell r="AB12">
            <v>315</v>
          </cell>
          <cell r="AC12">
            <v>300</v>
          </cell>
          <cell r="AD12">
            <v>285</v>
          </cell>
        </row>
        <row r="13">
          <cell r="D13" t="str">
            <v>France</v>
          </cell>
          <cell r="E13">
            <v>70</v>
          </cell>
          <cell r="F13">
            <v>75</v>
          </cell>
          <cell r="G13">
            <v>80</v>
          </cell>
          <cell r="H13">
            <v>85</v>
          </cell>
          <cell r="I13">
            <v>80</v>
          </cell>
          <cell r="J13">
            <v>80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50</v>
          </cell>
          <cell r="Q13">
            <v>45</v>
          </cell>
          <cell r="R13">
            <v>40</v>
          </cell>
          <cell r="S13">
            <v>40</v>
          </cell>
          <cell r="T13">
            <v>40</v>
          </cell>
          <cell r="U13">
            <v>35</v>
          </cell>
          <cell r="V13">
            <v>35</v>
          </cell>
          <cell r="W13">
            <v>30</v>
          </cell>
          <cell r="X13">
            <v>30</v>
          </cell>
          <cell r="Y13">
            <v>25</v>
          </cell>
          <cell r="Z13">
            <v>25</v>
          </cell>
          <cell r="AA13">
            <v>25</v>
          </cell>
          <cell r="AB13">
            <v>20</v>
          </cell>
          <cell r="AC13">
            <v>20</v>
          </cell>
          <cell r="AD13">
            <v>20</v>
          </cell>
        </row>
        <row r="14">
          <cell r="D14" t="str">
            <v>Germany</v>
          </cell>
          <cell r="E14">
            <v>80</v>
          </cell>
          <cell r="F14">
            <v>80</v>
          </cell>
          <cell r="G14">
            <v>75</v>
          </cell>
          <cell r="H14">
            <v>75</v>
          </cell>
          <cell r="I14">
            <v>75</v>
          </cell>
          <cell r="J14">
            <v>70</v>
          </cell>
          <cell r="K14">
            <v>70</v>
          </cell>
          <cell r="L14">
            <v>70</v>
          </cell>
          <cell r="M14">
            <v>70</v>
          </cell>
          <cell r="N14">
            <v>70</v>
          </cell>
          <cell r="O14">
            <v>75</v>
          </cell>
          <cell r="P14">
            <v>75</v>
          </cell>
          <cell r="Q14">
            <v>75</v>
          </cell>
          <cell r="R14">
            <v>75</v>
          </cell>
          <cell r="S14">
            <v>75</v>
          </cell>
          <cell r="T14">
            <v>85</v>
          </cell>
          <cell r="U14">
            <v>85</v>
          </cell>
          <cell r="V14">
            <v>90</v>
          </cell>
          <cell r="W14">
            <v>95</v>
          </cell>
          <cell r="X14">
            <v>105</v>
          </cell>
          <cell r="Y14">
            <v>115</v>
          </cell>
          <cell r="Z14">
            <v>115</v>
          </cell>
          <cell r="AA14">
            <v>110</v>
          </cell>
          <cell r="AB14">
            <v>105</v>
          </cell>
          <cell r="AC14">
            <v>105</v>
          </cell>
          <cell r="AD14">
            <v>105</v>
          </cell>
        </row>
        <row r="15">
          <cell r="D15" t="str">
            <v>Greece</v>
          </cell>
          <cell r="E15">
            <v>25</v>
          </cell>
          <cell r="F15">
            <v>25</v>
          </cell>
          <cell r="G15">
            <v>25</v>
          </cell>
          <cell r="H15">
            <v>20</v>
          </cell>
          <cell r="I15">
            <v>20</v>
          </cell>
          <cell r="J15">
            <v>15</v>
          </cell>
          <cell r="K15">
            <v>15</v>
          </cell>
          <cell r="L15">
            <v>15</v>
          </cell>
          <cell r="M15">
            <v>15</v>
          </cell>
          <cell r="N15">
            <v>15</v>
          </cell>
          <cell r="O15">
            <v>10</v>
          </cell>
          <cell r="P15">
            <v>10</v>
          </cell>
          <cell r="Q15">
            <v>10</v>
          </cell>
          <cell r="R15">
            <v>5</v>
          </cell>
          <cell r="S15">
            <v>0</v>
          </cell>
          <cell r="T15">
            <v>5</v>
          </cell>
          <cell r="U15">
            <v>5</v>
          </cell>
          <cell r="V15">
            <v>5</v>
          </cell>
          <cell r="W15">
            <v>5</v>
          </cell>
          <cell r="X15">
            <v>5</v>
          </cell>
          <cell r="Y15">
            <v>5</v>
          </cell>
          <cell r="Z15">
            <v>5</v>
          </cell>
          <cell r="AA15">
            <v>5</v>
          </cell>
          <cell r="AB15">
            <v>5</v>
          </cell>
          <cell r="AC15">
            <v>5</v>
          </cell>
          <cell r="AD15">
            <v>5</v>
          </cell>
        </row>
        <row r="16">
          <cell r="D16" t="str">
            <v>Italy</v>
          </cell>
          <cell r="E16">
            <v>45</v>
          </cell>
          <cell r="F16">
            <v>50</v>
          </cell>
          <cell r="G16">
            <v>75</v>
          </cell>
          <cell r="H16">
            <v>90</v>
          </cell>
          <cell r="I16">
            <v>90</v>
          </cell>
          <cell r="J16">
            <v>90</v>
          </cell>
          <cell r="K16">
            <v>95</v>
          </cell>
          <cell r="L16">
            <v>90</v>
          </cell>
          <cell r="M16">
            <v>85</v>
          </cell>
          <cell r="N16">
            <v>90</v>
          </cell>
          <cell r="O16">
            <v>95</v>
          </cell>
          <cell r="P16">
            <v>105</v>
          </cell>
          <cell r="Q16">
            <v>115</v>
          </cell>
          <cell r="R16">
            <v>110</v>
          </cell>
          <cell r="S16">
            <v>85</v>
          </cell>
          <cell r="T16">
            <v>80</v>
          </cell>
          <cell r="U16">
            <v>65</v>
          </cell>
          <cell r="V16">
            <v>85</v>
          </cell>
          <cell r="W16">
            <v>90</v>
          </cell>
          <cell r="X16">
            <v>110</v>
          </cell>
          <cell r="Y16">
            <v>125</v>
          </cell>
          <cell r="Z16">
            <v>130</v>
          </cell>
          <cell r="AA16">
            <v>125</v>
          </cell>
          <cell r="AB16">
            <v>125</v>
          </cell>
          <cell r="AC16">
            <v>125</v>
          </cell>
          <cell r="AD16">
            <v>125</v>
          </cell>
        </row>
        <row r="17">
          <cell r="D17" t="str">
            <v>Netherlands</v>
          </cell>
          <cell r="E17">
            <v>80</v>
          </cell>
          <cell r="F17">
            <v>95</v>
          </cell>
          <cell r="G17">
            <v>90</v>
          </cell>
          <cell r="H17">
            <v>80</v>
          </cell>
          <cell r="I17">
            <v>75</v>
          </cell>
          <cell r="J17">
            <v>80</v>
          </cell>
          <cell r="K17">
            <v>75</v>
          </cell>
          <cell r="L17">
            <v>65</v>
          </cell>
          <cell r="M17">
            <v>60</v>
          </cell>
          <cell r="N17">
            <v>65</v>
          </cell>
          <cell r="O17">
            <v>70</v>
          </cell>
          <cell r="P17">
            <v>65</v>
          </cell>
          <cell r="Q17">
            <v>60</v>
          </cell>
          <cell r="R17">
            <v>55</v>
          </cell>
          <cell r="S17">
            <v>55</v>
          </cell>
          <cell r="T17">
            <v>50</v>
          </cell>
          <cell r="U17">
            <v>50</v>
          </cell>
          <cell r="V17">
            <v>65</v>
          </cell>
          <cell r="W17">
            <v>65</v>
          </cell>
          <cell r="X17">
            <v>60</v>
          </cell>
          <cell r="Y17">
            <v>55</v>
          </cell>
          <cell r="Z17">
            <v>50</v>
          </cell>
          <cell r="AA17">
            <v>50</v>
          </cell>
          <cell r="AB17">
            <v>50</v>
          </cell>
          <cell r="AC17">
            <v>45</v>
          </cell>
          <cell r="AD17">
            <v>45</v>
          </cell>
        </row>
        <row r="18">
          <cell r="D18" t="str">
            <v>Norway</v>
          </cell>
          <cell r="E18">
            <v>815</v>
          </cell>
          <cell r="F18">
            <v>885</v>
          </cell>
          <cell r="G18">
            <v>1020</v>
          </cell>
          <cell r="H18">
            <v>1165</v>
          </cell>
          <cell r="I18">
            <v>1510</v>
          </cell>
          <cell r="J18">
            <v>1685</v>
          </cell>
          <cell r="K18">
            <v>1950</v>
          </cell>
          <cell r="L18">
            <v>2230</v>
          </cell>
          <cell r="M18">
            <v>2395</v>
          </cell>
          <cell r="N18">
            <v>2675</v>
          </cell>
          <cell r="O18">
            <v>2920</v>
          </cell>
          <cell r="P18">
            <v>3240</v>
          </cell>
          <cell r="Q18">
            <v>3275</v>
          </cell>
          <cell r="R18">
            <v>3155</v>
          </cell>
          <cell r="S18">
            <v>3135</v>
          </cell>
          <cell r="T18">
            <v>3325</v>
          </cell>
          <cell r="U18">
            <v>3410</v>
          </cell>
          <cell r="V18">
            <v>3365</v>
          </cell>
          <cell r="W18">
            <v>3260</v>
          </cell>
          <cell r="X18">
            <v>3195</v>
          </cell>
          <cell r="Y18">
            <v>3015</v>
          </cell>
          <cell r="Z18">
            <v>2995</v>
          </cell>
          <cell r="AA18">
            <v>2950</v>
          </cell>
          <cell r="AB18">
            <v>2875</v>
          </cell>
          <cell r="AC18">
            <v>2800</v>
          </cell>
          <cell r="AD18">
            <v>2725</v>
          </cell>
        </row>
        <row r="19">
          <cell r="D19" t="str">
            <v>Spain</v>
          </cell>
          <cell r="E19">
            <v>45</v>
          </cell>
          <cell r="F19">
            <v>40</v>
          </cell>
          <cell r="G19">
            <v>35</v>
          </cell>
          <cell r="H19">
            <v>30</v>
          </cell>
          <cell r="I19">
            <v>25</v>
          </cell>
          <cell r="J19">
            <v>20</v>
          </cell>
          <cell r="K19">
            <v>20</v>
          </cell>
          <cell r="L19">
            <v>20</v>
          </cell>
          <cell r="M19">
            <v>20</v>
          </cell>
          <cell r="N19">
            <v>20</v>
          </cell>
          <cell r="O19">
            <v>15</v>
          </cell>
          <cell r="P19">
            <v>15</v>
          </cell>
          <cell r="Q19">
            <v>15</v>
          </cell>
          <cell r="R19">
            <v>15</v>
          </cell>
          <cell r="S19">
            <v>5</v>
          </cell>
          <cell r="T19">
            <v>5</v>
          </cell>
          <cell r="U19">
            <v>5</v>
          </cell>
          <cell r="V19">
            <v>5</v>
          </cell>
          <cell r="W19">
            <v>5</v>
          </cell>
          <cell r="X19">
            <v>5</v>
          </cell>
          <cell r="Y19">
            <v>5</v>
          </cell>
          <cell r="Z19">
            <v>5</v>
          </cell>
          <cell r="AA19">
            <v>5</v>
          </cell>
          <cell r="AB19">
            <v>5</v>
          </cell>
          <cell r="AC19">
            <v>5</v>
          </cell>
          <cell r="AD19">
            <v>5</v>
          </cell>
        </row>
        <row r="20">
          <cell r="D20" t="str">
            <v>Turkey</v>
          </cell>
          <cell r="E20">
            <v>40</v>
          </cell>
          <cell r="F20">
            <v>45</v>
          </cell>
          <cell r="G20">
            <v>50</v>
          </cell>
          <cell r="H20">
            <v>50</v>
          </cell>
          <cell r="I20">
            <v>55</v>
          </cell>
          <cell r="J20">
            <v>70</v>
          </cell>
          <cell r="K20">
            <v>85</v>
          </cell>
          <cell r="L20">
            <v>80</v>
          </cell>
          <cell r="M20">
            <v>75</v>
          </cell>
          <cell r="N20">
            <v>75</v>
          </cell>
          <cell r="O20">
            <v>65</v>
          </cell>
          <cell r="P20">
            <v>65</v>
          </cell>
          <cell r="Q20">
            <v>70</v>
          </cell>
          <cell r="R20">
            <v>70</v>
          </cell>
          <cell r="S20">
            <v>70</v>
          </cell>
          <cell r="T20">
            <v>70</v>
          </cell>
          <cell r="U20">
            <v>55</v>
          </cell>
          <cell r="V20">
            <v>50</v>
          </cell>
          <cell r="W20">
            <v>45</v>
          </cell>
          <cell r="X20">
            <v>45</v>
          </cell>
          <cell r="Y20">
            <v>45</v>
          </cell>
          <cell r="Z20">
            <v>45</v>
          </cell>
          <cell r="AA20">
            <v>45</v>
          </cell>
          <cell r="AB20">
            <v>45</v>
          </cell>
          <cell r="AC20">
            <v>45</v>
          </cell>
          <cell r="AD20">
            <v>45</v>
          </cell>
        </row>
        <row r="21">
          <cell r="D21" t="str">
            <v>UK</v>
          </cell>
          <cell r="E21">
            <v>2655</v>
          </cell>
          <cell r="F21">
            <v>2675</v>
          </cell>
          <cell r="G21">
            <v>2590</v>
          </cell>
          <cell r="H21">
            <v>2400</v>
          </cell>
          <cell r="I21">
            <v>1950</v>
          </cell>
          <cell r="J21">
            <v>1940</v>
          </cell>
          <cell r="K21">
            <v>1925</v>
          </cell>
          <cell r="L21">
            <v>1990</v>
          </cell>
          <cell r="M21">
            <v>2100</v>
          </cell>
          <cell r="N21">
            <v>2675</v>
          </cell>
          <cell r="O21">
            <v>2795</v>
          </cell>
          <cell r="P21">
            <v>2790</v>
          </cell>
          <cell r="Q21">
            <v>2775</v>
          </cell>
          <cell r="R21">
            <v>2830</v>
          </cell>
          <cell r="S21">
            <v>2885</v>
          </cell>
          <cell r="T21">
            <v>2685</v>
          </cell>
          <cell r="U21">
            <v>2510</v>
          </cell>
          <cell r="V21">
            <v>2490</v>
          </cell>
          <cell r="W21">
            <v>2295</v>
          </cell>
          <cell r="X21">
            <v>2055</v>
          </cell>
          <cell r="Y21">
            <v>1800</v>
          </cell>
          <cell r="Z21">
            <v>1690</v>
          </cell>
          <cell r="AA21">
            <v>1600</v>
          </cell>
          <cell r="AB21">
            <v>1500</v>
          </cell>
          <cell r="AC21">
            <v>1400</v>
          </cell>
          <cell r="AD21">
            <v>1300</v>
          </cell>
        </row>
        <row r="22">
          <cell r="O22">
            <v>25</v>
          </cell>
          <cell r="P22">
            <v>25</v>
          </cell>
          <cell r="Q22">
            <v>25</v>
          </cell>
          <cell r="R22">
            <v>25</v>
          </cell>
          <cell r="S22">
            <v>25</v>
          </cell>
          <cell r="T22">
            <v>25</v>
          </cell>
          <cell r="U22">
            <v>25</v>
          </cell>
          <cell r="V22">
            <v>25</v>
          </cell>
          <cell r="W22">
            <v>25</v>
          </cell>
          <cell r="X22">
            <v>25</v>
          </cell>
          <cell r="Y22">
            <v>25</v>
          </cell>
          <cell r="Z22">
            <v>25</v>
          </cell>
          <cell r="AA22">
            <v>25</v>
          </cell>
          <cell r="AB22">
            <v>25</v>
          </cell>
          <cell r="AC22">
            <v>25</v>
          </cell>
          <cell r="AD22">
            <v>25</v>
          </cell>
        </row>
        <row r="24">
          <cell r="D24" t="str">
            <v>UK + Norway</v>
          </cell>
          <cell r="E24">
            <v>3470</v>
          </cell>
          <cell r="F24">
            <v>3560</v>
          </cell>
          <cell r="G24">
            <v>3610</v>
          </cell>
          <cell r="H24">
            <v>3565</v>
          </cell>
          <cell r="I24">
            <v>3460</v>
          </cell>
          <cell r="J24">
            <v>3625</v>
          </cell>
          <cell r="K24">
            <v>3875</v>
          </cell>
          <cell r="L24">
            <v>4220</v>
          </cell>
          <cell r="M24">
            <v>4495</v>
          </cell>
          <cell r="N24">
            <v>5350</v>
          </cell>
          <cell r="O24">
            <v>5715</v>
          </cell>
          <cell r="P24">
            <v>6030</v>
          </cell>
          <cell r="Q24">
            <v>6050</v>
          </cell>
          <cell r="R24">
            <v>5985</v>
          </cell>
          <cell r="S24">
            <v>6020</v>
          </cell>
          <cell r="T24">
            <v>6010</v>
          </cell>
          <cell r="U24">
            <v>5920</v>
          </cell>
          <cell r="V24">
            <v>5855</v>
          </cell>
          <cell r="W24">
            <v>5555</v>
          </cell>
          <cell r="X24">
            <v>5250</v>
          </cell>
          <cell r="Y24">
            <v>4815</v>
          </cell>
          <cell r="Z24">
            <v>4685</v>
          </cell>
          <cell r="AA24">
            <v>4550</v>
          </cell>
          <cell r="AB24">
            <v>4375</v>
          </cell>
          <cell r="AC24">
            <v>4200</v>
          </cell>
          <cell r="AD24">
            <v>4025</v>
          </cell>
        </row>
        <row r="25">
          <cell r="D25" t="str">
            <v>Other W.Europe</v>
          </cell>
          <cell r="E25">
            <v>465</v>
          </cell>
          <cell r="F25">
            <v>505</v>
          </cell>
          <cell r="G25">
            <v>545</v>
          </cell>
          <cell r="H25">
            <v>550</v>
          </cell>
          <cell r="I25">
            <v>555</v>
          </cell>
          <cell r="J25">
            <v>570</v>
          </cell>
          <cell r="K25">
            <v>595</v>
          </cell>
          <cell r="L25">
            <v>595</v>
          </cell>
          <cell r="M25">
            <v>590</v>
          </cell>
          <cell r="N25">
            <v>615</v>
          </cell>
          <cell r="O25">
            <v>630</v>
          </cell>
          <cell r="P25">
            <v>640</v>
          </cell>
          <cell r="Q25">
            <v>665</v>
          </cell>
          <cell r="R25">
            <v>650</v>
          </cell>
          <cell r="S25">
            <v>675</v>
          </cell>
          <cell r="T25">
            <v>745</v>
          </cell>
          <cell r="U25">
            <v>690</v>
          </cell>
          <cell r="V25">
            <v>755</v>
          </cell>
          <cell r="W25">
            <v>755</v>
          </cell>
          <cell r="X25">
            <v>790</v>
          </cell>
          <cell r="Y25">
            <v>795</v>
          </cell>
          <cell r="Z25">
            <v>760</v>
          </cell>
          <cell r="AA25">
            <v>735</v>
          </cell>
          <cell r="AB25">
            <v>710</v>
          </cell>
          <cell r="AC25">
            <v>690</v>
          </cell>
          <cell r="AD25">
            <v>675</v>
          </cell>
        </row>
        <row r="26">
          <cell r="D26" t="str">
            <v>Total W.Europe</v>
          </cell>
          <cell r="E26">
            <v>3935</v>
          </cell>
          <cell r="F26">
            <v>4065</v>
          </cell>
          <cell r="G26">
            <v>4155</v>
          </cell>
          <cell r="H26">
            <v>4115</v>
          </cell>
          <cell r="I26">
            <v>4015</v>
          </cell>
          <cell r="J26">
            <v>4195</v>
          </cell>
          <cell r="K26">
            <v>4470</v>
          </cell>
          <cell r="L26">
            <v>4815</v>
          </cell>
          <cell r="M26">
            <v>5085</v>
          </cell>
          <cell r="N26">
            <v>5965</v>
          </cell>
          <cell r="O26">
            <v>6345</v>
          </cell>
          <cell r="P26">
            <v>6670</v>
          </cell>
          <cell r="Q26">
            <v>6715</v>
          </cell>
          <cell r="R26">
            <v>6635</v>
          </cell>
          <cell r="S26">
            <v>6695</v>
          </cell>
          <cell r="T26">
            <v>6755</v>
          </cell>
          <cell r="U26">
            <v>6610</v>
          </cell>
          <cell r="V26">
            <v>6610</v>
          </cell>
          <cell r="W26">
            <v>6310</v>
          </cell>
          <cell r="X26">
            <v>6040</v>
          </cell>
          <cell r="Y26">
            <v>5610</v>
          </cell>
          <cell r="Z26">
            <v>5445</v>
          </cell>
          <cell r="AA26">
            <v>5285</v>
          </cell>
          <cell r="AB26">
            <v>5085</v>
          </cell>
          <cell r="AC26">
            <v>4890</v>
          </cell>
          <cell r="AD26">
            <v>4700</v>
          </cell>
        </row>
        <row r="29">
          <cell r="D29" t="str">
            <v>DETAILS: NON-OPEC PRODUCTION   000 b/d</v>
          </cell>
        </row>
        <row r="30">
          <cell r="D30">
            <v>39393.745037152781</v>
          </cell>
        </row>
        <row r="32">
          <cell r="E32">
            <v>1985</v>
          </cell>
          <cell r="F32">
            <v>1986</v>
          </cell>
          <cell r="G32">
            <v>1987</v>
          </cell>
          <cell r="H32">
            <v>1988</v>
          </cell>
          <cell r="I32">
            <v>1989</v>
          </cell>
          <cell r="J32">
            <v>1990</v>
          </cell>
          <cell r="K32">
            <v>1991</v>
          </cell>
          <cell r="L32">
            <v>1992</v>
          </cell>
          <cell r="M32">
            <v>1993</v>
          </cell>
          <cell r="N32">
            <v>1994</v>
          </cell>
          <cell r="O32">
            <v>1995</v>
          </cell>
          <cell r="P32">
            <v>1996</v>
          </cell>
          <cell r="Q32">
            <v>1997</v>
          </cell>
          <cell r="R32">
            <v>1998</v>
          </cell>
          <cell r="S32">
            <v>1999</v>
          </cell>
          <cell r="T32">
            <v>2000</v>
          </cell>
          <cell r="U32">
            <v>2001</v>
          </cell>
          <cell r="V32">
            <v>2002</v>
          </cell>
          <cell r="W32">
            <v>2003</v>
          </cell>
          <cell r="X32">
            <v>2004</v>
          </cell>
          <cell r="Y32">
            <v>2005</v>
          </cell>
          <cell r="Z32">
            <v>2006</v>
          </cell>
          <cell r="AA32">
            <v>2007</v>
          </cell>
          <cell r="AB32">
            <v>2008</v>
          </cell>
          <cell r="AC32">
            <v>2009</v>
          </cell>
          <cell r="AD32">
            <v>2010</v>
          </cell>
        </row>
        <row r="33">
          <cell r="D33" t="str">
            <v>LATIN AMERICA</v>
          </cell>
        </row>
        <row r="34">
          <cell r="D34" t="str">
            <v>Argentina</v>
          </cell>
          <cell r="E34">
            <v>500</v>
          </cell>
          <cell r="F34">
            <v>475</v>
          </cell>
          <cell r="G34">
            <v>460</v>
          </cell>
          <cell r="H34">
            <v>480</v>
          </cell>
          <cell r="I34">
            <v>500</v>
          </cell>
          <cell r="J34">
            <v>515</v>
          </cell>
          <cell r="K34">
            <v>530</v>
          </cell>
          <cell r="L34">
            <v>585</v>
          </cell>
          <cell r="M34">
            <v>625</v>
          </cell>
          <cell r="N34">
            <v>685</v>
          </cell>
          <cell r="O34">
            <v>755</v>
          </cell>
          <cell r="P34">
            <v>805</v>
          </cell>
          <cell r="Q34">
            <v>880</v>
          </cell>
          <cell r="R34">
            <v>890</v>
          </cell>
          <cell r="S34">
            <v>845</v>
          </cell>
          <cell r="T34">
            <v>815</v>
          </cell>
          <cell r="U34">
            <v>860</v>
          </cell>
          <cell r="V34">
            <v>840</v>
          </cell>
          <cell r="W34">
            <v>825</v>
          </cell>
          <cell r="X34">
            <v>780</v>
          </cell>
          <cell r="Y34">
            <v>765</v>
          </cell>
          <cell r="Z34">
            <v>725</v>
          </cell>
          <cell r="AA34">
            <v>700</v>
          </cell>
          <cell r="AB34">
            <v>650</v>
          </cell>
          <cell r="AC34">
            <v>625</v>
          </cell>
          <cell r="AD34">
            <v>600</v>
          </cell>
        </row>
        <row r="35">
          <cell r="D35" t="str">
            <v>Bolivia</v>
          </cell>
          <cell r="E35">
            <v>25</v>
          </cell>
          <cell r="F35">
            <v>25</v>
          </cell>
          <cell r="G35">
            <v>25</v>
          </cell>
          <cell r="H35">
            <v>25</v>
          </cell>
          <cell r="I35">
            <v>25</v>
          </cell>
          <cell r="J35">
            <v>20</v>
          </cell>
          <cell r="K35">
            <v>20</v>
          </cell>
          <cell r="L35">
            <v>20</v>
          </cell>
          <cell r="M35">
            <v>20</v>
          </cell>
          <cell r="N35">
            <v>25</v>
          </cell>
          <cell r="O35">
            <v>35</v>
          </cell>
          <cell r="P35">
            <v>35</v>
          </cell>
          <cell r="Q35">
            <v>35</v>
          </cell>
          <cell r="R35">
            <v>45</v>
          </cell>
          <cell r="S35">
            <v>40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35</v>
          </cell>
          <cell r="Y35">
            <v>35</v>
          </cell>
          <cell r="Z35">
            <v>35</v>
          </cell>
          <cell r="AA35">
            <v>30</v>
          </cell>
          <cell r="AB35">
            <v>25</v>
          </cell>
          <cell r="AC35">
            <v>25</v>
          </cell>
          <cell r="AD35">
            <v>25</v>
          </cell>
        </row>
        <row r="36">
          <cell r="D36" t="str">
            <v>Brazil</v>
          </cell>
          <cell r="E36">
            <v>710</v>
          </cell>
          <cell r="F36">
            <v>800</v>
          </cell>
          <cell r="G36">
            <v>785</v>
          </cell>
          <cell r="H36">
            <v>795</v>
          </cell>
          <cell r="I36">
            <v>860</v>
          </cell>
          <cell r="J36">
            <v>885</v>
          </cell>
          <cell r="K36">
            <v>880</v>
          </cell>
          <cell r="L36">
            <v>875</v>
          </cell>
          <cell r="M36">
            <v>900</v>
          </cell>
          <cell r="N36">
            <v>925</v>
          </cell>
          <cell r="O36">
            <v>940</v>
          </cell>
          <cell r="P36">
            <v>1025</v>
          </cell>
          <cell r="Q36">
            <v>1065</v>
          </cell>
          <cell r="R36">
            <v>1255</v>
          </cell>
          <cell r="S36">
            <v>1355</v>
          </cell>
          <cell r="T36">
            <v>1495</v>
          </cell>
          <cell r="U36">
            <v>1575</v>
          </cell>
          <cell r="V36">
            <v>1745</v>
          </cell>
          <cell r="W36">
            <v>1725</v>
          </cell>
          <cell r="X36">
            <v>1740</v>
          </cell>
          <cell r="Y36">
            <v>1955</v>
          </cell>
          <cell r="Z36">
            <v>2250</v>
          </cell>
          <cell r="AA36">
            <v>2350</v>
          </cell>
          <cell r="AB36">
            <v>2425</v>
          </cell>
          <cell r="AC36">
            <v>2500</v>
          </cell>
          <cell r="AD36">
            <v>2550</v>
          </cell>
        </row>
        <row r="37">
          <cell r="D37" t="str">
            <v>Chile</v>
          </cell>
          <cell r="E37">
            <v>40</v>
          </cell>
          <cell r="F37">
            <v>40</v>
          </cell>
          <cell r="G37">
            <v>40</v>
          </cell>
          <cell r="H37">
            <v>30</v>
          </cell>
          <cell r="I37">
            <v>30</v>
          </cell>
          <cell r="J37">
            <v>25</v>
          </cell>
          <cell r="K37">
            <v>20</v>
          </cell>
          <cell r="L37">
            <v>15</v>
          </cell>
          <cell r="M37">
            <v>15</v>
          </cell>
          <cell r="N37">
            <v>15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  <cell r="T37">
            <v>20</v>
          </cell>
          <cell r="U37">
            <v>20</v>
          </cell>
          <cell r="V37">
            <v>15</v>
          </cell>
          <cell r="W37">
            <v>15</v>
          </cell>
          <cell r="X37">
            <v>15</v>
          </cell>
          <cell r="Y37">
            <v>15</v>
          </cell>
          <cell r="Z37">
            <v>20</v>
          </cell>
          <cell r="AA37">
            <v>20</v>
          </cell>
          <cell r="AB37">
            <v>20</v>
          </cell>
          <cell r="AC37">
            <v>20</v>
          </cell>
          <cell r="AD37">
            <v>20</v>
          </cell>
        </row>
        <row r="38">
          <cell r="D38" t="str">
            <v>Colombia</v>
          </cell>
          <cell r="E38">
            <v>180</v>
          </cell>
          <cell r="F38">
            <v>305</v>
          </cell>
          <cell r="G38">
            <v>390</v>
          </cell>
          <cell r="H38">
            <v>375</v>
          </cell>
          <cell r="I38">
            <v>410</v>
          </cell>
          <cell r="J38">
            <v>450</v>
          </cell>
          <cell r="K38">
            <v>450</v>
          </cell>
          <cell r="L38">
            <v>455</v>
          </cell>
          <cell r="M38">
            <v>465</v>
          </cell>
          <cell r="N38">
            <v>465</v>
          </cell>
          <cell r="O38">
            <v>595</v>
          </cell>
          <cell r="P38">
            <v>635</v>
          </cell>
          <cell r="Q38">
            <v>660</v>
          </cell>
          <cell r="R38">
            <v>765</v>
          </cell>
          <cell r="S38">
            <v>825</v>
          </cell>
          <cell r="T38">
            <v>700</v>
          </cell>
          <cell r="U38">
            <v>615</v>
          </cell>
          <cell r="V38">
            <v>590</v>
          </cell>
          <cell r="W38">
            <v>550</v>
          </cell>
          <cell r="X38">
            <v>530</v>
          </cell>
          <cell r="Y38">
            <v>520</v>
          </cell>
          <cell r="Z38">
            <v>500</v>
          </cell>
          <cell r="AA38">
            <v>475</v>
          </cell>
          <cell r="AB38">
            <v>450</v>
          </cell>
          <cell r="AC38">
            <v>425</v>
          </cell>
          <cell r="AD38">
            <v>400</v>
          </cell>
        </row>
        <row r="39">
          <cell r="D39" t="str">
            <v>Cuba</v>
          </cell>
          <cell r="E39">
            <v>15</v>
          </cell>
          <cell r="F39">
            <v>15</v>
          </cell>
          <cell r="G39">
            <v>15</v>
          </cell>
          <cell r="H39">
            <v>15</v>
          </cell>
          <cell r="I39">
            <v>15</v>
          </cell>
          <cell r="J39">
            <v>15</v>
          </cell>
          <cell r="K39">
            <v>15</v>
          </cell>
          <cell r="L39">
            <v>15</v>
          </cell>
          <cell r="M39">
            <v>25</v>
          </cell>
          <cell r="N39">
            <v>25</v>
          </cell>
          <cell r="O39">
            <v>25</v>
          </cell>
          <cell r="P39">
            <v>25</v>
          </cell>
          <cell r="Q39">
            <v>25</v>
          </cell>
          <cell r="R39">
            <v>30</v>
          </cell>
          <cell r="S39">
            <v>40</v>
          </cell>
          <cell r="T39">
            <v>45</v>
          </cell>
          <cell r="U39">
            <v>50</v>
          </cell>
          <cell r="V39">
            <v>65</v>
          </cell>
          <cell r="W39">
            <v>70</v>
          </cell>
          <cell r="X39">
            <v>80</v>
          </cell>
          <cell r="Y39">
            <v>85</v>
          </cell>
          <cell r="Z39">
            <v>85</v>
          </cell>
          <cell r="AA39">
            <v>85</v>
          </cell>
          <cell r="AB39">
            <v>85</v>
          </cell>
          <cell r="AC39">
            <v>85</v>
          </cell>
          <cell r="AD39">
            <v>85</v>
          </cell>
        </row>
        <row r="40">
          <cell r="D40" t="str">
            <v>Ecuador</v>
          </cell>
          <cell r="E40">
            <v>280</v>
          </cell>
          <cell r="F40">
            <v>255</v>
          </cell>
          <cell r="G40">
            <v>160</v>
          </cell>
          <cell r="H40">
            <v>310</v>
          </cell>
          <cell r="I40">
            <v>285</v>
          </cell>
          <cell r="J40">
            <v>300</v>
          </cell>
          <cell r="K40">
            <v>300</v>
          </cell>
          <cell r="L40">
            <v>320</v>
          </cell>
          <cell r="M40">
            <v>345</v>
          </cell>
          <cell r="N40">
            <v>380</v>
          </cell>
          <cell r="O40">
            <v>390</v>
          </cell>
          <cell r="P40">
            <v>385</v>
          </cell>
          <cell r="Q40">
            <v>395</v>
          </cell>
          <cell r="R40">
            <v>385</v>
          </cell>
          <cell r="S40">
            <v>380</v>
          </cell>
          <cell r="T40">
            <v>410</v>
          </cell>
          <cell r="U40">
            <v>440</v>
          </cell>
          <cell r="V40">
            <v>400</v>
          </cell>
          <cell r="W40">
            <v>430</v>
          </cell>
          <cell r="X40">
            <v>535</v>
          </cell>
          <cell r="Y40">
            <v>520</v>
          </cell>
          <cell r="Z40">
            <v>535</v>
          </cell>
          <cell r="AA40">
            <v>550</v>
          </cell>
          <cell r="AB40">
            <v>560</v>
          </cell>
          <cell r="AC40">
            <v>555</v>
          </cell>
          <cell r="AD40">
            <v>550</v>
          </cell>
        </row>
        <row r="41">
          <cell r="D41" t="str">
            <v>Guatemala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5</v>
          </cell>
          <cell r="K41">
            <v>5</v>
          </cell>
          <cell r="L41">
            <v>5</v>
          </cell>
          <cell r="M41">
            <v>5</v>
          </cell>
          <cell r="N41">
            <v>5</v>
          </cell>
          <cell r="O41">
            <v>10</v>
          </cell>
          <cell r="P41">
            <v>15</v>
          </cell>
          <cell r="Q41">
            <v>20</v>
          </cell>
          <cell r="R41">
            <v>20</v>
          </cell>
          <cell r="S41">
            <v>20</v>
          </cell>
          <cell r="T41">
            <v>20</v>
          </cell>
          <cell r="U41">
            <v>20</v>
          </cell>
          <cell r="V41">
            <v>20</v>
          </cell>
          <cell r="W41">
            <v>20</v>
          </cell>
          <cell r="X41">
            <v>25</v>
          </cell>
          <cell r="Y41">
            <v>25</v>
          </cell>
          <cell r="Z41">
            <v>25</v>
          </cell>
          <cell r="AA41">
            <v>25</v>
          </cell>
          <cell r="AB41">
            <v>25</v>
          </cell>
          <cell r="AC41">
            <v>25</v>
          </cell>
          <cell r="AD41">
            <v>25</v>
          </cell>
        </row>
        <row r="42">
          <cell r="D42" t="str">
            <v>Mexico</v>
          </cell>
          <cell r="E42">
            <v>2915</v>
          </cell>
          <cell r="F42">
            <v>2770</v>
          </cell>
          <cell r="G42">
            <v>2880</v>
          </cell>
          <cell r="H42">
            <v>2880</v>
          </cell>
          <cell r="I42">
            <v>2895</v>
          </cell>
          <cell r="J42">
            <v>2975</v>
          </cell>
          <cell r="K42">
            <v>3140</v>
          </cell>
          <cell r="L42">
            <v>3130</v>
          </cell>
          <cell r="M42">
            <v>3140</v>
          </cell>
          <cell r="N42">
            <v>3150</v>
          </cell>
          <cell r="O42">
            <v>3065</v>
          </cell>
          <cell r="P42">
            <v>3295</v>
          </cell>
          <cell r="Q42">
            <v>3415</v>
          </cell>
          <cell r="R42">
            <v>3500</v>
          </cell>
          <cell r="S42">
            <v>3345</v>
          </cell>
          <cell r="T42">
            <v>3450</v>
          </cell>
          <cell r="U42">
            <v>3560</v>
          </cell>
          <cell r="V42">
            <v>3585</v>
          </cell>
          <cell r="W42">
            <v>3790</v>
          </cell>
          <cell r="X42">
            <v>3825</v>
          </cell>
          <cell r="Y42">
            <v>3765</v>
          </cell>
          <cell r="Z42">
            <v>3775</v>
          </cell>
          <cell r="AA42">
            <v>3800</v>
          </cell>
          <cell r="AB42">
            <v>3825</v>
          </cell>
          <cell r="AC42">
            <v>3850</v>
          </cell>
          <cell r="AD42">
            <v>3875</v>
          </cell>
        </row>
        <row r="43">
          <cell r="D43" t="str">
            <v>Peru</v>
          </cell>
          <cell r="E43">
            <v>195</v>
          </cell>
          <cell r="F43">
            <v>180</v>
          </cell>
          <cell r="G43">
            <v>165</v>
          </cell>
          <cell r="H43">
            <v>145</v>
          </cell>
          <cell r="I43">
            <v>130</v>
          </cell>
          <cell r="J43">
            <v>130</v>
          </cell>
          <cell r="K43">
            <v>115</v>
          </cell>
          <cell r="L43">
            <v>115</v>
          </cell>
          <cell r="M43">
            <v>130</v>
          </cell>
          <cell r="N43">
            <v>130</v>
          </cell>
          <cell r="O43">
            <v>125</v>
          </cell>
          <cell r="P43">
            <v>120</v>
          </cell>
          <cell r="Q43">
            <v>120</v>
          </cell>
          <cell r="R43">
            <v>115</v>
          </cell>
          <cell r="S43">
            <v>105</v>
          </cell>
          <cell r="T43">
            <v>100</v>
          </cell>
          <cell r="U43">
            <v>95</v>
          </cell>
          <cell r="V43">
            <v>95</v>
          </cell>
          <cell r="W43">
            <v>90</v>
          </cell>
          <cell r="X43">
            <v>95</v>
          </cell>
          <cell r="Y43">
            <v>110</v>
          </cell>
          <cell r="Z43">
            <v>110</v>
          </cell>
          <cell r="AA43">
            <v>115</v>
          </cell>
          <cell r="AB43">
            <v>120</v>
          </cell>
          <cell r="AC43">
            <v>125</v>
          </cell>
          <cell r="AD43">
            <v>125</v>
          </cell>
        </row>
        <row r="44">
          <cell r="D44" t="str">
            <v>Suriname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</v>
          </cell>
          <cell r="L44">
            <v>5</v>
          </cell>
          <cell r="M44">
            <v>5</v>
          </cell>
          <cell r="N44">
            <v>5</v>
          </cell>
          <cell r="O44">
            <v>5</v>
          </cell>
          <cell r="P44">
            <v>5</v>
          </cell>
          <cell r="Q44">
            <v>5</v>
          </cell>
          <cell r="R44">
            <v>5</v>
          </cell>
          <cell r="S44">
            <v>5</v>
          </cell>
          <cell r="T44">
            <v>5</v>
          </cell>
          <cell r="U44">
            <v>5</v>
          </cell>
          <cell r="V44">
            <v>5</v>
          </cell>
          <cell r="W44">
            <v>5</v>
          </cell>
          <cell r="X44">
            <v>5</v>
          </cell>
          <cell r="Y44">
            <v>5</v>
          </cell>
          <cell r="Z44">
            <v>5</v>
          </cell>
          <cell r="AA44">
            <v>5</v>
          </cell>
          <cell r="AB44">
            <v>5</v>
          </cell>
          <cell r="AC44">
            <v>5</v>
          </cell>
          <cell r="AD44">
            <v>5</v>
          </cell>
        </row>
        <row r="45">
          <cell r="D45" t="str">
            <v>Trinidad</v>
          </cell>
          <cell r="E45">
            <v>175</v>
          </cell>
          <cell r="F45">
            <v>170</v>
          </cell>
          <cell r="G45">
            <v>155</v>
          </cell>
          <cell r="H45">
            <v>150</v>
          </cell>
          <cell r="I45">
            <v>150</v>
          </cell>
          <cell r="J45">
            <v>150</v>
          </cell>
          <cell r="K45">
            <v>145</v>
          </cell>
          <cell r="L45">
            <v>140</v>
          </cell>
          <cell r="M45">
            <v>120</v>
          </cell>
          <cell r="N45">
            <v>130</v>
          </cell>
          <cell r="O45">
            <v>140</v>
          </cell>
          <cell r="P45">
            <v>140</v>
          </cell>
          <cell r="Q45">
            <v>135</v>
          </cell>
          <cell r="R45">
            <v>135</v>
          </cell>
          <cell r="S45">
            <v>140</v>
          </cell>
          <cell r="T45">
            <v>140</v>
          </cell>
          <cell r="U45">
            <v>135</v>
          </cell>
          <cell r="V45">
            <v>150</v>
          </cell>
          <cell r="W45">
            <v>170</v>
          </cell>
          <cell r="X45">
            <v>160</v>
          </cell>
          <cell r="Y45">
            <v>195</v>
          </cell>
          <cell r="Z45">
            <v>190</v>
          </cell>
          <cell r="AA45">
            <v>200</v>
          </cell>
          <cell r="AB45">
            <v>210</v>
          </cell>
          <cell r="AC45">
            <v>220</v>
          </cell>
          <cell r="AD45">
            <v>220</v>
          </cell>
        </row>
        <row r="46">
          <cell r="D46" t="str">
            <v>TOTAL</v>
          </cell>
          <cell r="E46">
            <v>5040</v>
          </cell>
          <cell r="F46">
            <v>5040</v>
          </cell>
          <cell r="G46">
            <v>5080</v>
          </cell>
          <cell r="H46">
            <v>5210</v>
          </cell>
          <cell r="I46">
            <v>5305</v>
          </cell>
          <cell r="J46">
            <v>5470</v>
          </cell>
          <cell r="K46">
            <v>5625</v>
          </cell>
          <cell r="L46">
            <v>5680</v>
          </cell>
          <cell r="M46">
            <v>5795</v>
          </cell>
          <cell r="N46">
            <v>5940</v>
          </cell>
          <cell r="O46">
            <v>6105</v>
          </cell>
          <cell r="P46">
            <v>6505</v>
          </cell>
          <cell r="Q46">
            <v>6775</v>
          </cell>
          <cell r="R46">
            <v>7165</v>
          </cell>
          <cell r="S46">
            <v>7120</v>
          </cell>
          <cell r="T46">
            <v>7230</v>
          </cell>
          <cell r="U46">
            <v>7405</v>
          </cell>
          <cell r="V46">
            <v>7540</v>
          </cell>
          <cell r="W46">
            <v>7720</v>
          </cell>
          <cell r="X46">
            <v>7825</v>
          </cell>
          <cell r="Y46">
            <v>7995</v>
          </cell>
          <cell r="Z46">
            <v>8255</v>
          </cell>
          <cell r="AA46">
            <v>8355</v>
          </cell>
          <cell r="AB46">
            <v>8400</v>
          </cell>
          <cell r="AC46">
            <v>8460</v>
          </cell>
          <cell r="AD46">
            <v>8480</v>
          </cell>
        </row>
        <row r="47">
          <cell r="Y47">
            <v>2265</v>
          </cell>
          <cell r="Z47">
            <v>2205</v>
          </cell>
          <cell r="AA47">
            <v>2180</v>
          </cell>
          <cell r="AB47">
            <v>2125</v>
          </cell>
          <cell r="AC47">
            <v>2085</v>
          </cell>
          <cell r="AD47">
            <v>2010</v>
          </cell>
        </row>
        <row r="49">
          <cell r="D49" t="str">
            <v>AFRICA</v>
          </cell>
        </row>
        <row r="50">
          <cell r="D50" t="str">
            <v>Angola</v>
          </cell>
          <cell r="E50">
            <v>245</v>
          </cell>
          <cell r="F50">
            <v>280</v>
          </cell>
          <cell r="G50">
            <v>345</v>
          </cell>
          <cell r="H50">
            <v>450</v>
          </cell>
          <cell r="I50">
            <v>455</v>
          </cell>
          <cell r="J50">
            <v>480</v>
          </cell>
          <cell r="K50">
            <v>500</v>
          </cell>
          <cell r="L50">
            <v>550</v>
          </cell>
          <cell r="M50">
            <v>510</v>
          </cell>
          <cell r="N50">
            <v>545</v>
          </cell>
          <cell r="O50">
            <v>650</v>
          </cell>
          <cell r="P50">
            <v>715</v>
          </cell>
          <cell r="Q50">
            <v>720</v>
          </cell>
          <cell r="R50">
            <v>740</v>
          </cell>
          <cell r="S50">
            <v>775</v>
          </cell>
          <cell r="T50">
            <v>755</v>
          </cell>
          <cell r="U50">
            <v>705</v>
          </cell>
          <cell r="V50">
            <v>885</v>
          </cell>
          <cell r="W50">
            <v>880</v>
          </cell>
          <cell r="X50">
            <v>995</v>
          </cell>
          <cell r="Y50">
            <v>1255</v>
          </cell>
          <cell r="Z50">
            <v>1475</v>
          </cell>
          <cell r="AA50">
            <v>1550</v>
          </cell>
          <cell r="AB50">
            <v>1625</v>
          </cell>
          <cell r="AC50">
            <v>1700</v>
          </cell>
          <cell r="AD50">
            <v>1800</v>
          </cell>
        </row>
        <row r="51">
          <cell r="D51" t="str">
            <v>Benin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</v>
          </cell>
          <cell r="J51">
            <v>5</v>
          </cell>
          <cell r="K51">
            <v>5</v>
          </cell>
          <cell r="L51">
            <v>5</v>
          </cell>
          <cell r="M51">
            <v>5</v>
          </cell>
          <cell r="N51">
            <v>5</v>
          </cell>
          <cell r="O51">
            <v>5</v>
          </cell>
          <cell r="P51">
            <v>5</v>
          </cell>
          <cell r="Q51">
            <v>5</v>
          </cell>
          <cell r="R51">
            <v>5</v>
          </cell>
          <cell r="S51">
            <v>5</v>
          </cell>
          <cell r="T51">
            <v>5</v>
          </cell>
          <cell r="U51">
            <v>5</v>
          </cell>
          <cell r="V51">
            <v>5</v>
          </cell>
          <cell r="W51">
            <v>5</v>
          </cell>
          <cell r="X51">
            <v>5</v>
          </cell>
          <cell r="Y51">
            <v>5</v>
          </cell>
          <cell r="Z51">
            <v>5</v>
          </cell>
          <cell r="AA51">
            <v>5</v>
          </cell>
          <cell r="AB51">
            <v>5</v>
          </cell>
          <cell r="AC51">
            <v>5</v>
          </cell>
          <cell r="AD51">
            <v>5</v>
          </cell>
        </row>
        <row r="52">
          <cell r="D52" t="str">
            <v>Cameroon</v>
          </cell>
          <cell r="E52">
            <v>180</v>
          </cell>
          <cell r="F52">
            <v>175</v>
          </cell>
          <cell r="G52">
            <v>170</v>
          </cell>
          <cell r="H52">
            <v>170</v>
          </cell>
          <cell r="I52">
            <v>170</v>
          </cell>
          <cell r="J52">
            <v>170</v>
          </cell>
          <cell r="K52">
            <v>160</v>
          </cell>
          <cell r="L52">
            <v>140</v>
          </cell>
          <cell r="M52">
            <v>120</v>
          </cell>
          <cell r="N52">
            <v>110</v>
          </cell>
          <cell r="O52">
            <v>100</v>
          </cell>
          <cell r="P52">
            <v>95</v>
          </cell>
          <cell r="Q52">
            <v>100</v>
          </cell>
          <cell r="R52">
            <v>100</v>
          </cell>
          <cell r="S52">
            <v>100</v>
          </cell>
          <cell r="T52">
            <v>100</v>
          </cell>
          <cell r="U52">
            <v>80</v>
          </cell>
          <cell r="V52">
            <v>80</v>
          </cell>
          <cell r="W52">
            <v>65</v>
          </cell>
          <cell r="X52">
            <v>70</v>
          </cell>
          <cell r="Y52">
            <v>80</v>
          </cell>
          <cell r="Z52">
            <v>85</v>
          </cell>
          <cell r="AA52">
            <v>90</v>
          </cell>
          <cell r="AB52">
            <v>95</v>
          </cell>
          <cell r="AC52">
            <v>100</v>
          </cell>
          <cell r="AD52">
            <v>100</v>
          </cell>
        </row>
        <row r="53">
          <cell r="D53" t="str">
            <v>Chad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10</v>
          </cell>
          <cell r="W53">
            <v>30</v>
          </cell>
          <cell r="X53">
            <v>180</v>
          </cell>
          <cell r="Y53">
            <v>180</v>
          </cell>
          <cell r="Z53">
            <v>215</v>
          </cell>
          <cell r="AA53">
            <v>225</v>
          </cell>
          <cell r="AB53">
            <v>225</v>
          </cell>
          <cell r="AC53">
            <v>225</v>
          </cell>
          <cell r="AD53">
            <v>225</v>
          </cell>
        </row>
        <row r="54">
          <cell r="D54" t="str">
            <v>Congo</v>
          </cell>
          <cell r="E54">
            <v>110</v>
          </cell>
          <cell r="F54">
            <v>115</v>
          </cell>
          <cell r="G54">
            <v>125</v>
          </cell>
          <cell r="H54">
            <v>135</v>
          </cell>
          <cell r="I54">
            <v>155</v>
          </cell>
          <cell r="J54">
            <v>155</v>
          </cell>
          <cell r="K54">
            <v>160</v>
          </cell>
          <cell r="L54">
            <v>180</v>
          </cell>
          <cell r="M54">
            <v>200</v>
          </cell>
          <cell r="N54">
            <v>195</v>
          </cell>
          <cell r="O54">
            <v>175</v>
          </cell>
          <cell r="P54">
            <v>210</v>
          </cell>
          <cell r="Q54">
            <v>265</v>
          </cell>
          <cell r="R54">
            <v>240</v>
          </cell>
          <cell r="S54">
            <v>245</v>
          </cell>
          <cell r="T54">
            <v>270</v>
          </cell>
          <cell r="U54">
            <v>270</v>
          </cell>
          <cell r="V54">
            <v>255</v>
          </cell>
          <cell r="W54">
            <v>250</v>
          </cell>
          <cell r="X54">
            <v>240</v>
          </cell>
          <cell r="Y54">
            <v>240</v>
          </cell>
          <cell r="Z54">
            <v>240</v>
          </cell>
          <cell r="AA54">
            <v>240</v>
          </cell>
          <cell r="AB54">
            <v>240</v>
          </cell>
          <cell r="AC54">
            <v>240</v>
          </cell>
          <cell r="AD54">
            <v>240</v>
          </cell>
        </row>
        <row r="55">
          <cell r="D55" t="str">
            <v>Equatorial Guinea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10</v>
          </cell>
          <cell r="Q55">
            <v>50</v>
          </cell>
          <cell r="R55">
            <v>85</v>
          </cell>
          <cell r="S55">
            <v>90</v>
          </cell>
          <cell r="T55">
            <v>110</v>
          </cell>
          <cell r="U55">
            <v>185</v>
          </cell>
          <cell r="V55">
            <v>200</v>
          </cell>
          <cell r="W55">
            <v>245</v>
          </cell>
          <cell r="X55">
            <v>340</v>
          </cell>
          <cell r="Y55">
            <v>360</v>
          </cell>
          <cell r="Z55">
            <v>370</v>
          </cell>
          <cell r="AA55">
            <v>385</v>
          </cell>
          <cell r="AB55">
            <v>400</v>
          </cell>
          <cell r="AC55">
            <v>425</v>
          </cell>
          <cell r="AD55">
            <v>450</v>
          </cell>
        </row>
        <row r="56">
          <cell r="D56" t="str">
            <v>Egypt</v>
          </cell>
          <cell r="E56">
            <v>905</v>
          </cell>
          <cell r="F56">
            <v>825</v>
          </cell>
          <cell r="G56">
            <v>935</v>
          </cell>
          <cell r="H56">
            <v>885</v>
          </cell>
          <cell r="I56">
            <v>885</v>
          </cell>
          <cell r="J56">
            <v>905</v>
          </cell>
          <cell r="K56">
            <v>905</v>
          </cell>
          <cell r="L56">
            <v>915</v>
          </cell>
          <cell r="M56">
            <v>945</v>
          </cell>
          <cell r="N56">
            <v>935</v>
          </cell>
          <cell r="O56">
            <v>955</v>
          </cell>
          <cell r="P56">
            <v>985</v>
          </cell>
          <cell r="Q56">
            <v>895</v>
          </cell>
          <cell r="R56">
            <v>870</v>
          </cell>
          <cell r="S56">
            <v>855</v>
          </cell>
          <cell r="T56">
            <v>815</v>
          </cell>
          <cell r="U56">
            <v>760</v>
          </cell>
          <cell r="V56">
            <v>750</v>
          </cell>
          <cell r="W56">
            <v>730</v>
          </cell>
          <cell r="X56">
            <v>710</v>
          </cell>
          <cell r="Y56">
            <v>690</v>
          </cell>
          <cell r="Z56">
            <v>665</v>
          </cell>
          <cell r="AA56">
            <v>650</v>
          </cell>
          <cell r="AB56">
            <v>625</v>
          </cell>
          <cell r="AC56">
            <v>600</v>
          </cell>
          <cell r="AD56">
            <v>575</v>
          </cell>
        </row>
        <row r="57">
          <cell r="D57" t="str">
            <v>Gabon</v>
          </cell>
          <cell r="E57">
            <v>175</v>
          </cell>
          <cell r="F57">
            <v>175</v>
          </cell>
          <cell r="G57">
            <v>180</v>
          </cell>
          <cell r="H57">
            <v>170</v>
          </cell>
          <cell r="I57">
            <v>185</v>
          </cell>
          <cell r="J57">
            <v>300</v>
          </cell>
          <cell r="K57">
            <v>300</v>
          </cell>
          <cell r="L57">
            <v>300</v>
          </cell>
          <cell r="M57">
            <v>295</v>
          </cell>
          <cell r="N57">
            <v>320</v>
          </cell>
          <cell r="O57">
            <v>345</v>
          </cell>
          <cell r="P57">
            <v>370</v>
          </cell>
          <cell r="Q57">
            <v>370</v>
          </cell>
          <cell r="R57">
            <v>365</v>
          </cell>
          <cell r="S57">
            <v>330</v>
          </cell>
          <cell r="T57">
            <v>300</v>
          </cell>
          <cell r="U57">
            <v>275</v>
          </cell>
          <cell r="V57">
            <v>250</v>
          </cell>
          <cell r="W57">
            <v>240</v>
          </cell>
          <cell r="X57">
            <v>235</v>
          </cell>
          <cell r="Y57">
            <v>230</v>
          </cell>
          <cell r="Z57">
            <v>240</v>
          </cell>
          <cell r="AA57">
            <v>245</v>
          </cell>
          <cell r="AB57">
            <v>250</v>
          </cell>
          <cell r="AC57">
            <v>250</v>
          </cell>
          <cell r="AD57">
            <v>250</v>
          </cell>
        </row>
        <row r="58">
          <cell r="D58" t="str">
            <v>Ivory Coast</v>
          </cell>
          <cell r="E58">
            <v>25</v>
          </cell>
          <cell r="F58">
            <v>25</v>
          </cell>
          <cell r="G58">
            <v>15</v>
          </cell>
          <cell r="H58">
            <v>15</v>
          </cell>
          <cell r="I58">
            <v>15</v>
          </cell>
          <cell r="J58">
            <v>5</v>
          </cell>
          <cell r="K58">
            <v>5</v>
          </cell>
          <cell r="L58">
            <v>5</v>
          </cell>
          <cell r="M58">
            <v>5</v>
          </cell>
          <cell r="N58">
            <v>5</v>
          </cell>
          <cell r="O58">
            <v>10</v>
          </cell>
          <cell r="P58">
            <v>10</v>
          </cell>
          <cell r="Q58">
            <v>10</v>
          </cell>
          <cell r="R58">
            <v>15</v>
          </cell>
          <cell r="S58">
            <v>20</v>
          </cell>
          <cell r="T58">
            <v>20</v>
          </cell>
          <cell r="U58">
            <v>20</v>
          </cell>
          <cell r="V58">
            <v>20</v>
          </cell>
          <cell r="W58">
            <v>20</v>
          </cell>
          <cell r="X58">
            <v>35</v>
          </cell>
          <cell r="Y58">
            <v>50</v>
          </cell>
          <cell r="Z58">
            <v>95</v>
          </cell>
          <cell r="AA58">
            <v>100</v>
          </cell>
          <cell r="AB58">
            <v>100</v>
          </cell>
          <cell r="AC58">
            <v>100</v>
          </cell>
          <cell r="AD58">
            <v>100</v>
          </cell>
        </row>
        <row r="59">
          <cell r="D59" t="str">
            <v>Madagascar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5</v>
          </cell>
          <cell r="AC59">
            <v>30</v>
          </cell>
          <cell r="AD59">
            <v>50</v>
          </cell>
        </row>
        <row r="60">
          <cell r="D60" t="str">
            <v>Mauritania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40</v>
          </cell>
          <cell r="AA60">
            <v>75</v>
          </cell>
          <cell r="AB60">
            <v>125</v>
          </cell>
          <cell r="AC60">
            <v>175</v>
          </cell>
          <cell r="AD60">
            <v>200</v>
          </cell>
        </row>
        <row r="61">
          <cell r="D61" t="str">
            <v>Morocco</v>
          </cell>
          <cell r="E61">
            <v>5</v>
          </cell>
          <cell r="F61">
            <v>5</v>
          </cell>
          <cell r="G61">
            <v>5</v>
          </cell>
          <cell r="H61">
            <v>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5</v>
          </cell>
          <cell r="Y61">
            <v>5</v>
          </cell>
          <cell r="Z61">
            <v>5</v>
          </cell>
          <cell r="AA61">
            <v>5</v>
          </cell>
          <cell r="AB61">
            <v>10</v>
          </cell>
          <cell r="AC61">
            <v>10</v>
          </cell>
          <cell r="AD61">
            <v>10</v>
          </cell>
        </row>
        <row r="62">
          <cell r="D62" t="str">
            <v>Sudan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</v>
          </cell>
          <cell r="K62">
            <v>10</v>
          </cell>
          <cell r="L62">
            <v>10</v>
          </cell>
          <cell r="M62">
            <v>10</v>
          </cell>
          <cell r="N62">
            <v>15</v>
          </cell>
          <cell r="O62">
            <v>15</v>
          </cell>
          <cell r="P62">
            <v>15</v>
          </cell>
          <cell r="Q62">
            <v>15</v>
          </cell>
          <cell r="R62">
            <v>15</v>
          </cell>
          <cell r="S62">
            <v>65</v>
          </cell>
          <cell r="T62">
            <v>170</v>
          </cell>
          <cell r="U62">
            <v>210</v>
          </cell>
          <cell r="V62">
            <v>240</v>
          </cell>
          <cell r="W62">
            <v>265</v>
          </cell>
          <cell r="X62">
            <v>300</v>
          </cell>
          <cell r="Y62">
            <v>345</v>
          </cell>
          <cell r="Z62">
            <v>525</v>
          </cell>
          <cell r="AA62">
            <v>550</v>
          </cell>
          <cell r="AB62">
            <v>520</v>
          </cell>
          <cell r="AC62">
            <v>540</v>
          </cell>
          <cell r="AD62">
            <v>550</v>
          </cell>
        </row>
        <row r="63">
          <cell r="D63" t="str">
            <v>Tunisia</v>
          </cell>
          <cell r="E63">
            <v>115</v>
          </cell>
          <cell r="F63">
            <v>110</v>
          </cell>
          <cell r="G63">
            <v>105</v>
          </cell>
          <cell r="H63">
            <v>105</v>
          </cell>
          <cell r="I63">
            <v>105</v>
          </cell>
          <cell r="J63">
            <v>95</v>
          </cell>
          <cell r="K63">
            <v>105</v>
          </cell>
          <cell r="L63">
            <v>110</v>
          </cell>
          <cell r="M63">
            <v>100</v>
          </cell>
          <cell r="N63">
            <v>95</v>
          </cell>
          <cell r="O63">
            <v>95</v>
          </cell>
          <cell r="P63">
            <v>90</v>
          </cell>
          <cell r="Q63">
            <v>85</v>
          </cell>
          <cell r="R63">
            <v>85</v>
          </cell>
          <cell r="S63">
            <v>85</v>
          </cell>
          <cell r="T63">
            <v>80</v>
          </cell>
          <cell r="U63">
            <v>75</v>
          </cell>
          <cell r="V63">
            <v>80</v>
          </cell>
          <cell r="W63">
            <v>80</v>
          </cell>
          <cell r="X63">
            <v>85</v>
          </cell>
          <cell r="Y63">
            <v>70</v>
          </cell>
          <cell r="Z63">
            <v>65</v>
          </cell>
          <cell r="AA63">
            <v>65</v>
          </cell>
          <cell r="AB63">
            <v>60</v>
          </cell>
          <cell r="AC63">
            <v>60</v>
          </cell>
          <cell r="AD63">
            <v>60</v>
          </cell>
        </row>
        <row r="64">
          <cell r="D64" t="str">
            <v>Zaire</v>
          </cell>
          <cell r="E64">
            <v>35</v>
          </cell>
          <cell r="F64">
            <v>35</v>
          </cell>
          <cell r="G64">
            <v>30</v>
          </cell>
          <cell r="H64">
            <v>30</v>
          </cell>
          <cell r="I64">
            <v>30</v>
          </cell>
          <cell r="J64">
            <v>30</v>
          </cell>
          <cell r="K64">
            <v>25</v>
          </cell>
          <cell r="L64">
            <v>25</v>
          </cell>
          <cell r="M64">
            <v>25</v>
          </cell>
          <cell r="N64">
            <v>25</v>
          </cell>
          <cell r="O64">
            <v>30</v>
          </cell>
          <cell r="P64">
            <v>30</v>
          </cell>
          <cell r="Q64">
            <v>30</v>
          </cell>
          <cell r="R64">
            <v>25</v>
          </cell>
          <cell r="S64">
            <v>25</v>
          </cell>
          <cell r="T64">
            <v>25</v>
          </cell>
          <cell r="U64">
            <v>25</v>
          </cell>
          <cell r="V64">
            <v>25</v>
          </cell>
          <cell r="W64">
            <v>25</v>
          </cell>
          <cell r="X64">
            <v>20</v>
          </cell>
          <cell r="Y64">
            <v>20</v>
          </cell>
          <cell r="Z64">
            <v>20</v>
          </cell>
          <cell r="AA64">
            <v>20</v>
          </cell>
          <cell r="AB64">
            <v>20</v>
          </cell>
          <cell r="AC64">
            <v>20</v>
          </cell>
          <cell r="AD64">
            <v>20</v>
          </cell>
        </row>
        <row r="65">
          <cell r="D65" t="str">
            <v>South Africa *</v>
          </cell>
          <cell r="E65">
            <v>75</v>
          </cell>
          <cell r="F65">
            <v>75</v>
          </cell>
          <cell r="G65">
            <v>75</v>
          </cell>
          <cell r="H65">
            <v>80</v>
          </cell>
          <cell r="I65">
            <v>90</v>
          </cell>
          <cell r="J65">
            <v>100</v>
          </cell>
          <cell r="K65">
            <v>100</v>
          </cell>
          <cell r="L65">
            <v>105</v>
          </cell>
          <cell r="M65">
            <v>130</v>
          </cell>
          <cell r="N65">
            <v>160</v>
          </cell>
          <cell r="O65">
            <v>165</v>
          </cell>
          <cell r="P65">
            <v>160</v>
          </cell>
          <cell r="Q65">
            <v>160</v>
          </cell>
          <cell r="R65">
            <v>160</v>
          </cell>
          <cell r="S65">
            <v>160</v>
          </cell>
          <cell r="T65">
            <v>160</v>
          </cell>
          <cell r="U65">
            <v>160</v>
          </cell>
          <cell r="V65">
            <v>190</v>
          </cell>
          <cell r="W65">
            <v>195</v>
          </cell>
          <cell r="X65">
            <v>225</v>
          </cell>
          <cell r="Y65">
            <v>200</v>
          </cell>
          <cell r="Z65">
            <v>195</v>
          </cell>
          <cell r="AA65">
            <v>200</v>
          </cell>
          <cell r="AB65">
            <v>200</v>
          </cell>
          <cell r="AC65">
            <v>200</v>
          </cell>
          <cell r="AD65">
            <v>200</v>
          </cell>
        </row>
        <row r="66">
          <cell r="D66" t="str">
            <v>TOTAL</v>
          </cell>
          <cell r="E66">
            <v>1875</v>
          </cell>
          <cell r="F66">
            <v>1825</v>
          </cell>
          <cell r="G66">
            <v>1990</v>
          </cell>
          <cell r="H66">
            <v>2050</v>
          </cell>
          <cell r="I66">
            <v>2095</v>
          </cell>
          <cell r="J66">
            <v>2250</v>
          </cell>
          <cell r="K66">
            <v>2275</v>
          </cell>
          <cell r="L66">
            <v>2345</v>
          </cell>
          <cell r="M66">
            <v>2345</v>
          </cell>
          <cell r="N66">
            <v>2410</v>
          </cell>
          <cell r="O66">
            <v>2545</v>
          </cell>
          <cell r="P66">
            <v>2695</v>
          </cell>
          <cell r="Q66">
            <v>2705</v>
          </cell>
          <cell r="R66">
            <v>2705</v>
          </cell>
          <cell r="S66">
            <v>2755</v>
          </cell>
          <cell r="T66">
            <v>2810</v>
          </cell>
          <cell r="U66">
            <v>2770</v>
          </cell>
          <cell r="V66">
            <v>2990</v>
          </cell>
          <cell r="W66">
            <v>3035</v>
          </cell>
          <cell r="X66">
            <v>3445</v>
          </cell>
          <cell r="Y66">
            <v>3730</v>
          </cell>
          <cell r="Z66">
            <v>4240</v>
          </cell>
          <cell r="AA66">
            <v>4405</v>
          </cell>
          <cell r="AB66">
            <v>4505</v>
          </cell>
          <cell r="AC66">
            <v>4680</v>
          </cell>
          <cell r="AD66">
            <v>4835</v>
          </cell>
        </row>
        <row r="67">
          <cell r="Y67">
            <v>2420</v>
          </cell>
          <cell r="Z67">
            <v>2785</v>
          </cell>
          <cell r="AA67">
            <v>2935</v>
          </cell>
          <cell r="AB67">
            <v>3085</v>
          </cell>
          <cell r="AC67">
            <v>3240</v>
          </cell>
          <cell r="AD67">
            <v>3390</v>
          </cell>
        </row>
        <row r="68">
          <cell r="D68" t="str">
            <v>* Synthetic Liquids Production</v>
          </cell>
          <cell r="Y68">
            <v>1310</v>
          </cell>
          <cell r="Z68">
            <v>1455</v>
          </cell>
          <cell r="AA68">
            <v>1470</v>
          </cell>
          <cell r="AB68">
            <v>1420</v>
          </cell>
          <cell r="AC68">
            <v>1440</v>
          </cell>
          <cell r="AD68">
            <v>1445</v>
          </cell>
        </row>
        <row r="71">
          <cell r="D71" t="str">
            <v>DETAILS: NON-OPEC PRODUCTION   000 b/d</v>
          </cell>
        </row>
        <row r="72">
          <cell r="D72">
            <v>39393.745037384258</v>
          </cell>
        </row>
        <row r="74">
          <cell r="E74">
            <v>1985</v>
          </cell>
          <cell r="F74">
            <v>1986</v>
          </cell>
          <cell r="G74">
            <v>1987</v>
          </cell>
          <cell r="H74">
            <v>1988</v>
          </cell>
          <cell r="I74">
            <v>1989</v>
          </cell>
          <cell r="J74">
            <v>1990</v>
          </cell>
          <cell r="K74">
            <v>1991</v>
          </cell>
          <cell r="L74">
            <v>1992</v>
          </cell>
          <cell r="M74">
            <v>1993</v>
          </cell>
          <cell r="N74">
            <v>1994</v>
          </cell>
          <cell r="O74">
            <v>1995</v>
          </cell>
          <cell r="P74">
            <v>1996</v>
          </cell>
          <cell r="Q74">
            <v>1997</v>
          </cell>
          <cell r="R74">
            <v>1998</v>
          </cell>
          <cell r="S74">
            <v>1999</v>
          </cell>
          <cell r="T74">
            <v>2000</v>
          </cell>
          <cell r="U74">
            <v>2001</v>
          </cell>
          <cell r="V74">
            <v>2002</v>
          </cell>
          <cell r="W74">
            <v>2003</v>
          </cell>
          <cell r="X74">
            <v>2004</v>
          </cell>
          <cell r="Y74">
            <v>2005</v>
          </cell>
          <cell r="Z74">
            <v>2006</v>
          </cell>
          <cell r="AA74">
            <v>2007</v>
          </cell>
          <cell r="AB74">
            <v>2008</v>
          </cell>
          <cell r="AC74">
            <v>2009</v>
          </cell>
          <cell r="AD74">
            <v>2010</v>
          </cell>
        </row>
        <row r="75">
          <cell r="D75" t="str">
            <v>MIDDLE EAST</v>
          </cell>
        </row>
        <row r="76">
          <cell r="D76" t="str">
            <v>Bahrain</v>
          </cell>
          <cell r="E76">
            <v>45</v>
          </cell>
          <cell r="F76">
            <v>45</v>
          </cell>
          <cell r="G76">
            <v>45</v>
          </cell>
          <cell r="H76">
            <v>45</v>
          </cell>
          <cell r="I76">
            <v>45</v>
          </cell>
          <cell r="J76">
            <v>45</v>
          </cell>
          <cell r="K76">
            <v>40</v>
          </cell>
          <cell r="L76">
            <v>40</v>
          </cell>
          <cell r="M76">
            <v>40</v>
          </cell>
          <cell r="N76">
            <v>40</v>
          </cell>
          <cell r="O76">
            <v>145</v>
          </cell>
          <cell r="P76">
            <v>150</v>
          </cell>
          <cell r="Q76">
            <v>170</v>
          </cell>
          <cell r="R76">
            <v>170</v>
          </cell>
          <cell r="S76">
            <v>165</v>
          </cell>
          <cell r="T76">
            <v>165</v>
          </cell>
          <cell r="U76">
            <v>160</v>
          </cell>
          <cell r="V76">
            <v>195</v>
          </cell>
          <cell r="W76">
            <v>200</v>
          </cell>
          <cell r="X76">
            <v>200</v>
          </cell>
          <cell r="Y76">
            <v>200</v>
          </cell>
          <cell r="Z76">
            <v>200</v>
          </cell>
          <cell r="AA76">
            <v>225</v>
          </cell>
          <cell r="AB76">
            <v>250</v>
          </cell>
          <cell r="AC76">
            <v>250</v>
          </cell>
          <cell r="AD76">
            <v>250</v>
          </cell>
        </row>
        <row r="77">
          <cell r="D77" t="str">
            <v>Oman</v>
          </cell>
          <cell r="E77">
            <v>495</v>
          </cell>
          <cell r="F77">
            <v>555</v>
          </cell>
          <cell r="G77">
            <v>580</v>
          </cell>
          <cell r="H77">
            <v>620</v>
          </cell>
          <cell r="I77">
            <v>640</v>
          </cell>
          <cell r="J77">
            <v>685</v>
          </cell>
          <cell r="K77">
            <v>710</v>
          </cell>
          <cell r="L77">
            <v>740</v>
          </cell>
          <cell r="M77">
            <v>780</v>
          </cell>
          <cell r="N77">
            <v>810</v>
          </cell>
          <cell r="O77">
            <v>855</v>
          </cell>
          <cell r="P77">
            <v>890</v>
          </cell>
          <cell r="Q77">
            <v>905</v>
          </cell>
          <cell r="R77">
            <v>900</v>
          </cell>
          <cell r="S77">
            <v>905</v>
          </cell>
          <cell r="T77">
            <v>950</v>
          </cell>
          <cell r="U77">
            <v>965</v>
          </cell>
          <cell r="V77">
            <v>900</v>
          </cell>
          <cell r="W77">
            <v>820</v>
          </cell>
          <cell r="X77">
            <v>765</v>
          </cell>
          <cell r="Y77">
            <v>780</v>
          </cell>
          <cell r="Z77">
            <v>740</v>
          </cell>
          <cell r="AA77">
            <v>700</v>
          </cell>
          <cell r="AB77">
            <v>665</v>
          </cell>
          <cell r="AC77">
            <v>630</v>
          </cell>
          <cell r="AD77">
            <v>675</v>
          </cell>
        </row>
        <row r="78">
          <cell r="D78" t="str">
            <v>Syria</v>
          </cell>
          <cell r="E78">
            <v>175</v>
          </cell>
          <cell r="F78">
            <v>175</v>
          </cell>
          <cell r="G78">
            <v>235</v>
          </cell>
          <cell r="H78">
            <v>270</v>
          </cell>
          <cell r="I78">
            <v>325</v>
          </cell>
          <cell r="J78">
            <v>390</v>
          </cell>
          <cell r="K78">
            <v>470</v>
          </cell>
          <cell r="L78">
            <v>525</v>
          </cell>
          <cell r="M78">
            <v>575</v>
          </cell>
          <cell r="N78">
            <v>580</v>
          </cell>
          <cell r="O78">
            <v>610</v>
          </cell>
          <cell r="P78">
            <v>605</v>
          </cell>
          <cell r="Q78">
            <v>580</v>
          </cell>
          <cell r="R78">
            <v>555</v>
          </cell>
          <cell r="S78">
            <v>535</v>
          </cell>
          <cell r="T78">
            <v>525</v>
          </cell>
          <cell r="U78">
            <v>515</v>
          </cell>
          <cell r="V78">
            <v>510</v>
          </cell>
          <cell r="W78">
            <v>525</v>
          </cell>
          <cell r="X78">
            <v>505</v>
          </cell>
          <cell r="Y78">
            <v>475</v>
          </cell>
          <cell r="Z78">
            <v>450</v>
          </cell>
          <cell r="AA78">
            <v>425</v>
          </cell>
          <cell r="AB78">
            <v>410</v>
          </cell>
          <cell r="AC78">
            <v>390</v>
          </cell>
          <cell r="AD78">
            <v>375</v>
          </cell>
        </row>
        <row r="79">
          <cell r="D79" t="str">
            <v>Yemen</v>
          </cell>
          <cell r="E79">
            <v>0</v>
          </cell>
          <cell r="F79">
            <v>0</v>
          </cell>
          <cell r="G79">
            <v>10</v>
          </cell>
          <cell r="H79">
            <v>170</v>
          </cell>
          <cell r="I79">
            <v>190</v>
          </cell>
          <cell r="J79">
            <v>190</v>
          </cell>
          <cell r="K79">
            <v>200</v>
          </cell>
          <cell r="L79">
            <v>190</v>
          </cell>
          <cell r="M79">
            <v>225</v>
          </cell>
          <cell r="N79">
            <v>340</v>
          </cell>
          <cell r="O79">
            <v>350</v>
          </cell>
          <cell r="P79">
            <v>350</v>
          </cell>
          <cell r="Q79">
            <v>390</v>
          </cell>
          <cell r="R79">
            <v>395</v>
          </cell>
          <cell r="S79">
            <v>420</v>
          </cell>
          <cell r="T79">
            <v>450</v>
          </cell>
          <cell r="U79">
            <v>470</v>
          </cell>
          <cell r="V79">
            <v>455</v>
          </cell>
          <cell r="W79">
            <v>440</v>
          </cell>
          <cell r="X79">
            <v>415</v>
          </cell>
          <cell r="Y79">
            <v>395</v>
          </cell>
          <cell r="Z79">
            <v>390</v>
          </cell>
          <cell r="AA79">
            <v>375</v>
          </cell>
          <cell r="AB79">
            <v>360</v>
          </cell>
          <cell r="AC79">
            <v>345</v>
          </cell>
          <cell r="AD79">
            <v>325</v>
          </cell>
        </row>
        <row r="80">
          <cell r="D80" t="str">
            <v>TOTAL</v>
          </cell>
          <cell r="E80">
            <v>715</v>
          </cell>
          <cell r="F80">
            <v>775</v>
          </cell>
          <cell r="G80">
            <v>870</v>
          </cell>
          <cell r="H80">
            <v>1105</v>
          </cell>
          <cell r="I80">
            <v>1200</v>
          </cell>
          <cell r="J80">
            <v>1310</v>
          </cell>
          <cell r="K80">
            <v>1420</v>
          </cell>
          <cell r="L80">
            <v>1495</v>
          </cell>
          <cell r="M80">
            <v>1620</v>
          </cell>
          <cell r="N80">
            <v>1770</v>
          </cell>
          <cell r="O80">
            <v>1960</v>
          </cell>
          <cell r="P80">
            <v>1995</v>
          </cell>
          <cell r="Q80">
            <v>2045</v>
          </cell>
          <cell r="R80">
            <v>2020</v>
          </cell>
          <cell r="S80">
            <v>2025</v>
          </cell>
          <cell r="T80">
            <v>2090</v>
          </cell>
          <cell r="U80">
            <v>2110</v>
          </cell>
          <cell r="V80">
            <v>2060</v>
          </cell>
          <cell r="W80">
            <v>1985</v>
          </cell>
          <cell r="X80">
            <v>1885</v>
          </cell>
          <cell r="Y80">
            <v>1850</v>
          </cell>
          <cell r="Z80">
            <v>1780</v>
          </cell>
          <cell r="AA80">
            <v>1725</v>
          </cell>
          <cell r="AB80">
            <v>1685</v>
          </cell>
          <cell r="AC80">
            <v>1615</v>
          </cell>
          <cell r="AD80">
            <v>1625</v>
          </cell>
        </row>
        <row r="83">
          <cell r="D83" t="str">
            <v>ASIA-PACIFIC</v>
          </cell>
          <cell r="E83">
            <v>1985</v>
          </cell>
          <cell r="F83">
            <v>1986</v>
          </cell>
          <cell r="G83">
            <v>1987</v>
          </cell>
          <cell r="H83">
            <v>1988</v>
          </cell>
          <cell r="I83">
            <v>1989</v>
          </cell>
          <cell r="J83">
            <v>1990</v>
          </cell>
          <cell r="K83">
            <v>1991</v>
          </cell>
          <cell r="L83">
            <v>1992</v>
          </cell>
          <cell r="M83">
            <v>1993</v>
          </cell>
          <cell r="N83">
            <v>1994</v>
          </cell>
          <cell r="O83">
            <v>1995</v>
          </cell>
          <cell r="P83">
            <v>1996</v>
          </cell>
          <cell r="Q83">
            <v>1997</v>
          </cell>
          <cell r="R83">
            <v>1998</v>
          </cell>
          <cell r="S83">
            <v>1999</v>
          </cell>
          <cell r="T83">
            <v>2000</v>
          </cell>
          <cell r="U83">
            <v>2001</v>
          </cell>
          <cell r="V83">
            <v>2002</v>
          </cell>
          <cell r="W83">
            <v>2003</v>
          </cell>
          <cell r="X83">
            <v>2004</v>
          </cell>
          <cell r="Y83">
            <v>2005</v>
          </cell>
          <cell r="Z83">
            <v>2006</v>
          </cell>
          <cell r="AA83">
            <v>2007</v>
          </cell>
          <cell r="AB83">
            <v>2008</v>
          </cell>
          <cell r="AC83">
            <v>2009</v>
          </cell>
          <cell r="AD83">
            <v>2010</v>
          </cell>
        </row>
        <row r="84">
          <cell r="D84" t="str">
            <v>Australia</v>
          </cell>
          <cell r="E84">
            <v>645</v>
          </cell>
          <cell r="F84">
            <v>580</v>
          </cell>
          <cell r="G84">
            <v>615</v>
          </cell>
          <cell r="H84">
            <v>585</v>
          </cell>
          <cell r="I84">
            <v>545</v>
          </cell>
          <cell r="J84">
            <v>625</v>
          </cell>
          <cell r="K84">
            <v>590</v>
          </cell>
          <cell r="L84">
            <v>590</v>
          </cell>
          <cell r="M84">
            <v>555</v>
          </cell>
          <cell r="N84">
            <v>615</v>
          </cell>
          <cell r="O84">
            <v>585</v>
          </cell>
          <cell r="P84">
            <v>600</v>
          </cell>
          <cell r="Q84">
            <v>595</v>
          </cell>
          <cell r="R84">
            <v>595</v>
          </cell>
          <cell r="S84">
            <v>600</v>
          </cell>
          <cell r="T84">
            <v>795</v>
          </cell>
          <cell r="U84">
            <v>720</v>
          </cell>
          <cell r="V84">
            <v>700</v>
          </cell>
          <cell r="W84">
            <v>605</v>
          </cell>
          <cell r="X84">
            <v>535</v>
          </cell>
          <cell r="Y84">
            <v>545</v>
          </cell>
          <cell r="Z84">
            <v>530</v>
          </cell>
          <cell r="AA84">
            <v>525</v>
          </cell>
          <cell r="AB84">
            <v>550</v>
          </cell>
          <cell r="AC84">
            <v>550</v>
          </cell>
          <cell r="AD84">
            <v>550</v>
          </cell>
        </row>
        <row r="85">
          <cell r="D85" t="str">
            <v>Bangladesh</v>
          </cell>
          <cell r="E85">
            <v>0</v>
          </cell>
          <cell r="F85">
            <v>5</v>
          </cell>
          <cell r="G85">
            <v>5</v>
          </cell>
          <cell r="H85">
            <v>5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D86" t="str">
            <v>Brunei</v>
          </cell>
          <cell r="E86">
            <v>170</v>
          </cell>
          <cell r="F86">
            <v>165</v>
          </cell>
          <cell r="G86">
            <v>165</v>
          </cell>
          <cell r="H86">
            <v>155</v>
          </cell>
          <cell r="I86">
            <v>150</v>
          </cell>
          <cell r="J86">
            <v>150</v>
          </cell>
          <cell r="K86">
            <v>160</v>
          </cell>
          <cell r="L86">
            <v>160</v>
          </cell>
          <cell r="M86">
            <v>160</v>
          </cell>
          <cell r="N86">
            <v>165</v>
          </cell>
          <cell r="O86">
            <v>165</v>
          </cell>
          <cell r="P86">
            <v>160</v>
          </cell>
          <cell r="Q86">
            <v>150</v>
          </cell>
          <cell r="R86">
            <v>140</v>
          </cell>
          <cell r="S86">
            <v>160</v>
          </cell>
          <cell r="T86">
            <v>175</v>
          </cell>
          <cell r="U86">
            <v>185</v>
          </cell>
          <cell r="V86">
            <v>195</v>
          </cell>
          <cell r="W86">
            <v>200</v>
          </cell>
          <cell r="X86">
            <v>195</v>
          </cell>
          <cell r="Y86">
            <v>190</v>
          </cell>
          <cell r="Z86">
            <v>190</v>
          </cell>
          <cell r="AA86">
            <v>190</v>
          </cell>
          <cell r="AB86">
            <v>190</v>
          </cell>
          <cell r="AC86">
            <v>190</v>
          </cell>
          <cell r="AD86">
            <v>190</v>
          </cell>
        </row>
        <row r="87">
          <cell r="D87" t="str">
            <v>Burma</v>
          </cell>
          <cell r="E87">
            <v>30</v>
          </cell>
          <cell r="F87">
            <v>25</v>
          </cell>
          <cell r="G87">
            <v>20</v>
          </cell>
          <cell r="H87">
            <v>15</v>
          </cell>
          <cell r="I87">
            <v>15</v>
          </cell>
          <cell r="J87">
            <v>15</v>
          </cell>
          <cell r="K87">
            <v>10</v>
          </cell>
          <cell r="L87">
            <v>15</v>
          </cell>
          <cell r="M87">
            <v>15</v>
          </cell>
          <cell r="N87">
            <v>15</v>
          </cell>
          <cell r="O87">
            <v>15</v>
          </cell>
          <cell r="P87">
            <v>15</v>
          </cell>
          <cell r="Q87">
            <v>15</v>
          </cell>
          <cell r="R87">
            <v>15</v>
          </cell>
          <cell r="S87">
            <v>15</v>
          </cell>
          <cell r="T87">
            <v>15</v>
          </cell>
          <cell r="U87">
            <v>15</v>
          </cell>
          <cell r="V87">
            <v>15</v>
          </cell>
          <cell r="W87">
            <v>15</v>
          </cell>
          <cell r="X87">
            <v>20</v>
          </cell>
          <cell r="Y87">
            <v>20</v>
          </cell>
          <cell r="Z87">
            <v>20</v>
          </cell>
          <cell r="AA87">
            <v>20</v>
          </cell>
          <cell r="AB87">
            <v>25</v>
          </cell>
          <cell r="AC87">
            <v>25</v>
          </cell>
          <cell r="AD87">
            <v>25</v>
          </cell>
        </row>
        <row r="88">
          <cell r="D88" t="str">
            <v>Cambodia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</v>
          </cell>
          <cell r="AA88">
            <v>5</v>
          </cell>
          <cell r="AB88">
            <v>10</v>
          </cell>
          <cell r="AC88">
            <v>10</v>
          </cell>
          <cell r="AD88">
            <v>15</v>
          </cell>
        </row>
        <row r="89">
          <cell r="D89" t="str">
            <v>China</v>
          </cell>
          <cell r="E89">
            <v>2505</v>
          </cell>
          <cell r="F89">
            <v>2620</v>
          </cell>
          <cell r="G89">
            <v>2690</v>
          </cell>
          <cell r="H89">
            <v>2740</v>
          </cell>
          <cell r="I89">
            <v>2760</v>
          </cell>
          <cell r="J89">
            <v>2770</v>
          </cell>
          <cell r="K89">
            <v>2775</v>
          </cell>
          <cell r="L89">
            <v>2820</v>
          </cell>
          <cell r="M89">
            <v>2900</v>
          </cell>
          <cell r="N89">
            <v>2960</v>
          </cell>
          <cell r="O89">
            <v>2990</v>
          </cell>
          <cell r="P89">
            <v>3115</v>
          </cell>
          <cell r="Q89">
            <v>3190</v>
          </cell>
          <cell r="R89">
            <v>3190</v>
          </cell>
          <cell r="S89">
            <v>3185</v>
          </cell>
          <cell r="T89">
            <v>3230</v>
          </cell>
          <cell r="U89">
            <v>3300</v>
          </cell>
          <cell r="V89">
            <v>3395</v>
          </cell>
          <cell r="W89">
            <v>3410</v>
          </cell>
          <cell r="X89">
            <v>3485</v>
          </cell>
          <cell r="Y89">
            <v>3630</v>
          </cell>
          <cell r="Z89">
            <v>3625</v>
          </cell>
          <cell r="AA89">
            <v>3625</v>
          </cell>
          <cell r="AB89">
            <v>3650</v>
          </cell>
          <cell r="AC89">
            <v>3650</v>
          </cell>
          <cell r="AD89">
            <v>3650</v>
          </cell>
        </row>
        <row r="90">
          <cell r="D90" t="str">
            <v>East Timor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45</v>
          </cell>
          <cell r="Y90">
            <v>100</v>
          </cell>
          <cell r="Z90">
            <v>105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</row>
        <row r="91">
          <cell r="D91" t="str">
            <v>India</v>
          </cell>
          <cell r="E91">
            <v>620</v>
          </cell>
          <cell r="F91">
            <v>650</v>
          </cell>
          <cell r="G91">
            <v>630</v>
          </cell>
          <cell r="H91">
            <v>660</v>
          </cell>
          <cell r="I91">
            <v>705</v>
          </cell>
          <cell r="J91">
            <v>700</v>
          </cell>
          <cell r="K91">
            <v>655</v>
          </cell>
          <cell r="L91">
            <v>600</v>
          </cell>
          <cell r="M91">
            <v>575</v>
          </cell>
          <cell r="N91">
            <v>675</v>
          </cell>
          <cell r="O91">
            <v>770</v>
          </cell>
          <cell r="P91">
            <v>740</v>
          </cell>
          <cell r="Q91">
            <v>765</v>
          </cell>
          <cell r="R91">
            <v>750</v>
          </cell>
          <cell r="S91">
            <v>745</v>
          </cell>
          <cell r="T91">
            <v>735</v>
          </cell>
          <cell r="U91">
            <v>740</v>
          </cell>
          <cell r="V91">
            <v>780</v>
          </cell>
          <cell r="W91">
            <v>785</v>
          </cell>
          <cell r="X91">
            <v>800</v>
          </cell>
          <cell r="Y91">
            <v>770</v>
          </cell>
          <cell r="Z91">
            <v>785</v>
          </cell>
          <cell r="AA91">
            <v>800</v>
          </cell>
          <cell r="AB91">
            <v>850</v>
          </cell>
          <cell r="AC91">
            <v>950</v>
          </cell>
          <cell r="AD91">
            <v>950</v>
          </cell>
        </row>
        <row r="92">
          <cell r="D92" t="str">
            <v>Japan</v>
          </cell>
          <cell r="E92">
            <v>15</v>
          </cell>
          <cell r="F92">
            <v>15</v>
          </cell>
          <cell r="G92">
            <v>15</v>
          </cell>
          <cell r="H92">
            <v>15</v>
          </cell>
          <cell r="I92">
            <v>15</v>
          </cell>
          <cell r="J92">
            <v>15</v>
          </cell>
          <cell r="K92">
            <v>15</v>
          </cell>
          <cell r="L92">
            <v>15</v>
          </cell>
          <cell r="M92">
            <v>15</v>
          </cell>
          <cell r="N92">
            <v>15</v>
          </cell>
          <cell r="O92">
            <v>20</v>
          </cell>
          <cell r="P92">
            <v>20</v>
          </cell>
          <cell r="Q92">
            <v>20</v>
          </cell>
          <cell r="R92">
            <v>20</v>
          </cell>
          <cell r="S92">
            <v>20</v>
          </cell>
          <cell r="T92">
            <v>20</v>
          </cell>
          <cell r="U92">
            <v>20</v>
          </cell>
          <cell r="V92">
            <v>20</v>
          </cell>
          <cell r="W92">
            <v>15</v>
          </cell>
          <cell r="X92">
            <v>15</v>
          </cell>
          <cell r="Y92">
            <v>15</v>
          </cell>
          <cell r="Z92">
            <v>15</v>
          </cell>
          <cell r="AA92">
            <v>15</v>
          </cell>
          <cell r="AB92">
            <v>15</v>
          </cell>
          <cell r="AC92">
            <v>15</v>
          </cell>
          <cell r="AD92">
            <v>15</v>
          </cell>
        </row>
        <row r="93">
          <cell r="D93" t="str">
            <v>Malaysia</v>
          </cell>
          <cell r="E93">
            <v>440</v>
          </cell>
          <cell r="F93">
            <v>500</v>
          </cell>
          <cell r="G93">
            <v>470</v>
          </cell>
          <cell r="H93">
            <v>540</v>
          </cell>
          <cell r="I93">
            <v>600</v>
          </cell>
          <cell r="J93">
            <v>620</v>
          </cell>
          <cell r="K93">
            <v>650</v>
          </cell>
          <cell r="L93">
            <v>660</v>
          </cell>
          <cell r="M93">
            <v>640</v>
          </cell>
          <cell r="N93">
            <v>645</v>
          </cell>
          <cell r="O93">
            <v>775</v>
          </cell>
          <cell r="P93">
            <v>775</v>
          </cell>
          <cell r="Q93">
            <v>775</v>
          </cell>
          <cell r="R93">
            <v>780</v>
          </cell>
          <cell r="S93">
            <v>750</v>
          </cell>
          <cell r="T93">
            <v>750</v>
          </cell>
          <cell r="U93">
            <v>750</v>
          </cell>
          <cell r="V93">
            <v>760</v>
          </cell>
          <cell r="W93">
            <v>825</v>
          </cell>
          <cell r="X93">
            <v>860</v>
          </cell>
          <cell r="Y93">
            <v>830</v>
          </cell>
          <cell r="Z93">
            <v>845</v>
          </cell>
          <cell r="AA93">
            <v>850</v>
          </cell>
          <cell r="AB93">
            <v>850</v>
          </cell>
          <cell r="AC93">
            <v>850</v>
          </cell>
          <cell r="AD93">
            <v>850</v>
          </cell>
        </row>
        <row r="94">
          <cell r="D94" t="str">
            <v>New Zealand</v>
          </cell>
          <cell r="E94">
            <v>60</v>
          </cell>
          <cell r="F94">
            <v>65</v>
          </cell>
          <cell r="G94">
            <v>70</v>
          </cell>
          <cell r="H94">
            <v>70</v>
          </cell>
          <cell r="I94">
            <v>80</v>
          </cell>
          <cell r="J94">
            <v>80</v>
          </cell>
          <cell r="K94">
            <v>80</v>
          </cell>
          <cell r="L94">
            <v>80</v>
          </cell>
          <cell r="M94">
            <v>80</v>
          </cell>
          <cell r="N94">
            <v>80</v>
          </cell>
          <cell r="O94">
            <v>45</v>
          </cell>
          <cell r="P94">
            <v>55</v>
          </cell>
          <cell r="Q94">
            <v>65</v>
          </cell>
          <cell r="R94">
            <v>55</v>
          </cell>
          <cell r="S94">
            <v>50</v>
          </cell>
          <cell r="T94">
            <v>45</v>
          </cell>
          <cell r="U94">
            <v>40</v>
          </cell>
          <cell r="V94">
            <v>40</v>
          </cell>
          <cell r="W94">
            <v>30</v>
          </cell>
          <cell r="X94">
            <v>25</v>
          </cell>
          <cell r="Y94">
            <v>25</v>
          </cell>
          <cell r="Z94">
            <v>25</v>
          </cell>
          <cell r="AA94">
            <v>20</v>
          </cell>
          <cell r="AB94">
            <v>20</v>
          </cell>
          <cell r="AC94">
            <v>20</v>
          </cell>
          <cell r="AD94">
            <v>20</v>
          </cell>
        </row>
        <row r="95">
          <cell r="D95" t="str">
            <v>Pakistan</v>
          </cell>
          <cell r="E95">
            <v>35</v>
          </cell>
          <cell r="F95">
            <v>40</v>
          </cell>
          <cell r="G95">
            <v>40</v>
          </cell>
          <cell r="H95">
            <v>45</v>
          </cell>
          <cell r="I95">
            <v>45</v>
          </cell>
          <cell r="J95">
            <v>60</v>
          </cell>
          <cell r="K95">
            <v>70</v>
          </cell>
          <cell r="L95">
            <v>75</v>
          </cell>
          <cell r="M95">
            <v>65</v>
          </cell>
          <cell r="N95">
            <v>60</v>
          </cell>
          <cell r="O95">
            <v>55</v>
          </cell>
          <cell r="P95">
            <v>55</v>
          </cell>
          <cell r="Q95">
            <v>55</v>
          </cell>
          <cell r="R95">
            <v>55</v>
          </cell>
          <cell r="S95">
            <v>55</v>
          </cell>
          <cell r="T95">
            <v>55</v>
          </cell>
          <cell r="U95">
            <v>60</v>
          </cell>
          <cell r="V95">
            <v>65</v>
          </cell>
          <cell r="W95">
            <v>60</v>
          </cell>
          <cell r="X95">
            <v>60</v>
          </cell>
          <cell r="Y95">
            <v>65</v>
          </cell>
          <cell r="Z95">
            <v>65</v>
          </cell>
          <cell r="AA95">
            <v>75</v>
          </cell>
          <cell r="AB95">
            <v>75</v>
          </cell>
          <cell r="AC95">
            <v>80</v>
          </cell>
          <cell r="AD95">
            <v>80</v>
          </cell>
        </row>
        <row r="96">
          <cell r="D96" t="str">
            <v>Papua New Guinea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40</v>
          </cell>
          <cell r="M96">
            <v>125</v>
          </cell>
          <cell r="N96">
            <v>125</v>
          </cell>
          <cell r="O96">
            <v>100</v>
          </cell>
          <cell r="P96">
            <v>105</v>
          </cell>
          <cell r="Q96">
            <v>85</v>
          </cell>
          <cell r="R96">
            <v>80</v>
          </cell>
          <cell r="S96">
            <v>90</v>
          </cell>
          <cell r="T96">
            <v>70</v>
          </cell>
          <cell r="U96">
            <v>55</v>
          </cell>
          <cell r="V96">
            <v>45</v>
          </cell>
          <cell r="W96">
            <v>50</v>
          </cell>
          <cell r="X96">
            <v>45</v>
          </cell>
          <cell r="Y96">
            <v>45</v>
          </cell>
          <cell r="Z96">
            <v>45</v>
          </cell>
          <cell r="AA96">
            <v>40</v>
          </cell>
          <cell r="AB96">
            <v>40</v>
          </cell>
          <cell r="AC96">
            <v>40</v>
          </cell>
          <cell r="AD96">
            <v>40</v>
          </cell>
        </row>
        <row r="97">
          <cell r="D97" t="str">
            <v>Philippines</v>
          </cell>
          <cell r="E97">
            <v>10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  <cell r="J97">
            <v>5</v>
          </cell>
          <cell r="K97">
            <v>5</v>
          </cell>
          <cell r="L97">
            <v>5</v>
          </cell>
          <cell r="M97">
            <v>5</v>
          </cell>
          <cell r="N97">
            <v>5</v>
          </cell>
          <cell r="O97">
            <v>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10</v>
          </cell>
          <cell r="V97">
            <v>25</v>
          </cell>
          <cell r="W97">
            <v>25</v>
          </cell>
          <cell r="X97">
            <v>25</v>
          </cell>
          <cell r="Y97">
            <v>25</v>
          </cell>
          <cell r="Z97">
            <v>25</v>
          </cell>
          <cell r="AA97">
            <v>25</v>
          </cell>
          <cell r="AB97">
            <v>25</v>
          </cell>
          <cell r="AC97">
            <v>25</v>
          </cell>
          <cell r="AD97">
            <v>25</v>
          </cell>
        </row>
        <row r="98">
          <cell r="D98" t="str">
            <v>Taiwan</v>
          </cell>
          <cell r="E98">
            <v>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D99" t="str">
            <v>Thailand</v>
          </cell>
          <cell r="E99">
            <v>35</v>
          </cell>
          <cell r="F99">
            <v>35</v>
          </cell>
          <cell r="G99">
            <v>30</v>
          </cell>
          <cell r="H99">
            <v>40</v>
          </cell>
          <cell r="I99">
            <v>40</v>
          </cell>
          <cell r="J99">
            <v>40</v>
          </cell>
          <cell r="K99">
            <v>45</v>
          </cell>
          <cell r="L99">
            <v>50</v>
          </cell>
          <cell r="M99">
            <v>60</v>
          </cell>
          <cell r="N99">
            <v>65</v>
          </cell>
          <cell r="O99">
            <v>105</v>
          </cell>
          <cell r="P99">
            <v>140</v>
          </cell>
          <cell r="Q99">
            <v>145</v>
          </cell>
          <cell r="R99">
            <v>150</v>
          </cell>
          <cell r="S99">
            <v>160</v>
          </cell>
          <cell r="T99">
            <v>195</v>
          </cell>
          <cell r="U99">
            <v>210</v>
          </cell>
          <cell r="V99">
            <v>225</v>
          </cell>
          <cell r="W99">
            <v>260</v>
          </cell>
          <cell r="X99">
            <v>255</v>
          </cell>
          <cell r="Y99">
            <v>290</v>
          </cell>
          <cell r="Z99">
            <v>325</v>
          </cell>
          <cell r="AA99">
            <v>300</v>
          </cell>
          <cell r="AB99">
            <v>300</v>
          </cell>
          <cell r="AC99">
            <v>300</v>
          </cell>
          <cell r="AD99">
            <v>300</v>
          </cell>
        </row>
        <row r="100">
          <cell r="D100" t="str">
            <v>Vietnam</v>
          </cell>
          <cell r="E100">
            <v>0</v>
          </cell>
          <cell r="F100">
            <v>0</v>
          </cell>
          <cell r="G100">
            <v>5</v>
          </cell>
          <cell r="H100">
            <v>15</v>
          </cell>
          <cell r="I100">
            <v>40</v>
          </cell>
          <cell r="J100">
            <v>55</v>
          </cell>
          <cell r="K100">
            <v>80</v>
          </cell>
          <cell r="L100">
            <v>100</v>
          </cell>
          <cell r="M100">
            <v>125</v>
          </cell>
          <cell r="N100">
            <v>145</v>
          </cell>
          <cell r="O100">
            <v>170</v>
          </cell>
          <cell r="P100">
            <v>175</v>
          </cell>
          <cell r="Q100">
            <v>195</v>
          </cell>
          <cell r="R100">
            <v>245</v>
          </cell>
          <cell r="S100">
            <v>305</v>
          </cell>
          <cell r="T100">
            <v>325</v>
          </cell>
          <cell r="U100">
            <v>355</v>
          </cell>
          <cell r="V100">
            <v>355</v>
          </cell>
          <cell r="W100">
            <v>365</v>
          </cell>
          <cell r="X100">
            <v>420</v>
          </cell>
          <cell r="Y100">
            <v>400</v>
          </cell>
          <cell r="Z100">
            <v>440</v>
          </cell>
          <cell r="AA100">
            <v>450</v>
          </cell>
          <cell r="AB100">
            <v>450</v>
          </cell>
          <cell r="AC100">
            <v>450</v>
          </cell>
          <cell r="AD100">
            <v>450</v>
          </cell>
        </row>
        <row r="101">
          <cell r="D101" t="str">
            <v>TOTAL</v>
          </cell>
          <cell r="E101">
            <v>4570</v>
          </cell>
          <cell r="F101">
            <v>4705</v>
          </cell>
          <cell r="G101">
            <v>4760</v>
          </cell>
          <cell r="H101">
            <v>4890</v>
          </cell>
          <cell r="I101">
            <v>5000</v>
          </cell>
          <cell r="J101">
            <v>5135</v>
          </cell>
          <cell r="K101">
            <v>5140</v>
          </cell>
          <cell r="L101">
            <v>5210</v>
          </cell>
          <cell r="M101">
            <v>5320</v>
          </cell>
          <cell r="N101">
            <v>5570</v>
          </cell>
          <cell r="O101">
            <v>5800</v>
          </cell>
          <cell r="P101">
            <v>5955</v>
          </cell>
          <cell r="Q101">
            <v>6055</v>
          </cell>
          <cell r="R101">
            <v>6075</v>
          </cell>
          <cell r="S101">
            <v>6135</v>
          </cell>
          <cell r="T101">
            <v>6410</v>
          </cell>
          <cell r="U101">
            <v>6460</v>
          </cell>
          <cell r="V101">
            <v>6620</v>
          </cell>
          <cell r="W101">
            <v>6645</v>
          </cell>
          <cell r="X101">
            <v>6785</v>
          </cell>
          <cell r="Y101">
            <v>6950</v>
          </cell>
          <cell r="Z101">
            <v>7045</v>
          </cell>
          <cell r="AA101">
            <v>7040</v>
          </cell>
          <cell r="AB101">
            <v>7150</v>
          </cell>
          <cell r="AC101">
            <v>7255</v>
          </cell>
          <cell r="AD101">
            <v>7260</v>
          </cell>
        </row>
        <row r="103">
          <cell r="K103">
            <v>6640</v>
          </cell>
          <cell r="L103">
            <v>6610</v>
          </cell>
          <cell r="M103">
            <v>6620</v>
          </cell>
          <cell r="N103">
            <v>6870</v>
          </cell>
          <cell r="O103">
            <v>7100</v>
          </cell>
          <cell r="P103">
            <v>7355</v>
          </cell>
          <cell r="Q103">
            <v>7455</v>
          </cell>
          <cell r="R103">
            <v>7375</v>
          </cell>
          <cell r="S103">
            <v>7435</v>
          </cell>
          <cell r="T103">
            <v>7710</v>
          </cell>
          <cell r="U103">
            <v>7660</v>
          </cell>
          <cell r="V103">
            <v>7720</v>
          </cell>
          <cell r="W103">
            <v>7645</v>
          </cell>
          <cell r="X103">
            <v>7785</v>
          </cell>
          <cell r="Y103">
            <v>7850</v>
          </cell>
          <cell r="Z103">
            <v>8045</v>
          </cell>
          <cell r="AA103">
            <v>7940</v>
          </cell>
          <cell r="AB103">
            <v>8050</v>
          </cell>
          <cell r="AC103">
            <v>8155</v>
          </cell>
          <cell r="AD103">
            <v>8260</v>
          </cell>
        </row>
        <row r="104">
          <cell r="D104" t="str">
            <v>DETAILS: NON-OPEC PRODUCTION   000 b/d</v>
          </cell>
        </row>
        <row r="105">
          <cell r="D105">
            <v>39393.745037384258</v>
          </cell>
        </row>
        <row r="107">
          <cell r="E107">
            <v>1985</v>
          </cell>
          <cell r="F107">
            <v>1986</v>
          </cell>
          <cell r="G107">
            <v>1987</v>
          </cell>
          <cell r="H107">
            <v>1988</v>
          </cell>
          <cell r="I107">
            <v>1989</v>
          </cell>
          <cell r="J107">
            <v>1990</v>
          </cell>
          <cell r="K107">
            <v>1991</v>
          </cell>
          <cell r="L107">
            <v>1992</v>
          </cell>
          <cell r="M107">
            <v>1993</v>
          </cell>
          <cell r="N107">
            <v>1994</v>
          </cell>
          <cell r="O107">
            <v>1995</v>
          </cell>
          <cell r="P107">
            <v>1996</v>
          </cell>
          <cell r="Q107">
            <v>1997</v>
          </cell>
          <cell r="R107">
            <v>1998</v>
          </cell>
          <cell r="S107">
            <v>1999</v>
          </cell>
          <cell r="T107">
            <v>2000</v>
          </cell>
          <cell r="U107">
            <v>2001</v>
          </cell>
          <cell r="V107">
            <v>2002</v>
          </cell>
          <cell r="W107">
            <v>2003</v>
          </cell>
          <cell r="X107">
            <v>2004</v>
          </cell>
          <cell r="Y107">
            <v>2005</v>
          </cell>
          <cell r="Z107">
            <v>2006</v>
          </cell>
          <cell r="AA107">
            <v>2007</v>
          </cell>
          <cell r="AB107">
            <v>2008</v>
          </cell>
          <cell r="AC107">
            <v>2009</v>
          </cell>
          <cell r="AD107">
            <v>2010</v>
          </cell>
        </row>
        <row r="108">
          <cell r="D108" t="str">
            <v>FSU</v>
          </cell>
        </row>
        <row r="109">
          <cell r="D109" t="str">
            <v>Russia</v>
          </cell>
          <cell r="J109">
            <v>10500</v>
          </cell>
          <cell r="K109">
            <v>9500</v>
          </cell>
          <cell r="L109">
            <v>8100</v>
          </cell>
          <cell r="M109">
            <v>7000</v>
          </cell>
          <cell r="N109">
            <v>6350</v>
          </cell>
          <cell r="O109">
            <v>6220</v>
          </cell>
          <cell r="P109">
            <v>6130</v>
          </cell>
          <cell r="Q109">
            <v>6175</v>
          </cell>
          <cell r="R109">
            <v>6085</v>
          </cell>
          <cell r="S109">
            <v>6130</v>
          </cell>
          <cell r="T109">
            <v>6480</v>
          </cell>
          <cell r="U109">
            <v>6985</v>
          </cell>
          <cell r="V109">
            <v>7620</v>
          </cell>
          <cell r="W109">
            <v>8455</v>
          </cell>
          <cell r="X109">
            <v>9190</v>
          </cell>
          <cell r="Y109">
            <v>9445</v>
          </cell>
          <cell r="Z109">
            <v>9725</v>
          </cell>
          <cell r="AA109">
            <v>9850</v>
          </cell>
          <cell r="AB109">
            <v>9950</v>
          </cell>
          <cell r="AC109">
            <v>10150</v>
          </cell>
          <cell r="AD109">
            <v>10300</v>
          </cell>
        </row>
        <row r="110">
          <cell r="D110" t="str">
            <v>Azerbaijan</v>
          </cell>
          <cell r="O110">
            <v>190</v>
          </cell>
          <cell r="P110">
            <v>190</v>
          </cell>
          <cell r="Q110">
            <v>190</v>
          </cell>
          <cell r="R110">
            <v>235</v>
          </cell>
          <cell r="S110">
            <v>280</v>
          </cell>
          <cell r="T110">
            <v>285</v>
          </cell>
          <cell r="U110">
            <v>310</v>
          </cell>
          <cell r="V110">
            <v>315</v>
          </cell>
          <cell r="W110">
            <v>315</v>
          </cell>
          <cell r="X110">
            <v>315</v>
          </cell>
          <cell r="Y110">
            <v>445</v>
          </cell>
          <cell r="Z110">
            <v>550</v>
          </cell>
          <cell r="AA110">
            <v>700</v>
          </cell>
          <cell r="AB110">
            <v>850</v>
          </cell>
          <cell r="AC110">
            <v>1000</v>
          </cell>
          <cell r="AD110">
            <v>1250</v>
          </cell>
        </row>
        <row r="111">
          <cell r="D111" t="str">
            <v>Kazakhstan</v>
          </cell>
          <cell r="O111">
            <v>405</v>
          </cell>
          <cell r="P111">
            <v>460</v>
          </cell>
          <cell r="Q111">
            <v>520</v>
          </cell>
          <cell r="R111">
            <v>525</v>
          </cell>
          <cell r="S111">
            <v>610</v>
          </cell>
          <cell r="T111">
            <v>705</v>
          </cell>
          <cell r="U111">
            <v>800</v>
          </cell>
          <cell r="V111">
            <v>940</v>
          </cell>
          <cell r="W111">
            <v>1025</v>
          </cell>
          <cell r="X111">
            <v>1210</v>
          </cell>
          <cell r="Y111">
            <v>1225</v>
          </cell>
          <cell r="Z111">
            <v>1280</v>
          </cell>
          <cell r="AA111">
            <v>1375</v>
          </cell>
          <cell r="AB111">
            <v>1500</v>
          </cell>
          <cell r="AC111">
            <v>1775</v>
          </cell>
          <cell r="AD111">
            <v>2050</v>
          </cell>
        </row>
        <row r="112">
          <cell r="D112" t="str">
            <v>Turkmenistan</v>
          </cell>
          <cell r="O112">
            <v>85</v>
          </cell>
          <cell r="P112">
            <v>110</v>
          </cell>
          <cell r="Q112">
            <v>95</v>
          </cell>
          <cell r="R112">
            <v>115</v>
          </cell>
          <cell r="S112">
            <v>140</v>
          </cell>
          <cell r="T112">
            <v>145</v>
          </cell>
          <cell r="U112">
            <v>165</v>
          </cell>
          <cell r="V112">
            <v>185</v>
          </cell>
          <cell r="W112">
            <v>205</v>
          </cell>
          <cell r="X112">
            <v>200</v>
          </cell>
          <cell r="Y112">
            <v>205</v>
          </cell>
          <cell r="Z112">
            <v>210</v>
          </cell>
          <cell r="AA112">
            <v>250</v>
          </cell>
          <cell r="AB112">
            <v>320</v>
          </cell>
          <cell r="AC112">
            <v>355</v>
          </cell>
          <cell r="AD112">
            <v>355</v>
          </cell>
        </row>
        <row r="113">
          <cell r="D113" t="str">
            <v>Ukraine</v>
          </cell>
          <cell r="O113">
            <v>75</v>
          </cell>
          <cell r="P113">
            <v>105</v>
          </cell>
          <cell r="Q113">
            <v>90</v>
          </cell>
          <cell r="R113">
            <v>90</v>
          </cell>
          <cell r="S113">
            <v>85</v>
          </cell>
          <cell r="T113">
            <v>85</v>
          </cell>
          <cell r="U113">
            <v>85</v>
          </cell>
          <cell r="V113">
            <v>85</v>
          </cell>
          <cell r="W113">
            <v>85</v>
          </cell>
          <cell r="X113">
            <v>85</v>
          </cell>
          <cell r="Y113">
            <v>85</v>
          </cell>
          <cell r="Z113">
            <v>90</v>
          </cell>
          <cell r="AA113">
            <v>90</v>
          </cell>
          <cell r="AB113">
            <v>95</v>
          </cell>
          <cell r="AC113">
            <v>95</v>
          </cell>
          <cell r="AD113">
            <v>100</v>
          </cell>
        </row>
        <row r="114">
          <cell r="D114" t="str">
            <v>Uzbekistan</v>
          </cell>
          <cell r="O114">
            <v>155</v>
          </cell>
          <cell r="P114">
            <v>155</v>
          </cell>
          <cell r="Q114">
            <v>165</v>
          </cell>
          <cell r="R114">
            <v>155</v>
          </cell>
          <cell r="S114">
            <v>175</v>
          </cell>
          <cell r="T114">
            <v>155</v>
          </cell>
          <cell r="U114">
            <v>145</v>
          </cell>
          <cell r="V114">
            <v>155</v>
          </cell>
          <cell r="W114">
            <v>155</v>
          </cell>
          <cell r="X114">
            <v>140</v>
          </cell>
          <cell r="Y114">
            <v>120</v>
          </cell>
          <cell r="Z114">
            <v>120</v>
          </cell>
          <cell r="AA114">
            <v>130</v>
          </cell>
          <cell r="AB114">
            <v>140</v>
          </cell>
          <cell r="AC114">
            <v>150</v>
          </cell>
          <cell r="AD114">
            <v>150</v>
          </cell>
        </row>
        <row r="115">
          <cell r="D115" t="str">
            <v>Belarus</v>
          </cell>
          <cell r="O115">
            <v>35</v>
          </cell>
          <cell r="P115">
            <v>35</v>
          </cell>
          <cell r="Q115">
            <v>35</v>
          </cell>
          <cell r="R115">
            <v>35</v>
          </cell>
          <cell r="S115">
            <v>35</v>
          </cell>
          <cell r="T115">
            <v>35</v>
          </cell>
          <cell r="U115">
            <v>35</v>
          </cell>
          <cell r="V115">
            <v>35</v>
          </cell>
          <cell r="W115">
            <v>35</v>
          </cell>
          <cell r="X115">
            <v>35</v>
          </cell>
          <cell r="Y115">
            <v>35</v>
          </cell>
          <cell r="Z115">
            <v>35</v>
          </cell>
          <cell r="AA115">
            <v>35</v>
          </cell>
          <cell r="AB115">
            <v>35</v>
          </cell>
          <cell r="AC115">
            <v>35</v>
          </cell>
          <cell r="AD115">
            <v>35</v>
          </cell>
        </row>
        <row r="116">
          <cell r="D116" t="str">
            <v>TOTAL</v>
          </cell>
          <cell r="E116">
            <v>11945</v>
          </cell>
          <cell r="F116">
            <v>12345</v>
          </cell>
          <cell r="G116">
            <v>12540</v>
          </cell>
          <cell r="H116">
            <v>12510</v>
          </cell>
          <cell r="I116">
            <v>12205</v>
          </cell>
          <cell r="J116">
            <v>11535</v>
          </cell>
          <cell r="K116">
            <v>10440</v>
          </cell>
          <cell r="L116">
            <v>9040</v>
          </cell>
          <cell r="M116">
            <v>7870</v>
          </cell>
          <cell r="N116">
            <v>7200</v>
          </cell>
          <cell r="O116">
            <v>7165</v>
          </cell>
          <cell r="P116">
            <v>7185</v>
          </cell>
          <cell r="Q116">
            <v>7270</v>
          </cell>
          <cell r="R116">
            <v>7240</v>
          </cell>
          <cell r="S116">
            <v>7455</v>
          </cell>
          <cell r="T116">
            <v>7890</v>
          </cell>
          <cell r="U116">
            <v>8525</v>
          </cell>
          <cell r="V116">
            <v>9335</v>
          </cell>
          <cell r="W116">
            <v>10275</v>
          </cell>
          <cell r="X116">
            <v>11175</v>
          </cell>
          <cell r="Y116">
            <v>11560</v>
          </cell>
          <cell r="Z116">
            <v>12010</v>
          </cell>
          <cell r="AA116">
            <v>12430</v>
          </cell>
          <cell r="AB116">
            <v>12890</v>
          </cell>
          <cell r="AC116">
            <v>13560</v>
          </cell>
          <cell r="AD116">
            <v>14240</v>
          </cell>
        </row>
        <row r="117">
          <cell r="Y117">
            <v>445</v>
          </cell>
          <cell r="Z117">
            <v>455</v>
          </cell>
          <cell r="AA117">
            <v>505</v>
          </cell>
          <cell r="AB117">
            <v>590</v>
          </cell>
          <cell r="AC117">
            <v>635</v>
          </cell>
          <cell r="AD117">
            <v>640</v>
          </cell>
        </row>
        <row r="119">
          <cell r="D119" t="str">
            <v>EASTERN EUROPE</v>
          </cell>
        </row>
        <row r="120">
          <cell r="D120" t="str">
            <v>Albania</v>
          </cell>
          <cell r="E120">
            <v>55</v>
          </cell>
          <cell r="F120">
            <v>55</v>
          </cell>
          <cell r="G120">
            <v>55</v>
          </cell>
          <cell r="H120">
            <v>45</v>
          </cell>
          <cell r="I120">
            <v>45</v>
          </cell>
          <cell r="J120">
            <v>30</v>
          </cell>
          <cell r="K120">
            <v>20</v>
          </cell>
          <cell r="L120">
            <v>10</v>
          </cell>
          <cell r="M120">
            <v>10</v>
          </cell>
          <cell r="N120">
            <v>10</v>
          </cell>
          <cell r="O120">
            <v>10</v>
          </cell>
          <cell r="P120">
            <v>10</v>
          </cell>
          <cell r="Q120">
            <v>5</v>
          </cell>
          <cell r="R120">
            <v>5</v>
          </cell>
          <cell r="S120">
            <v>5</v>
          </cell>
          <cell r="T120">
            <v>5</v>
          </cell>
          <cell r="U120">
            <v>5</v>
          </cell>
          <cell r="V120">
            <v>5</v>
          </cell>
          <cell r="W120">
            <v>5</v>
          </cell>
          <cell r="X120">
            <v>5</v>
          </cell>
          <cell r="Y120">
            <v>5</v>
          </cell>
        </row>
        <row r="121">
          <cell r="D121" t="str">
            <v>Croatia</v>
          </cell>
          <cell r="O121">
            <v>40</v>
          </cell>
          <cell r="P121">
            <v>35</v>
          </cell>
          <cell r="Q121">
            <v>30</v>
          </cell>
          <cell r="R121">
            <v>30</v>
          </cell>
          <cell r="S121">
            <v>25</v>
          </cell>
          <cell r="T121">
            <v>25</v>
          </cell>
          <cell r="U121">
            <v>20</v>
          </cell>
          <cell r="V121">
            <v>20</v>
          </cell>
          <cell r="W121">
            <v>20</v>
          </cell>
          <cell r="X121">
            <v>20</v>
          </cell>
          <cell r="Y121">
            <v>20</v>
          </cell>
        </row>
        <row r="122">
          <cell r="D122" t="str">
            <v>Hungary</v>
          </cell>
          <cell r="E122">
            <v>35</v>
          </cell>
          <cell r="F122">
            <v>35</v>
          </cell>
          <cell r="G122">
            <v>35</v>
          </cell>
          <cell r="H122">
            <v>40</v>
          </cell>
          <cell r="I122">
            <v>35</v>
          </cell>
          <cell r="J122">
            <v>40</v>
          </cell>
          <cell r="K122">
            <v>35</v>
          </cell>
          <cell r="L122">
            <v>35</v>
          </cell>
          <cell r="M122">
            <v>35</v>
          </cell>
          <cell r="N122">
            <v>40</v>
          </cell>
          <cell r="O122">
            <v>45</v>
          </cell>
          <cell r="P122">
            <v>40</v>
          </cell>
          <cell r="Q122">
            <v>35</v>
          </cell>
          <cell r="R122">
            <v>35</v>
          </cell>
          <cell r="S122">
            <v>35</v>
          </cell>
          <cell r="T122">
            <v>35</v>
          </cell>
          <cell r="U122">
            <v>35</v>
          </cell>
          <cell r="V122">
            <v>30</v>
          </cell>
          <cell r="W122">
            <v>35</v>
          </cell>
          <cell r="X122">
            <v>35</v>
          </cell>
          <cell r="Y122">
            <v>30</v>
          </cell>
        </row>
        <row r="123">
          <cell r="D123" t="str">
            <v>Romania</v>
          </cell>
          <cell r="E123">
            <v>220</v>
          </cell>
          <cell r="F123">
            <v>220</v>
          </cell>
          <cell r="G123">
            <v>215</v>
          </cell>
          <cell r="H123">
            <v>195</v>
          </cell>
          <cell r="I123">
            <v>180</v>
          </cell>
          <cell r="J123">
            <v>165</v>
          </cell>
          <cell r="K123">
            <v>140</v>
          </cell>
          <cell r="L123">
            <v>135</v>
          </cell>
          <cell r="M123">
            <v>135</v>
          </cell>
          <cell r="N123">
            <v>140</v>
          </cell>
          <cell r="O123">
            <v>145</v>
          </cell>
          <cell r="P123">
            <v>145</v>
          </cell>
          <cell r="Q123">
            <v>140</v>
          </cell>
          <cell r="R123">
            <v>130</v>
          </cell>
          <cell r="S123">
            <v>135</v>
          </cell>
          <cell r="T123">
            <v>130</v>
          </cell>
          <cell r="U123">
            <v>130</v>
          </cell>
          <cell r="V123">
            <v>130</v>
          </cell>
          <cell r="W123">
            <v>125</v>
          </cell>
          <cell r="X123">
            <v>120</v>
          </cell>
          <cell r="Y123">
            <v>115</v>
          </cell>
        </row>
        <row r="124">
          <cell r="D124" t="str">
            <v>Serbia-1985-94 Incl Croatia</v>
          </cell>
          <cell r="E124">
            <v>85</v>
          </cell>
          <cell r="F124">
            <v>85</v>
          </cell>
          <cell r="G124">
            <v>80</v>
          </cell>
          <cell r="H124">
            <v>75</v>
          </cell>
          <cell r="I124">
            <v>70</v>
          </cell>
          <cell r="J124">
            <v>65</v>
          </cell>
          <cell r="K124">
            <v>60</v>
          </cell>
          <cell r="L124">
            <v>60</v>
          </cell>
          <cell r="M124">
            <v>60</v>
          </cell>
          <cell r="N124">
            <v>65</v>
          </cell>
          <cell r="O124">
            <v>25</v>
          </cell>
          <cell r="P124">
            <v>20</v>
          </cell>
          <cell r="Q124">
            <v>20</v>
          </cell>
          <cell r="R124">
            <v>20</v>
          </cell>
          <cell r="S124">
            <v>20</v>
          </cell>
          <cell r="T124">
            <v>20</v>
          </cell>
          <cell r="U124">
            <v>20</v>
          </cell>
          <cell r="V124">
            <v>15</v>
          </cell>
          <cell r="W124">
            <v>15</v>
          </cell>
          <cell r="X124">
            <v>15</v>
          </cell>
          <cell r="Y124">
            <v>15</v>
          </cell>
        </row>
        <row r="125">
          <cell r="D125" t="str">
            <v>Other</v>
          </cell>
          <cell r="E125">
            <v>10</v>
          </cell>
          <cell r="F125">
            <v>10</v>
          </cell>
          <cell r="G125">
            <v>10</v>
          </cell>
          <cell r="H125">
            <v>10</v>
          </cell>
          <cell r="I125">
            <v>10</v>
          </cell>
          <cell r="J125">
            <v>10</v>
          </cell>
          <cell r="K125">
            <v>10</v>
          </cell>
          <cell r="L125">
            <v>10</v>
          </cell>
          <cell r="M125">
            <v>10</v>
          </cell>
          <cell r="N125">
            <v>10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20</v>
          </cell>
          <cell r="U125">
            <v>30</v>
          </cell>
          <cell r="V125">
            <v>25</v>
          </cell>
          <cell r="W125">
            <v>25</v>
          </cell>
          <cell r="X125">
            <v>35</v>
          </cell>
          <cell r="Y125">
            <v>35</v>
          </cell>
        </row>
        <row r="126">
          <cell r="D126" t="str">
            <v>TOTAL</v>
          </cell>
          <cell r="E126">
            <v>405</v>
          </cell>
          <cell r="F126">
            <v>405</v>
          </cell>
          <cell r="G126">
            <v>395</v>
          </cell>
          <cell r="H126">
            <v>365</v>
          </cell>
          <cell r="I126">
            <v>340</v>
          </cell>
          <cell r="J126">
            <v>310</v>
          </cell>
          <cell r="K126">
            <v>265</v>
          </cell>
          <cell r="L126">
            <v>250</v>
          </cell>
          <cell r="M126">
            <v>250</v>
          </cell>
          <cell r="N126">
            <v>265</v>
          </cell>
          <cell r="O126">
            <v>280</v>
          </cell>
          <cell r="P126">
            <v>265</v>
          </cell>
          <cell r="Q126">
            <v>245</v>
          </cell>
          <cell r="R126">
            <v>235</v>
          </cell>
          <cell r="S126">
            <v>235</v>
          </cell>
          <cell r="T126">
            <v>235</v>
          </cell>
          <cell r="U126">
            <v>240</v>
          </cell>
          <cell r="V126">
            <v>225</v>
          </cell>
          <cell r="W126">
            <v>225</v>
          </cell>
          <cell r="X126">
            <v>230</v>
          </cell>
          <cell r="Y126">
            <v>220</v>
          </cell>
          <cell r="Z126">
            <v>215</v>
          </cell>
          <cell r="AA126">
            <v>225</v>
          </cell>
          <cell r="AB126">
            <v>225</v>
          </cell>
          <cell r="AC126">
            <v>225</v>
          </cell>
          <cell r="AD126">
            <v>225</v>
          </cell>
        </row>
        <row r="130">
          <cell r="D130" t="str">
            <v>TOTAL NON OPEC</v>
          </cell>
          <cell r="E130">
            <v>40965</v>
          </cell>
          <cell r="F130">
            <v>41265</v>
          </cell>
          <cell r="G130">
            <v>41700</v>
          </cell>
          <cell r="H130">
            <v>42055</v>
          </cell>
          <cell r="I130">
            <v>41325</v>
          </cell>
          <cell r="J130">
            <v>41170</v>
          </cell>
          <cell r="K130">
            <v>40775</v>
          </cell>
          <cell r="L130">
            <v>39855</v>
          </cell>
          <cell r="M130">
            <v>39280</v>
          </cell>
          <cell r="N130">
            <v>40035</v>
          </cell>
          <cell r="O130">
            <v>41190</v>
          </cell>
          <cell r="P130">
            <v>42280</v>
          </cell>
          <cell r="Q130">
            <v>42910</v>
          </cell>
          <cell r="R130">
            <v>43090</v>
          </cell>
          <cell r="S130">
            <v>43095</v>
          </cell>
          <cell r="T130">
            <v>44250</v>
          </cell>
          <cell r="U130">
            <v>44975</v>
          </cell>
          <cell r="V130">
            <v>46380</v>
          </cell>
          <cell r="W130">
            <v>47025</v>
          </cell>
          <cell r="X130">
            <v>48125</v>
          </cell>
          <cell r="Y130">
            <v>48190</v>
          </cell>
          <cell r="Z130">
            <v>49565</v>
          </cell>
          <cell r="AA130">
            <v>50415</v>
          </cell>
          <cell r="AB130">
            <v>51065</v>
          </cell>
          <cell r="AC130">
            <v>51985</v>
          </cell>
          <cell r="AD130">
            <v>52815</v>
          </cell>
        </row>
        <row r="132">
          <cell r="F132">
            <v>0.3</v>
          </cell>
          <cell r="G132">
            <v>0.435</v>
          </cell>
          <cell r="H132">
            <v>0.35499999999999998</v>
          </cell>
          <cell r="I132">
            <v>-0.73</v>
          </cell>
          <cell r="J132">
            <v>-0.155</v>
          </cell>
          <cell r="K132">
            <v>-0.39500000000000002</v>
          </cell>
          <cell r="L132">
            <v>-0.92</v>
          </cell>
          <cell r="M132">
            <v>-0.57499999999999996</v>
          </cell>
          <cell r="N132">
            <v>0.755</v>
          </cell>
          <cell r="O132">
            <v>1.155</v>
          </cell>
          <cell r="P132">
            <v>1.0900000000000001</v>
          </cell>
          <cell r="Q132">
            <v>0.63</v>
          </cell>
          <cell r="R132">
            <v>0.18</v>
          </cell>
          <cell r="S132">
            <v>5.0000000000000001E-3</v>
          </cell>
          <cell r="T132">
            <v>1.155</v>
          </cell>
          <cell r="U132">
            <v>0.72499999999999998</v>
          </cell>
          <cell r="V132">
            <v>1.405</v>
          </cell>
          <cell r="W132">
            <v>0.64500000000000002</v>
          </cell>
          <cell r="X132">
            <v>1.1000000000000001</v>
          </cell>
          <cell r="Y132">
            <v>6.5000000000000002E-2</v>
          </cell>
          <cell r="Z132">
            <v>1.375</v>
          </cell>
          <cell r="AA132">
            <v>0.85</v>
          </cell>
          <cell r="AB132">
            <v>0.65</v>
          </cell>
          <cell r="AC132">
            <v>0.92</v>
          </cell>
          <cell r="AD132">
            <v>0.83</v>
          </cell>
        </row>
        <row r="133">
          <cell r="D133" t="str">
            <v>OLD</v>
          </cell>
          <cell r="E133">
            <v>40965</v>
          </cell>
          <cell r="F133">
            <v>41265</v>
          </cell>
          <cell r="G133">
            <v>41700</v>
          </cell>
          <cell r="H133">
            <v>42055</v>
          </cell>
          <cell r="I133">
            <v>41325</v>
          </cell>
          <cell r="J133">
            <v>41170</v>
          </cell>
          <cell r="K133">
            <v>40775</v>
          </cell>
          <cell r="L133">
            <v>39855</v>
          </cell>
          <cell r="M133">
            <v>39285</v>
          </cell>
          <cell r="N133">
            <v>40040</v>
          </cell>
          <cell r="O133">
            <v>41005</v>
          </cell>
          <cell r="P133">
            <v>42110</v>
          </cell>
          <cell r="Q133">
            <v>42875</v>
          </cell>
          <cell r="R133">
            <v>43035</v>
          </cell>
          <cell r="S133">
            <v>43090</v>
          </cell>
          <cell r="T133">
            <v>43990</v>
          </cell>
          <cell r="U133">
            <v>44645</v>
          </cell>
          <cell r="V133">
            <v>45940</v>
          </cell>
          <cell r="W133">
            <v>46785</v>
          </cell>
          <cell r="X133">
            <v>47640</v>
          </cell>
          <cell r="Y133">
            <v>48575</v>
          </cell>
          <cell r="Z133">
            <v>49930</v>
          </cell>
          <cell r="AA133">
            <v>51110</v>
          </cell>
          <cell r="AB133">
            <v>51905</v>
          </cell>
          <cell r="AC133">
            <v>52485</v>
          </cell>
          <cell r="AD133">
            <v>53035</v>
          </cell>
        </row>
        <row r="135">
          <cell r="F135">
            <v>0.3</v>
          </cell>
          <cell r="G135">
            <v>0.435</v>
          </cell>
          <cell r="H135">
            <v>0.35499999999999998</v>
          </cell>
          <cell r="I135">
            <v>-0.73</v>
          </cell>
          <cell r="J135">
            <v>-0.155</v>
          </cell>
          <cell r="K135">
            <v>-0.39500000000000002</v>
          </cell>
          <cell r="L135">
            <v>-0.92</v>
          </cell>
          <cell r="M135">
            <v>-0.56999999999999995</v>
          </cell>
          <cell r="N135">
            <v>0.755</v>
          </cell>
          <cell r="O135">
            <v>0.96499999999999997</v>
          </cell>
          <cell r="P135">
            <v>1.105</v>
          </cell>
          <cell r="Q135">
            <v>0.76500000000000001</v>
          </cell>
          <cell r="R135">
            <v>0.16</v>
          </cell>
          <cell r="S135">
            <v>5.5E-2</v>
          </cell>
          <cell r="T135">
            <v>0.9</v>
          </cell>
          <cell r="U135">
            <v>0.65500000000000003</v>
          </cell>
          <cell r="V135">
            <v>1.2949999999999999</v>
          </cell>
          <cell r="W135">
            <v>0.84499999999999997</v>
          </cell>
          <cell r="X135">
            <v>0.85499999999999998</v>
          </cell>
          <cell r="Y135">
            <v>0.93500000000000005</v>
          </cell>
          <cell r="Z135">
            <v>1.355</v>
          </cell>
          <cell r="AA135">
            <v>1.18</v>
          </cell>
          <cell r="AB135">
            <v>0.79500000000000004</v>
          </cell>
          <cell r="AC135">
            <v>0.57999999999999996</v>
          </cell>
          <cell r="AD135">
            <v>0.55000000000000004</v>
          </cell>
        </row>
        <row r="136">
          <cell r="D136" t="str">
            <v>SUMMARY: NON-OPEC PRODUCTION  000 b/d</v>
          </cell>
        </row>
        <row r="137">
          <cell r="D137">
            <v>39393.745037384258</v>
          </cell>
        </row>
        <row r="139">
          <cell r="E139">
            <v>1985</v>
          </cell>
          <cell r="F139">
            <v>1986</v>
          </cell>
          <cell r="G139">
            <v>1987</v>
          </cell>
          <cell r="H139">
            <v>1988</v>
          </cell>
          <cell r="I139">
            <v>1989</v>
          </cell>
          <cell r="J139">
            <v>1990</v>
          </cell>
          <cell r="K139">
            <v>1991</v>
          </cell>
          <cell r="L139">
            <v>1992</v>
          </cell>
          <cell r="M139">
            <v>1993</v>
          </cell>
          <cell r="N139">
            <v>1994</v>
          </cell>
          <cell r="O139">
            <v>1995</v>
          </cell>
          <cell r="P139">
            <v>1996</v>
          </cell>
          <cell r="Q139">
            <v>1997</v>
          </cell>
          <cell r="R139">
            <v>1998</v>
          </cell>
          <cell r="S139">
            <v>1999</v>
          </cell>
          <cell r="T139">
            <v>2000</v>
          </cell>
          <cell r="U139">
            <v>2001</v>
          </cell>
          <cell r="V139">
            <v>2002</v>
          </cell>
          <cell r="W139">
            <v>2003</v>
          </cell>
          <cell r="X139">
            <v>2004</v>
          </cell>
          <cell r="Y139">
            <v>2005</v>
          </cell>
          <cell r="Z139">
            <v>2006</v>
          </cell>
          <cell r="AA139">
            <v>2007</v>
          </cell>
          <cell r="AB139">
            <v>2008</v>
          </cell>
          <cell r="AC139">
            <v>2009</v>
          </cell>
          <cell r="AD139">
            <v>2010</v>
          </cell>
        </row>
        <row r="141">
          <cell r="D141" t="str">
            <v>USA</v>
          </cell>
          <cell r="E141">
            <v>10640</v>
          </cell>
          <cell r="F141">
            <v>10290</v>
          </cell>
          <cell r="G141">
            <v>10010</v>
          </cell>
          <cell r="H141">
            <v>9820</v>
          </cell>
          <cell r="I141">
            <v>9220</v>
          </cell>
          <cell r="J141">
            <v>8995</v>
          </cell>
          <cell r="K141">
            <v>9165</v>
          </cell>
          <cell r="L141">
            <v>8995</v>
          </cell>
          <cell r="M141">
            <v>8835</v>
          </cell>
          <cell r="N141">
            <v>8645</v>
          </cell>
          <cell r="O141">
            <v>8600</v>
          </cell>
          <cell r="P141">
            <v>8615</v>
          </cell>
          <cell r="Q141">
            <v>8610</v>
          </cell>
          <cell r="R141">
            <v>8395</v>
          </cell>
          <cell r="S141">
            <v>8105</v>
          </cell>
          <cell r="T141">
            <v>8130</v>
          </cell>
          <cell r="U141">
            <v>8100</v>
          </cell>
          <cell r="V141">
            <v>8115</v>
          </cell>
          <cell r="W141">
            <v>7825</v>
          </cell>
          <cell r="X141">
            <v>7650</v>
          </cell>
          <cell r="Y141">
            <v>7255</v>
          </cell>
          <cell r="Z141">
            <v>7330</v>
          </cell>
          <cell r="AA141">
            <v>7550</v>
          </cell>
          <cell r="AB141">
            <v>7625</v>
          </cell>
          <cell r="AC141">
            <v>7700</v>
          </cell>
          <cell r="AD141">
            <v>7750</v>
          </cell>
        </row>
        <row r="142">
          <cell r="D142" t="str">
            <v>Canada</v>
          </cell>
          <cell r="E142">
            <v>1840</v>
          </cell>
          <cell r="F142">
            <v>1815</v>
          </cell>
          <cell r="G142">
            <v>1900</v>
          </cell>
          <cell r="H142">
            <v>1990</v>
          </cell>
          <cell r="I142">
            <v>1945</v>
          </cell>
          <cell r="J142">
            <v>1970</v>
          </cell>
          <cell r="K142">
            <v>1975</v>
          </cell>
          <cell r="L142">
            <v>2025</v>
          </cell>
          <cell r="M142">
            <v>2160</v>
          </cell>
          <cell r="N142">
            <v>2270</v>
          </cell>
          <cell r="O142">
            <v>2390</v>
          </cell>
          <cell r="P142">
            <v>2395</v>
          </cell>
          <cell r="Q142">
            <v>2490</v>
          </cell>
          <cell r="R142">
            <v>2620</v>
          </cell>
          <cell r="S142">
            <v>2570</v>
          </cell>
          <cell r="T142">
            <v>2700</v>
          </cell>
          <cell r="U142">
            <v>2755</v>
          </cell>
          <cell r="V142">
            <v>2885</v>
          </cell>
          <cell r="W142">
            <v>3005</v>
          </cell>
          <cell r="X142">
            <v>3090</v>
          </cell>
          <cell r="Y142">
            <v>3020</v>
          </cell>
          <cell r="Z142">
            <v>3245</v>
          </cell>
          <cell r="AA142">
            <v>3400</v>
          </cell>
          <cell r="AB142">
            <v>3500</v>
          </cell>
          <cell r="AC142">
            <v>3600</v>
          </cell>
          <cell r="AD142">
            <v>3700</v>
          </cell>
        </row>
        <row r="143">
          <cell r="D143" t="str">
            <v>N. America</v>
          </cell>
          <cell r="E143">
            <v>12480</v>
          </cell>
          <cell r="F143">
            <v>12105</v>
          </cell>
          <cell r="G143">
            <v>11910</v>
          </cell>
          <cell r="H143">
            <v>11810</v>
          </cell>
          <cell r="I143">
            <v>11165</v>
          </cell>
          <cell r="J143">
            <v>10965</v>
          </cell>
          <cell r="K143">
            <v>11140</v>
          </cell>
          <cell r="L143">
            <v>11020</v>
          </cell>
          <cell r="M143">
            <v>10995</v>
          </cell>
          <cell r="N143">
            <v>10915</v>
          </cell>
          <cell r="O143">
            <v>10990</v>
          </cell>
          <cell r="P143">
            <v>11010</v>
          </cell>
          <cell r="Q143">
            <v>11100</v>
          </cell>
          <cell r="R143">
            <v>11015</v>
          </cell>
          <cell r="S143">
            <v>10675</v>
          </cell>
          <cell r="T143">
            <v>10830</v>
          </cell>
          <cell r="U143">
            <v>10855</v>
          </cell>
          <cell r="V143">
            <v>11000</v>
          </cell>
          <cell r="W143">
            <v>10830</v>
          </cell>
          <cell r="X143">
            <v>10740</v>
          </cell>
          <cell r="Y143">
            <v>10275</v>
          </cell>
          <cell r="Z143">
            <v>10575</v>
          </cell>
          <cell r="AA143">
            <v>10950</v>
          </cell>
          <cell r="AB143">
            <v>11125</v>
          </cell>
          <cell r="AC143">
            <v>11300</v>
          </cell>
          <cell r="AD143">
            <v>11450</v>
          </cell>
        </row>
        <row r="145">
          <cell r="D145" t="str">
            <v>Latin America</v>
          </cell>
          <cell r="E145">
            <v>5040</v>
          </cell>
          <cell r="F145">
            <v>5040</v>
          </cell>
          <cell r="G145">
            <v>5080</v>
          </cell>
          <cell r="H145">
            <v>5210</v>
          </cell>
          <cell r="I145">
            <v>5305</v>
          </cell>
          <cell r="J145">
            <v>5470</v>
          </cell>
          <cell r="K145">
            <v>5625</v>
          </cell>
          <cell r="L145">
            <v>5680</v>
          </cell>
          <cell r="M145">
            <v>5795</v>
          </cell>
          <cell r="N145">
            <v>5940</v>
          </cell>
          <cell r="O145">
            <v>6105</v>
          </cell>
          <cell r="P145">
            <v>6505</v>
          </cell>
          <cell r="Q145">
            <v>6775</v>
          </cell>
          <cell r="R145">
            <v>7165</v>
          </cell>
          <cell r="S145">
            <v>7120</v>
          </cell>
          <cell r="T145">
            <v>7230</v>
          </cell>
          <cell r="U145">
            <v>7405</v>
          </cell>
          <cell r="V145">
            <v>7540</v>
          </cell>
          <cell r="W145">
            <v>7720</v>
          </cell>
          <cell r="X145">
            <v>7825</v>
          </cell>
          <cell r="Y145">
            <v>7995</v>
          </cell>
          <cell r="Z145">
            <v>8255</v>
          </cell>
          <cell r="AA145">
            <v>8355</v>
          </cell>
          <cell r="AB145">
            <v>8400</v>
          </cell>
          <cell r="AC145">
            <v>8460</v>
          </cell>
          <cell r="AD145">
            <v>8480</v>
          </cell>
        </row>
        <row r="146">
          <cell r="D146" t="str">
            <v>Europe</v>
          </cell>
          <cell r="E146">
            <v>4340</v>
          </cell>
          <cell r="F146">
            <v>4470</v>
          </cell>
          <cell r="G146">
            <v>4550</v>
          </cell>
          <cell r="H146">
            <v>4480</v>
          </cell>
          <cell r="I146">
            <v>4355</v>
          </cell>
          <cell r="J146">
            <v>4505</v>
          </cell>
          <cell r="K146">
            <v>4735</v>
          </cell>
          <cell r="L146">
            <v>5065</v>
          </cell>
          <cell r="M146">
            <v>5335</v>
          </cell>
          <cell r="N146">
            <v>6230</v>
          </cell>
          <cell r="O146">
            <v>6625</v>
          </cell>
          <cell r="P146">
            <v>6935</v>
          </cell>
          <cell r="Q146">
            <v>6960</v>
          </cell>
          <cell r="R146">
            <v>6870</v>
          </cell>
          <cell r="S146">
            <v>6930</v>
          </cell>
          <cell r="T146">
            <v>6990</v>
          </cell>
          <cell r="U146">
            <v>6850</v>
          </cell>
          <cell r="V146">
            <v>6835</v>
          </cell>
          <cell r="W146">
            <v>6535</v>
          </cell>
          <cell r="X146">
            <v>6270</v>
          </cell>
          <cell r="Y146">
            <v>5830</v>
          </cell>
          <cell r="Z146">
            <v>5660</v>
          </cell>
          <cell r="AA146">
            <v>5510</v>
          </cell>
          <cell r="AB146">
            <v>5310</v>
          </cell>
          <cell r="AC146">
            <v>5115</v>
          </cell>
          <cell r="AD146">
            <v>4925</v>
          </cell>
        </row>
        <row r="147">
          <cell r="D147" t="str">
            <v>Africa</v>
          </cell>
          <cell r="E147">
            <v>1875</v>
          </cell>
          <cell r="F147">
            <v>1825</v>
          </cell>
          <cell r="G147">
            <v>1990</v>
          </cell>
          <cell r="H147">
            <v>2050</v>
          </cell>
          <cell r="I147">
            <v>2095</v>
          </cell>
          <cell r="J147">
            <v>2250</v>
          </cell>
          <cell r="K147">
            <v>2275</v>
          </cell>
          <cell r="L147">
            <v>2345</v>
          </cell>
          <cell r="M147">
            <v>2345</v>
          </cell>
          <cell r="N147">
            <v>2410</v>
          </cell>
          <cell r="O147">
            <v>2545</v>
          </cell>
          <cell r="P147">
            <v>2695</v>
          </cell>
          <cell r="Q147">
            <v>2705</v>
          </cell>
          <cell r="R147">
            <v>2705</v>
          </cell>
          <cell r="S147">
            <v>2755</v>
          </cell>
          <cell r="T147">
            <v>2810</v>
          </cell>
          <cell r="U147">
            <v>2770</v>
          </cell>
          <cell r="V147">
            <v>2990</v>
          </cell>
          <cell r="W147">
            <v>3035</v>
          </cell>
          <cell r="X147">
            <v>3445</v>
          </cell>
          <cell r="Y147">
            <v>3730</v>
          </cell>
          <cell r="Z147">
            <v>4240</v>
          </cell>
          <cell r="AA147">
            <v>4405</v>
          </cell>
          <cell r="AB147">
            <v>4505</v>
          </cell>
          <cell r="AC147">
            <v>4680</v>
          </cell>
          <cell r="AD147">
            <v>4835</v>
          </cell>
        </row>
        <row r="148">
          <cell r="D148" t="str">
            <v>FSU</v>
          </cell>
          <cell r="E148">
            <v>11945</v>
          </cell>
          <cell r="F148">
            <v>12345</v>
          </cell>
          <cell r="G148">
            <v>12540</v>
          </cell>
          <cell r="H148">
            <v>12510</v>
          </cell>
          <cell r="I148">
            <v>12205</v>
          </cell>
          <cell r="J148">
            <v>11535</v>
          </cell>
          <cell r="K148">
            <v>10440</v>
          </cell>
          <cell r="L148">
            <v>9040</v>
          </cell>
          <cell r="M148">
            <v>7870</v>
          </cell>
          <cell r="N148">
            <v>7200</v>
          </cell>
          <cell r="O148">
            <v>7165</v>
          </cell>
          <cell r="P148">
            <v>7185</v>
          </cell>
          <cell r="Q148">
            <v>7270</v>
          </cell>
          <cell r="R148">
            <v>7240</v>
          </cell>
          <cell r="S148">
            <v>7455</v>
          </cell>
          <cell r="T148">
            <v>7890</v>
          </cell>
          <cell r="U148">
            <v>8525</v>
          </cell>
          <cell r="V148">
            <v>9335</v>
          </cell>
          <cell r="W148">
            <v>10275</v>
          </cell>
          <cell r="X148">
            <v>11175</v>
          </cell>
          <cell r="Y148">
            <v>11560</v>
          </cell>
          <cell r="Z148">
            <v>12010</v>
          </cell>
          <cell r="AA148">
            <v>12430</v>
          </cell>
          <cell r="AB148">
            <v>12890</v>
          </cell>
          <cell r="AC148">
            <v>13560</v>
          </cell>
          <cell r="AD148">
            <v>14240</v>
          </cell>
        </row>
        <row r="150">
          <cell r="D150" t="str">
            <v>Middle East</v>
          </cell>
          <cell r="E150">
            <v>715</v>
          </cell>
          <cell r="F150">
            <v>775</v>
          </cell>
          <cell r="G150">
            <v>870</v>
          </cell>
          <cell r="H150">
            <v>1105</v>
          </cell>
          <cell r="I150">
            <v>1200</v>
          </cell>
          <cell r="J150">
            <v>1310</v>
          </cell>
          <cell r="K150">
            <v>1420</v>
          </cell>
          <cell r="L150">
            <v>1495</v>
          </cell>
          <cell r="M150">
            <v>1620</v>
          </cell>
          <cell r="N150">
            <v>1770</v>
          </cell>
          <cell r="O150">
            <v>1960</v>
          </cell>
          <cell r="P150">
            <v>1995</v>
          </cell>
          <cell r="Q150">
            <v>2045</v>
          </cell>
          <cell r="R150">
            <v>2020</v>
          </cell>
          <cell r="S150">
            <v>2025</v>
          </cell>
          <cell r="T150">
            <v>2090</v>
          </cell>
          <cell r="U150">
            <v>2110</v>
          </cell>
          <cell r="V150">
            <v>2060</v>
          </cell>
          <cell r="W150">
            <v>1985</v>
          </cell>
          <cell r="X150">
            <v>1885</v>
          </cell>
          <cell r="Y150">
            <v>1850</v>
          </cell>
          <cell r="Z150">
            <v>1780</v>
          </cell>
          <cell r="AA150">
            <v>1725</v>
          </cell>
          <cell r="AB150">
            <v>1685</v>
          </cell>
          <cell r="AC150">
            <v>1615</v>
          </cell>
          <cell r="AD150">
            <v>1625</v>
          </cell>
        </row>
        <row r="151">
          <cell r="D151" t="str">
            <v>Asia-Pacific</v>
          </cell>
          <cell r="E151">
            <v>4570</v>
          </cell>
          <cell r="F151">
            <v>4705</v>
          </cell>
          <cell r="G151">
            <v>4760</v>
          </cell>
          <cell r="H151">
            <v>4890</v>
          </cell>
          <cell r="I151">
            <v>5000</v>
          </cell>
          <cell r="J151">
            <v>5135</v>
          </cell>
          <cell r="K151">
            <v>5140</v>
          </cell>
          <cell r="L151">
            <v>5210</v>
          </cell>
          <cell r="M151">
            <v>5320</v>
          </cell>
          <cell r="N151">
            <v>5570</v>
          </cell>
          <cell r="O151">
            <v>5800</v>
          </cell>
          <cell r="P151">
            <v>5955</v>
          </cell>
          <cell r="Q151">
            <v>6055</v>
          </cell>
          <cell r="R151">
            <v>6075</v>
          </cell>
          <cell r="S151">
            <v>6135</v>
          </cell>
          <cell r="T151">
            <v>6410</v>
          </cell>
          <cell r="U151">
            <v>6460</v>
          </cell>
          <cell r="V151">
            <v>6620</v>
          </cell>
          <cell r="W151">
            <v>6645</v>
          </cell>
          <cell r="X151">
            <v>6785</v>
          </cell>
          <cell r="Y151">
            <v>6950</v>
          </cell>
          <cell r="Z151">
            <v>7045</v>
          </cell>
          <cell r="AA151">
            <v>7040</v>
          </cell>
          <cell r="AB151">
            <v>7150</v>
          </cell>
          <cell r="AC151">
            <v>7255</v>
          </cell>
          <cell r="AD151">
            <v>7260</v>
          </cell>
        </row>
        <row r="153">
          <cell r="D153" t="str">
            <v>TOTAL NON OPEC</v>
          </cell>
          <cell r="E153">
            <v>40965</v>
          </cell>
          <cell r="F153">
            <v>41265</v>
          </cell>
          <cell r="G153">
            <v>41700</v>
          </cell>
          <cell r="H153">
            <v>42055</v>
          </cell>
          <cell r="I153">
            <v>41325</v>
          </cell>
          <cell r="J153">
            <v>41170</v>
          </cell>
          <cell r="K153">
            <v>40775</v>
          </cell>
          <cell r="L153">
            <v>39855</v>
          </cell>
          <cell r="M153">
            <v>39280</v>
          </cell>
          <cell r="N153">
            <v>40035</v>
          </cell>
          <cell r="O153">
            <v>41190</v>
          </cell>
          <cell r="P153">
            <v>42280</v>
          </cell>
          <cell r="Q153">
            <v>42910</v>
          </cell>
          <cell r="R153">
            <v>43090</v>
          </cell>
          <cell r="S153">
            <v>43095</v>
          </cell>
          <cell r="T153">
            <v>44250</v>
          </cell>
          <cell r="U153">
            <v>44975</v>
          </cell>
          <cell r="V153">
            <v>46380</v>
          </cell>
          <cell r="W153">
            <v>47025</v>
          </cell>
          <cell r="X153">
            <v>48125</v>
          </cell>
          <cell r="Y153">
            <v>48190</v>
          </cell>
          <cell r="Z153">
            <v>49565</v>
          </cell>
          <cell r="AA153">
            <v>50415</v>
          </cell>
          <cell r="AB153">
            <v>51065</v>
          </cell>
          <cell r="AC153">
            <v>51985</v>
          </cell>
          <cell r="AD153">
            <v>52815</v>
          </cell>
        </row>
        <row r="157">
          <cell r="D157">
            <v>39393.745037384258</v>
          </cell>
          <cell r="T157" t="str">
            <v>Million b/d</v>
          </cell>
        </row>
        <row r="159">
          <cell r="E159">
            <v>1985</v>
          </cell>
          <cell r="F159">
            <v>1986</v>
          </cell>
          <cell r="G159">
            <v>1987</v>
          </cell>
          <cell r="H159">
            <v>1988</v>
          </cell>
          <cell r="I159">
            <v>1989</v>
          </cell>
          <cell r="J159">
            <v>1990</v>
          </cell>
          <cell r="K159">
            <v>1991</v>
          </cell>
          <cell r="L159">
            <v>1992</v>
          </cell>
          <cell r="M159">
            <v>1993</v>
          </cell>
          <cell r="N159">
            <v>1994</v>
          </cell>
          <cell r="O159">
            <v>1995</v>
          </cell>
          <cell r="P159">
            <v>1996</v>
          </cell>
          <cell r="Q159">
            <v>1997</v>
          </cell>
          <cell r="R159">
            <v>1998</v>
          </cell>
          <cell r="S159">
            <v>1999</v>
          </cell>
          <cell r="T159">
            <v>2000</v>
          </cell>
          <cell r="U159">
            <v>2001</v>
          </cell>
          <cell r="V159">
            <v>2002</v>
          </cell>
          <cell r="W159">
            <v>2003</v>
          </cell>
          <cell r="X159">
            <v>2004</v>
          </cell>
          <cell r="Y159">
            <v>2005</v>
          </cell>
          <cell r="Z159">
            <v>2006</v>
          </cell>
          <cell r="AA159">
            <v>2007</v>
          </cell>
          <cell r="AB159">
            <v>2008</v>
          </cell>
          <cell r="AC159">
            <v>2009</v>
          </cell>
          <cell r="AD159">
            <v>2010</v>
          </cell>
        </row>
        <row r="161">
          <cell r="D161" t="str">
            <v>USA</v>
          </cell>
          <cell r="E161">
            <v>10.7</v>
          </cell>
          <cell r="F161">
            <v>10.299999999999999</v>
          </cell>
          <cell r="G161">
            <v>10</v>
          </cell>
          <cell r="H161">
            <v>9.8000000000000007</v>
          </cell>
          <cell r="I161">
            <v>9.2999999999999989</v>
          </cell>
          <cell r="J161">
            <v>9</v>
          </cell>
          <cell r="K161">
            <v>9.1</v>
          </cell>
          <cell r="L161">
            <v>9</v>
          </cell>
          <cell r="M161">
            <v>8.8000000000000007</v>
          </cell>
          <cell r="N161">
            <v>8.6000000000000014</v>
          </cell>
          <cell r="O161">
            <v>8.6</v>
          </cell>
          <cell r="P161">
            <v>8.6</v>
          </cell>
          <cell r="Q161">
            <v>8.6</v>
          </cell>
          <cell r="R161">
            <v>8.4</v>
          </cell>
          <cell r="S161">
            <v>8.1</v>
          </cell>
          <cell r="T161">
            <v>8.1000000000000014</v>
          </cell>
          <cell r="U161">
            <v>8.1000000000000014</v>
          </cell>
          <cell r="V161">
            <v>8.1</v>
          </cell>
          <cell r="W161">
            <v>7.8000000000000007</v>
          </cell>
          <cell r="X161">
            <v>7.6</v>
          </cell>
          <cell r="Y161">
            <v>7.3000000000000007</v>
          </cell>
          <cell r="Z161">
            <v>7.3999999999999995</v>
          </cell>
          <cell r="AA161">
            <v>7.6</v>
          </cell>
          <cell r="AB161">
            <v>7.6</v>
          </cell>
          <cell r="AC161">
            <v>7.7000000000000011</v>
          </cell>
          <cell r="AD161">
            <v>7.8</v>
          </cell>
        </row>
        <row r="162">
          <cell r="D162" t="str">
            <v>Canada</v>
          </cell>
          <cell r="E162">
            <v>1.8</v>
          </cell>
          <cell r="F162">
            <v>1.8</v>
          </cell>
          <cell r="G162">
            <v>1.9</v>
          </cell>
          <cell r="H162">
            <v>2</v>
          </cell>
          <cell r="I162">
            <v>1.9</v>
          </cell>
          <cell r="J162">
            <v>2</v>
          </cell>
          <cell r="K162">
            <v>2</v>
          </cell>
          <cell r="L162">
            <v>2</v>
          </cell>
          <cell r="M162">
            <v>2.2000000000000002</v>
          </cell>
          <cell r="N162">
            <v>2.2999999999999998</v>
          </cell>
          <cell r="O162">
            <v>2.4</v>
          </cell>
          <cell r="P162">
            <v>2.4</v>
          </cell>
          <cell r="Q162">
            <v>2.5</v>
          </cell>
          <cell r="R162">
            <v>2.6</v>
          </cell>
          <cell r="S162">
            <v>2.6</v>
          </cell>
          <cell r="T162">
            <v>2.7</v>
          </cell>
          <cell r="U162">
            <v>2.8</v>
          </cell>
          <cell r="V162">
            <v>2.9</v>
          </cell>
          <cell r="W162">
            <v>3</v>
          </cell>
          <cell r="X162">
            <v>3.1</v>
          </cell>
          <cell r="Y162">
            <v>3</v>
          </cell>
          <cell r="Z162">
            <v>3.2</v>
          </cell>
          <cell r="AA162">
            <v>3.4</v>
          </cell>
          <cell r="AB162">
            <v>3.5</v>
          </cell>
          <cell r="AC162">
            <v>3.6</v>
          </cell>
          <cell r="AD162">
            <v>3.7</v>
          </cell>
        </row>
        <row r="163">
          <cell r="D163" t="str">
            <v>North America</v>
          </cell>
          <cell r="E163">
            <v>12.5</v>
          </cell>
          <cell r="F163">
            <v>12.1</v>
          </cell>
          <cell r="G163">
            <v>11.9</v>
          </cell>
          <cell r="H163">
            <v>11.8</v>
          </cell>
          <cell r="I163">
            <v>11.2</v>
          </cell>
          <cell r="J163">
            <v>11</v>
          </cell>
          <cell r="K163">
            <v>11.1</v>
          </cell>
          <cell r="L163">
            <v>11</v>
          </cell>
          <cell r="M163">
            <v>11</v>
          </cell>
          <cell r="N163">
            <v>10.9</v>
          </cell>
          <cell r="O163">
            <v>11</v>
          </cell>
          <cell r="P163">
            <v>11</v>
          </cell>
          <cell r="Q163">
            <v>11.1</v>
          </cell>
          <cell r="R163">
            <v>11</v>
          </cell>
          <cell r="S163">
            <v>10.7</v>
          </cell>
          <cell r="T163">
            <v>10.8</v>
          </cell>
          <cell r="U163">
            <v>10.9</v>
          </cell>
          <cell r="V163">
            <v>11</v>
          </cell>
          <cell r="W163">
            <v>10.8</v>
          </cell>
          <cell r="X163">
            <v>10.7</v>
          </cell>
          <cell r="Y163">
            <v>10.3</v>
          </cell>
          <cell r="Z163">
            <v>10.6</v>
          </cell>
          <cell r="AA163">
            <v>11</v>
          </cell>
          <cell r="AB163">
            <v>11.1</v>
          </cell>
          <cell r="AC163">
            <v>11.3</v>
          </cell>
          <cell r="AD163">
            <v>11.5</v>
          </cell>
        </row>
        <row r="165">
          <cell r="D165" t="str">
            <v>Latin America</v>
          </cell>
          <cell r="E165">
            <v>5.0999999999999996</v>
          </cell>
          <cell r="F165">
            <v>5.0999999999999934</v>
          </cell>
          <cell r="G165">
            <v>5.0000000000000027</v>
          </cell>
          <cell r="H165">
            <v>5.2000000000000011</v>
          </cell>
          <cell r="I165">
            <v>5.1999999999999975</v>
          </cell>
          <cell r="J165">
            <v>5.5000000000000018</v>
          </cell>
          <cell r="K165">
            <v>5.7999999999999972</v>
          </cell>
          <cell r="L165">
            <v>5.8</v>
          </cell>
          <cell r="M165">
            <v>5.8999999999999977</v>
          </cell>
          <cell r="N165">
            <v>5.9000000000000021</v>
          </cell>
          <cell r="O165">
            <v>6.1000000000000059</v>
          </cell>
          <cell r="P165">
            <v>6.5</v>
          </cell>
          <cell r="Q165">
            <v>6.6999999999999975</v>
          </cell>
          <cell r="R165">
            <v>7.2000000000000046</v>
          </cell>
          <cell r="S165">
            <v>7.1000000000000068</v>
          </cell>
          <cell r="T165">
            <v>7.3000000000000007</v>
          </cell>
          <cell r="U165">
            <v>7.3000000000000025</v>
          </cell>
          <cell r="V165">
            <v>7.6000000000000014</v>
          </cell>
          <cell r="W165">
            <v>7.8000000000000025</v>
          </cell>
          <cell r="X165">
            <v>7.8000000000000105</v>
          </cell>
          <cell r="Y165">
            <v>7.9000000000000075</v>
          </cell>
          <cell r="Z165">
            <v>8.2999999999999972</v>
          </cell>
          <cell r="AA165">
            <v>8.4000000000000021</v>
          </cell>
          <cell r="AB165">
            <v>8.4000000000000057</v>
          </cell>
          <cell r="AC165">
            <v>8.4000000000000021</v>
          </cell>
          <cell r="AD165">
            <v>8.5</v>
          </cell>
        </row>
        <row r="167">
          <cell r="D167" t="str">
            <v>UK</v>
          </cell>
          <cell r="E167">
            <v>2.7</v>
          </cell>
          <cell r="F167">
            <v>2.7</v>
          </cell>
          <cell r="G167">
            <v>2.6</v>
          </cell>
          <cell r="H167">
            <v>2.4</v>
          </cell>
          <cell r="I167">
            <v>2</v>
          </cell>
          <cell r="J167">
            <v>1.9</v>
          </cell>
          <cell r="K167">
            <v>1.9</v>
          </cell>
          <cell r="L167">
            <v>2</v>
          </cell>
          <cell r="M167">
            <v>2.1</v>
          </cell>
          <cell r="N167">
            <v>2.7</v>
          </cell>
          <cell r="O167">
            <v>2.8</v>
          </cell>
          <cell r="P167">
            <v>2.8</v>
          </cell>
          <cell r="Q167">
            <v>2.8</v>
          </cell>
          <cell r="R167">
            <v>2.8</v>
          </cell>
          <cell r="S167">
            <v>2.9</v>
          </cell>
          <cell r="T167">
            <v>2.7</v>
          </cell>
          <cell r="U167">
            <v>2.5</v>
          </cell>
          <cell r="V167">
            <v>2.5</v>
          </cell>
          <cell r="W167">
            <v>2.2999999999999998</v>
          </cell>
          <cell r="X167">
            <v>2.1</v>
          </cell>
          <cell r="Y167">
            <v>1.8</v>
          </cell>
          <cell r="Z167">
            <v>1.7</v>
          </cell>
          <cell r="AA167">
            <v>1.6</v>
          </cell>
          <cell r="AB167">
            <v>1.5</v>
          </cell>
          <cell r="AC167">
            <v>1.4</v>
          </cell>
          <cell r="AD167">
            <v>1.3</v>
          </cell>
        </row>
        <row r="168">
          <cell r="D168" t="str">
            <v>Norway</v>
          </cell>
          <cell r="E168">
            <v>0.79999999999999982</v>
          </cell>
          <cell r="F168">
            <v>0.89999999999999991</v>
          </cell>
          <cell r="G168">
            <v>1</v>
          </cell>
          <cell r="H168">
            <v>1.2000000000000002</v>
          </cell>
          <cell r="I168">
            <v>1.5</v>
          </cell>
          <cell r="J168">
            <v>1.7000000000000002</v>
          </cell>
          <cell r="K168">
            <v>2</v>
          </cell>
          <cell r="L168">
            <v>2.2000000000000002</v>
          </cell>
          <cell r="M168">
            <v>2.4</v>
          </cell>
          <cell r="N168">
            <v>2.7</v>
          </cell>
          <cell r="O168">
            <v>2.9000000000000004</v>
          </cell>
          <cell r="P168">
            <v>3.2</v>
          </cell>
          <cell r="Q168">
            <v>3.3</v>
          </cell>
          <cell r="R168">
            <v>3.2</v>
          </cell>
          <cell r="S168">
            <v>3.1</v>
          </cell>
          <cell r="T168">
            <v>3.3</v>
          </cell>
          <cell r="U168">
            <v>3.4000000000000004</v>
          </cell>
          <cell r="V168">
            <v>3.4000000000000004</v>
          </cell>
          <cell r="W168">
            <v>3.3</v>
          </cell>
          <cell r="X168">
            <v>3.1999999999999997</v>
          </cell>
          <cell r="Y168">
            <v>3</v>
          </cell>
          <cell r="Z168">
            <v>3</v>
          </cell>
          <cell r="AA168">
            <v>2.9999999999999996</v>
          </cell>
          <cell r="AB168">
            <v>2.9000000000000004</v>
          </cell>
          <cell r="AC168">
            <v>2.8000000000000003</v>
          </cell>
          <cell r="AD168">
            <v>2.7</v>
          </cell>
        </row>
        <row r="169">
          <cell r="D169" t="str">
            <v>UK+Norway</v>
          </cell>
          <cell r="E169">
            <v>3.5</v>
          </cell>
          <cell r="F169">
            <v>3.6</v>
          </cell>
          <cell r="G169">
            <v>3.6</v>
          </cell>
          <cell r="H169">
            <v>3.6</v>
          </cell>
          <cell r="I169">
            <v>3.5</v>
          </cell>
          <cell r="J169">
            <v>3.6</v>
          </cell>
          <cell r="K169">
            <v>3.9</v>
          </cell>
          <cell r="L169">
            <v>4.2</v>
          </cell>
          <cell r="M169">
            <v>4.5</v>
          </cell>
          <cell r="N169">
            <v>5.4</v>
          </cell>
          <cell r="O169">
            <v>5.7</v>
          </cell>
          <cell r="P169">
            <v>6</v>
          </cell>
          <cell r="Q169">
            <v>6.1</v>
          </cell>
          <cell r="R169">
            <v>6</v>
          </cell>
          <cell r="S169">
            <v>6</v>
          </cell>
          <cell r="T169">
            <v>6</v>
          </cell>
          <cell r="U169">
            <v>5.9</v>
          </cell>
          <cell r="V169">
            <v>5.9</v>
          </cell>
          <cell r="W169">
            <v>5.6</v>
          </cell>
          <cell r="X169">
            <v>5.3</v>
          </cell>
          <cell r="Y169">
            <v>4.8</v>
          </cell>
          <cell r="Z169">
            <v>4.7</v>
          </cell>
          <cell r="AA169">
            <v>4.5999999999999996</v>
          </cell>
          <cell r="AB169">
            <v>4.4000000000000004</v>
          </cell>
          <cell r="AC169">
            <v>4.2</v>
          </cell>
          <cell r="AD169">
            <v>4</v>
          </cell>
        </row>
        <row r="171">
          <cell r="D171" t="str">
            <v>Other Europe</v>
          </cell>
          <cell r="E171">
            <v>0.79999999999999982</v>
          </cell>
          <cell r="F171">
            <v>0.89999999999999991</v>
          </cell>
          <cell r="G171">
            <v>0.99999999999999956</v>
          </cell>
          <cell r="H171">
            <v>0.89999999999999991</v>
          </cell>
          <cell r="I171">
            <v>0.90000000000000036</v>
          </cell>
          <cell r="J171">
            <v>0.89999999999999991</v>
          </cell>
          <cell r="K171">
            <v>0.80000000000000027</v>
          </cell>
          <cell r="L171">
            <v>0.89999999999999947</v>
          </cell>
          <cell r="M171">
            <v>0.79999999999999982</v>
          </cell>
          <cell r="N171">
            <v>0.79999999999999982</v>
          </cell>
          <cell r="O171">
            <v>0.89999999999999947</v>
          </cell>
          <cell r="P171">
            <v>0.90000000000000036</v>
          </cell>
          <cell r="Q171">
            <v>0.90000000000000036</v>
          </cell>
          <cell r="R171">
            <v>0.90000000000000036</v>
          </cell>
          <cell r="S171">
            <v>0.90000000000000036</v>
          </cell>
          <cell r="T171">
            <v>1</v>
          </cell>
          <cell r="U171">
            <v>1</v>
          </cell>
          <cell r="V171">
            <v>0.89999999999999947</v>
          </cell>
          <cell r="W171">
            <v>0.90000000000000036</v>
          </cell>
          <cell r="X171">
            <v>1</v>
          </cell>
          <cell r="Y171">
            <v>1</v>
          </cell>
          <cell r="Z171">
            <v>1</v>
          </cell>
          <cell r="AA171">
            <v>0.90000000000000036</v>
          </cell>
          <cell r="AB171">
            <v>0.89999999999999947</v>
          </cell>
          <cell r="AC171">
            <v>0.89999999999999947</v>
          </cell>
          <cell r="AD171">
            <v>0.90000000000000036</v>
          </cell>
        </row>
        <row r="173">
          <cell r="D173" t="str">
            <v>Russia</v>
          </cell>
          <cell r="J173">
            <v>10.5</v>
          </cell>
          <cell r="K173">
            <v>9.5</v>
          </cell>
          <cell r="L173">
            <v>8.1</v>
          </cell>
          <cell r="M173">
            <v>7</v>
          </cell>
          <cell r="N173">
            <v>6.4</v>
          </cell>
          <cell r="O173">
            <v>6.2</v>
          </cell>
          <cell r="P173">
            <v>6.1</v>
          </cell>
          <cell r="Q173">
            <v>6.2</v>
          </cell>
          <cell r="R173">
            <v>6.1</v>
          </cell>
          <cell r="S173">
            <v>6.1</v>
          </cell>
          <cell r="T173">
            <v>6.5</v>
          </cell>
          <cell r="U173">
            <v>7</v>
          </cell>
          <cell r="V173">
            <v>7.6</v>
          </cell>
          <cell r="W173">
            <v>8.5</v>
          </cell>
          <cell r="X173">
            <v>9.1999999999999993</v>
          </cell>
          <cell r="Y173">
            <v>9.4</v>
          </cell>
          <cell r="Z173">
            <v>9.6999999999999993</v>
          </cell>
          <cell r="AA173">
            <v>9.9</v>
          </cell>
          <cell r="AB173">
            <v>10</v>
          </cell>
          <cell r="AC173">
            <v>10.199999999999999</v>
          </cell>
          <cell r="AD173">
            <v>10.3</v>
          </cell>
        </row>
        <row r="174">
          <cell r="D174" t="str">
            <v>Caspian</v>
          </cell>
          <cell r="O174">
            <v>0.6</v>
          </cell>
          <cell r="P174">
            <v>0.7</v>
          </cell>
          <cell r="Q174">
            <v>0.7</v>
          </cell>
          <cell r="R174">
            <v>0.8</v>
          </cell>
          <cell r="S174">
            <v>0.9</v>
          </cell>
          <cell r="T174">
            <v>1</v>
          </cell>
          <cell r="U174">
            <v>1.1000000000000001</v>
          </cell>
          <cell r="V174">
            <v>1.3</v>
          </cell>
          <cell r="W174">
            <v>1.3</v>
          </cell>
          <cell r="X174">
            <v>1.5</v>
          </cell>
          <cell r="Y174">
            <v>1.7</v>
          </cell>
          <cell r="Z174">
            <v>1.8</v>
          </cell>
          <cell r="AA174">
            <v>2.1</v>
          </cell>
          <cell r="AB174">
            <v>2.4</v>
          </cell>
          <cell r="AC174">
            <v>2.8</v>
          </cell>
          <cell r="AD174">
            <v>3.3</v>
          </cell>
        </row>
        <row r="175">
          <cell r="D175" t="str">
            <v>Other FSU</v>
          </cell>
          <cell r="O175">
            <v>0.4</v>
          </cell>
          <cell r="P175">
            <v>0.40000000000000058</v>
          </cell>
          <cell r="Q175">
            <v>0.39999999999999969</v>
          </cell>
          <cell r="R175">
            <v>0.30000000000000049</v>
          </cell>
          <cell r="S175">
            <v>0.50000000000000033</v>
          </cell>
          <cell r="T175">
            <v>0.40000000000000036</v>
          </cell>
          <cell r="U175">
            <v>0.39999999999999991</v>
          </cell>
          <cell r="V175">
            <v>0.40000000000000102</v>
          </cell>
          <cell r="W175">
            <v>0.50000000000000067</v>
          </cell>
          <cell r="X175">
            <v>0.5</v>
          </cell>
          <cell r="Y175">
            <v>0.49999999999999933</v>
          </cell>
          <cell r="Z175">
            <v>0.50000000000000067</v>
          </cell>
          <cell r="AA175">
            <v>0.39999999999999991</v>
          </cell>
          <cell r="AB175">
            <v>0.50000000000000044</v>
          </cell>
          <cell r="AC175">
            <v>0.60000000000000053</v>
          </cell>
          <cell r="AD175">
            <v>0.59999999999999876</v>
          </cell>
        </row>
        <row r="176">
          <cell r="D176" t="str">
            <v>Total FSU</v>
          </cell>
          <cell r="E176">
            <v>11.9</v>
          </cell>
          <cell r="F176">
            <v>12.3</v>
          </cell>
          <cell r="G176">
            <v>12.5</v>
          </cell>
          <cell r="H176">
            <v>12.5</v>
          </cell>
          <cell r="I176">
            <v>12.2</v>
          </cell>
          <cell r="J176">
            <v>11.5</v>
          </cell>
          <cell r="K176">
            <v>10.4</v>
          </cell>
          <cell r="L176">
            <v>9</v>
          </cell>
          <cell r="M176">
            <v>7.9</v>
          </cell>
          <cell r="N176">
            <v>7.2</v>
          </cell>
          <cell r="O176">
            <v>7.2</v>
          </cell>
          <cell r="P176">
            <v>7.2</v>
          </cell>
          <cell r="Q176">
            <v>7.3</v>
          </cell>
          <cell r="R176">
            <v>7.2</v>
          </cell>
          <cell r="S176">
            <v>7.5</v>
          </cell>
          <cell r="T176">
            <v>7.9</v>
          </cell>
          <cell r="U176">
            <v>8.5</v>
          </cell>
          <cell r="V176">
            <v>9.3000000000000007</v>
          </cell>
          <cell r="W176">
            <v>10.3</v>
          </cell>
          <cell r="X176">
            <v>11.2</v>
          </cell>
          <cell r="Y176">
            <v>11.6</v>
          </cell>
          <cell r="Z176">
            <v>12</v>
          </cell>
          <cell r="AA176">
            <v>12.4</v>
          </cell>
          <cell r="AB176">
            <v>12.9</v>
          </cell>
          <cell r="AC176">
            <v>13.6</v>
          </cell>
          <cell r="AD176">
            <v>14.2</v>
          </cell>
        </row>
        <row r="178">
          <cell r="D178" t="str">
            <v>Africa</v>
          </cell>
          <cell r="E178">
            <v>1.9</v>
          </cell>
          <cell r="F178">
            <v>1.8</v>
          </cell>
          <cell r="G178">
            <v>2</v>
          </cell>
          <cell r="H178">
            <v>2.1</v>
          </cell>
          <cell r="I178">
            <v>2.1</v>
          </cell>
          <cell r="J178">
            <v>2.2999999999999998</v>
          </cell>
          <cell r="K178">
            <v>2.2999999999999998</v>
          </cell>
          <cell r="L178">
            <v>2.2999999999999998</v>
          </cell>
          <cell r="M178">
            <v>2.2999999999999998</v>
          </cell>
          <cell r="N178">
            <v>2.4</v>
          </cell>
          <cell r="O178">
            <v>2.5</v>
          </cell>
          <cell r="P178">
            <v>2.7</v>
          </cell>
          <cell r="Q178">
            <v>2.7</v>
          </cell>
          <cell r="R178">
            <v>2.7</v>
          </cell>
          <cell r="S178">
            <v>2.8</v>
          </cell>
          <cell r="T178">
            <v>2.8</v>
          </cell>
          <cell r="U178">
            <v>2.8</v>
          </cell>
          <cell r="V178">
            <v>3</v>
          </cell>
          <cell r="W178">
            <v>3</v>
          </cell>
          <cell r="X178">
            <v>3.4</v>
          </cell>
          <cell r="Y178">
            <v>3.7</v>
          </cell>
          <cell r="Z178">
            <v>4.2</v>
          </cell>
          <cell r="AA178">
            <v>4.4000000000000004</v>
          </cell>
          <cell r="AB178">
            <v>4.5</v>
          </cell>
          <cell r="AC178">
            <v>4.7</v>
          </cell>
          <cell r="AD178">
            <v>4.8</v>
          </cell>
        </row>
        <row r="180">
          <cell r="D180" t="str">
            <v>Middle East</v>
          </cell>
          <cell r="E180">
            <v>0.7</v>
          </cell>
          <cell r="F180">
            <v>0.8</v>
          </cell>
          <cell r="G180">
            <v>0.9</v>
          </cell>
          <cell r="H180">
            <v>1.1000000000000001</v>
          </cell>
          <cell r="I180">
            <v>1.2</v>
          </cell>
          <cell r="J180">
            <v>1.3</v>
          </cell>
          <cell r="K180">
            <v>1.4</v>
          </cell>
          <cell r="L180">
            <v>1.5</v>
          </cell>
          <cell r="M180">
            <v>1.6</v>
          </cell>
          <cell r="N180">
            <v>1.8</v>
          </cell>
          <cell r="O180">
            <v>2</v>
          </cell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2.1</v>
          </cell>
          <cell r="U180">
            <v>2.1</v>
          </cell>
          <cell r="V180">
            <v>2.1</v>
          </cell>
          <cell r="W180">
            <v>2</v>
          </cell>
          <cell r="X180">
            <v>1.9</v>
          </cell>
          <cell r="Y180">
            <v>1.9</v>
          </cell>
          <cell r="Z180">
            <v>1.8</v>
          </cell>
          <cell r="AA180">
            <v>1.7</v>
          </cell>
          <cell r="AB180">
            <v>1.7</v>
          </cell>
          <cell r="AC180">
            <v>1.6</v>
          </cell>
          <cell r="AD180">
            <v>1.6</v>
          </cell>
        </row>
        <row r="181">
          <cell r="D181" t="str">
            <v>Asia-Pacific</v>
          </cell>
          <cell r="E181">
            <v>4.5999999999999996</v>
          </cell>
          <cell r="F181">
            <v>4.7</v>
          </cell>
          <cell r="G181">
            <v>4.8</v>
          </cell>
          <cell r="H181">
            <v>4.9000000000000004</v>
          </cell>
          <cell r="I181">
            <v>5</v>
          </cell>
          <cell r="J181">
            <v>5.0999999999999996</v>
          </cell>
          <cell r="K181">
            <v>5.0999999999999996</v>
          </cell>
          <cell r="L181">
            <v>5.2</v>
          </cell>
          <cell r="M181">
            <v>5.3</v>
          </cell>
          <cell r="N181">
            <v>5.6</v>
          </cell>
          <cell r="O181">
            <v>5.8</v>
          </cell>
          <cell r="P181">
            <v>6</v>
          </cell>
          <cell r="Q181">
            <v>6.1</v>
          </cell>
          <cell r="R181">
            <v>6.1</v>
          </cell>
          <cell r="S181">
            <v>6.1</v>
          </cell>
          <cell r="T181">
            <v>6.4</v>
          </cell>
          <cell r="U181">
            <v>6.5</v>
          </cell>
          <cell r="V181">
            <v>6.6</v>
          </cell>
          <cell r="W181">
            <v>6.6</v>
          </cell>
          <cell r="X181">
            <v>6.8</v>
          </cell>
          <cell r="Y181">
            <v>7</v>
          </cell>
          <cell r="Z181">
            <v>7</v>
          </cell>
          <cell r="AA181">
            <v>7</v>
          </cell>
          <cell r="AB181">
            <v>7.2</v>
          </cell>
          <cell r="AC181">
            <v>7.3</v>
          </cell>
          <cell r="AD181">
            <v>7.3</v>
          </cell>
        </row>
        <row r="183">
          <cell r="D183" t="str">
            <v>TOTAL NON-OPEC</v>
          </cell>
          <cell r="E183">
            <v>41</v>
          </cell>
          <cell r="F183">
            <v>41.3</v>
          </cell>
          <cell r="G183">
            <v>41.7</v>
          </cell>
          <cell r="H183">
            <v>42.1</v>
          </cell>
          <cell r="I183">
            <v>41.3</v>
          </cell>
          <cell r="J183">
            <v>41.2</v>
          </cell>
          <cell r="K183">
            <v>40.799999999999997</v>
          </cell>
          <cell r="L183">
            <v>39.9</v>
          </cell>
          <cell r="M183">
            <v>39.299999999999997</v>
          </cell>
          <cell r="N183">
            <v>40</v>
          </cell>
          <cell r="O183">
            <v>41.2</v>
          </cell>
          <cell r="P183">
            <v>42.3</v>
          </cell>
          <cell r="Q183">
            <v>42.9</v>
          </cell>
          <cell r="R183">
            <v>43.1</v>
          </cell>
          <cell r="S183">
            <v>43.1</v>
          </cell>
          <cell r="T183">
            <v>44.3</v>
          </cell>
          <cell r="U183">
            <v>45</v>
          </cell>
          <cell r="V183">
            <v>46.4</v>
          </cell>
          <cell r="W183">
            <v>47</v>
          </cell>
          <cell r="X183">
            <v>48.1</v>
          </cell>
          <cell r="Y183">
            <v>48.2</v>
          </cell>
          <cell r="Z183">
            <v>49.6</v>
          </cell>
          <cell r="AA183">
            <v>50.4</v>
          </cell>
          <cell r="AB183">
            <v>51.1</v>
          </cell>
          <cell r="AC183">
            <v>52</v>
          </cell>
          <cell r="AD183">
            <v>52.8</v>
          </cell>
        </row>
        <row r="185">
          <cell r="D185" t="str">
            <v>OPEC Crude</v>
          </cell>
          <cell r="E185">
            <v>15.5</v>
          </cell>
          <cell r="F185">
            <v>18</v>
          </cell>
          <cell r="G185">
            <v>17.399999999999999</v>
          </cell>
          <cell r="H185">
            <v>19.100000000000001</v>
          </cell>
          <cell r="I185">
            <v>21.1</v>
          </cell>
          <cell r="J185">
            <v>22.4</v>
          </cell>
          <cell r="K185">
            <v>22.7</v>
          </cell>
          <cell r="L185">
            <v>23.8</v>
          </cell>
          <cell r="M185">
            <v>24.3</v>
          </cell>
          <cell r="N185">
            <v>24.5</v>
          </cell>
          <cell r="O185">
            <v>24.9</v>
          </cell>
          <cell r="P185">
            <v>25.8</v>
          </cell>
          <cell r="Q185">
            <v>27.2</v>
          </cell>
          <cell r="R185">
            <v>27.8</v>
          </cell>
          <cell r="S185">
            <v>26.5</v>
          </cell>
          <cell r="T185">
            <v>28</v>
          </cell>
          <cell r="U185">
            <v>27.2</v>
          </cell>
          <cell r="V185">
            <v>25.4</v>
          </cell>
          <cell r="W185">
            <v>27.1</v>
          </cell>
          <cell r="X185">
            <v>29.1</v>
          </cell>
          <cell r="Y185">
            <v>29.9</v>
          </cell>
          <cell r="Z185">
            <v>30.2</v>
          </cell>
          <cell r="AA185">
            <v>30.7</v>
          </cell>
          <cell r="AB185">
            <v>31.3</v>
          </cell>
          <cell r="AC185">
            <v>31.7</v>
          </cell>
          <cell r="AD185">
            <v>32.200000000000003</v>
          </cell>
        </row>
        <row r="186">
          <cell r="D186" t="str">
            <v>OPEC  NGL/Condensate</v>
          </cell>
          <cell r="E186">
            <v>1.6</v>
          </cell>
          <cell r="F186">
            <v>1.7</v>
          </cell>
          <cell r="G186">
            <v>1.9</v>
          </cell>
          <cell r="H186">
            <v>1.9</v>
          </cell>
          <cell r="I186">
            <v>2</v>
          </cell>
          <cell r="J186">
            <v>2</v>
          </cell>
          <cell r="K186">
            <v>1.9</v>
          </cell>
          <cell r="L186">
            <v>2</v>
          </cell>
          <cell r="M186">
            <v>2.2000000000000002</v>
          </cell>
          <cell r="N186">
            <v>2.2999999999999998</v>
          </cell>
          <cell r="O186">
            <v>2.4</v>
          </cell>
          <cell r="P186">
            <v>2.6</v>
          </cell>
          <cell r="Q186">
            <v>2.8</v>
          </cell>
          <cell r="R186">
            <v>2.9</v>
          </cell>
          <cell r="S186">
            <v>2.9</v>
          </cell>
          <cell r="T186">
            <v>3</v>
          </cell>
          <cell r="U186">
            <v>3.1</v>
          </cell>
          <cell r="V186">
            <v>3.3</v>
          </cell>
          <cell r="W186">
            <v>3.5</v>
          </cell>
          <cell r="X186">
            <v>3.7</v>
          </cell>
          <cell r="Y186">
            <v>4.3</v>
          </cell>
          <cell r="Z186">
            <v>4.5999999999999996</v>
          </cell>
          <cell r="AA186">
            <v>4.7</v>
          </cell>
          <cell r="AB186">
            <v>4.8</v>
          </cell>
          <cell r="AC186">
            <v>4.9000000000000004</v>
          </cell>
          <cell r="AD186">
            <v>5</v>
          </cell>
        </row>
        <row r="187">
          <cell r="D187" t="str">
            <v>New GTL Projects</v>
          </cell>
          <cell r="Z187">
            <v>0</v>
          </cell>
          <cell r="AA187">
            <v>0.1</v>
          </cell>
          <cell r="AB187">
            <v>0.3</v>
          </cell>
          <cell r="AC187">
            <v>0.4</v>
          </cell>
          <cell r="AD187">
            <v>0.5</v>
          </cell>
        </row>
        <row r="188">
          <cell r="S188">
            <v>47.6</v>
          </cell>
          <cell r="T188">
            <v>49</v>
          </cell>
          <cell r="U188">
            <v>49.800000000000004</v>
          </cell>
          <cell r="V188">
            <v>51.499999999999993</v>
          </cell>
          <cell r="W188">
            <v>52.3</v>
          </cell>
          <cell r="X188">
            <v>53.7</v>
          </cell>
          <cell r="Y188">
            <v>54.4</v>
          </cell>
          <cell r="Z188">
            <v>56.1</v>
          </cell>
          <cell r="AA188">
            <v>57.2</v>
          </cell>
          <cell r="AB188">
            <v>58.3</v>
          </cell>
          <cell r="AC188">
            <v>59.5</v>
          </cell>
          <cell r="AD188">
            <v>60.599999999999994</v>
          </cell>
        </row>
        <row r="189">
          <cell r="D189" t="str">
            <v>Total Production</v>
          </cell>
          <cell r="E189">
            <v>58.1</v>
          </cell>
          <cell r="F189">
            <v>61</v>
          </cell>
          <cell r="G189">
            <v>61</v>
          </cell>
          <cell r="H189">
            <v>63.1</v>
          </cell>
          <cell r="I189">
            <v>64.400000000000006</v>
          </cell>
          <cell r="J189">
            <v>65.599999999999994</v>
          </cell>
          <cell r="K189">
            <v>65.400000000000006</v>
          </cell>
          <cell r="L189">
            <v>65.7</v>
          </cell>
          <cell r="M189">
            <v>65.8</v>
          </cell>
          <cell r="N189">
            <v>66.8</v>
          </cell>
          <cell r="O189">
            <v>68.5</v>
          </cell>
          <cell r="P189">
            <v>70.699999999999989</v>
          </cell>
          <cell r="Q189">
            <v>72.899999999999991</v>
          </cell>
          <cell r="R189">
            <v>73.800000000000011</v>
          </cell>
          <cell r="S189">
            <v>72.5</v>
          </cell>
          <cell r="T189">
            <v>75.3</v>
          </cell>
          <cell r="U189">
            <v>75.3</v>
          </cell>
          <cell r="V189">
            <v>75.099999999999994</v>
          </cell>
          <cell r="W189">
            <v>77.599999999999994</v>
          </cell>
          <cell r="X189">
            <v>80.900000000000006</v>
          </cell>
          <cell r="Y189">
            <v>82.399999999999991</v>
          </cell>
          <cell r="Z189">
            <v>84.399999999999991</v>
          </cell>
          <cell r="AA189">
            <v>85.899999999999991</v>
          </cell>
          <cell r="AB189">
            <v>87.5</v>
          </cell>
          <cell r="AC189">
            <v>89.000000000000014</v>
          </cell>
          <cell r="AD189">
            <v>90.5</v>
          </cell>
        </row>
        <row r="190">
          <cell r="O190">
            <v>68.5</v>
          </cell>
          <cell r="P190">
            <v>70.699999999999989</v>
          </cell>
          <cell r="Q190">
            <v>72.899999999999991</v>
          </cell>
          <cell r="R190">
            <v>73.800000000000011</v>
          </cell>
          <cell r="S190">
            <v>72.5</v>
          </cell>
          <cell r="T190">
            <v>75.3</v>
          </cell>
          <cell r="U190">
            <v>75.3</v>
          </cell>
          <cell r="V190">
            <v>75.099999999999994</v>
          </cell>
          <cell r="W190">
            <v>77.599999999999994</v>
          </cell>
          <cell r="X190">
            <v>80.900000000000006</v>
          </cell>
          <cell r="Y190">
            <v>82.399999999999991</v>
          </cell>
          <cell r="Z190">
            <v>84.399999999999991</v>
          </cell>
          <cell r="AA190">
            <v>85.8</v>
          </cell>
          <cell r="AB190">
            <v>87.2</v>
          </cell>
          <cell r="AC190">
            <v>88.600000000000009</v>
          </cell>
          <cell r="AD190">
            <v>90</v>
          </cell>
        </row>
        <row r="191">
          <cell r="D191" t="str">
            <v>Processing Gain</v>
          </cell>
          <cell r="E191">
            <v>0.7</v>
          </cell>
          <cell r="F191">
            <v>0.8</v>
          </cell>
          <cell r="G191">
            <v>1</v>
          </cell>
          <cell r="H191">
            <v>1.1000000000000001</v>
          </cell>
          <cell r="I191">
            <v>1.2</v>
          </cell>
          <cell r="J191">
            <v>1.2</v>
          </cell>
          <cell r="K191">
            <v>1.2</v>
          </cell>
          <cell r="L191">
            <v>1.2</v>
          </cell>
          <cell r="M191">
            <v>1.3</v>
          </cell>
          <cell r="N191">
            <v>1.4</v>
          </cell>
          <cell r="O191">
            <v>1.5</v>
          </cell>
          <cell r="P191">
            <v>1.5</v>
          </cell>
          <cell r="Q191">
            <v>1.6</v>
          </cell>
          <cell r="R191">
            <v>1.6</v>
          </cell>
          <cell r="S191">
            <v>1.6</v>
          </cell>
          <cell r="T191">
            <v>1.7</v>
          </cell>
          <cell r="U191">
            <v>1.7</v>
          </cell>
          <cell r="V191">
            <v>1.8</v>
          </cell>
          <cell r="W191">
            <v>1.8</v>
          </cell>
          <cell r="X191">
            <v>1.9</v>
          </cell>
          <cell r="Y191">
            <v>1.9</v>
          </cell>
          <cell r="Z191">
            <v>1.9</v>
          </cell>
          <cell r="AA191">
            <v>2</v>
          </cell>
          <cell r="AB191">
            <v>2.1</v>
          </cell>
          <cell r="AC191">
            <v>2.2000000000000002</v>
          </cell>
          <cell r="AD191">
            <v>2.2999999999999998</v>
          </cell>
        </row>
        <row r="192">
          <cell r="D192" t="str">
            <v>Oil Supply</v>
          </cell>
          <cell r="E192">
            <v>58.800000000000004</v>
          </cell>
          <cell r="F192">
            <v>61.8</v>
          </cell>
          <cell r="G192">
            <v>62</v>
          </cell>
          <cell r="H192">
            <v>64.2</v>
          </cell>
          <cell r="I192">
            <v>65.600000000000009</v>
          </cell>
          <cell r="J192">
            <v>66.8</v>
          </cell>
          <cell r="K192">
            <v>66.600000000000009</v>
          </cell>
          <cell r="L192">
            <v>66.900000000000006</v>
          </cell>
          <cell r="M192">
            <v>67.099999999999994</v>
          </cell>
          <cell r="N192">
            <v>68.2</v>
          </cell>
          <cell r="O192">
            <v>70</v>
          </cell>
          <cell r="P192">
            <v>72.199999999999989</v>
          </cell>
          <cell r="Q192">
            <v>74.499999999999986</v>
          </cell>
          <cell r="R192">
            <v>75.400000000000006</v>
          </cell>
          <cell r="S192">
            <v>74.099999999999994</v>
          </cell>
          <cell r="T192">
            <v>77</v>
          </cell>
          <cell r="U192">
            <v>77</v>
          </cell>
          <cell r="V192">
            <v>76.899999999999991</v>
          </cell>
          <cell r="W192">
            <v>79.399999999999991</v>
          </cell>
          <cell r="X192">
            <v>82.800000000000011</v>
          </cell>
          <cell r="Y192">
            <v>84.3</v>
          </cell>
          <cell r="Z192">
            <v>86.3</v>
          </cell>
          <cell r="AA192">
            <v>87.899999999999991</v>
          </cell>
          <cell r="AB192">
            <v>89.6</v>
          </cell>
          <cell r="AC192">
            <v>91.200000000000017</v>
          </cell>
          <cell r="AD192">
            <v>92.8</v>
          </cell>
        </row>
        <row r="193">
          <cell r="D193" t="str">
            <v>Stock Change (Draw)/Build</v>
          </cell>
          <cell r="E193">
            <v>-0.89999999999999858</v>
          </cell>
          <cell r="F193">
            <v>0.29999999999999716</v>
          </cell>
          <cell r="G193">
            <v>-0.89999999999999858</v>
          </cell>
          <cell r="H193">
            <v>-0.70000000000000284</v>
          </cell>
          <cell r="I193">
            <v>-0.29999999999999716</v>
          </cell>
          <cell r="J193">
            <v>0.70000000000000284</v>
          </cell>
          <cell r="K193">
            <v>-9.9999999999994316E-2</v>
          </cell>
          <cell r="L193">
            <v>-0.39999999999999147</v>
          </cell>
          <cell r="M193">
            <v>-0.5</v>
          </cell>
          <cell r="N193">
            <v>-0.89999999999999147</v>
          </cell>
          <cell r="O193">
            <v>-0.20000000000000284</v>
          </cell>
          <cell r="P193">
            <v>0</v>
          </cell>
          <cell r="Q193">
            <v>0.49999999999998579</v>
          </cell>
          <cell r="R193">
            <v>0.60000000000000853</v>
          </cell>
          <cell r="S193">
            <v>-2.6000000000000085</v>
          </cell>
          <cell r="T193">
            <v>0.29999999999999716</v>
          </cell>
          <cell r="U193">
            <v>-0.29999999999999716</v>
          </cell>
          <cell r="V193">
            <v>-1.3000000000000114</v>
          </cell>
          <cell r="W193">
            <v>-0.80000000000001137</v>
          </cell>
          <cell r="X193">
            <v>-9.9999999999994316E-2</v>
          </cell>
          <cell r="Y193">
            <v>-0.29999999999999716</v>
          </cell>
          <cell r="Z193">
            <v>9.9999999999994316E-2</v>
          </cell>
          <cell r="AA193">
            <v>9.9999999999994316E-2</v>
          </cell>
          <cell r="AB193">
            <v>9.9999999999994316E-2</v>
          </cell>
          <cell r="AC193">
            <v>0.10000000000002274</v>
          </cell>
          <cell r="AD193">
            <v>9.9999999999994316E-2</v>
          </cell>
        </row>
        <row r="195">
          <cell r="D195" t="str">
            <v>TOTAL WORLD DEMAND</v>
          </cell>
          <cell r="E195">
            <v>59.7</v>
          </cell>
          <cell r="F195">
            <v>61.5</v>
          </cell>
          <cell r="G195">
            <v>62.9</v>
          </cell>
          <cell r="H195">
            <v>64.900000000000006</v>
          </cell>
          <cell r="I195">
            <v>65.900000000000006</v>
          </cell>
          <cell r="J195">
            <v>66.099999999999994</v>
          </cell>
          <cell r="K195">
            <v>66.7</v>
          </cell>
          <cell r="L195">
            <v>67.3</v>
          </cell>
          <cell r="M195">
            <v>67.599999999999994</v>
          </cell>
          <cell r="N195">
            <v>69.099999999999994</v>
          </cell>
          <cell r="O195">
            <v>70.2</v>
          </cell>
          <cell r="P195">
            <v>72.2</v>
          </cell>
          <cell r="Q195">
            <v>74</v>
          </cell>
          <cell r="R195">
            <v>74.8</v>
          </cell>
          <cell r="S195">
            <v>76.7</v>
          </cell>
          <cell r="T195">
            <v>76.7</v>
          </cell>
          <cell r="U195">
            <v>77.3</v>
          </cell>
          <cell r="V195">
            <v>78.2</v>
          </cell>
          <cell r="W195">
            <v>80.2</v>
          </cell>
          <cell r="X195">
            <v>82.9</v>
          </cell>
          <cell r="Y195">
            <v>84.6</v>
          </cell>
          <cell r="Z195">
            <v>86.2</v>
          </cell>
          <cell r="AA195">
            <v>87.8</v>
          </cell>
          <cell r="AB195">
            <v>89.5</v>
          </cell>
          <cell r="AC195">
            <v>91.1</v>
          </cell>
          <cell r="AD195">
            <v>92.7</v>
          </cell>
        </row>
        <row r="196">
          <cell r="D196" t="str">
            <v>'2005 Long Term</v>
          </cell>
          <cell r="E196">
            <v>59.7</v>
          </cell>
          <cell r="F196">
            <v>61.5</v>
          </cell>
          <cell r="G196">
            <v>62.9</v>
          </cell>
          <cell r="H196">
            <v>64.900000000000006</v>
          </cell>
          <cell r="I196">
            <v>65.900000000000006</v>
          </cell>
          <cell r="J196">
            <v>66.099999999999994</v>
          </cell>
          <cell r="K196">
            <v>66.7</v>
          </cell>
          <cell r="L196">
            <v>67.3</v>
          </cell>
          <cell r="M196">
            <v>67.599999999999994</v>
          </cell>
          <cell r="N196">
            <v>69.099999999999994</v>
          </cell>
          <cell r="O196">
            <v>70.2</v>
          </cell>
          <cell r="P196">
            <v>72.2</v>
          </cell>
          <cell r="Q196">
            <v>74</v>
          </cell>
          <cell r="R196">
            <v>74.8</v>
          </cell>
          <cell r="S196">
            <v>76.7</v>
          </cell>
          <cell r="T196">
            <v>76.7</v>
          </cell>
          <cell r="U196">
            <v>77.3</v>
          </cell>
          <cell r="V196">
            <v>78.2</v>
          </cell>
          <cell r="W196">
            <v>80.099999999999994</v>
          </cell>
          <cell r="X196">
            <v>82.7</v>
          </cell>
          <cell r="Y196">
            <v>84.6</v>
          </cell>
          <cell r="Z196">
            <v>86.2</v>
          </cell>
          <cell r="AA196">
            <v>87.8</v>
          </cell>
          <cell r="AB196">
            <v>89.5</v>
          </cell>
          <cell r="AC196">
            <v>91.1</v>
          </cell>
          <cell r="AD196">
            <v>92.7</v>
          </cell>
        </row>
        <row r="197">
          <cell r="D197" t="str">
            <v>2004' Long Term report demand</v>
          </cell>
          <cell r="E197">
            <v>59.7</v>
          </cell>
          <cell r="F197">
            <v>61.5</v>
          </cell>
          <cell r="G197">
            <v>62.9</v>
          </cell>
          <cell r="H197">
            <v>64.900000000000006</v>
          </cell>
          <cell r="I197">
            <v>65.900000000000006</v>
          </cell>
          <cell r="J197">
            <v>66.099999999999994</v>
          </cell>
          <cell r="K197">
            <v>66.8</v>
          </cell>
          <cell r="L197">
            <v>67.5</v>
          </cell>
          <cell r="M197">
            <v>67.5</v>
          </cell>
          <cell r="N197">
            <v>68.599999999999994</v>
          </cell>
          <cell r="O197">
            <v>70</v>
          </cell>
          <cell r="P197">
            <v>71.900000000000006</v>
          </cell>
          <cell r="Q197">
            <v>73.7</v>
          </cell>
          <cell r="R197">
            <v>74.5</v>
          </cell>
          <cell r="S197">
            <v>75.900000000000006</v>
          </cell>
          <cell r="T197">
            <v>76.7</v>
          </cell>
          <cell r="U197">
            <v>77.3</v>
          </cell>
          <cell r="V197">
            <v>77.599999999999994</v>
          </cell>
          <cell r="W197">
            <v>79</v>
          </cell>
          <cell r="X197">
            <v>80.3</v>
          </cell>
          <cell r="Y197">
            <v>81.900000000000006</v>
          </cell>
          <cell r="Z197">
            <v>83.5</v>
          </cell>
          <cell r="AA197">
            <v>85.1</v>
          </cell>
          <cell r="AB197">
            <v>86.7</v>
          </cell>
          <cell r="AC197">
            <v>88.3</v>
          </cell>
          <cell r="AD197">
            <v>89.8</v>
          </cell>
        </row>
        <row r="198">
          <cell r="D198" t="str">
            <v>Dec 2003</v>
          </cell>
          <cell r="E198">
            <v>59.7</v>
          </cell>
          <cell r="F198">
            <v>61.5</v>
          </cell>
          <cell r="G198">
            <v>62.9</v>
          </cell>
          <cell r="H198">
            <v>64.900000000000006</v>
          </cell>
          <cell r="I198">
            <v>65.900000000000006</v>
          </cell>
          <cell r="J198">
            <v>66.099999999999994</v>
          </cell>
          <cell r="K198">
            <v>66.7</v>
          </cell>
          <cell r="L198">
            <v>67.3</v>
          </cell>
          <cell r="M198">
            <v>67.599999999999994</v>
          </cell>
          <cell r="N198">
            <v>68.400000000000006</v>
          </cell>
          <cell r="O198">
            <v>69.8</v>
          </cell>
          <cell r="P198">
            <v>71.7</v>
          </cell>
          <cell r="Q198">
            <v>73.5</v>
          </cell>
          <cell r="R198">
            <v>74.2</v>
          </cell>
          <cell r="S198">
            <v>75.5</v>
          </cell>
          <cell r="T198">
            <v>76.400000000000006</v>
          </cell>
          <cell r="U198">
            <v>76.599999999999994</v>
          </cell>
          <cell r="V198">
            <v>77.2</v>
          </cell>
          <cell r="W198">
            <v>78.099999999999994</v>
          </cell>
          <cell r="X198">
            <v>79.2</v>
          </cell>
          <cell r="Y198">
            <v>80.900000000000006</v>
          </cell>
          <cell r="Z198">
            <v>82.4</v>
          </cell>
          <cell r="AA198">
            <v>83.9</v>
          </cell>
          <cell r="AB198">
            <v>85.4</v>
          </cell>
          <cell r="AC198">
            <v>86.9</v>
          </cell>
          <cell r="AD198">
            <v>88.4</v>
          </cell>
        </row>
        <row r="199">
          <cell r="D199" t="str">
            <v>Prior to Feb 2002</v>
          </cell>
          <cell r="J199">
            <v>66.400000000000006</v>
          </cell>
          <cell r="K199">
            <v>66.849999999999994</v>
          </cell>
          <cell r="L199">
            <v>67.5</v>
          </cell>
          <cell r="M199">
            <v>68</v>
          </cell>
          <cell r="N199">
            <v>68.62</v>
          </cell>
          <cell r="O199">
            <v>69.83</v>
          </cell>
          <cell r="P199">
            <v>71.64</v>
          </cell>
          <cell r="Q199">
            <v>73.400000000000006</v>
          </cell>
          <cell r="R199">
            <v>73.8</v>
          </cell>
          <cell r="S199">
            <v>75.2</v>
          </cell>
          <cell r="T199">
            <v>76.5</v>
          </cell>
          <cell r="U199">
            <v>76.5</v>
          </cell>
          <cell r="V199">
            <v>76.5</v>
          </cell>
          <cell r="W199">
            <v>77.8</v>
          </cell>
          <cell r="X199">
            <v>79.3</v>
          </cell>
          <cell r="Y199">
            <v>81</v>
          </cell>
          <cell r="Z199">
            <v>82.7</v>
          </cell>
          <cell r="AA199">
            <v>84.4</v>
          </cell>
          <cell r="AB199">
            <v>86.100000000000009</v>
          </cell>
          <cell r="AC199">
            <v>87.800000000000011</v>
          </cell>
          <cell r="AD199">
            <v>89.5</v>
          </cell>
        </row>
        <row r="200">
          <cell r="D200" t="str">
            <v>Jun 2001 Long Term</v>
          </cell>
          <cell r="R200">
            <v>74</v>
          </cell>
          <cell r="S200">
            <v>75.3</v>
          </cell>
          <cell r="T200">
            <v>76</v>
          </cell>
          <cell r="U200">
            <v>77.400000000000006</v>
          </cell>
          <cell r="V200">
            <v>78.8</v>
          </cell>
          <cell r="W200">
            <v>80.5</v>
          </cell>
          <cell r="X200">
            <v>82.2</v>
          </cell>
          <cell r="Y200">
            <v>83.9</v>
          </cell>
          <cell r="Z200">
            <v>85.6</v>
          </cell>
          <cell r="AA200">
            <v>87.3</v>
          </cell>
          <cell r="AB200">
            <v>89.1</v>
          </cell>
          <cell r="AC200">
            <v>90.9</v>
          </cell>
          <cell r="AD200">
            <v>92.7</v>
          </cell>
        </row>
        <row r="202">
          <cell r="D202" t="str">
            <v>Non OPEC excl FSU</v>
          </cell>
          <cell r="E202">
            <v>29.1</v>
          </cell>
          <cell r="F202">
            <v>28.999999999999996</v>
          </cell>
          <cell r="G202">
            <v>29.200000000000003</v>
          </cell>
          <cell r="H202">
            <v>29.6</v>
          </cell>
          <cell r="I202">
            <v>29.099999999999998</v>
          </cell>
          <cell r="J202">
            <v>29.700000000000003</v>
          </cell>
          <cell r="K202">
            <v>30.4</v>
          </cell>
          <cell r="L202">
            <v>30.9</v>
          </cell>
          <cell r="M202">
            <v>31.4</v>
          </cell>
          <cell r="N202">
            <v>32.799999999999997</v>
          </cell>
          <cell r="O202">
            <v>34</v>
          </cell>
          <cell r="P202">
            <v>35.099999999999994</v>
          </cell>
          <cell r="Q202">
            <v>35.6</v>
          </cell>
          <cell r="R202">
            <v>35.9</v>
          </cell>
          <cell r="S202">
            <v>35.6</v>
          </cell>
          <cell r="T202">
            <v>36.4</v>
          </cell>
          <cell r="U202">
            <v>36.5</v>
          </cell>
          <cell r="V202">
            <v>37.099999999999994</v>
          </cell>
          <cell r="W202">
            <v>36.700000000000003</v>
          </cell>
          <cell r="X202">
            <v>36.900000000000006</v>
          </cell>
          <cell r="Y202">
            <v>36.6</v>
          </cell>
          <cell r="Z202">
            <v>37.6</v>
          </cell>
          <cell r="AA202">
            <v>38</v>
          </cell>
          <cell r="AB202">
            <v>38.200000000000003</v>
          </cell>
          <cell r="AC202">
            <v>38.4</v>
          </cell>
          <cell r="AD202">
            <v>38.599999999999994</v>
          </cell>
        </row>
        <row r="204">
          <cell r="D204">
            <v>39393.745037384258</v>
          </cell>
          <cell r="X204">
            <v>53.70000000000001</v>
          </cell>
          <cell r="Y204">
            <v>54.4</v>
          </cell>
          <cell r="Z204">
            <v>56.099999999999994</v>
          </cell>
          <cell r="AA204">
            <v>57.199999999999989</v>
          </cell>
          <cell r="AB204">
            <v>58.3</v>
          </cell>
          <cell r="AC204">
            <v>59.500000000000014</v>
          </cell>
        </row>
        <row r="207">
          <cell r="D207" t="str">
            <v>OPEC Crude Production</v>
          </cell>
        </row>
        <row r="208">
          <cell r="D208" t="str">
            <v>BASED ON CURRENT QUOTA ALLOCATIONS</v>
          </cell>
          <cell r="Z208" t="str">
            <v>Based On Current Quota Allocations - Before PEL 'Adjustments'</v>
          </cell>
        </row>
        <row r="209">
          <cell r="D209" t="str">
            <v>000 b/d</v>
          </cell>
        </row>
        <row r="210">
          <cell r="E210">
            <v>1985</v>
          </cell>
          <cell r="F210">
            <v>1986</v>
          </cell>
          <cell r="G210">
            <v>1987</v>
          </cell>
          <cell r="H210">
            <v>1988</v>
          </cell>
          <cell r="I210">
            <v>1989</v>
          </cell>
          <cell r="J210">
            <v>1990</v>
          </cell>
          <cell r="K210">
            <v>1991</v>
          </cell>
          <cell r="L210">
            <v>1992</v>
          </cell>
          <cell r="M210">
            <v>1993</v>
          </cell>
          <cell r="N210">
            <v>1994</v>
          </cell>
          <cell r="O210">
            <v>1995</v>
          </cell>
          <cell r="P210">
            <v>1996</v>
          </cell>
          <cell r="Q210">
            <v>1997</v>
          </cell>
          <cell r="R210">
            <v>1998</v>
          </cell>
          <cell r="S210">
            <v>1999</v>
          </cell>
          <cell r="T210">
            <v>2000</v>
          </cell>
          <cell r="U210">
            <v>2001</v>
          </cell>
          <cell r="V210">
            <v>2002</v>
          </cell>
          <cell r="W210">
            <v>2003</v>
          </cell>
          <cell r="X210">
            <v>2004</v>
          </cell>
          <cell r="Y210">
            <v>2005</v>
          </cell>
          <cell r="Z210">
            <v>2006</v>
          </cell>
          <cell r="AA210">
            <v>2007</v>
          </cell>
          <cell r="AB210">
            <v>2008</v>
          </cell>
          <cell r="AC210">
            <v>2009</v>
          </cell>
          <cell r="AD210">
            <v>2010</v>
          </cell>
        </row>
        <row r="212">
          <cell r="D212" t="str">
            <v>Saudi Arabia</v>
          </cell>
          <cell r="E212">
            <v>3450</v>
          </cell>
          <cell r="F212">
            <v>5050</v>
          </cell>
          <cell r="G212">
            <v>4240</v>
          </cell>
          <cell r="H212">
            <v>5090</v>
          </cell>
          <cell r="I212">
            <v>5160</v>
          </cell>
          <cell r="J212">
            <v>6385</v>
          </cell>
          <cell r="K212">
            <v>8225</v>
          </cell>
          <cell r="L212">
            <v>8330</v>
          </cell>
          <cell r="M212">
            <v>8100</v>
          </cell>
          <cell r="N212">
            <v>8030</v>
          </cell>
          <cell r="O212">
            <v>8045</v>
          </cell>
          <cell r="P212">
            <v>8150</v>
          </cell>
          <cell r="Q212">
            <v>8175</v>
          </cell>
          <cell r="R212">
            <v>8320</v>
          </cell>
          <cell r="S212">
            <v>7695</v>
          </cell>
          <cell r="T212">
            <v>8310</v>
          </cell>
          <cell r="U212">
            <v>8010</v>
          </cell>
          <cell r="V212">
            <v>7600</v>
          </cell>
          <cell r="W212">
            <v>8775</v>
          </cell>
          <cell r="X212">
            <v>9020</v>
          </cell>
          <cell r="Y212">
            <v>9425</v>
          </cell>
          <cell r="Z212">
            <v>9135</v>
          </cell>
          <cell r="AA212">
            <v>9230</v>
          </cell>
          <cell r="AB212">
            <v>9425</v>
          </cell>
          <cell r="AC212">
            <v>9555</v>
          </cell>
          <cell r="AD212">
            <v>9720</v>
          </cell>
        </row>
        <row r="213">
          <cell r="D213" t="str">
            <v>Iran</v>
          </cell>
          <cell r="E213">
            <v>2225</v>
          </cell>
          <cell r="F213">
            <v>1875</v>
          </cell>
          <cell r="G213">
            <v>2240</v>
          </cell>
          <cell r="H213">
            <v>2260</v>
          </cell>
          <cell r="I213">
            <v>2900</v>
          </cell>
          <cell r="J213">
            <v>3115</v>
          </cell>
          <cell r="K213">
            <v>3260</v>
          </cell>
          <cell r="L213">
            <v>3415</v>
          </cell>
          <cell r="M213">
            <v>3600</v>
          </cell>
          <cell r="N213">
            <v>3580</v>
          </cell>
          <cell r="O213">
            <v>3590</v>
          </cell>
          <cell r="P213">
            <v>3655</v>
          </cell>
          <cell r="Q213">
            <v>3640</v>
          </cell>
          <cell r="R213">
            <v>3585</v>
          </cell>
          <cell r="S213">
            <v>3500</v>
          </cell>
          <cell r="T213">
            <v>3680</v>
          </cell>
          <cell r="U213">
            <v>3660</v>
          </cell>
          <cell r="V213">
            <v>3405</v>
          </cell>
          <cell r="W213">
            <v>3750</v>
          </cell>
          <cell r="X213">
            <v>3955</v>
          </cell>
          <cell r="Y213">
            <v>3910</v>
          </cell>
          <cell r="Z213">
            <v>4125</v>
          </cell>
          <cell r="AA213">
            <v>4170</v>
          </cell>
          <cell r="AB213">
            <v>4255</v>
          </cell>
          <cell r="AC213">
            <v>4315</v>
          </cell>
          <cell r="AD213">
            <v>4390</v>
          </cell>
        </row>
        <row r="214">
          <cell r="D214" t="str">
            <v>Iraq</v>
          </cell>
          <cell r="E214">
            <v>1400</v>
          </cell>
          <cell r="F214">
            <v>1875</v>
          </cell>
          <cell r="G214">
            <v>2200</v>
          </cell>
          <cell r="H214">
            <v>2620</v>
          </cell>
          <cell r="I214">
            <v>2775</v>
          </cell>
          <cell r="J214">
            <v>2000</v>
          </cell>
          <cell r="K214">
            <v>285</v>
          </cell>
          <cell r="L214">
            <v>450</v>
          </cell>
          <cell r="M214">
            <v>485</v>
          </cell>
          <cell r="N214">
            <v>500</v>
          </cell>
          <cell r="O214">
            <v>640</v>
          </cell>
          <cell r="P214">
            <v>670</v>
          </cell>
          <cell r="Q214">
            <v>1220</v>
          </cell>
          <cell r="R214">
            <v>2110</v>
          </cell>
          <cell r="S214">
            <v>2515</v>
          </cell>
          <cell r="T214">
            <v>2515</v>
          </cell>
          <cell r="U214">
            <v>2350</v>
          </cell>
          <cell r="V214">
            <v>1990</v>
          </cell>
          <cell r="W214">
            <v>1335</v>
          </cell>
          <cell r="X214">
            <v>2040</v>
          </cell>
          <cell r="Y214">
            <v>1855</v>
          </cell>
          <cell r="Z214">
            <v>2100</v>
          </cell>
          <cell r="AA214">
            <v>2300</v>
          </cell>
          <cell r="AB214">
            <v>2300</v>
          </cell>
          <cell r="AC214">
            <v>2300</v>
          </cell>
          <cell r="AD214">
            <v>2300</v>
          </cell>
        </row>
        <row r="215">
          <cell r="D215" t="str">
            <v>Kuwait</v>
          </cell>
          <cell r="E215">
            <v>1050</v>
          </cell>
          <cell r="F215">
            <v>1500</v>
          </cell>
          <cell r="G215">
            <v>1250</v>
          </cell>
          <cell r="H215">
            <v>1390</v>
          </cell>
          <cell r="I215">
            <v>1685</v>
          </cell>
          <cell r="J215">
            <v>1110</v>
          </cell>
          <cell r="K215">
            <v>185</v>
          </cell>
          <cell r="L215">
            <v>1055</v>
          </cell>
          <cell r="M215">
            <v>1830</v>
          </cell>
          <cell r="N215">
            <v>2000</v>
          </cell>
          <cell r="O215">
            <v>2005</v>
          </cell>
          <cell r="P215">
            <v>2050</v>
          </cell>
          <cell r="Q215">
            <v>2085</v>
          </cell>
          <cell r="R215">
            <v>2075</v>
          </cell>
          <cell r="S215">
            <v>1895</v>
          </cell>
          <cell r="T215">
            <v>2095</v>
          </cell>
          <cell r="U215">
            <v>2020</v>
          </cell>
          <cell r="V215">
            <v>1895</v>
          </cell>
          <cell r="W215">
            <v>2200</v>
          </cell>
          <cell r="X215">
            <v>2330</v>
          </cell>
          <cell r="Y215">
            <v>2520</v>
          </cell>
          <cell r="Z215">
            <v>2255</v>
          </cell>
          <cell r="AA215">
            <v>2280</v>
          </cell>
          <cell r="AB215">
            <v>2325</v>
          </cell>
          <cell r="AC215">
            <v>2360</v>
          </cell>
          <cell r="AD215">
            <v>2400</v>
          </cell>
        </row>
        <row r="216">
          <cell r="D216" t="str">
            <v>UAE</v>
          </cell>
          <cell r="E216">
            <v>1125</v>
          </cell>
          <cell r="F216">
            <v>1325</v>
          </cell>
          <cell r="G216">
            <v>1410</v>
          </cell>
          <cell r="H216">
            <v>1460</v>
          </cell>
          <cell r="I216">
            <v>1810</v>
          </cell>
          <cell r="J216">
            <v>2070</v>
          </cell>
          <cell r="K216">
            <v>2380</v>
          </cell>
          <cell r="L216">
            <v>2295</v>
          </cell>
          <cell r="M216">
            <v>2190</v>
          </cell>
          <cell r="N216">
            <v>2185</v>
          </cell>
          <cell r="O216">
            <v>2165</v>
          </cell>
          <cell r="P216">
            <v>2195</v>
          </cell>
          <cell r="Q216">
            <v>2260</v>
          </cell>
          <cell r="R216">
            <v>2250</v>
          </cell>
          <cell r="S216">
            <v>2080</v>
          </cell>
          <cell r="T216">
            <v>2250</v>
          </cell>
          <cell r="U216">
            <v>2155</v>
          </cell>
          <cell r="V216">
            <v>1980</v>
          </cell>
          <cell r="W216">
            <v>2225</v>
          </cell>
          <cell r="X216">
            <v>2350</v>
          </cell>
          <cell r="Y216">
            <v>2435</v>
          </cell>
          <cell r="Z216">
            <v>2450</v>
          </cell>
          <cell r="AA216">
            <v>2480</v>
          </cell>
          <cell r="AB216">
            <v>2530</v>
          </cell>
          <cell r="AC216">
            <v>2565</v>
          </cell>
          <cell r="AD216">
            <v>2610</v>
          </cell>
        </row>
        <row r="217">
          <cell r="D217" t="str">
            <v>Qatar</v>
          </cell>
          <cell r="E217">
            <v>300</v>
          </cell>
          <cell r="F217">
            <v>325</v>
          </cell>
          <cell r="G217">
            <v>320</v>
          </cell>
          <cell r="H217">
            <v>320</v>
          </cell>
          <cell r="I217">
            <v>380</v>
          </cell>
          <cell r="J217">
            <v>400</v>
          </cell>
          <cell r="K217">
            <v>400</v>
          </cell>
          <cell r="L217">
            <v>395</v>
          </cell>
          <cell r="M217">
            <v>405</v>
          </cell>
          <cell r="N217">
            <v>400</v>
          </cell>
          <cell r="O217">
            <v>400</v>
          </cell>
          <cell r="P217">
            <v>480</v>
          </cell>
          <cell r="Q217">
            <v>610</v>
          </cell>
          <cell r="R217">
            <v>665</v>
          </cell>
          <cell r="S217">
            <v>655</v>
          </cell>
          <cell r="T217">
            <v>700</v>
          </cell>
          <cell r="U217">
            <v>675</v>
          </cell>
          <cell r="V217">
            <v>645</v>
          </cell>
          <cell r="W217">
            <v>745</v>
          </cell>
          <cell r="X217">
            <v>775</v>
          </cell>
          <cell r="Y217">
            <v>795</v>
          </cell>
          <cell r="Z217">
            <v>730</v>
          </cell>
          <cell r="AA217">
            <v>735</v>
          </cell>
          <cell r="AB217">
            <v>750</v>
          </cell>
          <cell r="AC217">
            <v>760</v>
          </cell>
          <cell r="AD217">
            <v>775</v>
          </cell>
        </row>
        <row r="218">
          <cell r="D218" t="str">
            <v>Total Middle East</v>
          </cell>
          <cell r="E218">
            <v>9550</v>
          </cell>
          <cell r="F218">
            <v>11950</v>
          </cell>
          <cell r="G218">
            <v>11660</v>
          </cell>
          <cell r="H218">
            <v>13140</v>
          </cell>
          <cell r="I218">
            <v>14710</v>
          </cell>
          <cell r="J218">
            <v>15080</v>
          </cell>
          <cell r="K218">
            <v>14735</v>
          </cell>
          <cell r="L218">
            <v>15940</v>
          </cell>
          <cell r="M218">
            <v>16610</v>
          </cell>
          <cell r="N218">
            <v>16695</v>
          </cell>
          <cell r="O218">
            <v>16845</v>
          </cell>
          <cell r="P218">
            <v>17200</v>
          </cell>
          <cell r="Q218">
            <v>17990</v>
          </cell>
          <cell r="R218">
            <v>19005</v>
          </cell>
          <cell r="S218">
            <v>18340</v>
          </cell>
          <cell r="T218">
            <v>19550</v>
          </cell>
          <cell r="U218">
            <v>18870</v>
          </cell>
          <cell r="V218">
            <v>17515</v>
          </cell>
          <cell r="W218">
            <v>19030</v>
          </cell>
          <cell r="X218">
            <v>20470</v>
          </cell>
          <cell r="Y218">
            <v>20940</v>
          </cell>
          <cell r="Z218">
            <v>20795</v>
          </cell>
          <cell r="AA218">
            <v>21195</v>
          </cell>
          <cell r="AB218">
            <v>21585</v>
          </cell>
          <cell r="AC218">
            <v>21855</v>
          </cell>
          <cell r="AD218">
            <v>22195</v>
          </cell>
        </row>
        <row r="220">
          <cell r="D220" t="str">
            <v>Algeria</v>
          </cell>
          <cell r="E220">
            <v>725</v>
          </cell>
          <cell r="F220">
            <v>675</v>
          </cell>
          <cell r="G220">
            <v>660</v>
          </cell>
          <cell r="H220">
            <v>670</v>
          </cell>
          <cell r="I220">
            <v>700</v>
          </cell>
          <cell r="J220">
            <v>800</v>
          </cell>
          <cell r="K220">
            <v>800</v>
          </cell>
          <cell r="L220">
            <v>775</v>
          </cell>
          <cell r="M220">
            <v>750</v>
          </cell>
          <cell r="N220">
            <v>750</v>
          </cell>
          <cell r="O220">
            <v>765</v>
          </cell>
          <cell r="P220">
            <v>820</v>
          </cell>
          <cell r="Q220">
            <v>850</v>
          </cell>
          <cell r="R220">
            <v>825</v>
          </cell>
          <cell r="S220">
            <v>765</v>
          </cell>
          <cell r="T220">
            <v>815</v>
          </cell>
          <cell r="U220">
            <v>820</v>
          </cell>
          <cell r="V220">
            <v>865</v>
          </cell>
          <cell r="W220">
            <v>1125</v>
          </cell>
          <cell r="X220">
            <v>1220</v>
          </cell>
          <cell r="Y220">
            <v>1345</v>
          </cell>
          <cell r="Z220">
            <v>895</v>
          </cell>
          <cell r="AA220">
            <v>905</v>
          </cell>
          <cell r="AB220">
            <v>925</v>
          </cell>
          <cell r="AC220">
            <v>940</v>
          </cell>
          <cell r="AD220">
            <v>955</v>
          </cell>
        </row>
        <row r="221">
          <cell r="D221" t="str">
            <v>Libya</v>
          </cell>
          <cell r="E221">
            <v>1025</v>
          </cell>
          <cell r="F221">
            <v>1025</v>
          </cell>
          <cell r="G221">
            <v>970</v>
          </cell>
          <cell r="H221">
            <v>1000</v>
          </cell>
          <cell r="I221">
            <v>1100</v>
          </cell>
          <cell r="J221">
            <v>1360</v>
          </cell>
          <cell r="K221">
            <v>1500</v>
          </cell>
          <cell r="L221">
            <v>1480</v>
          </cell>
          <cell r="M221">
            <v>1385</v>
          </cell>
          <cell r="N221">
            <v>1390</v>
          </cell>
          <cell r="O221">
            <v>1395</v>
          </cell>
          <cell r="P221">
            <v>1400</v>
          </cell>
          <cell r="Q221">
            <v>1435</v>
          </cell>
          <cell r="R221">
            <v>1385</v>
          </cell>
          <cell r="S221">
            <v>1330</v>
          </cell>
          <cell r="T221">
            <v>1415</v>
          </cell>
          <cell r="U221">
            <v>1365</v>
          </cell>
          <cell r="V221">
            <v>1320</v>
          </cell>
          <cell r="W221">
            <v>1425</v>
          </cell>
          <cell r="X221">
            <v>1545</v>
          </cell>
          <cell r="Y221">
            <v>1645</v>
          </cell>
          <cell r="Z221">
            <v>1505</v>
          </cell>
          <cell r="AA221">
            <v>1520</v>
          </cell>
          <cell r="AB221">
            <v>1550</v>
          </cell>
          <cell r="AC221">
            <v>1575</v>
          </cell>
          <cell r="AD221">
            <v>1600</v>
          </cell>
        </row>
        <row r="222">
          <cell r="D222" t="str">
            <v>Nigeria</v>
          </cell>
          <cell r="E222">
            <v>1475</v>
          </cell>
          <cell r="F222">
            <v>1475</v>
          </cell>
          <cell r="G222">
            <v>1300</v>
          </cell>
          <cell r="H222">
            <v>1420</v>
          </cell>
          <cell r="I222">
            <v>1665</v>
          </cell>
          <cell r="J222">
            <v>1760</v>
          </cell>
          <cell r="K222">
            <v>1890</v>
          </cell>
          <cell r="L222">
            <v>1890</v>
          </cell>
          <cell r="M222">
            <v>1915</v>
          </cell>
          <cell r="N222">
            <v>1870</v>
          </cell>
          <cell r="O222">
            <v>1855</v>
          </cell>
          <cell r="P222">
            <v>2050</v>
          </cell>
          <cell r="Q222">
            <v>2235</v>
          </cell>
          <cell r="R222">
            <v>2085</v>
          </cell>
          <cell r="S222">
            <v>1990</v>
          </cell>
          <cell r="T222">
            <v>2035</v>
          </cell>
          <cell r="U222">
            <v>2085</v>
          </cell>
          <cell r="V222">
            <v>1970</v>
          </cell>
          <cell r="W222">
            <v>2120</v>
          </cell>
          <cell r="X222">
            <v>2350</v>
          </cell>
          <cell r="Y222">
            <v>2420</v>
          </cell>
          <cell r="Z222">
            <v>2315</v>
          </cell>
          <cell r="AA222">
            <v>2340</v>
          </cell>
          <cell r="AB222">
            <v>2390</v>
          </cell>
          <cell r="AC222">
            <v>2420</v>
          </cell>
          <cell r="AD222">
            <v>2465</v>
          </cell>
        </row>
        <row r="223">
          <cell r="D223" t="str">
            <v>Indonesia</v>
          </cell>
          <cell r="E223">
            <v>1175</v>
          </cell>
          <cell r="F223">
            <v>1250</v>
          </cell>
          <cell r="G223">
            <v>1160</v>
          </cell>
          <cell r="H223">
            <v>1180</v>
          </cell>
          <cell r="I223">
            <v>1235</v>
          </cell>
          <cell r="J223">
            <v>1310</v>
          </cell>
          <cell r="K223">
            <v>1460</v>
          </cell>
          <cell r="L223">
            <v>1385</v>
          </cell>
          <cell r="M223">
            <v>1325</v>
          </cell>
          <cell r="N223">
            <v>1320</v>
          </cell>
          <cell r="O223">
            <v>1335</v>
          </cell>
          <cell r="P223">
            <v>1375</v>
          </cell>
          <cell r="Q223">
            <v>1390</v>
          </cell>
          <cell r="R223">
            <v>1345</v>
          </cell>
          <cell r="S223">
            <v>1305</v>
          </cell>
          <cell r="T223">
            <v>1300</v>
          </cell>
          <cell r="U223">
            <v>1215</v>
          </cell>
          <cell r="V223">
            <v>1130</v>
          </cell>
          <cell r="W223">
            <v>1025</v>
          </cell>
          <cell r="X223">
            <v>965</v>
          </cell>
          <cell r="Y223">
            <v>940</v>
          </cell>
          <cell r="Z223">
            <v>1455</v>
          </cell>
          <cell r="AA223">
            <v>1470</v>
          </cell>
          <cell r="AB223">
            <v>1505</v>
          </cell>
          <cell r="AC223">
            <v>1525</v>
          </cell>
          <cell r="AD223">
            <v>1550</v>
          </cell>
        </row>
        <row r="224">
          <cell r="D224" t="str">
            <v>Venezuela</v>
          </cell>
          <cell r="E224">
            <v>1550</v>
          </cell>
          <cell r="F224">
            <v>1650</v>
          </cell>
          <cell r="G224">
            <v>1650</v>
          </cell>
          <cell r="H224">
            <v>1660</v>
          </cell>
          <cell r="I224">
            <v>1695</v>
          </cell>
          <cell r="J224">
            <v>2085</v>
          </cell>
          <cell r="K224">
            <v>2325</v>
          </cell>
          <cell r="L224">
            <v>2285</v>
          </cell>
          <cell r="M224">
            <v>2310</v>
          </cell>
          <cell r="N224">
            <v>2455</v>
          </cell>
          <cell r="O224">
            <v>2665</v>
          </cell>
          <cell r="P224">
            <v>2990</v>
          </cell>
          <cell r="Q224">
            <v>3250</v>
          </cell>
          <cell r="R224">
            <v>3140</v>
          </cell>
          <cell r="S224">
            <v>2785</v>
          </cell>
          <cell r="T224">
            <v>2900</v>
          </cell>
          <cell r="U224">
            <v>2825</v>
          </cell>
          <cell r="V224">
            <v>2560</v>
          </cell>
          <cell r="W224">
            <v>2325</v>
          </cell>
          <cell r="X224">
            <v>2595</v>
          </cell>
          <cell r="Y224">
            <v>2645</v>
          </cell>
          <cell r="Z224">
            <v>3235</v>
          </cell>
          <cell r="AA224">
            <v>3270</v>
          </cell>
          <cell r="AB224">
            <v>3335</v>
          </cell>
          <cell r="AC224">
            <v>3385</v>
          </cell>
          <cell r="AD224">
            <v>3440</v>
          </cell>
        </row>
        <row r="226">
          <cell r="D226" t="str">
            <v>Total OPEC</v>
          </cell>
          <cell r="E226">
            <v>15500</v>
          </cell>
          <cell r="F226">
            <v>18025</v>
          </cell>
          <cell r="G226">
            <v>17400</v>
          </cell>
          <cell r="H226">
            <v>19070</v>
          </cell>
          <cell r="I226">
            <v>21105</v>
          </cell>
          <cell r="J226">
            <v>22395</v>
          </cell>
          <cell r="K226">
            <v>22710</v>
          </cell>
          <cell r="L226">
            <v>23755</v>
          </cell>
          <cell r="M226">
            <v>24295</v>
          </cell>
          <cell r="N226">
            <v>24480</v>
          </cell>
          <cell r="O226">
            <v>24860</v>
          </cell>
          <cell r="P226">
            <v>25835</v>
          </cell>
          <cell r="Q226">
            <v>27150</v>
          </cell>
          <cell r="R226">
            <v>27785</v>
          </cell>
          <cell r="S226">
            <v>26515</v>
          </cell>
          <cell r="T226">
            <v>28015</v>
          </cell>
          <cell r="U226">
            <v>27180</v>
          </cell>
          <cell r="V226">
            <v>25360</v>
          </cell>
          <cell r="W226">
            <v>27050</v>
          </cell>
          <cell r="X226">
            <v>29145</v>
          </cell>
          <cell r="Y226">
            <v>29935</v>
          </cell>
          <cell r="Z226">
            <v>30200</v>
          </cell>
          <cell r="AA226">
            <v>30700</v>
          </cell>
          <cell r="AB226">
            <v>31290</v>
          </cell>
          <cell r="AC226">
            <v>31700</v>
          </cell>
          <cell r="AD226">
            <v>32205</v>
          </cell>
        </row>
        <row r="231">
          <cell r="D231" t="str">
            <v>OPEC Crude Production</v>
          </cell>
        </row>
        <row r="232">
          <cell r="D232" t="str">
            <v>BASED ON CURRENT QUOTA ALLOCATIONS</v>
          </cell>
        </row>
        <row r="233">
          <cell r="D233" t="str">
            <v>million b/d</v>
          </cell>
          <cell r="E233">
            <v>1985</v>
          </cell>
          <cell r="F233">
            <v>1986</v>
          </cell>
          <cell r="G233">
            <v>1987</v>
          </cell>
          <cell r="H233">
            <v>1988</v>
          </cell>
          <cell r="I233">
            <v>1989</v>
          </cell>
          <cell r="J233">
            <v>1990</v>
          </cell>
          <cell r="K233">
            <v>1991</v>
          </cell>
          <cell r="L233">
            <v>1992</v>
          </cell>
          <cell r="M233">
            <v>1993</v>
          </cell>
          <cell r="N233">
            <v>1994</v>
          </cell>
          <cell r="O233">
            <v>1995</v>
          </cell>
          <cell r="P233">
            <v>1996</v>
          </cell>
          <cell r="Q233">
            <v>1997</v>
          </cell>
          <cell r="R233">
            <v>1998</v>
          </cell>
          <cell r="S233">
            <v>1999</v>
          </cell>
          <cell r="T233">
            <v>2000</v>
          </cell>
          <cell r="U233">
            <v>2001</v>
          </cell>
          <cell r="V233">
            <v>2002</v>
          </cell>
          <cell r="W233">
            <v>2003</v>
          </cell>
          <cell r="X233">
            <v>2004</v>
          </cell>
          <cell r="Y233">
            <v>2005</v>
          </cell>
          <cell r="Z233">
            <v>2006</v>
          </cell>
          <cell r="AA233">
            <v>2007</v>
          </cell>
          <cell r="AB233">
            <v>2008</v>
          </cell>
          <cell r="AC233">
            <v>2009</v>
          </cell>
          <cell r="AD233">
            <v>2010</v>
          </cell>
        </row>
        <row r="235">
          <cell r="D235" t="str">
            <v>Saudi Arabia</v>
          </cell>
          <cell r="E235">
            <v>3.3999999999999995</v>
          </cell>
          <cell r="F235">
            <v>4.9000000000000012</v>
          </cell>
          <cell r="G235">
            <v>4.0999999999999988</v>
          </cell>
          <cell r="H235">
            <v>5</v>
          </cell>
          <cell r="I235">
            <v>5.1000000000000014</v>
          </cell>
          <cell r="J235">
            <v>6.2999999999999989</v>
          </cell>
          <cell r="K235">
            <v>8.1</v>
          </cell>
          <cell r="L235">
            <v>8.2000000000000028</v>
          </cell>
          <cell r="M235">
            <v>8.1000000000000014</v>
          </cell>
          <cell r="N235">
            <v>7.9</v>
          </cell>
          <cell r="O235">
            <v>7.9999999999999964</v>
          </cell>
          <cell r="P235">
            <v>7.9000000000000021</v>
          </cell>
          <cell r="Q235">
            <v>8.2000000000000011</v>
          </cell>
          <cell r="R235">
            <v>8.3000000000000007</v>
          </cell>
          <cell r="S235">
            <v>7.6000000000000014</v>
          </cell>
          <cell r="T235">
            <v>8.3000000000000007</v>
          </cell>
          <cell r="U235">
            <v>7.8999999999999986</v>
          </cell>
          <cell r="V235">
            <v>7.6</v>
          </cell>
          <cell r="W235">
            <v>9.0000000000000036</v>
          </cell>
          <cell r="X235">
            <v>8.9</v>
          </cell>
          <cell r="Y235">
            <v>9.5999999999999961</v>
          </cell>
          <cell r="Z235">
            <v>9.1000000000000014</v>
          </cell>
          <cell r="AA235">
            <v>9.1999999999999993</v>
          </cell>
          <cell r="AB235">
            <v>9.4000000000000021</v>
          </cell>
          <cell r="AC235">
            <v>9.4999999999999982</v>
          </cell>
          <cell r="AD235">
            <v>9.6000000000000014</v>
          </cell>
        </row>
        <row r="236">
          <cell r="D236" t="str">
            <v>Iran</v>
          </cell>
          <cell r="E236">
            <v>2.2000000000000002</v>
          </cell>
          <cell r="F236">
            <v>1.9</v>
          </cell>
          <cell r="G236">
            <v>2.2000000000000002</v>
          </cell>
          <cell r="H236">
            <v>2.2999999999999998</v>
          </cell>
          <cell r="I236">
            <v>2.9</v>
          </cell>
          <cell r="J236">
            <v>3.1</v>
          </cell>
          <cell r="K236">
            <v>3.3</v>
          </cell>
          <cell r="L236">
            <v>3.4</v>
          </cell>
          <cell r="M236">
            <v>3.6</v>
          </cell>
          <cell r="N236">
            <v>3.6</v>
          </cell>
          <cell r="O236">
            <v>3.6</v>
          </cell>
          <cell r="P236">
            <v>3.7</v>
          </cell>
          <cell r="Q236">
            <v>3.6</v>
          </cell>
          <cell r="R236">
            <v>3.6</v>
          </cell>
          <cell r="S236">
            <v>3.5</v>
          </cell>
          <cell r="T236">
            <v>3.7</v>
          </cell>
          <cell r="U236">
            <v>3.7</v>
          </cell>
          <cell r="V236">
            <v>3.4</v>
          </cell>
          <cell r="W236">
            <v>3.8</v>
          </cell>
          <cell r="X236">
            <v>4</v>
          </cell>
          <cell r="Y236">
            <v>3.9</v>
          </cell>
          <cell r="Z236">
            <v>4.0999999999999996</v>
          </cell>
          <cell r="AA236">
            <v>4.2</v>
          </cell>
          <cell r="AB236">
            <v>4.3</v>
          </cell>
          <cell r="AC236">
            <v>4.3</v>
          </cell>
          <cell r="AD236">
            <v>4.4000000000000004</v>
          </cell>
        </row>
        <row r="237">
          <cell r="D237" t="str">
            <v>Iraq</v>
          </cell>
          <cell r="E237">
            <v>1.4</v>
          </cell>
          <cell r="F237">
            <v>1.9</v>
          </cell>
          <cell r="G237">
            <v>2.2000000000000002</v>
          </cell>
          <cell r="H237">
            <v>2.6</v>
          </cell>
          <cell r="I237">
            <v>2.8</v>
          </cell>
          <cell r="J237">
            <v>2</v>
          </cell>
          <cell r="K237">
            <v>0.3</v>
          </cell>
          <cell r="L237">
            <v>0.5</v>
          </cell>
          <cell r="M237">
            <v>0.5</v>
          </cell>
          <cell r="N237">
            <v>0.5</v>
          </cell>
          <cell r="O237">
            <v>0.6</v>
          </cell>
          <cell r="P237">
            <v>0.7</v>
          </cell>
          <cell r="Q237">
            <v>1.2</v>
          </cell>
          <cell r="R237">
            <v>2.1</v>
          </cell>
          <cell r="S237">
            <v>2.5</v>
          </cell>
          <cell r="T237">
            <v>2.5</v>
          </cell>
          <cell r="U237">
            <v>2.4</v>
          </cell>
          <cell r="V237">
            <v>2</v>
          </cell>
          <cell r="W237">
            <v>1.3</v>
          </cell>
          <cell r="X237">
            <v>2</v>
          </cell>
          <cell r="Y237">
            <v>1.9</v>
          </cell>
          <cell r="Z237">
            <v>2.1</v>
          </cell>
          <cell r="AA237">
            <v>2.2999999999999998</v>
          </cell>
          <cell r="AB237">
            <v>2.2999999999999998</v>
          </cell>
          <cell r="AC237">
            <v>2.2999999999999998</v>
          </cell>
          <cell r="AD237">
            <v>2.2999999999999998</v>
          </cell>
        </row>
        <row r="238">
          <cell r="D238" t="str">
            <v>Kuwait</v>
          </cell>
          <cell r="E238">
            <v>1.1000000000000001</v>
          </cell>
          <cell r="F238">
            <v>1.5</v>
          </cell>
          <cell r="G238">
            <v>1.3</v>
          </cell>
          <cell r="H238">
            <v>1.4</v>
          </cell>
          <cell r="I238">
            <v>1.7</v>
          </cell>
          <cell r="J238">
            <v>1.1000000000000001</v>
          </cell>
          <cell r="K238">
            <v>0.2</v>
          </cell>
          <cell r="L238">
            <v>1.1000000000000001</v>
          </cell>
          <cell r="M238">
            <v>1.8</v>
          </cell>
          <cell r="N238">
            <v>2</v>
          </cell>
          <cell r="O238">
            <v>2</v>
          </cell>
          <cell r="P238">
            <v>2.1</v>
          </cell>
          <cell r="Q238">
            <v>2.1</v>
          </cell>
          <cell r="R238">
            <v>2.1</v>
          </cell>
          <cell r="S238">
            <v>1.9</v>
          </cell>
          <cell r="T238">
            <v>2.1</v>
          </cell>
          <cell r="U238">
            <v>2</v>
          </cell>
          <cell r="V238">
            <v>1.9</v>
          </cell>
          <cell r="W238">
            <v>2.2000000000000002</v>
          </cell>
          <cell r="X238">
            <v>2.2999999999999998</v>
          </cell>
          <cell r="Y238">
            <v>2.5</v>
          </cell>
          <cell r="Z238">
            <v>2.2999999999999998</v>
          </cell>
          <cell r="AA238">
            <v>2.2999999999999998</v>
          </cell>
          <cell r="AB238">
            <v>2.2999999999999998</v>
          </cell>
          <cell r="AC238">
            <v>2.4</v>
          </cell>
          <cell r="AD238">
            <v>2.4</v>
          </cell>
        </row>
        <row r="239">
          <cell r="D239" t="str">
            <v>UAE</v>
          </cell>
          <cell r="E239">
            <v>1.1000000000000001</v>
          </cell>
          <cell r="F239">
            <v>1.3</v>
          </cell>
          <cell r="G239">
            <v>1.4</v>
          </cell>
          <cell r="H239">
            <v>1.5</v>
          </cell>
          <cell r="I239">
            <v>1.8</v>
          </cell>
          <cell r="J239">
            <v>2.1</v>
          </cell>
          <cell r="K239">
            <v>2.4</v>
          </cell>
          <cell r="L239">
            <v>2.2999999999999998</v>
          </cell>
          <cell r="M239">
            <v>2.2000000000000002</v>
          </cell>
          <cell r="N239">
            <v>2.2000000000000002</v>
          </cell>
          <cell r="O239">
            <v>2.2000000000000002</v>
          </cell>
          <cell r="P239">
            <v>2.2000000000000002</v>
          </cell>
          <cell r="Q239">
            <v>2.2999999999999998</v>
          </cell>
          <cell r="R239">
            <v>2.2999999999999998</v>
          </cell>
          <cell r="S239">
            <v>2.1</v>
          </cell>
          <cell r="T239">
            <v>2.2999999999999998</v>
          </cell>
          <cell r="U239">
            <v>2.2000000000000002</v>
          </cell>
          <cell r="V239">
            <v>2</v>
          </cell>
          <cell r="W239">
            <v>2.2000000000000002</v>
          </cell>
          <cell r="X239">
            <v>2.4</v>
          </cell>
          <cell r="Y239">
            <v>2.4</v>
          </cell>
          <cell r="Z239">
            <v>2.5</v>
          </cell>
          <cell r="AA239">
            <v>2.5</v>
          </cell>
          <cell r="AB239">
            <v>2.5</v>
          </cell>
          <cell r="AC239">
            <v>2.6</v>
          </cell>
          <cell r="AD239">
            <v>2.6</v>
          </cell>
        </row>
        <row r="240">
          <cell r="D240" t="str">
            <v>Qatar</v>
          </cell>
          <cell r="E240">
            <v>0.3</v>
          </cell>
          <cell r="F240">
            <v>0.3</v>
          </cell>
          <cell r="G240">
            <v>0.3</v>
          </cell>
          <cell r="H240">
            <v>0.3</v>
          </cell>
          <cell r="I240">
            <v>0.4</v>
          </cell>
          <cell r="J240">
            <v>0.4</v>
          </cell>
          <cell r="K240">
            <v>0.4</v>
          </cell>
          <cell r="L240">
            <v>0.4</v>
          </cell>
          <cell r="M240">
            <v>0.4</v>
          </cell>
          <cell r="N240">
            <v>0.4</v>
          </cell>
          <cell r="O240">
            <v>0.4</v>
          </cell>
          <cell r="P240">
            <v>0.5</v>
          </cell>
          <cell r="Q240">
            <v>0.6</v>
          </cell>
          <cell r="R240">
            <v>0.7</v>
          </cell>
          <cell r="S240">
            <v>0.7</v>
          </cell>
          <cell r="T240">
            <v>0.7</v>
          </cell>
          <cell r="U240">
            <v>0.7</v>
          </cell>
          <cell r="V240">
            <v>0.6</v>
          </cell>
          <cell r="W240">
            <v>0.7</v>
          </cell>
          <cell r="X240">
            <v>0.8</v>
          </cell>
          <cell r="Y240">
            <v>0.8</v>
          </cell>
          <cell r="Z240">
            <v>0.7</v>
          </cell>
          <cell r="AA240">
            <v>0.7</v>
          </cell>
          <cell r="AB240">
            <v>0.8</v>
          </cell>
          <cell r="AC240">
            <v>0.8</v>
          </cell>
          <cell r="AD240">
            <v>0.8</v>
          </cell>
        </row>
        <row r="241">
          <cell r="D241" t="str">
            <v>Total Middle East</v>
          </cell>
          <cell r="E241">
            <v>9.5</v>
          </cell>
          <cell r="F241">
            <v>11.8</v>
          </cell>
          <cell r="G241">
            <v>11.499999999999998</v>
          </cell>
          <cell r="H241">
            <v>13.100000000000001</v>
          </cell>
          <cell r="I241">
            <v>14.700000000000001</v>
          </cell>
          <cell r="J241">
            <v>14.999999999999998</v>
          </cell>
          <cell r="K241">
            <v>14.7</v>
          </cell>
          <cell r="L241">
            <v>15.900000000000002</v>
          </cell>
          <cell r="M241">
            <v>16.600000000000001</v>
          </cell>
          <cell r="N241">
            <v>16.600000000000001</v>
          </cell>
          <cell r="O241">
            <v>16.799999999999997</v>
          </cell>
          <cell r="P241">
            <v>17.100000000000001</v>
          </cell>
          <cell r="Q241">
            <v>18</v>
          </cell>
          <cell r="R241">
            <v>19.100000000000001</v>
          </cell>
          <cell r="S241">
            <v>18.3</v>
          </cell>
          <cell r="T241">
            <v>19.600000000000001</v>
          </cell>
          <cell r="U241">
            <v>18.899999999999999</v>
          </cell>
          <cell r="V241">
            <v>17.5</v>
          </cell>
          <cell r="W241">
            <v>19.200000000000003</v>
          </cell>
          <cell r="X241">
            <v>20.400000000000002</v>
          </cell>
          <cell r="Y241">
            <v>21.099999999999998</v>
          </cell>
          <cell r="Z241">
            <v>20.8</v>
          </cell>
          <cell r="AA241">
            <v>21.2</v>
          </cell>
          <cell r="AB241">
            <v>21.6</v>
          </cell>
          <cell r="AC241">
            <v>21.9</v>
          </cell>
          <cell r="AD241">
            <v>22.1</v>
          </cell>
        </row>
        <row r="243">
          <cell r="D243" t="str">
            <v>Algeria</v>
          </cell>
          <cell r="E243">
            <v>0.7</v>
          </cell>
          <cell r="F243">
            <v>0.7</v>
          </cell>
          <cell r="G243">
            <v>0.7</v>
          </cell>
          <cell r="H243">
            <v>0.7</v>
          </cell>
          <cell r="I243">
            <v>0.7</v>
          </cell>
          <cell r="J243">
            <v>0.8</v>
          </cell>
          <cell r="K243">
            <v>0.8</v>
          </cell>
          <cell r="L243">
            <v>0.8</v>
          </cell>
          <cell r="M243">
            <v>0.8</v>
          </cell>
          <cell r="N243">
            <v>0.8</v>
          </cell>
          <cell r="O243">
            <v>0.8</v>
          </cell>
          <cell r="P243">
            <v>0.8</v>
          </cell>
          <cell r="Q243">
            <v>0.9</v>
          </cell>
          <cell r="R243">
            <v>0.8</v>
          </cell>
          <cell r="S243">
            <v>0.8</v>
          </cell>
          <cell r="T243">
            <v>0.8</v>
          </cell>
          <cell r="U243">
            <v>0.8</v>
          </cell>
          <cell r="V243">
            <v>0.9</v>
          </cell>
          <cell r="W243">
            <v>1.1000000000000001</v>
          </cell>
          <cell r="X243">
            <v>1.2</v>
          </cell>
          <cell r="Y243">
            <v>1.3</v>
          </cell>
          <cell r="Z243">
            <v>0.9</v>
          </cell>
          <cell r="AA243">
            <v>0.9</v>
          </cell>
          <cell r="AB243">
            <v>0.9</v>
          </cell>
          <cell r="AC243">
            <v>0.9</v>
          </cell>
          <cell r="AD243">
            <v>1</v>
          </cell>
        </row>
        <row r="244">
          <cell r="D244" t="str">
            <v>Libya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1.1000000000000001</v>
          </cell>
          <cell r="J244">
            <v>1.4</v>
          </cell>
          <cell r="K244">
            <v>1.5</v>
          </cell>
          <cell r="L244">
            <v>1.5</v>
          </cell>
          <cell r="M244">
            <v>1.4</v>
          </cell>
          <cell r="N244">
            <v>1.4</v>
          </cell>
          <cell r="O244">
            <v>1.4</v>
          </cell>
          <cell r="P244">
            <v>1.4</v>
          </cell>
          <cell r="Q244">
            <v>1.4</v>
          </cell>
          <cell r="R244">
            <v>1.4</v>
          </cell>
          <cell r="S244">
            <v>1.3</v>
          </cell>
          <cell r="T244">
            <v>1.4</v>
          </cell>
          <cell r="U244">
            <v>1.4</v>
          </cell>
          <cell r="V244">
            <v>1.3</v>
          </cell>
          <cell r="W244">
            <v>1.4</v>
          </cell>
          <cell r="X244">
            <v>1.5</v>
          </cell>
          <cell r="Y244">
            <v>1.6</v>
          </cell>
          <cell r="Z244">
            <v>1.5</v>
          </cell>
          <cell r="AA244">
            <v>1.5</v>
          </cell>
          <cell r="AB244">
            <v>1.6</v>
          </cell>
          <cell r="AC244">
            <v>1.6</v>
          </cell>
          <cell r="AD244">
            <v>1.6</v>
          </cell>
        </row>
        <row r="245">
          <cell r="D245" t="str">
            <v>Nigeria</v>
          </cell>
          <cell r="E245">
            <v>1.5</v>
          </cell>
          <cell r="F245">
            <v>1.5</v>
          </cell>
          <cell r="G245">
            <v>1.3</v>
          </cell>
          <cell r="H245">
            <v>1.4</v>
          </cell>
          <cell r="I245">
            <v>1.7</v>
          </cell>
          <cell r="J245">
            <v>1.8</v>
          </cell>
          <cell r="K245">
            <v>1.9</v>
          </cell>
          <cell r="L245">
            <v>1.9</v>
          </cell>
          <cell r="M245">
            <v>1.9</v>
          </cell>
          <cell r="N245">
            <v>1.9</v>
          </cell>
          <cell r="O245">
            <v>1.9</v>
          </cell>
          <cell r="P245">
            <v>2.1</v>
          </cell>
          <cell r="Q245">
            <v>2.2000000000000002</v>
          </cell>
          <cell r="R245">
            <v>2.1</v>
          </cell>
          <cell r="S245">
            <v>2</v>
          </cell>
          <cell r="T245">
            <v>2</v>
          </cell>
          <cell r="U245">
            <v>2.1</v>
          </cell>
          <cell r="V245">
            <v>2</v>
          </cell>
          <cell r="W245">
            <v>2.1</v>
          </cell>
          <cell r="X245">
            <v>2.4</v>
          </cell>
          <cell r="Y245">
            <v>2.4</v>
          </cell>
          <cell r="Z245">
            <v>2.2999999999999998</v>
          </cell>
          <cell r="AA245">
            <v>2.2999999999999998</v>
          </cell>
          <cell r="AB245">
            <v>2.4</v>
          </cell>
          <cell r="AC245">
            <v>2.4</v>
          </cell>
          <cell r="AD245">
            <v>2.5</v>
          </cell>
        </row>
        <row r="246">
          <cell r="D246" t="str">
            <v>Indonesia</v>
          </cell>
          <cell r="E246">
            <v>1.2</v>
          </cell>
          <cell r="F246">
            <v>1.3</v>
          </cell>
          <cell r="G246">
            <v>1.2</v>
          </cell>
          <cell r="H246">
            <v>1.2</v>
          </cell>
          <cell r="I246">
            <v>1.2</v>
          </cell>
          <cell r="J246">
            <v>1.3</v>
          </cell>
          <cell r="K246">
            <v>1.5</v>
          </cell>
          <cell r="L246">
            <v>1.4</v>
          </cell>
          <cell r="M246">
            <v>1.3</v>
          </cell>
          <cell r="N246">
            <v>1.3</v>
          </cell>
          <cell r="O246">
            <v>1.3</v>
          </cell>
          <cell r="P246">
            <v>1.4</v>
          </cell>
          <cell r="Q246">
            <v>1.4</v>
          </cell>
          <cell r="R246">
            <v>1.3</v>
          </cell>
          <cell r="S246">
            <v>1.3</v>
          </cell>
          <cell r="T246">
            <v>1.3</v>
          </cell>
          <cell r="U246">
            <v>1.2</v>
          </cell>
          <cell r="V246">
            <v>1.1000000000000001</v>
          </cell>
          <cell r="W246">
            <v>1</v>
          </cell>
          <cell r="X246">
            <v>1</v>
          </cell>
          <cell r="Y246">
            <v>0.9</v>
          </cell>
          <cell r="Z246">
            <v>1.5</v>
          </cell>
          <cell r="AA246">
            <v>1.5</v>
          </cell>
          <cell r="AB246">
            <v>1.5</v>
          </cell>
          <cell r="AC246">
            <v>1.5</v>
          </cell>
          <cell r="AD246">
            <v>1.6</v>
          </cell>
        </row>
        <row r="247">
          <cell r="D247" t="str">
            <v>Venezuela</v>
          </cell>
          <cell r="E247">
            <v>1.6</v>
          </cell>
          <cell r="F247">
            <v>1.7</v>
          </cell>
          <cell r="G247">
            <v>1.7</v>
          </cell>
          <cell r="H247">
            <v>1.7</v>
          </cell>
          <cell r="I247">
            <v>1.7</v>
          </cell>
          <cell r="J247">
            <v>2.1</v>
          </cell>
          <cell r="K247">
            <v>2.2999999999999998</v>
          </cell>
          <cell r="L247">
            <v>2.2999999999999998</v>
          </cell>
          <cell r="M247">
            <v>2.2999999999999998</v>
          </cell>
          <cell r="N247">
            <v>2.5</v>
          </cell>
          <cell r="O247">
            <v>2.7</v>
          </cell>
          <cell r="P247">
            <v>3</v>
          </cell>
          <cell r="Q247">
            <v>3.3</v>
          </cell>
          <cell r="R247">
            <v>3.1</v>
          </cell>
          <cell r="S247">
            <v>2.8</v>
          </cell>
          <cell r="T247">
            <v>2.9</v>
          </cell>
          <cell r="U247">
            <v>2.8</v>
          </cell>
          <cell r="V247">
            <v>2.6</v>
          </cell>
          <cell r="W247">
            <v>2.2999999999999998</v>
          </cell>
          <cell r="X247">
            <v>2.6</v>
          </cell>
          <cell r="Y247">
            <v>2.6</v>
          </cell>
          <cell r="Z247">
            <v>3.2</v>
          </cell>
          <cell r="AA247">
            <v>3.3</v>
          </cell>
          <cell r="AB247">
            <v>3.3</v>
          </cell>
          <cell r="AC247">
            <v>3.4</v>
          </cell>
          <cell r="AD247">
            <v>3.4</v>
          </cell>
        </row>
        <row r="249">
          <cell r="D249" t="str">
            <v>Total OPEC</v>
          </cell>
          <cell r="E249">
            <v>15.5</v>
          </cell>
          <cell r="F249">
            <v>18</v>
          </cell>
          <cell r="G249">
            <v>17.399999999999999</v>
          </cell>
          <cell r="H249">
            <v>19.100000000000001</v>
          </cell>
          <cell r="I249">
            <v>21.1</v>
          </cell>
          <cell r="J249">
            <v>22.4</v>
          </cell>
          <cell r="K249">
            <v>22.7</v>
          </cell>
          <cell r="L249">
            <v>23.8</v>
          </cell>
          <cell r="M249">
            <v>24.3</v>
          </cell>
          <cell r="N249">
            <v>24.5</v>
          </cell>
          <cell r="O249">
            <v>24.9</v>
          </cell>
          <cell r="P249">
            <v>25.8</v>
          </cell>
          <cell r="Q249">
            <v>27.2</v>
          </cell>
          <cell r="R249">
            <v>27.8</v>
          </cell>
          <cell r="S249">
            <v>26.5</v>
          </cell>
          <cell r="T249">
            <v>28</v>
          </cell>
          <cell r="U249">
            <v>27.2</v>
          </cell>
          <cell r="V249">
            <v>25.4</v>
          </cell>
          <cell r="W249">
            <v>27.1</v>
          </cell>
          <cell r="X249">
            <v>29.1</v>
          </cell>
          <cell r="Y249">
            <v>29.9</v>
          </cell>
          <cell r="Z249">
            <v>30.2</v>
          </cell>
          <cell r="AA249">
            <v>30.7</v>
          </cell>
          <cell r="AB249">
            <v>31.3</v>
          </cell>
          <cell r="AC249">
            <v>31.7</v>
          </cell>
          <cell r="AD249">
            <v>32.200000000000003</v>
          </cell>
        </row>
        <row r="250">
          <cell r="E250">
            <v>14.1</v>
          </cell>
          <cell r="F250">
            <v>16.100000000000001</v>
          </cell>
          <cell r="G250">
            <v>15.2</v>
          </cell>
          <cell r="H250">
            <v>16.5</v>
          </cell>
          <cell r="I250">
            <v>18.3</v>
          </cell>
          <cell r="J250">
            <v>20.399999999999999</v>
          </cell>
        </row>
        <row r="400">
          <cell r="D400" t="str">
            <v>Total World Excl FSU Production</v>
          </cell>
        </row>
        <row r="401">
          <cell r="E401">
            <v>1985</v>
          </cell>
          <cell r="F401">
            <v>1986</v>
          </cell>
          <cell r="G401">
            <v>1987</v>
          </cell>
          <cell r="H401">
            <v>1988</v>
          </cell>
          <cell r="I401">
            <v>1989</v>
          </cell>
          <cell r="J401">
            <v>1990</v>
          </cell>
          <cell r="K401">
            <v>1991</v>
          </cell>
          <cell r="L401">
            <v>1992</v>
          </cell>
          <cell r="M401">
            <v>1993</v>
          </cell>
          <cell r="N401">
            <v>1994</v>
          </cell>
          <cell r="O401">
            <v>1995</v>
          </cell>
          <cell r="P401">
            <v>1996</v>
          </cell>
          <cell r="Q401">
            <v>1997</v>
          </cell>
          <cell r="R401">
            <v>1998</v>
          </cell>
          <cell r="S401">
            <v>1999</v>
          </cell>
          <cell r="T401">
            <v>2000</v>
          </cell>
          <cell r="U401">
            <v>2001</v>
          </cell>
          <cell r="V401">
            <v>2002</v>
          </cell>
          <cell r="W401">
            <v>2003</v>
          </cell>
          <cell r="X401">
            <v>2004</v>
          </cell>
          <cell r="Y401">
            <v>2005</v>
          </cell>
          <cell r="Z401">
            <v>2006</v>
          </cell>
          <cell r="AA401">
            <v>2007</v>
          </cell>
          <cell r="AB401">
            <v>2008</v>
          </cell>
          <cell r="AC401">
            <v>2009</v>
          </cell>
          <cell r="AD401">
            <v>2010</v>
          </cell>
        </row>
        <row r="402">
          <cell r="D402" t="str">
            <v>Atlantic Basin</v>
          </cell>
          <cell r="E402">
            <v>26.200000000000003</v>
          </cell>
          <cell r="F402">
            <v>26.1</v>
          </cell>
          <cell r="G402">
            <v>25.9</v>
          </cell>
          <cell r="H402">
            <v>26</v>
          </cell>
          <cell r="I402">
            <v>26.000000000000004</v>
          </cell>
          <cell r="J402">
            <v>27.1</v>
          </cell>
          <cell r="K402">
            <v>28.100000000000009</v>
          </cell>
          <cell r="L402">
            <v>28.5</v>
          </cell>
          <cell r="M402">
            <v>28.9</v>
          </cell>
          <cell r="N402">
            <v>29.999999999999993</v>
          </cell>
          <cell r="O402">
            <v>31.300000000000004</v>
          </cell>
          <cell r="P402">
            <v>32.899999999999977</v>
          </cell>
          <cell r="Q402">
            <v>33.899999999999991</v>
          </cell>
          <cell r="R402">
            <v>34.000000000000007</v>
          </cell>
          <cell r="S402">
            <v>33.400000000000006</v>
          </cell>
          <cell r="T402">
            <v>34.099999999999987</v>
          </cell>
          <cell r="U402">
            <v>34.200000000000003</v>
          </cell>
          <cell r="V402">
            <v>34.5</v>
          </cell>
          <cell r="W402">
            <v>34.299999999999997</v>
          </cell>
          <cell r="X402">
            <v>35.200000000000003</v>
          </cell>
          <cell r="Y402">
            <v>35</v>
          </cell>
          <cell r="Z402">
            <v>36.599999999999987</v>
          </cell>
          <cell r="AA402">
            <v>37.299999999999997</v>
          </cell>
          <cell r="AB402">
            <v>37.700000000000003</v>
          </cell>
          <cell r="AC402">
            <v>38.200000000000017</v>
          </cell>
          <cell r="AD402">
            <v>38.799999999999997</v>
          </cell>
        </row>
        <row r="403">
          <cell r="D403" t="str">
            <v>Middle East</v>
          </cell>
          <cell r="E403">
            <v>10.899999999999999</v>
          </cell>
          <cell r="F403">
            <v>13.300000000000002</v>
          </cell>
          <cell r="G403">
            <v>13.200000000000003</v>
          </cell>
          <cell r="H403">
            <v>15.000000000000002</v>
          </cell>
          <cell r="I403">
            <v>16.7</v>
          </cell>
          <cell r="J403">
            <v>17.199999999999996</v>
          </cell>
          <cell r="K403">
            <v>16.899999999999999</v>
          </cell>
          <cell r="L403">
            <v>18.300000000000004</v>
          </cell>
          <cell r="M403">
            <v>19.200000000000003</v>
          </cell>
          <cell r="N403">
            <v>19.5</v>
          </cell>
          <cell r="O403">
            <v>19.999999999999993</v>
          </cell>
          <cell r="P403">
            <v>20.400000000000002</v>
          </cell>
          <cell r="Q403">
            <v>21.5</v>
          </cell>
          <cell r="R403">
            <v>22.6</v>
          </cell>
          <cell r="S403">
            <v>21.8</v>
          </cell>
          <cell r="T403">
            <v>23.300000000000004</v>
          </cell>
          <cell r="U403">
            <v>22.7</v>
          </cell>
          <cell r="V403">
            <v>21.400000000000002</v>
          </cell>
          <cell r="W403">
            <v>23.200000000000003</v>
          </cell>
          <cell r="X403">
            <v>24.499999999999996</v>
          </cell>
          <cell r="Y403">
            <v>25.799999999999997</v>
          </cell>
          <cell r="Z403">
            <v>25.700000000000003</v>
          </cell>
          <cell r="AA403">
            <v>26.2</v>
          </cell>
          <cell r="AB403">
            <v>26.500000000000004</v>
          </cell>
          <cell r="AC403">
            <v>26.799999999999997</v>
          </cell>
          <cell r="AD403">
            <v>27.000000000000004</v>
          </cell>
        </row>
        <row r="404">
          <cell r="D404" t="str">
            <v>Asia Pacific</v>
          </cell>
          <cell r="E404">
            <v>9.1</v>
          </cell>
          <cell r="F404">
            <v>9.3000000000000007</v>
          </cell>
          <cell r="G404">
            <v>9.4</v>
          </cell>
          <cell r="H404">
            <v>9.6000000000000014</v>
          </cell>
          <cell r="I404">
            <v>9.5</v>
          </cell>
          <cell r="J404">
            <v>9.7999999999999989</v>
          </cell>
          <cell r="K404">
            <v>10</v>
          </cell>
          <cell r="L404">
            <v>9.8999999999999986</v>
          </cell>
          <cell r="M404">
            <v>9.7999999999999989</v>
          </cell>
          <cell r="N404">
            <v>10.1</v>
          </cell>
          <cell r="O404">
            <v>10</v>
          </cell>
          <cell r="P404">
            <v>10.199999999999999</v>
          </cell>
          <cell r="Q404">
            <v>10.199999999999999</v>
          </cell>
          <cell r="R404">
            <v>10</v>
          </cell>
          <cell r="S404">
            <v>9.7999999999999989</v>
          </cell>
          <cell r="T404">
            <v>10</v>
          </cell>
          <cell r="U404">
            <v>9.9</v>
          </cell>
          <cell r="V404">
            <v>9.8999999999999986</v>
          </cell>
          <cell r="W404">
            <v>9.7999999999999989</v>
          </cell>
          <cell r="X404">
            <v>10</v>
          </cell>
          <cell r="Y404">
            <v>10.000000000000002</v>
          </cell>
          <cell r="Z404">
            <v>10.100000000000001</v>
          </cell>
          <cell r="AA404">
            <v>9.9</v>
          </cell>
          <cell r="AB404">
            <v>10.1</v>
          </cell>
          <cell r="AC404">
            <v>9.9999999999999982</v>
          </cell>
          <cell r="AD404">
            <v>10</v>
          </cell>
        </row>
        <row r="405">
          <cell r="D405" t="str">
            <v>FSU</v>
          </cell>
          <cell r="E405">
            <v>11.9</v>
          </cell>
          <cell r="F405">
            <v>12.3</v>
          </cell>
          <cell r="G405">
            <v>12.5</v>
          </cell>
          <cell r="H405">
            <v>12.5</v>
          </cell>
          <cell r="I405">
            <v>12.2</v>
          </cell>
          <cell r="J405">
            <v>11.5</v>
          </cell>
          <cell r="K405">
            <v>10.4</v>
          </cell>
          <cell r="L405">
            <v>9</v>
          </cell>
          <cell r="M405">
            <v>7.9</v>
          </cell>
          <cell r="N405">
            <v>7.2</v>
          </cell>
          <cell r="O405">
            <v>7.2</v>
          </cell>
          <cell r="P405">
            <v>7.2</v>
          </cell>
          <cell r="Q405">
            <v>7.3</v>
          </cell>
          <cell r="R405">
            <v>7.2</v>
          </cell>
          <cell r="S405">
            <v>7.5</v>
          </cell>
          <cell r="T405">
            <v>7.9</v>
          </cell>
          <cell r="U405">
            <v>8.5</v>
          </cell>
          <cell r="V405">
            <v>9.3000000000000007</v>
          </cell>
          <cell r="W405">
            <v>10.3</v>
          </cell>
          <cell r="X405">
            <v>11.2</v>
          </cell>
          <cell r="Y405">
            <v>11.6</v>
          </cell>
          <cell r="Z405">
            <v>12</v>
          </cell>
          <cell r="AA405">
            <v>12.4</v>
          </cell>
          <cell r="AB405">
            <v>12.9</v>
          </cell>
          <cell r="AC405">
            <v>13.6</v>
          </cell>
          <cell r="AD405">
            <v>14.2</v>
          </cell>
        </row>
        <row r="406">
          <cell r="D406" t="str">
            <v>Total</v>
          </cell>
          <cell r="E406">
            <v>46.2</v>
          </cell>
          <cell r="F406">
            <v>48.7</v>
          </cell>
          <cell r="G406">
            <v>48.5</v>
          </cell>
          <cell r="H406">
            <v>50.6</v>
          </cell>
          <cell r="I406">
            <v>52.2</v>
          </cell>
          <cell r="J406">
            <v>54.099999999999994</v>
          </cell>
          <cell r="K406">
            <v>55.000000000000007</v>
          </cell>
          <cell r="L406">
            <v>56.7</v>
          </cell>
          <cell r="M406">
            <v>57.9</v>
          </cell>
          <cell r="N406">
            <v>59.599999999999994</v>
          </cell>
          <cell r="O406">
            <v>61.3</v>
          </cell>
          <cell r="P406">
            <v>63.499999999999986</v>
          </cell>
          <cell r="Q406">
            <v>65.599999999999994</v>
          </cell>
          <cell r="R406">
            <v>66.600000000000009</v>
          </cell>
          <cell r="S406">
            <v>65</v>
          </cell>
          <cell r="T406">
            <v>67.399999999999991</v>
          </cell>
          <cell r="U406">
            <v>66.8</v>
          </cell>
          <cell r="V406">
            <v>65.8</v>
          </cell>
          <cell r="W406">
            <v>67.3</v>
          </cell>
          <cell r="X406">
            <v>69.7</v>
          </cell>
          <cell r="Y406">
            <v>70.8</v>
          </cell>
          <cell r="Z406">
            <v>72.399999999999991</v>
          </cell>
          <cell r="AA406">
            <v>73.399999999999991</v>
          </cell>
          <cell r="AB406">
            <v>74.3</v>
          </cell>
          <cell r="AC406">
            <v>75.000000000000014</v>
          </cell>
          <cell r="AD406">
            <v>75.8</v>
          </cell>
        </row>
        <row r="409">
          <cell r="D409" t="str">
            <v>Year on Year Changes</v>
          </cell>
          <cell r="F409">
            <v>1986</v>
          </cell>
          <cell r="G409">
            <v>1987</v>
          </cell>
          <cell r="H409">
            <v>1988</v>
          </cell>
          <cell r="I409">
            <v>1989</v>
          </cell>
          <cell r="J409">
            <v>1990</v>
          </cell>
          <cell r="K409">
            <v>1991</v>
          </cell>
          <cell r="L409">
            <v>1992</v>
          </cell>
          <cell r="M409">
            <v>1993</v>
          </cell>
          <cell r="N409">
            <v>1994</v>
          </cell>
          <cell r="O409">
            <v>1995</v>
          </cell>
          <cell r="P409">
            <v>1996</v>
          </cell>
          <cell r="Q409">
            <v>1997</v>
          </cell>
          <cell r="R409">
            <v>1998</v>
          </cell>
          <cell r="S409">
            <v>1999</v>
          </cell>
          <cell r="T409">
            <v>2000</v>
          </cell>
          <cell r="U409">
            <v>2001</v>
          </cell>
          <cell r="V409">
            <v>2002</v>
          </cell>
          <cell r="W409">
            <v>2003</v>
          </cell>
          <cell r="X409">
            <v>2004</v>
          </cell>
          <cell r="Y409">
            <v>2005</v>
          </cell>
          <cell r="Z409">
            <v>2006</v>
          </cell>
          <cell r="AA409">
            <v>2007</v>
          </cell>
          <cell r="AB409">
            <v>2008</v>
          </cell>
          <cell r="AC409">
            <v>2009</v>
          </cell>
          <cell r="AD409">
            <v>2010</v>
          </cell>
        </row>
        <row r="410">
          <cell r="D410" t="str">
            <v>Non OPEC Excl FSU</v>
          </cell>
          <cell r="F410">
            <v>-0.10000000000000497</v>
          </cell>
          <cell r="G410">
            <v>0.20000000000000639</v>
          </cell>
          <cell r="H410">
            <v>0.39999999999999858</v>
          </cell>
          <cell r="I410">
            <v>-0.50000000000000355</v>
          </cell>
          <cell r="J410">
            <v>0.60000000000000497</v>
          </cell>
          <cell r="K410">
            <v>0.69999999999999574</v>
          </cell>
          <cell r="L410">
            <v>0.5</v>
          </cell>
          <cell r="M410">
            <v>0.5</v>
          </cell>
          <cell r="N410">
            <v>1.3999999999999986</v>
          </cell>
          <cell r="O410">
            <v>1.2000000000000028</v>
          </cell>
          <cell r="P410">
            <v>1.0999999999999943</v>
          </cell>
          <cell r="Q410">
            <v>0.50000000000000711</v>
          </cell>
          <cell r="R410">
            <v>0.29999999999999716</v>
          </cell>
          <cell r="S410">
            <v>-0.29999999999999716</v>
          </cell>
          <cell r="T410">
            <v>0.79999999999999716</v>
          </cell>
          <cell r="U410">
            <v>0.10000000000000142</v>
          </cell>
          <cell r="V410">
            <v>0.59999999999999432</v>
          </cell>
          <cell r="W410">
            <v>-0.39999999999999147</v>
          </cell>
          <cell r="X410">
            <v>0.20000000000000284</v>
          </cell>
          <cell r="Y410">
            <v>-0.30000000000000426</v>
          </cell>
          <cell r="Z410">
            <v>1</v>
          </cell>
          <cell r="AA410">
            <v>0.39999999999999858</v>
          </cell>
          <cell r="AB410">
            <v>0.20000000000000284</v>
          </cell>
          <cell r="AC410">
            <v>0.19999999999999574</v>
          </cell>
          <cell r="AD410">
            <v>0.19999999999999574</v>
          </cell>
        </row>
        <row r="411">
          <cell r="D411" t="str">
            <v>FSU</v>
          </cell>
          <cell r="F411">
            <v>0.40000000000000036</v>
          </cell>
          <cell r="G411">
            <v>0.19999999999999929</v>
          </cell>
          <cell r="H411">
            <v>0</v>
          </cell>
          <cell r="I411">
            <v>-0.30000000000000071</v>
          </cell>
          <cell r="J411">
            <v>-0.69999999999999929</v>
          </cell>
          <cell r="K411">
            <v>-1.0999999999999996</v>
          </cell>
          <cell r="L411">
            <v>-1.4000000000000004</v>
          </cell>
          <cell r="M411">
            <v>-1.0999999999999996</v>
          </cell>
          <cell r="N411">
            <v>-0.70000000000000018</v>
          </cell>
          <cell r="O411">
            <v>0</v>
          </cell>
          <cell r="P411">
            <v>0</v>
          </cell>
          <cell r="Q411">
            <v>9.9999999999999645E-2</v>
          </cell>
          <cell r="R411">
            <v>-9.9999999999999645E-2</v>
          </cell>
          <cell r="S411">
            <v>0.29999999999999982</v>
          </cell>
          <cell r="T411">
            <v>0.40000000000000036</v>
          </cell>
          <cell r="U411">
            <v>0.59999999999999964</v>
          </cell>
          <cell r="V411">
            <v>0.80000000000000071</v>
          </cell>
          <cell r="W411">
            <v>1</v>
          </cell>
          <cell r="X411">
            <v>0.89999999999999858</v>
          </cell>
          <cell r="Y411">
            <v>0.40000000000000036</v>
          </cell>
          <cell r="Z411">
            <v>0.40000000000000036</v>
          </cell>
          <cell r="AA411">
            <v>0.40000000000000036</v>
          </cell>
          <cell r="AB411">
            <v>0.5</v>
          </cell>
          <cell r="AC411">
            <v>0.69999999999999929</v>
          </cell>
          <cell r="AD411">
            <v>0.59999999999999964</v>
          </cell>
        </row>
        <row r="412">
          <cell r="D412" t="str">
            <v>OPEC NGL/Condensate</v>
          </cell>
          <cell r="F412">
            <v>9.9999999999999867E-2</v>
          </cell>
          <cell r="G412">
            <v>0.19999999999999996</v>
          </cell>
          <cell r="H412">
            <v>0</v>
          </cell>
          <cell r="I412">
            <v>0.10000000000000009</v>
          </cell>
          <cell r="J412">
            <v>0</v>
          </cell>
          <cell r="K412">
            <v>-0.10000000000000009</v>
          </cell>
          <cell r="L412">
            <v>0.10000000000000009</v>
          </cell>
          <cell r="M412">
            <v>0.20000000000000018</v>
          </cell>
          <cell r="N412">
            <v>9.9999999999999645E-2</v>
          </cell>
          <cell r="O412">
            <v>0.10000000000000009</v>
          </cell>
          <cell r="P412">
            <v>0.20000000000000018</v>
          </cell>
          <cell r="Q412">
            <v>0.19999999999999973</v>
          </cell>
          <cell r="R412">
            <v>0.10000000000000009</v>
          </cell>
          <cell r="S412">
            <v>0</v>
          </cell>
          <cell r="T412">
            <v>0.10000000000000009</v>
          </cell>
          <cell r="U412">
            <v>0.10000000000000009</v>
          </cell>
          <cell r="V412">
            <v>0.19999999999999973</v>
          </cell>
          <cell r="W412">
            <v>0.20000000000000018</v>
          </cell>
          <cell r="X412">
            <v>0.20000000000000018</v>
          </cell>
          <cell r="Y412">
            <v>0.59999999999999964</v>
          </cell>
          <cell r="Z412">
            <v>0.29999999999999982</v>
          </cell>
          <cell r="AA412">
            <v>0.10000000000000053</v>
          </cell>
          <cell r="AB412">
            <v>9.9999999999999645E-2</v>
          </cell>
          <cell r="AC412">
            <v>0.10000000000000053</v>
          </cell>
          <cell r="AD412">
            <v>9.9999999999999645E-2</v>
          </cell>
        </row>
        <row r="413">
          <cell r="D413" t="str">
            <v>Processing Gain</v>
          </cell>
          <cell r="F413">
            <v>0.10000000000000009</v>
          </cell>
          <cell r="G413">
            <v>0.19999999999999996</v>
          </cell>
          <cell r="H413">
            <v>0.10000000000000009</v>
          </cell>
          <cell r="I413">
            <v>9.9999999999999867E-2</v>
          </cell>
          <cell r="J413">
            <v>0</v>
          </cell>
          <cell r="K413">
            <v>0</v>
          </cell>
          <cell r="L413">
            <v>0</v>
          </cell>
          <cell r="M413">
            <v>0.10000000000000009</v>
          </cell>
          <cell r="N413">
            <v>9.9999999999999867E-2</v>
          </cell>
          <cell r="O413">
            <v>0.10000000000000009</v>
          </cell>
          <cell r="P413">
            <v>0</v>
          </cell>
          <cell r="Q413">
            <v>0.10000000000000009</v>
          </cell>
          <cell r="R413">
            <v>0</v>
          </cell>
          <cell r="S413">
            <v>0</v>
          </cell>
          <cell r="T413">
            <v>9.9999999999999867E-2</v>
          </cell>
          <cell r="U413">
            <v>0</v>
          </cell>
          <cell r="V413">
            <v>0.10000000000000009</v>
          </cell>
          <cell r="W413">
            <v>0</v>
          </cell>
          <cell r="X413">
            <v>9.9999999999999867E-2</v>
          </cell>
          <cell r="Y413">
            <v>0</v>
          </cell>
          <cell r="Z413">
            <v>0</v>
          </cell>
          <cell r="AA413">
            <v>0.10000000000000009</v>
          </cell>
          <cell r="AB413">
            <v>0.10000000000000009</v>
          </cell>
          <cell r="AC413">
            <v>0.10000000000000009</v>
          </cell>
          <cell r="AD413">
            <v>9.9999999999999645E-2</v>
          </cell>
        </row>
        <row r="419">
          <cell r="D419" t="str">
            <v>Estimates Of Global Oil Production  2004 - 2025</v>
          </cell>
        </row>
        <row r="420">
          <cell r="R420" t="str">
            <v>Million b/d</v>
          </cell>
        </row>
        <row r="422">
          <cell r="E422">
            <v>2000</v>
          </cell>
          <cell r="F422">
            <v>2002</v>
          </cell>
          <cell r="G422">
            <v>2003</v>
          </cell>
          <cell r="H422">
            <v>2004</v>
          </cell>
          <cell r="I422">
            <v>2005</v>
          </cell>
          <cell r="J422">
            <v>2006</v>
          </cell>
          <cell r="K422">
            <v>2007</v>
          </cell>
          <cell r="L422">
            <v>2008</v>
          </cell>
          <cell r="M422">
            <v>2009</v>
          </cell>
          <cell r="N422">
            <v>2010</v>
          </cell>
          <cell r="O422">
            <v>2015</v>
          </cell>
          <cell r="Q422">
            <v>2020</v>
          </cell>
          <cell r="R422">
            <v>2025</v>
          </cell>
          <cell r="S422">
            <v>2030</v>
          </cell>
        </row>
        <row r="423">
          <cell r="D423" t="str">
            <v>USA</v>
          </cell>
          <cell r="E423">
            <v>8.1000000000000014</v>
          </cell>
          <cell r="F423">
            <v>8.1</v>
          </cell>
          <cell r="G423">
            <v>7.8000000000000007</v>
          </cell>
          <cell r="H423">
            <v>7.6</v>
          </cell>
          <cell r="I423">
            <v>7.3000000000000007</v>
          </cell>
          <cell r="J423">
            <v>7.6</v>
          </cell>
          <cell r="K423">
            <v>7.6</v>
          </cell>
          <cell r="L423">
            <v>7.6</v>
          </cell>
          <cell r="M423">
            <v>7.7000000000000011</v>
          </cell>
          <cell r="N423">
            <v>7.8</v>
          </cell>
          <cell r="O423">
            <v>7.3</v>
          </cell>
          <cell r="Q423">
            <v>6.9</v>
          </cell>
          <cell r="R423">
            <v>6.6</v>
          </cell>
          <cell r="S423">
            <v>5.5</v>
          </cell>
        </row>
        <row r="424">
          <cell r="D424" t="str">
            <v>Canada</v>
          </cell>
        </row>
        <row r="426">
          <cell r="D426" t="str">
            <v>North Sea</v>
          </cell>
        </row>
        <row r="427">
          <cell r="D427" t="str">
            <v>Other Europe</v>
          </cell>
        </row>
        <row r="429">
          <cell r="D429" t="str">
            <v>Latin America</v>
          </cell>
        </row>
        <row r="430">
          <cell r="D430" t="str">
            <v>Africa</v>
          </cell>
        </row>
        <row r="431">
          <cell r="D431" t="str">
            <v>Middle East</v>
          </cell>
        </row>
        <row r="432">
          <cell r="D432" t="str">
            <v>Asia-Pacific</v>
          </cell>
        </row>
        <row r="433">
          <cell r="D433" t="str">
            <v>FSU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-Bank"/>
    </sheetNames>
    <sheetDataSet>
      <sheetData sheetId="0">
        <row r="5">
          <cell r="E5" t="str">
            <v>(Eth. Cents)</v>
          </cell>
          <cell r="G5" t="str">
            <v>(Eth. Cents)</v>
          </cell>
          <cell r="I5" t="str">
            <v>(Eth. Cents)</v>
          </cell>
          <cell r="K5" t="str">
            <v>(Eth. Cents)</v>
          </cell>
          <cell r="N5" t="str">
            <v>(In %)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debt restructuring comparison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6"/>
      <sheetName val="Q5"/>
      <sheetName val="GeoBo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0-1999"/>
      <sheetName val="1995-1999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1 RC"/>
      <sheetName val="2002 RC"/>
      <sheetName val="S+D BALANCE"/>
      <sheetName val="MTH DEMAND"/>
      <sheetName val="MONTHLY"/>
      <sheetName val="ST Qtrly"/>
      <sheetName val="ST Annual"/>
      <sheetName val="Chart1"/>
      <sheetName val="Chart1 (2)"/>
      <sheetName val="macros"/>
      <sheetName val="macros2"/>
      <sheetName val="automacros"/>
      <sheetName val="Mcword"/>
      <sheetName val="Monthly Demand"/>
      <sheetName val="2001 DT"/>
      <sheetName val="2002 DT"/>
      <sheetName val="ST Annual DT"/>
      <sheetName val="ST Qtrly DT"/>
      <sheetName val="Chart - Demand Scenarios"/>
      <sheetName val="Feeder"/>
      <sheetName val="Sheet1"/>
      <sheetName val="2003"/>
      <sheetName val="Old Balance"/>
      <sheetName val="Balance"/>
      <sheetName val="Stock Assumptions"/>
      <sheetName val="Suppl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A5">
            <v>36850.517349189817</v>
          </cell>
        </row>
        <row r="6">
          <cell r="A6">
            <v>1989</v>
          </cell>
        </row>
        <row r="7">
          <cell r="A7" t="str">
            <v>Oil Consumption</v>
          </cell>
          <cell r="B7">
            <v>66.400000000000006</v>
          </cell>
          <cell r="C7">
            <v>67.599999999999994</v>
          </cell>
          <cell r="D7">
            <v>67.8</v>
          </cell>
          <cell r="E7">
            <v>64.400000000000006</v>
          </cell>
          <cell r="F7">
            <v>64.099999999999994</v>
          </cell>
          <cell r="G7">
            <v>65.099999999999994</v>
          </cell>
          <cell r="H7">
            <v>64.599999999999994</v>
          </cell>
          <cell r="I7">
            <v>65.2</v>
          </cell>
          <cell r="J7">
            <v>64.7</v>
          </cell>
          <cell r="K7">
            <v>67.3</v>
          </cell>
          <cell r="L7">
            <v>67.400000000000006</v>
          </cell>
          <cell r="M7">
            <v>70.400000000000006</v>
          </cell>
          <cell r="O7">
            <v>67.3</v>
          </cell>
        </row>
        <row r="9">
          <cell r="A9" t="str">
            <v>OPEC Crude Oil Output</v>
          </cell>
          <cell r="B9">
            <v>19.8</v>
          </cell>
          <cell r="C9">
            <v>19.600000000000001</v>
          </cell>
          <cell r="D9">
            <v>19.7</v>
          </cell>
          <cell r="E9">
            <v>20.2</v>
          </cell>
          <cell r="F9">
            <v>20.7</v>
          </cell>
          <cell r="G9">
            <v>20.9</v>
          </cell>
          <cell r="H9">
            <v>20.9</v>
          </cell>
          <cell r="I9">
            <v>21.6</v>
          </cell>
          <cell r="J9">
            <v>22.2</v>
          </cell>
          <cell r="K9">
            <v>22.8</v>
          </cell>
          <cell r="L9">
            <v>23.4</v>
          </cell>
          <cell r="M9">
            <v>23.5</v>
          </cell>
          <cell r="O9">
            <v>19.7</v>
          </cell>
        </row>
        <row r="10">
          <cell r="A10" t="str">
            <v>Other Supplies</v>
          </cell>
          <cell r="B10">
            <v>45.22</v>
          </cell>
          <cell r="C10">
            <v>44.72</v>
          </cell>
          <cell r="D10">
            <v>44.82</v>
          </cell>
          <cell r="E10">
            <v>44.62</v>
          </cell>
          <cell r="F10">
            <v>44.22</v>
          </cell>
          <cell r="G10">
            <v>43.52</v>
          </cell>
          <cell r="H10">
            <v>44.42</v>
          </cell>
          <cell r="I10">
            <v>44.52</v>
          </cell>
          <cell r="J10">
            <v>44.42</v>
          </cell>
          <cell r="K10">
            <v>44.72</v>
          </cell>
          <cell r="L10">
            <v>44.72</v>
          </cell>
          <cell r="M10">
            <v>44.22</v>
          </cell>
          <cell r="O10">
            <v>44.9</v>
          </cell>
        </row>
        <row r="11">
          <cell r="A11" t="str">
            <v>Total Oil Supplies</v>
          </cell>
          <cell r="B11">
            <v>65.02</v>
          </cell>
          <cell r="C11">
            <v>64.319999999999993</v>
          </cell>
          <cell r="D11">
            <v>64.52</v>
          </cell>
          <cell r="E11">
            <v>64.819999999999993</v>
          </cell>
          <cell r="F11">
            <v>64.92</v>
          </cell>
          <cell r="G11">
            <v>64.42</v>
          </cell>
          <cell r="H11">
            <v>65.319999999999993</v>
          </cell>
          <cell r="I11">
            <v>66.12</v>
          </cell>
          <cell r="J11">
            <v>66.62</v>
          </cell>
          <cell r="K11">
            <v>67.52</v>
          </cell>
          <cell r="L11">
            <v>68.12</v>
          </cell>
          <cell r="M11">
            <v>67.72</v>
          </cell>
          <cell r="O11">
            <v>64.599999999999994</v>
          </cell>
        </row>
        <row r="13">
          <cell r="A13" t="str">
            <v>Stock change</v>
          </cell>
          <cell r="B13">
            <v>-1.3800000000000097</v>
          </cell>
          <cell r="C13">
            <v>-3.2800000000000011</v>
          </cell>
          <cell r="D13">
            <v>-3.2800000000000011</v>
          </cell>
          <cell r="E13">
            <v>0.41999999999998749</v>
          </cell>
          <cell r="F13">
            <v>0.82000000000000739</v>
          </cell>
          <cell r="G13">
            <v>-0.67999999999999261</v>
          </cell>
          <cell r="H13">
            <v>0.71999999999999886</v>
          </cell>
          <cell r="I13">
            <v>0.92000000000000171</v>
          </cell>
          <cell r="J13">
            <v>1.9200000000000017</v>
          </cell>
          <cell r="K13">
            <v>0.21999999999999886</v>
          </cell>
          <cell r="L13">
            <v>0.71999999999999886</v>
          </cell>
          <cell r="M13">
            <v>-2.6800000000000068</v>
          </cell>
          <cell r="O13">
            <v>-2.7000000000000028</v>
          </cell>
        </row>
        <row r="15">
          <cell r="A15" t="str">
            <v>Comm Stocks on Land</v>
          </cell>
          <cell r="B15">
            <v>3242.4</v>
          </cell>
          <cell r="C15">
            <v>3161.96</v>
          </cell>
          <cell r="D15">
            <v>3054.5799999999995</v>
          </cell>
          <cell r="E15">
            <v>3043.6799999999989</v>
          </cell>
          <cell r="F15">
            <v>3060.599999999999</v>
          </cell>
          <cell r="G15">
            <v>3043.7999999999993</v>
          </cell>
          <cell r="H15">
            <v>3061.119999999999</v>
          </cell>
          <cell r="I15">
            <v>3074.74</v>
          </cell>
          <cell r="J15">
            <v>3108.14</v>
          </cell>
          <cell r="K15">
            <v>3095.7599999999998</v>
          </cell>
          <cell r="L15">
            <v>3113.16</v>
          </cell>
          <cell r="M15">
            <v>3039.38</v>
          </cell>
        </row>
        <row r="16">
          <cell r="A16" t="str">
            <v>Days Supply</v>
          </cell>
          <cell r="B16">
            <v>61.428481212503954</v>
          </cell>
          <cell r="C16">
            <v>60.83014492753626</v>
          </cell>
          <cell r="D16">
            <v>59.315294117647063</v>
          </cell>
          <cell r="E16">
            <v>58.464815419797468</v>
          </cell>
          <cell r="F16">
            <v>57.780915287244412</v>
          </cell>
          <cell r="G16">
            <v>57.0068359375</v>
          </cell>
          <cell r="H16">
            <v>55.37856</v>
          </cell>
          <cell r="I16">
            <v>53.887346165982976</v>
          </cell>
          <cell r="J16">
            <v>51.726691042047534</v>
          </cell>
          <cell r="K16">
            <v>50.349802970597175</v>
          </cell>
          <cell r="L16">
            <v>49.36076899969963</v>
          </cell>
          <cell r="M16">
            <v>47.741788321167903</v>
          </cell>
        </row>
        <row r="18">
          <cell r="A18" t="str">
            <v>Total Stocks</v>
          </cell>
          <cell r="B18">
            <v>5191</v>
          </cell>
          <cell r="C18">
            <v>5099.16</v>
          </cell>
          <cell r="D18">
            <v>4997.4799999999996</v>
          </cell>
          <cell r="E18">
            <v>5010.079999999999</v>
          </cell>
          <cell r="F18">
            <v>5035.4999999999991</v>
          </cell>
          <cell r="G18">
            <v>5015.0999999999995</v>
          </cell>
          <cell r="H18">
            <v>5037.4199999999992</v>
          </cell>
          <cell r="I18">
            <v>5065.9399999999996</v>
          </cell>
          <cell r="J18">
            <v>5123.54</v>
          </cell>
          <cell r="K18">
            <v>5130.3599999999997</v>
          </cell>
          <cell r="L18">
            <v>5151.96</v>
          </cell>
          <cell r="M18">
            <v>5068.88</v>
          </cell>
        </row>
        <row r="19">
          <cell r="A19" t="str">
            <v>- Gov Strategic</v>
          </cell>
          <cell r="B19">
            <v>1075</v>
          </cell>
          <cell r="C19">
            <v>1075</v>
          </cell>
          <cell r="D19">
            <v>1075</v>
          </cell>
          <cell r="E19">
            <v>1085</v>
          </cell>
          <cell r="F19">
            <v>1085</v>
          </cell>
          <cell r="G19">
            <v>1085</v>
          </cell>
          <cell r="H19">
            <v>1095</v>
          </cell>
          <cell r="I19">
            <v>1095</v>
          </cell>
          <cell r="J19">
            <v>1095</v>
          </cell>
          <cell r="K19">
            <v>1100</v>
          </cell>
          <cell r="L19">
            <v>1100</v>
          </cell>
          <cell r="M19">
            <v>1100</v>
          </cell>
        </row>
        <row r="20">
          <cell r="A20" t="str">
            <v>- Oil Afloat</v>
          </cell>
          <cell r="B20">
            <v>645</v>
          </cell>
          <cell r="C20">
            <v>640</v>
          </cell>
          <cell r="D20">
            <v>660</v>
          </cell>
          <cell r="E20">
            <v>670</v>
          </cell>
          <cell r="F20">
            <v>675</v>
          </cell>
          <cell r="G20">
            <v>670</v>
          </cell>
          <cell r="H20">
            <v>675</v>
          </cell>
          <cell r="I20">
            <v>685</v>
          </cell>
          <cell r="J20">
            <v>700</v>
          </cell>
          <cell r="K20">
            <v>710</v>
          </cell>
          <cell r="L20">
            <v>710</v>
          </cell>
          <cell r="M20">
            <v>700</v>
          </cell>
        </row>
        <row r="21">
          <cell r="A21" t="str">
            <v>- Floating Storage</v>
          </cell>
          <cell r="B21">
            <v>90</v>
          </cell>
          <cell r="C21">
            <v>85</v>
          </cell>
          <cell r="D21">
            <v>70</v>
          </cell>
          <cell r="E21">
            <v>70</v>
          </cell>
          <cell r="F21">
            <v>70</v>
          </cell>
          <cell r="G21">
            <v>70</v>
          </cell>
          <cell r="H21">
            <v>60</v>
          </cell>
          <cell r="I21">
            <v>60</v>
          </cell>
          <cell r="J21">
            <v>65</v>
          </cell>
          <cell r="K21">
            <v>65</v>
          </cell>
          <cell r="L21">
            <v>65</v>
          </cell>
          <cell r="M21">
            <v>65</v>
          </cell>
        </row>
        <row r="22">
          <cell r="A22" t="str">
            <v>- Stocks for Export</v>
          </cell>
          <cell r="B22">
            <v>138.6</v>
          </cell>
          <cell r="C22">
            <v>137.20000000000002</v>
          </cell>
          <cell r="D22">
            <v>137.9</v>
          </cell>
          <cell r="E22">
            <v>141.4</v>
          </cell>
          <cell r="F22">
            <v>144.9</v>
          </cell>
          <cell r="G22">
            <v>146.29999999999998</v>
          </cell>
          <cell r="H22">
            <v>146.29999999999998</v>
          </cell>
          <cell r="I22">
            <v>151.20000000000002</v>
          </cell>
          <cell r="J22">
            <v>155.4</v>
          </cell>
          <cell r="K22">
            <v>159.6</v>
          </cell>
          <cell r="L22">
            <v>163.79999999999998</v>
          </cell>
          <cell r="M22">
            <v>164.5</v>
          </cell>
        </row>
        <row r="23">
          <cell r="A23" t="str">
            <v>= Comm Stocks on Land</v>
          </cell>
          <cell r="B23">
            <v>3242.4</v>
          </cell>
          <cell r="C23">
            <v>3161.96</v>
          </cell>
          <cell r="D23">
            <v>3054.5799999999995</v>
          </cell>
          <cell r="E23">
            <v>3043.6799999999989</v>
          </cell>
          <cell r="F23">
            <v>3060.599999999999</v>
          </cell>
          <cell r="G23">
            <v>3043.7999999999993</v>
          </cell>
          <cell r="H23">
            <v>3061.119999999999</v>
          </cell>
          <cell r="I23">
            <v>3074.74</v>
          </cell>
          <cell r="J23">
            <v>3108.14</v>
          </cell>
          <cell r="K23">
            <v>3095.7599999999998</v>
          </cell>
          <cell r="L23">
            <v>3113.16</v>
          </cell>
          <cell r="M23">
            <v>3039.38</v>
          </cell>
        </row>
        <row r="27">
          <cell r="A27">
            <v>36850.517349189817</v>
          </cell>
          <cell r="B27" t="str">
            <v>Jan</v>
          </cell>
          <cell r="C27" t="str">
            <v>Feb</v>
          </cell>
          <cell r="D27" t="str">
            <v>Mar</v>
          </cell>
          <cell r="E27" t="str">
            <v>Apr</v>
          </cell>
          <cell r="F27" t="str">
            <v>May</v>
          </cell>
          <cell r="G27" t="str">
            <v>Jun</v>
          </cell>
          <cell r="H27" t="str">
            <v>Jul</v>
          </cell>
          <cell r="I27" t="str">
            <v>Aug</v>
          </cell>
          <cell r="J27" t="str">
            <v>Sep</v>
          </cell>
          <cell r="K27" t="str">
            <v>Oct</v>
          </cell>
          <cell r="L27" t="str">
            <v>Nov</v>
          </cell>
          <cell r="M27" t="str">
            <v>Dec</v>
          </cell>
          <cell r="O27" t="str">
            <v>QI</v>
          </cell>
        </row>
        <row r="28">
          <cell r="A28" t="str">
            <v>1990</v>
          </cell>
        </row>
        <row r="29">
          <cell r="A29" t="str">
            <v>Oil Consumption</v>
          </cell>
          <cell r="B29">
            <v>68</v>
          </cell>
          <cell r="C29">
            <v>68.8</v>
          </cell>
          <cell r="D29">
            <v>68.2</v>
          </cell>
          <cell r="E29">
            <v>65.400000000000006</v>
          </cell>
          <cell r="F29">
            <v>65.400000000000006</v>
          </cell>
          <cell r="G29">
            <v>66.099999999999994</v>
          </cell>
          <cell r="H29">
            <v>67.3</v>
          </cell>
          <cell r="I29">
            <v>67.7</v>
          </cell>
          <cell r="J29">
            <v>65.5</v>
          </cell>
          <cell r="K29">
            <v>66</v>
          </cell>
          <cell r="L29">
            <v>66.2</v>
          </cell>
          <cell r="M29">
            <v>66.8</v>
          </cell>
          <cell r="O29">
            <v>68.3</v>
          </cell>
        </row>
        <row r="30">
          <cell r="A30" t="str">
            <v>Consumption % Change</v>
          </cell>
          <cell r="B30">
            <v>2.409638554216853E-2</v>
          </cell>
          <cell r="C30">
            <v>1.7751479289940919E-2</v>
          </cell>
          <cell r="D30">
            <v>5.8997050147493457E-3</v>
          </cell>
          <cell r="E30">
            <v>1.552795031055898E-2</v>
          </cell>
          <cell r="F30">
            <v>2.0280811232449514E-2</v>
          </cell>
          <cell r="G30">
            <v>1.5360983102918668E-2</v>
          </cell>
          <cell r="H30">
            <v>4.1795665634674961E-2</v>
          </cell>
          <cell r="I30">
            <v>3.8343558282208479E-2</v>
          </cell>
          <cell r="J30">
            <v>1.2364760432766575E-2</v>
          </cell>
          <cell r="K30">
            <v>-1.9316493313521477E-2</v>
          </cell>
          <cell r="L30">
            <v>-1.7804154302670683E-2</v>
          </cell>
          <cell r="M30">
            <v>-5.1136363636363757E-2</v>
          </cell>
          <cell r="O30">
            <v>1.4858841010401136E-2</v>
          </cell>
        </row>
        <row r="31">
          <cell r="A31" t="str">
            <v>OPEC Crude Oil Output</v>
          </cell>
          <cell r="B31">
            <v>23.2</v>
          </cell>
          <cell r="C31">
            <v>23.5</v>
          </cell>
          <cell r="D31">
            <v>23.6</v>
          </cell>
          <cell r="E31">
            <v>23.6</v>
          </cell>
          <cell r="F31">
            <v>23.2</v>
          </cell>
          <cell r="G31">
            <v>22.9</v>
          </cell>
          <cell r="H31">
            <v>22.8</v>
          </cell>
          <cell r="I31">
            <v>19.399999999999999</v>
          </cell>
          <cell r="J31">
            <v>21.9</v>
          </cell>
          <cell r="K31">
            <v>22.4</v>
          </cell>
          <cell r="L31">
            <v>22.8</v>
          </cell>
          <cell r="M31">
            <v>23.1</v>
          </cell>
          <cell r="O31">
            <v>23.4</v>
          </cell>
        </row>
        <row r="32">
          <cell r="A32" t="str">
            <v>Other Supplies</v>
          </cell>
          <cell r="B32">
            <v>45.17</v>
          </cell>
          <cell r="C32">
            <v>44.97</v>
          </cell>
          <cell r="D32">
            <v>45.17</v>
          </cell>
          <cell r="E32">
            <v>44.67</v>
          </cell>
          <cell r="F32">
            <v>44.37</v>
          </cell>
          <cell r="G32">
            <v>43.97</v>
          </cell>
          <cell r="H32">
            <v>43.77</v>
          </cell>
          <cell r="I32">
            <v>43.97</v>
          </cell>
          <cell r="J32">
            <v>44.27</v>
          </cell>
          <cell r="K32">
            <v>44.77</v>
          </cell>
          <cell r="L32">
            <v>44.57</v>
          </cell>
          <cell r="M32">
            <v>44.07</v>
          </cell>
          <cell r="O32">
            <v>45.1</v>
          </cell>
        </row>
        <row r="33">
          <cell r="A33" t="str">
            <v>Total Oil Supplies</v>
          </cell>
          <cell r="B33">
            <v>68.37</v>
          </cell>
          <cell r="C33">
            <v>68.47</v>
          </cell>
          <cell r="D33">
            <v>68.77000000000001</v>
          </cell>
          <cell r="E33">
            <v>68.27000000000001</v>
          </cell>
          <cell r="F33">
            <v>67.569999999999993</v>
          </cell>
          <cell r="G33">
            <v>66.87</v>
          </cell>
          <cell r="H33">
            <v>66.570000000000007</v>
          </cell>
          <cell r="I33">
            <v>63.37</v>
          </cell>
          <cell r="J33">
            <v>66.17</v>
          </cell>
          <cell r="K33">
            <v>67.17</v>
          </cell>
          <cell r="L33">
            <v>67.37</v>
          </cell>
          <cell r="M33">
            <v>67.17</v>
          </cell>
          <cell r="O33">
            <v>68.5</v>
          </cell>
        </row>
        <row r="35">
          <cell r="A35" t="str">
            <v>Stock change</v>
          </cell>
          <cell r="B35">
            <v>0.37000000000000455</v>
          </cell>
          <cell r="C35">
            <v>-0.32999999999999829</v>
          </cell>
          <cell r="D35">
            <v>0.57000000000000739</v>
          </cell>
          <cell r="E35">
            <v>2.8700000000000045</v>
          </cell>
          <cell r="F35">
            <v>2.1699999999999875</v>
          </cell>
          <cell r="G35">
            <v>0.77000000000001023</v>
          </cell>
          <cell r="H35">
            <v>-0.72999999999998977</v>
          </cell>
          <cell r="I35">
            <v>-4.3300000000000054</v>
          </cell>
          <cell r="J35">
            <v>0.67000000000000171</v>
          </cell>
          <cell r="K35">
            <v>1.1700000000000017</v>
          </cell>
          <cell r="L35">
            <v>1.1700000000000017</v>
          </cell>
          <cell r="M35">
            <v>0.37000000000000455</v>
          </cell>
          <cell r="O35">
            <v>0.20000000000000284</v>
          </cell>
        </row>
        <row r="37">
          <cell r="A37" t="str">
            <v>Comm Stocks on Land</v>
          </cell>
          <cell r="B37">
            <v>3027.9500000000003</v>
          </cell>
          <cell r="C37">
            <v>3006.6100000000006</v>
          </cell>
          <cell r="D37">
            <v>3003.5800000000008</v>
          </cell>
          <cell r="E37">
            <v>3074.6800000000012</v>
          </cell>
          <cell r="F37">
            <v>3154.7500000000005</v>
          </cell>
          <cell r="G37">
            <v>3179.9500000000007</v>
          </cell>
          <cell r="H37">
            <v>3153.0200000000009</v>
          </cell>
          <cell r="I37">
            <v>3122.59</v>
          </cell>
          <cell r="J37">
            <v>3070.1900000000005</v>
          </cell>
          <cell r="K37">
            <v>3047.9600000000009</v>
          </cell>
          <cell r="L37">
            <v>3080.2600000000016</v>
          </cell>
          <cell r="M37">
            <v>3074.6300000000019</v>
          </cell>
        </row>
        <row r="38">
          <cell r="A38" t="str">
            <v>Days Supply</v>
          </cell>
          <cell r="B38">
            <v>61.428481212503954</v>
          </cell>
          <cell r="C38">
            <v>60.83014492753626</v>
          </cell>
          <cell r="D38">
            <v>59.315294117647063</v>
          </cell>
          <cell r="E38">
            <v>58.464815419797468</v>
          </cell>
          <cell r="F38">
            <v>57.780915287244412</v>
          </cell>
          <cell r="G38">
            <v>57.0068359375</v>
          </cell>
          <cell r="H38">
            <v>55.37856</v>
          </cell>
          <cell r="I38">
            <v>53.887346165982976</v>
          </cell>
          <cell r="J38">
            <v>51.726691042047534</v>
          </cell>
          <cell r="K38">
            <v>50.349802970597175</v>
          </cell>
          <cell r="L38">
            <v>49.36076899969963</v>
          </cell>
          <cell r="M38">
            <v>47.741788321167903</v>
          </cell>
        </row>
        <row r="40">
          <cell r="A40" t="str">
            <v>Total Stocks</v>
          </cell>
          <cell r="B40">
            <v>5080.3500000000004</v>
          </cell>
          <cell r="C40">
            <v>5071.1100000000006</v>
          </cell>
          <cell r="D40">
            <v>5088.7800000000007</v>
          </cell>
          <cell r="E40">
            <v>5174.880000000001</v>
          </cell>
          <cell r="F40">
            <v>5242.1500000000005</v>
          </cell>
          <cell r="G40">
            <v>5265.2500000000009</v>
          </cell>
          <cell r="H40">
            <v>5242.6200000000008</v>
          </cell>
          <cell r="I40">
            <v>5108.3900000000003</v>
          </cell>
          <cell r="J40">
            <v>5128.4900000000007</v>
          </cell>
          <cell r="K40">
            <v>5164.7600000000011</v>
          </cell>
          <cell r="L40">
            <v>5199.8600000000015</v>
          </cell>
          <cell r="M40">
            <v>5211.3300000000017</v>
          </cell>
        </row>
        <row r="41">
          <cell r="A41" t="str">
            <v>- Gov Strategic</v>
          </cell>
          <cell r="B41">
            <v>1115</v>
          </cell>
          <cell r="C41">
            <v>1115</v>
          </cell>
          <cell r="D41">
            <v>1115</v>
          </cell>
          <cell r="E41">
            <v>1120</v>
          </cell>
          <cell r="F41">
            <v>1120</v>
          </cell>
          <cell r="G41">
            <v>1120</v>
          </cell>
          <cell r="H41">
            <v>1125</v>
          </cell>
          <cell r="I41">
            <v>1125</v>
          </cell>
          <cell r="J41">
            <v>1125</v>
          </cell>
          <cell r="K41">
            <v>1120</v>
          </cell>
          <cell r="L41">
            <v>1120</v>
          </cell>
          <cell r="M41">
            <v>1120</v>
          </cell>
        </row>
        <row r="42">
          <cell r="A42" t="str">
            <v>- Oil Afloat</v>
          </cell>
          <cell r="B42">
            <v>705</v>
          </cell>
          <cell r="C42">
            <v>710</v>
          </cell>
          <cell r="D42">
            <v>725</v>
          </cell>
          <cell r="E42">
            <v>730</v>
          </cell>
          <cell r="F42">
            <v>720</v>
          </cell>
          <cell r="G42">
            <v>720</v>
          </cell>
          <cell r="H42">
            <v>715</v>
          </cell>
          <cell r="I42">
            <v>635</v>
          </cell>
          <cell r="J42">
            <v>685</v>
          </cell>
          <cell r="K42">
            <v>720</v>
          </cell>
          <cell r="L42">
            <v>720</v>
          </cell>
          <cell r="M42">
            <v>725</v>
          </cell>
        </row>
        <row r="43">
          <cell r="A43" t="str">
            <v>- Floating Storage</v>
          </cell>
          <cell r="B43">
            <v>70</v>
          </cell>
          <cell r="C43">
            <v>75</v>
          </cell>
          <cell r="D43">
            <v>80</v>
          </cell>
          <cell r="E43">
            <v>85</v>
          </cell>
          <cell r="F43">
            <v>85</v>
          </cell>
          <cell r="G43">
            <v>85</v>
          </cell>
          <cell r="H43">
            <v>90</v>
          </cell>
          <cell r="I43">
            <v>90</v>
          </cell>
          <cell r="J43">
            <v>95</v>
          </cell>
          <cell r="K43">
            <v>120</v>
          </cell>
          <cell r="L43">
            <v>120</v>
          </cell>
          <cell r="M43">
            <v>130</v>
          </cell>
        </row>
        <row r="44">
          <cell r="A44" t="str">
            <v>- Stocks for Export</v>
          </cell>
          <cell r="B44">
            <v>162.4</v>
          </cell>
          <cell r="C44">
            <v>164.5</v>
          </cell>
          <cell r="D44">
            <v>165.20000000000002</v>
          </cell>
          <cell r="E44">
            <v>165.20000000000002</v>
          </cell>
          <cell r="F44">
            <v>162.4</v>
          </cell>
          <cell r="G44">
            <v>160.29999999999998</v>
          </cell>
          <cell r="H44">
            <v>159.6</v>
          </cell>
          <cell r="I44">
            <v>135.79999999999998</v>
          </cell>
          <cell r="J44">
            <v>153.29999999999998</v>
          </cell>
          <cell r="K44">
            <v>156.79999999999998</v>
          </cell>
          <cell r="L44">
            <v>159.6</v>
          </cell>
          <cell r="M44">
            <v>161.70000000000002</v>
          </cell>
        </row>
        <row r="45">
          <cell r="A45" t="str">
            <v>= Comm Stocks on Land</v>
          </cell>
          <cell r="B45">
            <v>3027.9500000000003</v>
          </cell>
          <cell r="C45">
            <v>3006.6100000000006</v>
          </cell>
          <cell r="D45">
            <v>3003.5800000000008</v>
          </cell>
          <cell r="E45">
            <v>3074.6800000000012</v>
          </cell>
          <cell r="F45">
            <v>3154.7500000000005</v>
          </cell>
          <cell r="G45">
            <v>3179.9500000000007</v>
          </cell>
          <cell r="H45">
            <v>3153.0200000000009</v>
          </cell>
          <cell r="I45">
            <v>3122.59</v>
          </cell>
          <cell r="J45">
            <v>3070.1900000000005</v>
          </cell>
          <cell r="K45">
            <v>3047.9600000000009</v>
          </cell>
          <cell r="L45">
            <v>3080.2600000000016</v>
          </cell>
          <cell r="M45">
            <v>3074.6300000000019</v>
          </cell>
        </row>
        <row r="49">
          <cell r="A49">
            <v>36850.517349189817</v>
          </cell>
          <cell r="B49" t="str">
            <v>Jan</v>
          </cell>
          <cell r="C49" t="str">
            <v>Feb</v>
          </cell>
          <cell r="D49" t="str">
            <v>Mar</v>
          </cell>
          <cell r="E49" t="str">
            <v>Apr</v>
          </cell>
          <cell r="F49" t="str">
            <v>May</v>
          </cell>
          <cell r="G49" t="str">
            <v>Jun</v>
          </cell>
          <cell r="H49" t="str">
            <v>Jul</v>
          </cell>
          <cell r="I49" t="str">
            <v>Aug</v>
          </cell>
          <cell r="J49" t="str">
            <v>Sep</v>
          </cell>
          <cell r="K49" t="str">
            <v>Oct</v>
          </cell>
          <cell r="L49" t="str">
            <v>Nov</v>
          </cell>
          <cell r="M49" t="str">
            <v>Dec</v>
          </cell>
          <cell r="O49" t="str">
            <v>QI</v>
          </cell>
        </row>
        <row r="50">
          <cell r="A50" t="str">
            <v>1991</v>
          </cell>
        </row>
        <row r="51">
          <cell r="A51" t="str">
            <v>Oil Consumption</v>
          </cell>
          <cell r="B51">
            <v>68.3</v>
          </cell>
          <cell r="C51">
            <v>68.400000000000006</v>
          </cell>
          <cell r="D51">
            <v>66.8</v>
          </cell>
          <cell r="E51">
            <v>65.400000000000006</v>
          </cell>
          <cell r="F51">
            <v>65.400000000000006</v>
          </cell>
          <cell r="G51">
            <v>66</v>
          </cell>
          <cell r="H51">
            <v>66</v>
          </cell>
          <cell r="I51">
            <v>66.2</v>
          </cell>
          <cell r="J51">
            <v>65.7</v>
          </cell>
          <cell r="K51">
            <v>68</v>
          </cell>
          <cell r="L51">
            <v>68</v>
          </cell>
          <cell r="M51">
            <v>69.3</v>
          </cell>
          <cell r="O51">
            <v>67.8</v>
          </cell>
        </row>
        <row r="52">
          <cell r="A52" t="str">
            <v>Consumption % Change</v>
          </cell>
          <cell r="B52">
            <v>4.4117647058823373E-3</v>
          </cell>
          <cell r="C52">
            <v>-5.8139534883719923E-3</v>
          </cell>
          <cell r="D52">
            <v>-2.052785923753675E-2</v>
          </cell>
          <cell r="E52">
            <v>0</v>
          </cell>
          <cell r="F52">
            <v>0</v>
          </cell>
          <cell r="G52">
            <v>-1.5128593040846239E-3</v>
          </cell>
          <cell r="H52">
            <v>-1.9316493313521477E-2</v>
          </cell>
          <cell r="I52">
            <v>-2.215657311669128E-2</v>
          </cell>
          <cell r="J52">
            <v>3.0534351145039551E-3</v>
          </cell>
          <cell r="K52">
            <v>3.0303030303030276E-2</v>
          </cell>
          <cell r="L52">
            <v>2.7190332326283873E-2</v>
          </cell>
          <cell r="M52">
            <v>3.7425149700598848E-2</v>
          </cell>
          <cell r="O52">
            <v>-7.3206442166910968E-3</v>
          </cell>
        </row>
        <row r="53">
          <cell r="A53" t="str">
            <v>OPEC Crude Oil Output</v>
          </cell>
          <cell r="B53">
            <v>22.7</v>
          </cell>
          <cell r="C53">
            <v>22.7</v>
          </cell>
          <cell r="D53">
            <v>22.8</v>
          </cell>
          <cell r="E53">
            <v>22.1</v>
          </cell>
          <cell r="F53">
            <v>22</v>
          </cell>
          <cell r="G53">
            <v>22.7</v>
          </cell>
          <cell r="H53">
            <v>23.1</v>
          </cell>
          <cell r="I53">
            <v>23.2</v>
          </cell>
          <cell r="J53">
            <v>23.2</v>
          </cell>
          <cell r="K53">
            <v>23.6</v>
          </cell>
          <cell r="L53">
            <v>23.9</v>
          </cell>
          <cell r="M53">
            <v>24</v>
          </cell>
          <cell r="O53">
            <v>22.7</v>
          </cell>
        </row>
        <row r="54">
          <cell r="A54" t="str">
            <v>Other Supplies</v>
          </cell>
          <cell r="B54">
            <v>44.92</v>
          </cell>
          <cell r="C54">
            <v>44.92</v>
          </cell>
          <cell r="D54">
            <v>45.22</v>
          </cell>
          <cell r="E54">
            <v>44.32</v>
          </cell>
          <cell r="F54">
            <v>44.07</v>
          </cell>
          <cell r="G54">
            <v>43.67</v>
          </cell>
          <cell r="H54">
            <v>43.82</v>
          </cell>
          <cell r="I54">
            <v>43.02</v>
          </cell>
          <cell r="J54">
            <v>44.12</v>
          </cell>
          <cell r="K54">
            <v>43.87</v>
          </cell>
          <cell r="L54">
            <v>43.92</v>
          </cell>
          <cell r="M54">
            <v>44.12</v>
          </cell>
          <cell r="O54">
            <v>45</v>
          </cell>
        </row>
        <row r="55">
          <cell r="A55" t="str">
            <v>Total Oil Supplies</v>
          </cell>
          <cell r="B55">
            <v>67.62</v>
          </cell>
          <cell r="C55">
            <v>67.62</v>
          </cell>
          <cell r="D55">
            <v>68.02</v>
          </cell>
          <cell r="E55">
            <v>66.42</v>
          </cell>
          <cell r="F55">
            <v>66.069999999999993</v>
          </cell>
          <cell r="G55">
            <v>66.37</v>
          </cell>
          <cell r="H55">
            <v>66.92</v>
          </cell>
          <cell r="I55">
            <v>66.22</v>
          </cell>
          <cell r="J55">
            <v>67.319999999999993</v>
          </cell>
          <cell r="K55">
            <v>67.47</v>
          </cell>
          <cell r="L55">
            <v>67.819999999999993</v>
          </cell>
          <cell r="M55">
            <v>68.12</v>
          </cell>
          <cell r="O55">
            <v>67.7</v>
          </cell>
        </row>
        <row r="57">
          <cell r="A57" t="str">
            <v>Stock change</v>
          </cell>
          <cell r="B57">
            <v>-0.67999999999999261</v>
          </cell>
          <cell r="C57">
            <v>-0.78000000000000114</v>
          </cell>
          <cell r="D57">
            <v>1.2199999999999989</v>
          </cell>
          <cell r="E57">
            <v>1.019999999999996</v>
          </cell>
          <cell r="F57">
            <v>0.66999999999998749</v>
          </cell>
          <cell r="G57">
            <v>0.37000000000000455</v>
          </cell>
          <cell r="H57">
            <v>0.92000000000000171</v>
          </cell>
          <cell r="I57">
            <v>1.9999999999996021E-2</v>
          </cell>
          <cell r="J57">
            <v>1.6199999999999903</v>
          </cell>
          <cell r="K57">
            <v>-0.53000000000000114</v>
          </cell>
          <cell r="L57">
            <v>-0.18000000000000682</v>
          </cell>
          <cell r="M57">
            <v>-1.1799999999999926</v>
          </cell>
          <cell r="O57">
            <v>-9.9999999999994316E-2</v>
          </cell>
        </row>
        <row r="59">
          <cell r="A59" t="str">
            <v>Comm Stocks on Land</v>
          </cell>
          <cell r="B59">
            <v>3091.3500000000017</v>
          </cell>
          <cell r="C59">
            <v>3069.5100000000016</v>
          </cell>
          <cell r="D59">
            <v>3091.6300000000015</v>
          </cell>
          <cell r="E59">
            <v>3152.130000000001</v>
          </cell>
          <cell r="F59">
            <v>3188.6000000000004</v>
          </cell>
          <cell r="G59">
            <v>3209.8000000000006</v>
          </cell>
          <cell r="H59">
            <v>3240.5200000000013</v>
          </cell>
          <cell r="I59">
            <v>3230.440000000001</v>
          </cell>
          <cell r="J59">
            <v>3284.0400000000004</v>
          </cell>
          <cell r="K59">
            <v>3279.8100000000004</v>
          </cell>
          <cell r="L59">
            <v>3262.3099999999995</v>
          </cell>
          <cell r="M59">
            <v>3225.0299999999997</v>
          </cell>
        </row>
        <row r="60">
          <cell r="A60" t="str">
            <v>Days Supply</v>
          </cell>
          <cell r="B60">
            <v>61.428481212503954</v>
          </cell>
          <cell r="C60">
            <v>60.83014492753626</v>
          </cell>
          <cell r="D60">
            <v>59.315294117647063</v>
          </cell>
          <cell r="E60">
            <v>58.464815419797468</v>
          </cell>
          <cell r="F60">
            <v>57.780915287244412</v>
          </cell>
          <cell r="G60">
            <v>57.0068359375</v>
          </cell>
          <cell r="H60">
            <v>55.37856</v>
          </cell>
          <cell r="I60">
            <v>53.887346165982976</v>
          </cell>
          <cell r="J60">
            <v>51.726691042047534</v>
          </cell>
          <cell r="K60">
            <v>50.349802970597175</v>
          </cell>
          <cell r="L60">
            <v>49.36076899969963</v>
          </cell>
          <cell r="M60">
            <v>47.741788321167903</v>
          </cell>
        </row>
        <row r="62">
          <cell r="A62" t="str">
            <v>Total Stocks</v>
          </cell>
          <cell r="B62">
            <v>5190.2500000000018</v>
          </cell>
          <cell r="C62">
            <v>5168.4100000000017</v>
          </cell>
          <cell r="D62">
            <v>5206.2300000000014</v>
          </cell>
          <cell r="E62">
            <v>5236.8300000000008</v>
          </cell>
          <cell r="F62">
            <v>5257.6</v>
          </cell>
          <cell r="G62">
            <v>5268.7000000000007</v>
          </cell>
          <cell r="H62">
            <v>5297.2200000000012</v>
          </cell>
          <cell r="I62">
            <v>5297.8400000000011</v>
          </cell>
          <cell r="J62">
            <v>5346.4400000000005</v>
          </cell>
          <cell r="K62">
            <v>5330.01</v>
          </cell>
          <cell r="L62">
            <v>5324.61</v>
          </cell>
          <cell r="M62">
            <v>5288.03</v>
          </cell>
        </row>
        <row r="63">
          <cell r="A63" t="str">
            <v>- Gov Strategic</v>
          </cell>
          <cell r="B63">
            <v>1085</v>
          </cell>
          <cell r="C63">
            <v>1085</v>
          </cell>
          <cell r="D63">
            <v>1085</v>
          </cell>
          <cell r="E63">
            <v>1085</v>
          </cell>
          <cell r="F63">
            <v>1085</v>
          </cell>
          <cell r="G63">
            <v>1085</v>
          </cell>
          <cell r="H63">
            <v>1090</v>
          </cell>
          <cell r="I63">
            <v>1090</v>
          </cell>
          <cell r="J63">
            <v>1090</v>
          </cell>
          <cell r="K63">
            <v>1080</v>
          </cell>
          <cell r="L63">
            <v>1080</v>
          </cell>
          <cell r="M63">
            <v>1080</v>
          </cell>
        </row>
        <row r="64">
          <cell r="A64" t="str">
            <v>- Oil Afloat</v>
          </cell>
          <cell r="B64">
            <v>715</v>
          </cell>
          <cell r="C64">
            <v>705</v>
          </cell>
          <cell r="D64">
            <v>710</v>
          </cell>
          <cell r="E64">
            <v>700</v>
          </cell>
          <cell r="F64">
            <v>695</v>
          </cell>
          <cell r="G64">
            <v>690</v>
          </cell>
          <cell r="H64">
            <v>705</v>
          </cell>
          <cell r="I64">
            <v>720</v>
          </cell>
          <cell r="J64">
            <v>725</v>
          </cell>
          <cell r="K64">
            <v>730</v>
          </cell>
          <cell r="L64">
            <v>740</v>
          </cell>
          <cell r="M64">
            <v>740</v>
          </cell>
        </row>
        <row r="65">
          <cell r="A65" t="str">
            <v>- Floating Storage</v>
          </cell>
          <cell r="B65">
            <v>140</v>
          </cell>
          <cell r="C65">
            <v>150</v>
          </cell>
          <cell r="D65">
            <v>160</v>
          </cell>
          <cell r="E65">
            <v>145</v>
          </cell>
          <cell r="F65">
            <v>135</v>
          </cell>
          <cell r="G65">
            <v>125</v>
          </cell>
          <cell r="H65">
            <v>100</v>
          </cell>
          <cell r="I65">
            <v>95</v>
          </cell>
          <cell r="J65">
            <v>85</v>
          </cell>
          <cell r="K65">
            <v>75</v>
          </cell>
          <cell r="L65">
            <v>75</v>
          </cell>
          <cell r="M65">
            <v>75</v>
          </cell>
        </row>
        <row r="66">
          <cell r="A66" t="str">
            <v>- Stocks for Export</v>
          </cell>
          <cell r="B66">
            <v>158.9</v>
          </cell>
          <cell r="C66">
            <v>158.9</v>
          </cell>
          <cell r="D66">
            <v>159.6</v>
          </cell>
          <cell r="E66">
            <v>154.70000000000002</v>
          </cell>
          <cell r="F66">
            <v>154</v>
          </cell>
          <cell r="G66">
            <v>158.9</v>
          </cell>
          <cell r="H66">
            <v>161.70000000000002</v>
          </cell>
          <cell r="I66">
            <v>162.4</v>
          </cell>
          <cell r="J66">
            <v>162.4</v>
          </cell>
          <cell r="K66">
            <v>165.20000000000002</v>
          </cell>
          <cell r="L66">
            <v>167.29999999999998</v>
          </cell>
          <cell r="M66">
            <v>168</v>
          </cell>
        </row>
        <row r="67">
          <cell r="A67" t="str">
            <v>= Comm Stocks on Land</v>
          </cell>
          <cell r="B67">
            <v>3091.3500000000017</v>
          </cell>
          <cell r="C67">
            <v>3069.5100000000016</v>
          </cell>
          <cell r="D67">
            <v>3091.6300000000015</v>
          </cell>
          <cell r="E67">
            <v>3152.130000000001</v>
          </cell>
          <cell r="F67">
            <v>3188.6000000000004</v>
          </cell>
          <cell r="G67">
            <v>3209.8000000000006</v>
          </cell>
          <cell r="H67">
            <v>3240.5200000000013</v>
          </cell>
          <cell r="I67">
            <v>3230.440000000001</v>
          </cell>
          <cell r="J67">
            <v>3284.0400000000004</v>
          </cell>
          <cell r="K67">
            <v>3279.8100000000004</v>
          </cell>
          <cell r="L67">
            <v>3262.3099999999995</v>
          </cell>
          <cell r="M67">
            <v>3225.0299999999997</v>
          </cell>
        </row>
        <row r="71">
          <cell r="A71">
            <v>36850.517349189817</v>
          </cell>
          <cell r="B71" t="str">
            <v>Jan</v>
          </cell>
          <cell r="C71" t="str">
            <v>Feb</v>
          </cell>
          <cell r="D71" t="str">
            <v>Mar</v>
          </cell>
          <cell r="E71" t="str">
            <v>Apr</v>
          </cell>
          <cell r="F71" t="str">
            <v>May</v>
          </cell>
          <cell r="G71" t="str">
            <v>Jun</v>
          </cell>
          <cell r="H71" t="str">
            <v>Jul</v>
          </cell>
          <cell r="I71" t="str">
            <v>Aug</v>
          </cell>
          <cell r="J71" t="str">
            <v>Sep</v>
          </cell>
          <cell r="K71" t="str">
            <v>Oct</v>
          </cell>
          <cell r="L71" t="str">
            <v>Nov</v>
          </cell>
          <cell r="M71" t="str">
            <v>Dec</v>
          </cell>
          <cell r="O71" t="str">
            <v>QI</v>
          </cell>
        </row>
        <row r="72">
          <cell r="A72" t="str">
            <v>1992</v>
          </cell>
        </row>
        <row r="73">
          <cell r="A73" t="str">
            <v>Oil Consumption</v>
          </cell>
          <cell r="B73">
            <v>70.3</v>
          </cell>
          <cell r="C73">
            <v>69.650000000000006</v>
          </cell>
          <cell r="D73">
            <v>68.599999999999994</v>
          </cell>
          <cell r="E73">
            <v>67.7</v>
          </cell>
          <cell r="F73">
            <v>65.3</v>
          </cell>
          <cell r="G73">
            <v>66.099999999999994</v>
          </cell>
          <cell r="H73">
            <v>66.599999999999994</v>
          </cell>
          <cell r="I73">
            <v>65.599999999999994</v>
          </cell>
          <cell r="J73">
            <v>67</v>
          </cell>
          <cell r="K73">
            <v>68.3</v>
          </cell>
          <cell r="L73">
            <v>68.7</v>
          </cell>
          <cell r="M73">
            <v>69.8</v>
          </cell>
          <cell r="O73">
            <v>69.510000000000005</v>
          </cell>
        </row>
        <row r="74">
          <cell r="A74" t="str">
            <v>Consumption % Change</v>
          </cell>
          <cell r="B74">
            <v>2.9282576866764387E-2</v>
          </cell>
          <cell r="C74">
            <v>1.8274853801169666E-2</v>
          </cell>
          <cell r="D74">
            <v>2.6946107784431073E-2</v>
          </cell>
          <cell r="E74">
            <v>3.5168195718654482E-2</v>
          </cell>
          <cell r="F74">
            <v>-1.52905198776776E-3</v>
          </cell>
          <cell r="G74">
            <v>1.5151515151514694E-3</v>
          </cell>
          <cell r="H74">
            <v>9.0909090909090384E-3</v>
          </cell>
          <cell r="I74">
            <v>-9.0634441087614759E-3</v>
          </cell>
          <cell r="J74">
            <v>1.9786910197869156E-2</v>
          </cell>
          <cell r="K74">
            <v>4.4117647058823373E-3</v>
          </cell>
          <cell r="L74">
            <v>1.0294117647058787E-2</v>
          </cell>
          <cell r="M74">
            <v>7.2150072150072297E-3</v>
          </cell>
          <cell r="O74">
            <v>2.5221238938053281E-2</v>
          </cell>
        </row>
        <row r="75">
          <cell r="A75" t="str">
            <v>OPEC Crude Oil Output</v>
          </cell>
          <cell r="B75">
            <v>24.3</v>
          </cell>
          <cell r="C75">
            <v>23.9</v>
          </cell>
          <cell r="D75">
            <v>23.1</v>
          </cell>
          <cell r="E75">
            <v>23</v>
          </cell>
          <cell r="F75">
            <v>23.4</v>
          </cell>
          <cell r="G75">
            <v>23.2</v>
          </cell>
          <cell r="H75">
            <v>23.8</v>
          </cell>
          <cell r="I75">
            <v>24.4</v>
          </cell>
          <cell r="J75">
            <v>24.6</v>
          </cell>
          <cell r="K75">
            <v>24.9</v>
          </cell>
          <cell r="L75">
            <v>25</v>
          </cell>
          <cell r="M75">
            <v>25</v>
          </cell>
          <cell r="O75">
            <v>23.8</v>
          </cell>
        </row>
        <row r="76">
          <cell r="A76" t="str">
            <v>Other Supplies</v>
          </cell>
          <cell r="B76">
            <v>44.21</v>
          </cell>
          <cell r="C76">
            <v>43.41</v>
          </cell>
          <cell r="D76">
            <v>43.61</v>
          </cell>
          <cell r="E76">
            <v>44</v>
          </cell>
          <cell r="F76">
            <v>43.7</v>
          </cell>
          <cell r="G76">
            <v>42.8</v>
          </cell>
          <cell r="H76">
            <v>43.17</v>
          </cell>
          <cell r="I76">
            <v>42.57</v>
          </cell>
          <cell r="J76">
            <v>42.47</v>
          </cell>
          <cell r="K76">
            <v>42.97</v>
          </cell>
          <cell r="L76">
            <v>43.07</v>
          </cell>
          <cell r="M76">
            <v>43.06</v>
          </cell>
          <cell r="O76">
            <v>43.8</v>
          </cell>
        </row>
        <row r="77">
          <cell r="A77" t="str">
            <v>Total Oil Supplies</v>
          </cell>
          <cell r="B77">
            <v>68.510000000000005</v>
          </cell>
          <cell r="C77">
            <v>67.31</v>
          </cell>
          <cell r="D77">
            <v>66.710000000000008</v>
          </cell>
          <cell r="E77">
            <v>67</v>
          </cell>
          <cell r="F77">
            <v>67.099999999999994</v>
          </cell>
          <cell r="G77">
            <v>66</v>
          </cell>
          <cell r="H77">
            <v>66.97</v>
          </cell>
          <cell r="I77">
            <v>66.97</v>
          </cell>
          <cell r="J77">
            <v>67.069999999999993</v>
          </cell>
          <cell r="K77">
            <v>67.87</v>
          </cell>
          <cell r="L77">
            <v>68.069999999999993</v>
          </cell>
          <cell r="M77">
            <v>68.06</v>
          </cell>
          <cell r="O77">
            <v>67.599999999999994</v>
          </cell>
        </row>
        <row r="79">
          <cell r="A79" t="str">
            <v>Stock change</v>
          </cell>
          <cell r="B79">
            <v>-1.789999999999992</v>
          </cell>
          <cell r="C79">
            <v>-2.3400000000000034</v>
          </cell>
          <cell r="D79">
            <v>-1.8899999999999864</v>
          </cell>
          <cell r="E79">
            <v>-0.70000000000000284</v>
          </cell>
          <cell r="F79">
            <v>1.7999999999999972</v>
          </cell>
          <cell r="G79">
            <v>-9.9999999999994316E-2</v>
          </cell>
          <cell r="H79">
            <v>0.37000000000000455</v>
          </cell>
          <cell r="I79">
            <v>1.3700000000000045</v>
          </cell>
          <cell r="J79">
            <v>6.9999999999993179E-2</v>
          </cell>
          <cell r="K79">
            <v>-0.42999999999999261</v>
          </cell>
          <cell r="L79">
            <v>-0.63000000000000966</v>
          </cell>
          <cell r="M79">
            <v>-1.7399999999999949</v>
          </cell>
          <cell r="O79">
            <v>-1.9100000000000108</v>
          </cell>
        </row>
        <row r="81">
          <cell r="A81" t="str">
            <v>Comm Stocks on Land</v>
          </cell>
          <cell r="B81">
            <v>3157.44</v>
          </cell>
          <cell r="C81">
            <v>3097.38</v>
          </cell>
          <cell r="D81">
            <v>3064.3900000000012</v>
          </cell>
          <cell r="E81">
            <v>3039.0900000000011</v>
          </cell>
          <cell r="F81">
            <v>3082.0900000000011</v>
          </cell>
          <cell r="G81">
            <v>3085.4900000000011</v>
          </cell>
          <cell r="H81">
            <v>3072.7600000000016</v>
          </cell>
          <cell r="I81">
            <v>3096.0300000000016</v>
          </cell>
          <cell r="J81">
            <v>3091.7300000000014</v>
          </cell>
          <cell r="K81">
            <v>3061.3000000000011</v>
          </cell>
          <cell r="L81">
            <v>3041.7000000000007</v>
          </cell>
          <cell r="M81">
            <v>2992.7600000000011</v>
          </cell>
        </row>
        <row r="82">
          <cell r="A82" t="str">
            <v>Days Supply</v>
          </cell>
          <cell r="B82">
            <v>61.428481212503954</v>
          </cell>
          <cell r="C82">
            <v>60.83014492753626</v>
          </cell>
          <cell r="D82">
            <v>59.315294117647063</v>
          </cell>
          <cell r="E82">
            <v>58.464815419797468</v>
          </cell>
          <cell r="F82">
            <v>57.780915287244412</v>
          </cell>
          <cell r="G82">
            <v>57.0068359375</v>
          </cell>
          <cell r="H82">
            <v>55.37856</v>
          </cell>
          <cell r="I82">
            <v>53.887346165982976</v>
          </cell>
          <cell r="J82">
            <v>51.726691042047534</v>
          </cell>
          <cell r="K82">
            <v>50.349802970597175</v>
          </cell>
          <cell r="L82">
            <v>49.36076899969963</v>
          </cell>
          <cell r="M82">
            <v>47.741788321167903</v>
          </cell>
        </row>
        <row r="83">
          <cell r="A83" t="str">
            <v>Stocks Index 89-91=100</v>
          </cell>
          <cell r="B83">
            <v>102.12865058237884</v>
          </cell>
          <cell r="C83">
            <v>100.18598603325751</v>
          </cell>
          <cell r="D83">
            <v>99.118911383315591</v>
          </cell>
          <cell r="E83">
            <v>94.681600099694691</v>
          </cell>
          <cell r="F83">
            <v>96.02124742974641</v>
          </cell>
          <cell r="G83">
            <v>96.12717303258772</v>
          </cell>
          <cell r="H83">
            <v>93.566460822645311</v>
          </cell>
          <cell r="I83">
            <v>94.275039280885778</v>
          </cell>
          <cell r="J83">
            <v>94.144102995091444</v>
          </cell>
          <cell r="K83">
            <v>94.923148001724059</v>
          </cell>
          <cell r="L83">
            <v>94.315401717193353</v>
          </cell>
          <cell r="M83">
            <v>92.797896453676444</v>
          </cell>
        </row>
        <row r="84">
          <cell r="A84" t="str">
            <v>Demand Index 89-91=100</v>
          </cell>
          <cell r="B84">
            <v>103.68731563421829</v>
          </cell>
          <cell r="C84">
            <v>102.72861356932155</v>
          </cell>
          <cell r="D84">
            <v>101.17994100294985</v>
          </cell>
          <cell r="E84">
            <v>103.20121951219514</v>
          </cell>
          <cell r="F84">
            <v>99.542682926829272</v>
          </cell>
          <cell r="G84">
            <v>100.76219512195121</v>
          </cell>
          <cell r="H84">
            <v>100.90909090909091</v>
          </cell>
          <cell r="I84">
            <v>99.393939393939391</v>
          </cell>
          <cell r="J84">
            <v>101.51515151515152</v>
          </cell>
          <cell r="K84">
            <v>99.853801169590625</v>
          </cell>
          <cell r="L84">
            <v>100.43859649122805</v>
          </cell>
          <cell r="M84">
            <v>102.04678362573098</v>
          </cell>
        </row>
        <row r="85">
          <cell r="A85" t="str">
            <v>Stocks/Demand Index</v>
          </cell>
          <cell r="B85">
            <v>98.496764004058107</v>
          </cell>
          <cell r="C85">
            <v>97.524908155848649</v>
          </cell>
          <cell r="D85">
            <v>97.963005711206961</v>
          </cell>
          <cell r="E85">
            <v>91.74465238611478</v>
          </cell>
          <cell r="F85">
            <v>96.462386391904502</v>
          </cell>
          <cell r="G85">
            <v>95.400038592099165</v>
          </cell>
          <cell r="H85">
            <v>92.723519734153015</v>
          </cell>
          <cell r="I85">
            <v>94.849887081378995</v>
          </cell>
          <cell r="J85">
            <v>92.738967129493062</v>
          </cell>
          <cell r="K85">
            <v>95.062127720613859</v>
          </cell>
          <cell r="L85">
            <v>93.903544067773311</v>
          </cell>
          <cell r="M85">
            <v>90.936620593574062</v>
          </cell>
        </row>
        <row r="87">
          <cell r="A87" t="str">
            <v>Total Stocks</v>
          </cell>
          <cell r="B87">
            <v>5232.54</v>
          </cell>
          <cell r="C87">
            <v>5164.68</v>
          </cell>
          <cell r="D87">
            <v>5106.0900000000011</v>
          </cell>
          <cell r="E87">
            <v>5085.0900000000011</v>
          </cell>
          <cell r="F87">
            <v>5140.8900000000012</v>
          </cell>
          <cell r="G87">
            <v>5137.8900000000012</v>
          </cell>
          <cell r="H87">
            <v>5149.3600000000015</v>
          </cell>
          <cell r="I87">
            <v>5191.8300000000017</v>
          </cell>
          <cell r="J87">
            <v>5193.9300000000012</v>
          </cell>
          <cell r="K87">
            <v>5180.6000000000013</v>
          </cell>
          <cell r="L87">
            <v>5161.7000000000007</v>
          </cell>
          <cell r="M87">
            <v>5107.7600000000011</v>
          </cell>
        </row>
        <row r="88">
          <cell r="A88" t="str">
            <v>- Gov Strategic</v>
          </cell>
          <cell r="B88">
            <v>1085</v>
          </cell>
          <cell r="C88">
            <v>1085</v>
          </cell>
          <cell r="D88">
            <v>1085</v>
          </cell>
          <cell r="E88">
            <v>1085</v>
          </cell>
          <cell r="F88">
            <v>1085</v>
          </cell>
          <cell r="G88">
            <v>1085</v>
          </cell>
          <cell r="H88">
            <v>1085</v>
          </cell>
          <cell r="I88">
            <v>1085</v>
          </cell>
          <cell r="J88">
            <v>1085</v>
          </cell>
          <cell r="K88">
            <v>1095</v>
          </cell>
          <cell r="L88">
            <v>1095</v>
          </cell>
          <cell r="M88">
            <v>1095</v>
          </cell>
        </row>
        <row r="89">
          <cell r="A89" t="str">
            <v>- Oil Afloat</v>
          </cell>
          <cell r="B89">
            <v>750</v>
          </cell>
          <cell r="C89">
            <v>745</v>
          </cell>
          <cell r="D89">
            <v>730</v>
          </cell>
          <cell r="E89">
            <v>730</v>
          </cell>
          <cell r="F89">
            <v>740</v>
          </cell>
          <cell r="G89">
            <v>735</v>
          </cell>
          <cell r="H89">
            <v>750</v>
          </cell>
          <cell r="I89">
            <v>765</v>
          </cell>
          <cell r="J89">
            <v>775</v>
          </cell>
          <cell r="K89">
            <v>780</v>
          </cell>
          <cell r="L89">
            <v>780</v>
          </cell>
          <cell r="M89">
            <v>775</v>
          </cell>
        </row>
        <row r="90">
          <cell r="A90" t="str">
            <v>- Floating Storage</v>
          </cell>
          <cell r="B90">
            <v>70</v>
          </cell>
          <cell r="C90">
            <v>70</v>
          </cell>
          <cell r="D90">
            <v>65</v>
          </cell>
          <cell r="E90">
            <v>70</v>
          </cell>
          <cell r="F90">
            <v>70</v>
          </cell>
          <cell r="G90">
            <v>70</v>
          </cell>
          <cell r="H90">
            <v>75</v>
          </cell>
          <cell r="I90">
            <v>75</v>
          </cell>
          <cell r="J90">
            <v>70</v>
          </cell>
          <cell r="K90">
            <v>70</v>
          </cell>
          <cell r="L90">
            <v>70</v>
          </cell>
          <cell r="M90">
            <v>70</v>
          </cell>
        </row>
        <row r="91">
          <cell r="A91" t="str">
            <v>- Stocks for Export</v>
          </cell>
          <cell r="B91">
            <v>170.1</v>
          </cell>
          <cell r="C91">
            <v>167.29999999999998</v>
          </cell>
          <cell r="D91">
            <v>161.70000000000002</v>
          </cell>
          <cell r="E91">
            <v>161</v>
          </cell>
          <cell r="F91">
            <v>163.79999999999998</v>
          </cell>
          <cell r="G91">
            <v>162.4</v>
          </cell>
          <cell r="H91">
            <v>166.6</v>
          </cell>
          <cell r="I91">
            <v>170.79999999999998</v>
          </cell>
          <cell r="J91">
            <v>172.20000000000002</v>
          </cell>
          <cell r="K91">
            <v>174.29999999999998</v>
          </cell>
          <cell r="L91">
            <v>175</v>
          </cell>
          <cell r="M91">
            <v>175</v>
          </cell>
        </row>
        <row r="92">
          <cell r="A92" t="str">
            <v>= Comm Stocks on Land</v>
          </cell>
          <cell r="B92">
            <v>3157.44</v>
          </cell>
          <cell r="C92">
            <v>3097.38</v>
          </cell>
          <cell r="D92">
            <v>3064.3900000000012</v>
          </cell>
          <cell r="E92">
            <v>3039.0900000000011</v>
          </cell>
          <cell r="F92">
            <v>3082.0900000000011</v>
          </cell>
          <cell r="G92">
            <v>3085.4900000000011</v>
          </cell>
          <cell r="H92">
            <v>3072.7600000000016</v>
          </cell>
          <cell r="I92">
            <v>3096.0300000000016</v>
          </cell>
          <cell r="J92">
            <v>3091.7300000000014</v>
          </cell>
          <cell r="K92">
            <v>3061.3000000000011</v>
          </cell>
          <cell r="L92">
            <v>3041.7000000000007</v>
          </cell>
          <cell r="M92">
            <v>2992.7600000000011</v>
          </cell>
        </row>
        <row r="96">
          <cell r="A96">
            <v>36850.517349189817</v>
          </cell>
          <cell r="B96" t="str">
            <v>Jan</v>
          </cell>
          <cell r="C96" t="str">
            <v>Feb</v>
          </cell>
          <cell r="D96" t="str">
            <v>Mar</v>
          </cell>
          <cell r="E96" t="str">
            <v>Apr</v>
          </cell>
          <cell r="F96" t="str">
            <v>May</v>
          </cell>
          <cell r="G96" t="str">
            <v>Jun</v>
          </cell>
          <cell r="H96" t="str">
            <v>Jul</v>
          </cell>
          <cell r="I96" t="str">
            <v>Aug</v>
          </cell>
          <cell r="J96" t="str">
            <v>Sep</v>
          </cell>
          <cell r="K96" t="str">
            <v>Oct</v>
          </cell>
          <cell r="L96" t="str">
            <v>Nov</v>
          </cell>
          <cell r="M96" t="str">
            <v>Dec</v>
          </cell>
          <cell r="O96" t="str">
            <v>QI</v>
          </cell>
          <cell r="P96" t="str">
            <v>QII</v>
          </cell>
          <cell r="Q96" t="str">
            <v>QIII</v>
          </cell>
        </row>
        <row r="97">
          <cell r="A97" t="str">
            <v>1993</v>
          </cell>
        </row>
        <row r="98">
          <cell r="A98" t="str">
            <v>Oil Consumption</v>
          </cell>
          <cell r="B98">
            <v>67.3</v>
          </cell>
          <cell r="C98">
            <v>70.2</v>
          </cell>
          <cell r="D98">
            <v>70</v>
          </cell>
          <cell r="E98">
            <v>67.3</v>
          </cell>
          <cell r="F98">
            <v>64.7</v>
          </cell>
          <cell r="G98">
            <v>67.400000000000006</v>
          </cell>
          <cell r="H98">
            <v>66.8</v>
          </cell>
          <cell r="I98">
            <v>66.099999999999994</v>
          </cell>
          <cell r="J98">
            <v>67.5</v>
          </cell>
          <cell r="K98">
            <v>67.3</v>
          </cell>
          <cell r="L98">
            <v>70.2</v>
          </cell>
          <cell r="M98">
            <v>70.7</v>
          </cell>
          <cell r="O98">
            <v>69.099999999999994</v>
          </cell>
          <cell r="P98">
            <v>66.447252747252747</v>
          </cell>
          <cell r="Q98">
            <v>66.792391304347817</v>
          </cell>
        </row>
        <row r="99">
          <cell r="A99" t="str">
            <v>Consumption % Change</v>
          </cell>
          <cell r="B99">
            <v>-4.2674253200568946E-2</v>
          </cell>
          <cell r="C99">
            <v>7.8966259870782984E-3</v>
          </cell>
          <cell r="D99">
            <v>2.0408163265306145E-2</v>
          </cell>
          <cell r="E99">
            <v>-5.9084194977844229E-3</v>
          </cell>
          <cell r="F99">
            <v>-9.1883614088820176E-3</v>
          </cell>
          <cell r="G99">
            <v>1.9667170953101554E-2</v>
          </cell>
          <cell r="H99">
            <v>3.0030030030030463E-3</v>
          </cell>
          <cell r="I99">
            <v>7.6219512195121464E-3</v>
          </cell>
          <cell r="J99">
            <v>7.4626865671640896E-3</v>
          </cell>
          <cell r="K99">
            <v>-1.4641288433382194E-2</v>
          </cell>
          <cell r="L99">
            <v>2.1834061135371119E-2</v>
          </cell>
          <cell r="M99">
            <v>1.2893982808023008E-2</v>
          </cell>
          <cell r="O99">
            <v>-5.8984318803051439E-3</v>
          </cell>
          <cell r="P99">
            <v>1.465753538097303E-3</v>
          </cell>
          <cell r="Q99">
            <v>6.0610228098783026E-3</v>
          </cell>
        </row>
        <row r="100">
          <cell r="A100" t="str">
            <v>OPEC Crude Oil Output</v>
          </cell>
          <cell r="B100">
            <v>25.2</v>
          </cell>
          <cell r="C100">
            <v>25.5</v>
          </cell>
          <cell r="D100">
            <v>24.2</v>
          </cell>
          <cell r="E100">
            <v>24</v>
          </cell>
          <cell r="F100">
            <v>24</v>
          </cell>
          <cell r="G100">
            <v>24.2</v>
          </cell>
          <cell r="H100">
            <v>24.6</v>
          </cell>
          <cell r="I100">
            <v>24.8</v>
          </cell>
          <cell r="J100">
            <v>24.7</v>
          </cell>
          <cell r="K100">
            <v>24.8</v>
          </cell>
          <cell r="L100">
            <v>24.6</v>
          </cell>
          <cell r="M100">
            <v>24.9</v>
          </cell>
          <cell r="O100">
            <v>24.9</v>
          </cell>
          <cell r="P100">
            <v>24.1</v>
          </cell>
          <cell r="Q100">
            <v>24.7</v>
          </cell>
        </row>
        <row r="101">
          <cell r="A101" t="str">
            <v>Other Supplies</v>
          </cell>
          <cell r="B101">
            <v>42.78</v>
          </cell>
          <cell r="C101">
            <v>42.62</v>
          </cell>
          <cell r="D101">
            <v>42.58</v>
          </cell>
          <cell r="E101">
            <v>42.64</v>
          </cell>
          <cell r="F101">
            <v>42.46</v>
          </cell>
          <cell r="G101">
            <v>41.99</v>
          </cell>
          <cell r="H101">
            <v>42.21</v>
          </cell>
          <cell r="I101">
            <v>42.17</v>
          </cell>
          <cell r="J101">
            <v>41.91</v>
          </cell>
          <cell r="K101">
            <v>42.74</v>
          </cell>
          <cell r="L101">
            <v>43.04</v>
          </cell>
          <cell r="M101">
            <v>43.18</v>
          </cell>
          <cell r="O101">
            <v>42.7</v>
          </cell>
          <cell r="P101">
            <v>42.4</v>
          </cell>
          <cell r="Q101">
            <v>42.1</v>
          </cell>
        </row>
        <row r="102">
          <cell r="A102" t="str">
            <v>Total Oil Supplies</v>
          </cell>
          <cell r="B102">
            <v>67.98</v>
          </cell>
          <cell r="C102">
            <v>68.12</v>
          </cell>
          <cell r="D102">
            <v>66.78</v>
          </cell>
          <cell r="E102">
            <v>66.64</v>
          </cell>
          <cell r="F102">
            <v>66.460000000000008</v>
          </cell>
          <cell r="G102">
            <v>66.19</v>
          </cell>
          <cell r="H102">
            <v>66.81</v>
          </cell>
          <cell r="I102">
            <v>66.97</v>
          </cell>
          <cell r="J102">
            <v>66.61</v>
          </cell>
          <cell r="K102">
            <v>67.540000000000006</v>
          </cell>
          <cell r="L102">
            <v>67.64</v>
          </cell>
          <cell r="M102">
            <v>68.08</v>
          </cell>
          <cell r="O102">
            <v>67.599999999999994</v>
          </cell>
          <cell r="P102">
            <v>66.5</v>
          </cell>
          <cell r="Q102">
            <v>66.8</v>
          </cell>
        </row>
        <row r="104">
          <cell r="A104" t="str">
            <v>Stock change</v>
          </cell>
          <cell r="B104">
            <v>0.68000000000000682</v>
          </cell>
          <cell r="C104">
            <v>-2.0799999999999983</v>
          </cell>
          <cell r="D104">
            <v>-3.2199999999999989</v>
          </cell>
          <cell r="E104">
            <v>-0.65999999999999659</v>
          </cell>
          <cell r="F104">
            <v>1.7600000000000051</v>
          </cell>
          <cell r="G104">
            <v>-1.210000000000008</v>
          </cell>
          <cell r="H104">
            <v>1.0000000000005116E-2</v>
          </cell>
          <cell r="I104">
            <v>0.87000000000000455</v>
          </cell>
          <cell r="J104">
            <v>-0.89000000000000057</v>
          </cell>
          <cell r="K104">
            <v>0.24000000000000909</v>
          </cell>
          <cell r="L104">
            <v>-2.5600000000000023</v>
          </cell>
          <cell r="M104">
            <v>-2.6200000000000045</v>
          </cell>
          <cell r="O104">
            <v>-1.5</v>
          </cell>
          <cell r="P104">
            <v>5.274725274725256E-2</v>
          </cell>
          <cell r="Q104">
            <v>7.608695652180586E-3</v>
          </cell>
        </row>
        <row r="106">
          <cell r="A106" t="str">
            <v>Comm Stocks on Land</v>
          </cell>
          <cell r="B106">
            <v>3007.440000000001</v>
          </cell>
          <cell r="C106">
            <v>2927.1000000000013</v>
          </cell>
          <cell r="D106">
            <v>2856.3800000000015</v>
          </cell>
          <cell r="E106">
            <v>2832.9800000000014</v>
          </cell>
          <cell r="F106">
            <v>2887.5400000000018</v>
          </cell>
          <cell r="G106">
            <v>2844.8400000000015</v>
          </cell>
          <cell r="H106">
            <v>2827.3500000000022</v>
          </cell>
          <cell r="I106">
            <v>2847.9200000000023</v>
          </cell>
          <cell r="J106">
            <v>2821.9200000000023</v>
          </cell>
          <cell r="K106">
            <v>2818.660000000003</v>
          </cell>
          <cell r="L106">
            <v>2748.2600000000029</v>
          </cell>
          <cell r="M106">
            <v>2660.2400000000025</v>
          </cell>
        </row>
        <row r="107">
          <cell r="A107" t="str">
            <v>Days Supply</v>
          </cell>
          <cell r="B107">
            <v>61.428481212503954</v>
          </cell>
          <cell r="C107">
            <v>60.83014492753626</v>
          </cell>
          <cell r="D107">
            <v>59.315294117647063</v>
          </cell>
          <cell r="E107">
            <v>58.464815419797468</v>
          </cell>
          <cell r="F107">
            <v>57.780915287244412</v>
          </cell>
          <cell r="G107">
            <v>57.0068359375</v>
          </cell>
          <cell r="H107">
            <v>55.37856</v>
          </cell>
          <cell r="I107">
            <v>53.887346165982976</v>
          </cell>
          <cell r="J107">
            <v>51.726691042047534</v>
          </cell>
          <cell r="K107">
            <v>50.349802970597175</v>
          </cell>
          <cell r="L107">
            <v>49.36076899969963</v>
          </cell>
          <cell r="M107">
            <v>47.741788321167903</v>
          </cell>
        </row>
        <row r="108">
          <cell r="A108" t="str">
            <v>Stocks Index 89-91=100</v>
          </cell>
          <cell r="B108">
            <v>97.276841019138757</v>
          </cell>
          <cell r="C108">
            <v>94.678211817067364</v>
          </cell>
          <cell r="D108">
            <v>92.390745334985112</v>
          </cell>
          <cell r="E108">
            <v>88.260327746277056</v>
          </cell>
          <cell r="F108">
            <v>89.960122125989201</v>
          </cell>
          <cell r="G108">
            <v>88.629821172658765</v>
          </cell>
          <cell r="H108">
            <v>86.093652939671927</v>
          </cell>
          <cell r="I108">
            <v>86.72001559055316</v>
          </cell>
          <cell r="J108">
            <v>85.928307815982819</v>
          </cell>
          <cell r="K108">
            <v>87.399497058942188</v>
          </cell>
          <cell r="L108">
            <v>85.216571628791144</v>
          </cell>
          <cell r="M108">
            <v>82.487294691832417</v>
          </cell>
        </row>
        <row r="109">
          <cell r="A109" t="str">
            <v>Demand Index 89-91=100</v>
          </cell>
          <cell r="B109">
            <v>99.262536873156336</v>
          </cell>
          <cell r="C109">
            <v>103.53982300884957</v>
          </cell>
          <cell r="D109">
            <v>103.24483775811211</v>
          </cell>
          <cell r="E109">
            <v>102.59146341463415</v>
          </cell>
          <cell r="F109">
            <v>98.628048780487816</v>
          </cell>
          <cell r="G109">
            <v>102.74390243902441</v>
          </cell>
          <cell r="H109">
            <v>101.2121212121212</v>
          </cell>
          <cell r="I109">
            <v>100.15151515151514</v>
          </cell>
          <cell r="J109">
            <v>102.27272727272727</v>
          </cell>
          <cell r="K109">
            <v>98.391812865497059</v>
          </cell>
          <cell r="L109">
            <v>102.63157894736841</v>
          </cell>
          <cell r="M109">
            <v>103.36257309941519</v>
          </cell>
        </row>
        <row r="110">
          <cell r="A110" t="str">
            <v>Stocks/Demand Index</v>
          </cell>
          <cell r="B110">
            <v>97.999551576487491</v>
          </cell>
          <cell r="C110">
            <v>91.441349874603517</v>
          </cell>
          <cell r="D110">
            <v>89.487036195885565</v>
          </cell>
          <cell r="E110">
            <v>86.030869244513738</v>
          </cell>
          <cell r="F110">
            <v>91.211499404403256</v>
          </cell>
          <cell r="G110">
            <v>86.262852654694569</v>
          </cell>
          <cell r="H110">
            <v>85.062591227819567</v>
          </cell>
          <cell r="I110">
            <v>86.588820408116632</v>
          </cell>
          <cell r="J110">
            <v>84.018789864516535</v>
          </cell>
          <cell r="K110">
            <v>88.828017813248834</v>
          </cell>
          <cell r="L110">
            <v>83.031531330617028</v>
          </cell>
          <cell r="M110">
            <v>79.803832488279184</v>
          </cell>
        </row>
        <row r="111">
          <cell r="A111" t="str">
            <v>-</v>
          </cell>
          <cell r="B111" t="str">
            <v>-</v>
          </cell>
          <cell r="C111" t="str">
            <v>-</v>
          </cell>
          <cell r="D111" t="str">
            <v>-</v>
          </cell>
          <cell r="E111" t="str">
            <v>-</v>
          </cell>
          <cell r="F111" t="str">
            <v>-</v>
          </cell>
          <cell r="G111" t="str">
            <v>-</v>
          </cell>
          <cell r="H111" t="str">
            <v>-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A112" t="str">
            <v>Total Stocks</v>
          </cell>
          <cell r="B112">
            <v>5128.8400000000011</v>
          </cell>
          <cell r="C112">
            <v>5070.6000000000013</v>
          </cell>
          <cell r="D112">
            <v>4970.7800000000016</v>
          </cell>
          <cell r="E112">
            <v>4950.9800000000014</v>
          </cell>
          <cell r="F112">
            <v>5005.5400000000018</v>
          </cell>
          <cell r="G112">
            <v>4969.2400000000016</v>
          </cell>
          <cell r="H112">
            <v>4969.550000000002</v>
          </cell>
          <cell r="I112">
            <v>4996.5200000000023</v>
          </cell>
          <cell r="J112">
            <v>4969.8200000000024</v>
          </cell>
          <cell r="K112">
            <v>4977.2600000000029</v>
          </cell>
          <cell r="L112">
            <v>4900.4600000000028</v>
          </cell>
          <cell r="M112">
            <v>4819.2400000000025</v>
          </cell>
        </row>
        <row r="113">
          <cell r="A113" t="str">
            <v>- Gov Strategic</v>
          </cell>
          <cell r="B113">
            <v>1100</v>
          </cell>
          <cell r="C113">
            <v>1100</v>
          </cell>
          <cell r="D113">
            <v>1100</v>
          </cell>
          <cell r="E113">
            <v>1105</v>
          </cell>
          <cell r="F113">
            <v>1105</v>
          </cell>
          <cell r="G113">
            <v>1105</v>
          </cell>
          <cell r="H113">
            <v>1115</v>
          </cell>
          <cell r="I113">
            <v>1115</v>
          </cell>
          <cell r="J113">
            <v>1115</v>
          </cell>
          <cell r="K113">
            <v>1125</v>
          </cell>
          <cell r="L113">
            <v>1125</v>
          </cell>
          <cell r="M113">
            <v>1125</v>
          </cell>
        </row>
        <row r="114">
          <cell r="A114" t="str">
            <v>- Oil Afloat</v>
          </cell>
          <cell r="B114">
            <v>775</v>
          </cell>
          <cell r="C114">
            <v>795</v>
          </cell>
          <cell r="D114">
            <v>775</v>
          </cell>
          <cell r="E114">
            <v>775</v>
          </cell>
          <cell r="F114">
            <v>775</v>
          </cell>
          <cell r="G114">
            <v>780</v>
          </cell>
          <cell r="H114">
            <v>785</v>
          </cell>
          <cell r="I114">
            <v>790</v>
          </cell>
          <cell r="J114">
            <v>790</v>
          </cell>
          <cell r="K114">
            <v>790</v>
          </cell>
          <cell r="L114">
            <v>785</v>
          </cell>
          <cell r="M114">
            <v>785</v>
          </cell>
        </row>
        <row r="115">
          <cell r="A115" t="str">
            <v>- Floating Storage</v>
          </cell>
          <cell r="B115">
            <v>70</v>
          </cell>
          <cell r="C115">
            <v>70</v>
          </cell>
          <cell r="D115">
            <v>70</v>
          </cell>
          <cell r="E115">
            <v>70</v>
          </cell>
          <cell r="F115">
            <v>70</v>
          </cell>
          <cell r="G115">
            <v>70</v>
          </cell>
          <cell r="H115">
            <v>70</v>
          </cell>
          <cell r="I115">
            <v>70</v>
          </cell>
          <cell r="J115">
            <v>70</v>
          </cell>
          <cell r="K115">
            <v>70</v>
          </cell>
          <cell r="L115">
            <v>70</v>
          </cell>
          <cell r="M115">
            <v>70</v>
          </cell>
        </row>
        <row r="116">
          <cell r="A116" t="str">
            <v>- Stocks for Export</v>
          </cell>
          <cell r="B116">
            <v>176.4</v>
          </cell>
          <cell r="C116">
            <v>178.5</v>
          </cell>
          <cell r="D116">
            <v>169.4</v>
          </cell>
          <cell r="E116">
            <v>168</v>
          </cell>
          <cell r="F116">
            <v>168</v>
          </cell>
          <cell r="G116">
            <v>169.4</v>
          </cell>
          <cell r="H116">
            <v>172.20000000000002</v>
          </cell>
          <cell r="I116">
            <v>173.6</v>
          </cell>
          <cell r="J116">
            <v>172.9</v>
          </cell>
          <cell r="K116">
            <v>173.6</v>
          </cell>
          <cell r="L116">
            <v>172.20000000000002</v>
          </cell>
          <cell r="M116">
            <v>179</v>
          </cell>
        </row>
        <row r="117">
          <cell r="A117" t="str">
            <v>= Comm Stocks on Land</v>
          </cell>
          <cell r="B117">
            <v>3007.440000000001</v>
          </cell>
          <cell r="C117">
            <v>2927.1000000000013</v>
          </cell>
          <cell r="D117">
            <v>2856.3800000000015</v>
          </cell>
          <cell r="E117">
            <v>2832.9800000000014</v>
          </cell>
          <cell r="F117">
            <v>2887.5400000000018</v>
          </cell>
          <cell r="G117">
            <v>2844.8400000000015</v>
          </cell>
          <cell r="H117">
            <v>2827.3500000000022</v>
          </cell>
          <cell r="I117">
            <v>2847.9200000000023</v>
          </cell>
          <cell r="J117">
            <v>2821.9200000000023</v>
          </cell>
          <cell r="K117">
            <v>2818.660000000003</v>
          </cell>
          <cell r="L117">
            <v>2748.2600000000029</v>
          </cell>
          <cell r="M117">
            <v>2660.2400000000025</v>
          </cell>
        </row>
        <row r="121">
          <cell r="A121">
            <v>36850.517349189817</v>
          </cell>
          <cell r="B121" t="str">
            <v>Jan</v>
          </cell>
          <cell r="C121" t="str">
            <v>Feb</v>
          </cell>
          <cell r="D121" t="str">
            <v>Mar</v>
          </cell>
          <cell r="E121" t="str">
            <v>Apr</v>
          </cell>
          <cell r="F121" t="str">
            <v>May</v>
          </cell>
          <cell r="G121" t="str">
            <v>Jun</v>
          </cell>
          <cell r="H121" t="str">
            <v>Jul</v>
          </cell>
          <cell r="I121" t="str">
            <v>Aug</v>
          </cell>
          <cell r="J121" t="str">
            <v>Sep</v>
          </cell>
          <cell r="K121" t="str">
            <v>Oct</v>
          </cell>
          <cell r="L121" t="str">
            <v>Nov</v>
          </cell>
          <cell r="M121" t="str">
            <v>Dec</v>
          </cell>
          <cell r="O121" t="str">
            <v>QI</v>
          </cell>
          <cell r="P121" t="str">
            <v>QII</v>
          </cell>
          <cell r="Q121" t="str">
            <v>QIII</v>
          </cell>
        </row>
        <row r="122">
          <cell r="A122" t="str">
            <v>1994</v>
          </cell>
        </row>
        <row r="123">
          <cell r="A123" t="str">
            <v>Oil Consumption</v>
          </cell>
          <cell r="B123">
            <v>69.8</v>
          </cell>
          <cell r="C123">
            <v>71.7</v>
          </cell>
          <cell r="D123">
            <v>70.099999999999994</v>
          </cell>
          <cell r="E123">
            <v>68</v>
          </cell>
          <cell r="F123">
            <v>66.2</v>
          </cell>
          <cell r="G123">
            <v>68.099999999999994</v>
          </cell>
          <cell r="H123">
            <v>67.3</v>
          </cell>
          <cell r="I123">
            <v>68.099999999999994</v>
          </cell>
          <cell r="J123">
            <v>68.5</v>
          </cell>
          <cell r="K123">
            <v>68.8</v>
          </cell>
          <cell r="L123">
            <v>70.3</v>
          </cell>
          <cell r="M123">
            <v>72</v>
          </cell>
          <cell r="O123">
            <v>70.5</v>
          </cell>
          <cell r="P123">
            <v>67.419780219780222</v>
          </cell>
          <cell r="Q123">
            <v>67.960869565217394</v>
          </cell>
        </row>
        <row r="124">
          <cell r="A124" t="str">
            <v>Consumption % Change</v>
          </cell>
          <cell r="B124">
            <v>3.7147102526003062E-2</v>
          </cell>
          <cell r="C124">
            <v>2.1367521367521292E-2</v>
          </cell>
          <cell r="D124">
            <v>1.4285714285713347E-3</v>
          </cell>
          <cell r="E124">
            <v>1.0401188707280795E-2</v>
          </cell>
          <cell r="F124">
            <v>2.3183925811437467E-2</v>
          </cell>
          <cell r="G124">
            <v>1.0385756676557722E-2</v>
          </cell>
          <cell r="H124">
            <v>7.4850299401196807E-3</v>
          </cell>
          <cell r="I124">
            <v>3.0257186081694476E-2</v>
          </cell>
          <cell r="J124">
            <v>1.4814814814814836E-2</v>
          </cell>
          <cell r="K124">
            <v>2.2288261515601704E-2</v>
          </cell>
          <cell r="L124">
            <v>1.4245014245013454E-3</v>
          </cell>
          <cell r="M124">
            <v>1.8387553041018245E-2</v>
          </cell>
          <cell r="O124">
            <v>2.0260492040521161E-2</v>
          </cell>
          <cell r="P124">
            <v>1.4636082491276348E-2</v>
          </cell>
          <cell r="Q124">
            <v>1.7494182167326011E-2</v>
          </cell>
        </row>
        <row r="125">
          <cell r="A125" t="str">
            <v>OPEC Crude Oil Output</v>
          </cell>
          <cell r="B125">
            <v>24.65</v>
          </cell>
          <cell r="C125">
            <v>24.66</v>
          </cell>
          <cell r="D125">
            <v>24.9</v>
          </cell>
          <cell r="E125">
            <v>24.5</v>
          </cell>
          <cell r="F125">
            <v>24.7</v>
          </cell>
          <cell r="G125">
            <v>24.9</v>
          </cell>
          <cell r="H125">
            <v>24.59</v>
          </cell>
          <cell r="I125">
            <v>24.35</v>
          </cell>
          <cell r="J125">
            <v>24.68</v>
          </cell>
          <cell r="K125">
            <v>24.7</v>
          </cell>
          <cell r="L125">
            <v>24.7</v>
          </cell>
          <cell r="M125">
            <v>24.9</v>
          </cell>
          <cell r="O125">
            <v>24.7</v>
          </cell>
          <cell r="P125">
            <v>24.7</v>
          </cell>
          <cell r="Q125">
            <v>24.5</v>
          </cell>
        </row>
        <row r="126">
          <cell r="A126" t="str">
            <v>Other Supplies</v>
          </cell>
          <cell r="B126">
            <v>43.58</v>
          </cell>
          <cell r="C126">
            <v>43.3</v>
          </cell>
          <cell r="D126">
            <v>43.26</v>
          </cell>
          <cell r="E126">
            <v>42.98</v>
          </cell>
          <cell r="F126">
            <v>43.25</v>
          </cell>
          <cell r="G126">
            <v>43.36</v>
          </cell>
          <cell r="H126">
            <v>43.53</v>
          </cell>
          <cell r="I126">
            <v>42.88</v>
          </cell>
          <cell r="J126">
            <v>43.71</v>
          </cell>
          <cell r="K126">
            <v>44.01</v>
          </cell>
          <cell r="L126">
            <v>44.38</v>
          </cell>
          <cell r="M126">
            <v>44.54</v>
          </cell>
          <cell r="O126">
            <v>43.4</v>
          </cell>
          <cell r="P126">
            <v>43.2</v>
          </cell>
          <cell r="Q126">
            <v>43.4</v>
          </cell>
        </row>
        <row r="127">
          <cell r="A127" t="str">
            <v>Total Oil Supplies</v>
          </cell>
          <cell r="B127">
            <v>68.22999999999999</v>
          </cell>
          <cell r="C127">
            <v>67.959999999999994</v>
          </cell>
          <cell r="D127">
            <v>68.16</v>
          </cell>
          <cell r="E127">
            <v>67.47999999999999</v>
          </cell>
          <cell r="F127">
            <v>67.95</v>
          </cell>
          <cell r="G127">
            <v>68.259999999999991</v>
          </cell>
          <cell r="H127">
            <v>68.12</v>
          </cell>
          <cell r="I127">
            <v>67.23</v>
          </cell>
          <cell r="J127">
            <v>68.39</v>
          </cell>
          <cell r="K127">
            <v>68.709999999999994</v>
          </cell>
          <cell r="L127">
            <v>69.08</v>
          </cell>
          <cell r="M127">
            <v>69.44</v>
          </cell>
          <cell r="O127">
            <v>68.099999999999994</v>
          </cell>
          <cell r="P127">
            <v>67.900000000000006</v>
          </cell>
          <cell r="Q127">
            <v>67.900000000000006</v>
          </cell>
        </row>
        <row r="129">
          <cell r="A129" t="str">
            <v>Stock change</v>
          </cell>
          <cell r="B129">
            <v>-1.5700000000000074</v>
          </cell>
          <cell r="C129">
            <v>-3.7400000000000091</v>
          </cell>
          <cell r="D129">
            <v>-1.9399999999999977</v>
          </cell>
          <cell r="E129">
            <v>-0.52000000000001023</v>
          </cell>
          <cell r="F129">
            <v>1.75</v>
          </cell>
          <cell r="G129">
            <v>0.15999999999999659</v>
          </cell>
          <cell r="H129">
            <v>0.82000000000000739</v>
          </cell>
          <cell r="I129">
            <v>-0.86999999999999034</v>
          </cell>
          <cell r="J129">
            <v>-0.10999999999999943</v>
          </cell>
          <cell r="K129">
            <v>-9.0000000000003411E-2</v>
          </cell>
          <cell r="L129">
            <v>-1.2199999999999989</v>
          </cell>
          <cell r="M129">
            <v>-2.5600000000000023</v>
          </cell>
          <cell r="O129">
            <v>-2.4000000000000057</v>
          </cell>
          <cell r="P129">
            <v>0.48021978021978384</v>
          </cell>
          <cell r="Q129">
            <v>-6.0869565217387844E-2</v>
          </cell>
        </row>
        <row r="131">
          <cell r="A131" t="str">
            <v>Comm Stocks on Land</v>
          </cell>
          <cell r="B131">
            <v>2608.0200000000023</v>
          </cell>
          <cell r="C131">
            <v>2508.2300000000023</v>
          </cell>
          <cell r="D131">
            <v>2441.4100000000017</v>
          </cell>
          <cell r="E131">
            <v>2438.6100000000015</v>
          </cell>
          <cell r="F131">
            <v>2491.4600000000014</v>
          </cell>
          <cell r="G131">
            <v>2489.8600000000015</v>
          </cell>
          <cell r="H131">
            <v>2522.4500000000016</v>
          </cell>
          <cell r="I131">
            <v>2497.1600000000026</v>
          </cell>
          <cell r="J131">
            <v>2491.550000000002</v>
          </cell>
          <cell r="K131">
            <v>2478.6200000000022</v>
          </cell>
          <cell r="L131">
            <v>2436.0200000000018</v>
          </cell>
          <cell r="M131">
            <v>2349.260000000002</v>
          </cell>
        </row>
        <row r="132">
          <cell r="A132" t="str">
            <v>Days Supply</v>
          </cell>
          <cell r="B132">
            <v>61.428481212503954</v>
          </cell>
          <cell r="C132">
            <v>60.83014492753626</v>
          </cell>
          <cell r="D132">
            <v>59.315294117647063</v>
          </cell>
          <cell r="E132">
            <v>58.464815419797468</v>
          </cell>
          <cell r="F132">
            <v>57.780915287244412</v>
          </cell>
          <cell r="G132">
            <v>57.0068359375</v>
          </cell>
          <cell r="H132">
            <v>55.37856</v>
          </cell>
          <cell r="I132">
            <v>53.887346165982976</v>
          </cell>
          <cell r="J132">
            <v>51.726691042047534</v>
          </cell>
          <cell r="K132">
            <v>50.349802970597175</v>
          </cell>
          <cell r="L132">
            <v>49.36076899969963</v>
          </cell>
          <cell r="M132">
            <v>47.741788321167903</v>
          </cell>
        </row>
        <row r="133">
          <cell r="A133" t="str">
            <v>Stocks Index 89-91=100</v>
          </cell>
          <cell r="B133">
            <v>84.357442514143059</v>
          </cell>
          <cell r="C133">
            <v>81.129695338704863</v>
          </cell>
          <cell r="D133">
            <v>78.968375905266825</v>
          </cell>
          <cell r="E133">
            <v>75.973892454358563</v>
          </cell>
          <cell r="F133">
            <v>77.620412486759321</v>
          </cell>
          <cell r="G133">
            <v>77.570565144245776</v>
          </cell>
          <cell r="H133">
            <v>76.8093567678835</v>
          </cell>
          <cell r="I133">
            <v>76.039268705618753</v>
          </cell>
          <cell r="J133">
            <v>75.868442528105675</v>
          </cell>
          <cell r="K133">
            <v>76.855719171604676</v>
          </cell>
          <cell r="L133">
            <v>75.534801226655318</v>
          </cell>
          <cell r="M133">
            <v>72.844593693702137</v>
          </cell>
        </row>
        <row r="134">
          <cell r="A134" t="str">
            <v>Demand Index 89-91=100</v>
          </cell>
          <cell r="B134">
            <v>102.94985250737463</v>
          </cell>
          <cell r="C134">
            <v>105.75221238938053</v>
          </cell>
          <cell r="D134">
            <v>103.39233038348081</v>
          </cell>
          <cell r="E134">
            <v>103.65853658536585</v>
          </cell>
          <cell r="F134">
            <v>100.91463414634147</v>
          </cell>
          <cell r="G134">
            <v>103.8109756097561</v>
          </cell>
          <cell r="H134">
            <v>101.96969696969695</v>
          </cell>
          <cell r="I134">
            <v>103.18181818181817</v>
          </cell>
          <cell r="J134">
            <v>103.78787878787878</v>
          </cell>
          <cell r="K134">
            <v>100.58479532163742</v>
          </cell>
          <cell r="L134">
            <v>102.77777777777777</v>
          </cell>
          <cell r="M134">
            <v>105.26315789473684</v>
          </cell>
        </row>
        <row r="135">
          <cell r="A135" t="str">
            <v>Stocks/Demand Index</v>
          </cell>
          <cell r="B135">
            <v>81.94032381746274</v>
          </cell>
          <cell r="C135">
            <v>76.716783039946861</v>
          </cell>
          <cell r="D135">
            <v>76.377402088118288</v>
          </cell>
          <cell r="E135">
            <v>73.292460955969446</v>
          </cell>
          <cell r="F135">
            <v>76.916904216486571</v>
          </cell>
          <cell r="G135">
            <v>74.722893883443803</v>
          </cell>
          <cell r="H135">
            <v>75.325669341460795</v>
          </cell>
          <cell r="I135">
            <v>73.694445441568845</v>
          </cell>
          <cell r="J135">
            <v>73.099521267955836</v>
          </cell>
          <cell r="K135">
            <v>76.408883595025586</v>
          </cell>
          <cell r="L135">
            <v>73.493320112421401</v>
          </cell>
          <cell r="M135">
            <v>69.202364009017032</v>
          </cell>
        </row>
        <row r="137">
          <cell r="A137" t="str">
            <v>Total Stocks</v>
          </cell>
          <cell r="B137">
            <v>4770.5700000000024</v>
          </cell>
          <cell r="C137">
            <v>4665.8500000000022</v>
          </cell>
          <cell r="D137">
            <v>4605.7100000000019</v>
          </cell>
          <cell r="E137">
            <v>4590.1100000000015</v>
          </cell>
          <cell r="F137">
            <v>4644.3600000000015</v>
          </cell>
          <cell r="G137">
            <v>4649.1600000000017</v>
          </cell>
          <cell r="H137">
            <v>4674.5800000000017</v>
          </cell>
          <cell r="I137">
            <v>4647.6100000000024</v>
          </cell>
          <cell r="J137">
            <v>4644.3100000000022</v>
          </cell>
          <cell r="K137">
            <v>4641.5200000000023</v>
          </cell>
          <cell r="L137">
            <v>4604.9200000000019</v>
          </cell>
          <cell r="M137">
            <v>4525.5600000000022</v>
          </cell>
        </row>
        <row r="138">
          <cell r="A138" t="str">
            <v>- Gov Strategic</v>
          </cell>
          <cell r="B138">
            <v>1140</v>
          </cell>
          <cell r="C138">
            <v>1140</v>
          </cell>
          <cell r="D138">
            <v>1140</v>
          </cell>
          <cell r="E138">
            <v>1140</v>
          </cell>
          <cell r="F138">
            <v>1140</v>
          </cell>
          <cell r="G138">
            <v>1140</v>
          </cell>
          <cell r="H138">
            <v>1140</v>
          </cell>
          <cell r="I138">
            <v>1140</v>
          </cell>
          <cell r="J138">
            <v>1140</v>
          </cell>
          <cell r="K138">
            <v>1150</v>
          </cell>
          <cell r="L138">
            <v>1150</v>
          </cell>
          <cell r="M138">
            <v>1150</v>
          </cell>
        </row>
        <row r="139">
          <cell r="A139" t="str">
            <v>- Oil Afloat</v>
          </cell>
          <cell r="B139">
            <v>780</v>
          </cell>
          <cell r="C139">
            <v>775</v>
          </cell>
          <cell r="D139">
            <v>780</v>
          </cell>
          <cell r="E139">
            <v>770</v>
          </cell>
          <cell r="F139">
            <v>770</v>
          </cell>
          <cell r="G139">
            <v>775</v>
          </cell>
          <cell r="H139">
            <v>770</v>
          </cell>
          <cell r="I139">
            <v>770</v>
          </cell>
          <cell r="J139">
            <v>770</v>
          </cell>
          <cell r="K139">
            <v>770</v>
          </cell>
          <cell r="L139">
            <v>770</v>
          </cell>
          <cell r="M139">
            <v>770</v>
          </cell>
        </row>
        <row r="140">
          <cell r="A140" t="str">
            <v>- Floating Storage</v>
          </cell>
          <cell r="B140">
            <v>70</v>
          </cell>
          <cell r="C140">
            <v>70</v>
          </cell>
          <cell r="D140">
            <v>70</v>
          </cell>
          <cell r="E140">
            <v>70</v>
          </cell>
          <cell r="F140">
            <v>70</v>
          </cell>
          <cell r="G140">
            <v>70</v>
          </cell>
          <cell r="H140">
            <v>70</v>
          </cell>
          <cell r="I140">
            <v>70</v>
          </cell>
          <cell r="J140">
            <v>70</v>
          </cell>
          <cell r="K140">
            <v>70</v>
          </cell>
          <cell r="L140">
            <v>70</v>
          </cell>
          <cell r="M140">
            <v>70</v>
          </cell>
        </row>
        <row r="141">
          <cell r="A141" t="str">
            <v>- Stocks for Export</v>
          </cell>
          <cell r="B141">
            <v>172.54999999999998</v>
          </cell>
          <cell r="C141">
            <v>172.62</v>
          </cell>
          <cell r="D141">
            <v>174.29999999999998</v>
          </cell>
          <cell r="E141">
            <v>171.5</v>
          </cell>
          <cell r="F141">
            <v>172.9</v>
          </cell>
          <cell r="G141">
            <v>174.29999999999998</v>
          </cell>
          <cell r="H141">
            <v>172.13</v>
          </cell>
          <cell r="I141">
            <v>170.45000000000002</v>
          </cell>
          <cell r="J141">
            <v>172.76</v>
          </cell>
          <cell r="K141">
            <v>172.9</v>
          </cell>
          <cell r="L141">
            <v>178.9</v>
          </cell>
          <cell r="M141">
            <v>186.29999999999998</v>
          </cell>
        </row>
        <row r="142">
          <cell r="A142" t="str">
            <v>= Comm Stocks on Land</v>
          </cell>
          <cell r="B142">
            <v>2608.0200000000023</v>
          </cell>
          <cell r="C142">
            <v>2508.2300000000023</v>
          </cell>
          <cell r="D142">
            <v>2441.4100000000017</v>
          </cell>
          <cell r="E142">
            <v>2438.6100000000015</v>
          </cell>
          <cell r="F142">
            <v>2491.4600000000014</v>
          </cell>
          <cell r="G142">
            <v>2489.8600000000015</v>
          </cell>
          <cell r="H142">
            <v>2522.4500000000016</v>
          </cell>
          <cell r="I142">
            <v>2497.1600000000026</v>
          </cell>
          <cell r="J142">
            <v>2491.550000000002</v>
          </cell>
          <cell r="K142">
            <v>2478.6200000000022</v>
          </cell>
          <cell r="L142">
            <v>2436.0200000000018</v>
          </cell>
          <cell r="M142">
            <v>2349.260000000002</v>
          </cell>
        </row>
        <row r="146">
          <cell r="A146">
            <v>36850.517349189817</v>
          </cell>
          <cell r="B146" t="str">
            <v>Jan</v>
          </cell>
          <cell r="C146" t="str">
            <v>Feb</v>
          </cell>
          <cell r="D146" t="str">
            <v>Mar</v>
          </cell>
          <cell r="E146" t="str">
            <v>Apr</v>
          </cell>
          <cell r="F146" t="str">
            <v>May</v>
          </cell>
          <cell r="G146" t="str">
            <v>Jun</v>
          </cell>
          <cell r="H146" t="str">
            <v>Jul</v>
          </cell>
          <cell r="I146" t="str">
            <v>Aug</v>
          </cell>
          <cell r="J146" t="str">
            <v>Sep</v>
          </cell>
          <cell r="K146" t="str">
            <v>Oct</v>
          </cell>
          <cell r="L146" t="str">
            <v>Nov</v>
          </cell>
          <cell r="M146" t="str">
            <v>Dec</v>
          </cell>
          <cell r="O146" t="str">
            <v>QI</v>
          </cell>
          <cell r="P146" t="str">
            <v>QII</v>
          </cell>
          <cell r="Q146" t="str">
            <v>QIII</v>
          </cell>
        </row>
        <row r="147">
          <cell r="A147" t="str">
            <v>1995</v>
          </cell>
        </row>
        <row r="148">
          <cell r="A148" t="str">
            <v>Oil Consumption</v>
          </cell>
          <cell r="B148">
            <v>70.2</v>
          </cell>
          <cell r="C148">
            <v>72.790000000000006</v>
          </cell>
          <cell r="D148">
            <v>71.53</v>
          </cell>
          <cell r="E148">
            <v>68.37</v>
          </cell>
          <cell r="F148">
            <v>67.77</v>
          </cell>
          <cell r="G148">
            <v>69.19</v>
          </cell>
          <cell r="H148">
            <v>67.599999999999994</v>
          </cell>
          <cell r="I148">
            <v>69.59</v>
          </cell>
          <cell r="J148">
            <v>69.84</v>
          </cell>
          <cell r="K148">
            <v>70.239999999999995</v>
          </cell>
          <cell r="L148">
            <v>72.52</v>
          </cell>
          <cell r="M148">
            <v>73.98</v>
          </cell>
          <cell r="O148">
            <v>71.463888888888889</v>
          </cell>
          <cell r="P148">
            <v>68.400000000000006</v>
          </cell>
          <cell r="Q148">
            <v>69.000978260869573</v>
          </cell>
        </row>
        <row r="149">
          <cell r="A149" t="str">
            <v>Consumption % Change</v>
          </cell>
          <cell r="B149">
            <v>5.7306590257879542E-3</v>
          </cell>
          <cell r="C149">
            <v>1.5202231520223153E-2</v>
          </cell>
          <cell r="D149">
            <v>2.0399429386590784E-2</v>
          </cell>
          <cell r="E149">
            <v>5.4411764705883936E-3</v>
          </cell>
          <cell r="F149">
            <v>2.3716012084592064E-2</v>
          </cell>
          <cell r="G149">
            <v>1.6005873715124963E-2</v>
          </cell>
          <cell r="H149">
            <v>4.4576523031203408E-3</v>
          </cell>
          <cell r="I149">
            <v>2.1879588839941455E-2</v>
          </cell>
          <cell r="J149">
            <v>1.9562043795620543E-2</v>
          </cell>
          <cell r="K149">
            <v>2.0930232558139528E-2</v>
          </cell>
          <cell r="L149">
            <v>3.1578947368420929E-2</v>
          </cell>
          <cell r="M149">
            <v>2.750000000000008E-2</v>
          </cell>
          <cell r="O149">
            <v>1.3672182821119039E-2</v>
          </cell>
          <cell r="P149">
            <v>1.4539053331594776E-2</v>
          </cell>
          <cell r="Q149">
            <v>1.5304523063143893E-2</v>
          </cell>
        </row>
        <row r="150">
          <cell r="A150" t="str">
            <v>OPEC Crude Oil Output</v>
          </cell>
          <cell r="B150">
            <v>24.46</v>
          </cell>
          <cell r="C150">
            <v>24.86</v>
          </cell>
          <cell r="D150">
            <v>24.48</v>
          </cell>
          <cell r="E150">
            <v>24.37</v>
          </cell>
          <cell r="F150">
            <v>24.79</v>
          </cell>
          <cell r="G150">
            <v>24.69</v>
          </cell>
          <cell r="H150">
            <v>25</v>
          </cell>
          <cell r="I150">
            <v>25.35</v>
          </cell>
          <cell r="J150">
            <v>25.13</v>
          </cell>
          <cell r="K150">
            <v>25.22</v>
          </cell>
          <cell r="L150">
            <v>25.1</v>
          </cell>
          <cell r="M150">
            <v>24.94</v>
          </cell>
          <cell r="O150">
            <v>24.6</v>
          </cell>
          <cell r="P150">
            <v>24.62</v>
          </cell>
          <cell r="Q150">
            <v>25.16</v>
          </cell>
        </row>
        <row r="151">
          <cell r="A151" t="str">
            <v>Other Supplies</v>
          </cell>
          <cell r="B151">
            <v>44.940000000000005</v>
          </cell>
          <cell r="C151">
            <v>45.180000000000007</v>
          </cell>
          <cell r="D151">
            <v>44.86</v>
          </cell>
          <cell r="E151">
            <v>44.86999999999999</v>
          </cell>
          <cell r="F151">
            <v>44.43</v>
          </cell>
          <cell r="G151">
            <v>44.17</v>
          </cell>
          <cell r="H151">
            <v>45.19</v>
          </cell>
          <cell r="I151">
            <v>44.9</v>
          </cell>
          <cell r="J151">
            <v>45.250000000000014</v>
          </cell>
          <cell r="K151">
            <v>44.77000000000001</v>
          </cell>
          <cell r="L151">
            <v>45.37</v>
          </cell>
          <cell r="M151">
            <v>45.650000000000006</v>
          </cell>
          <cell r="O151">
            <v>44.99</v>
          </cell>
          <cell r="P151">
            <v>44.489999999999995</v>
          </cell>
          <cell r="Q151">
            <v>45.11</v>
          </cell>
        </row>
        <row r="152">
          <cell r="A152" t="str">
            <v>Total Oil Supplies</v>
          </cell>
          <cell r="B152">
            <v>69.400000000000006</v>
          </cell>
          <cell r="C152">
            <v>70.040000000000006</v>
          </cell>
          <cell r="D152">
            <v>69.34</v>
          </cell>
          <cell r="E152">
            <v>69.239999999999995</v>
          </cell>
          <cell r="F152">
            <v>69.22</v>
          </cell>
          <cell r="G152">
            <v>68.86</v>
          </cell>
          <cell r="H152">
            <v>70.19</v>
          </cell>
          <cell r="I152">
            <v>70.25</v>
          </cell>
          <cell r="J152">
            <v>70.38000000000001</v>
          </cell>
          <cell r="K152">
            <v>69.990000000000009</v>
          </cell>
          <cell r="L152">
            <v>70.47</v>
          </cell>
          <cell r="M152">
            <v>70.59</v>
          </cell>
          <cell r="O152">
            <v>69.59</v>
          </cell>
          <cell r="P152">
            <v>69.11</v>
          </cell>
          <cell r="Q152">
            <v>70.27</v>
          </cell>
        </row>
        <row r="154">
          <cell r="A154" t="str">
            <v>Stock change</v>
          </cell>
          <cell r="B154">
            <v>-0.79999999999999716</v>
          </cell>
          <cell r="C154">
            <v>-2.75</v>
          </cell>
          <cell r="D154">
            <v>-2.1899999999999977</v>
          </cell>
          <cell r="E154">
            <v>0.86999999999999034</v>
          </cell>
          <cell r="F154">
            <v>1.4500000000000028</v>
          </cell>
          <cell r="G154">
            <v>-0.32999999999999829</v>
          </cell>
          <cell r="H154">
            <v>2.5900000000000034</v>
          </cell>
          <cell r="I154">
            <v>0.65999999999999659</v>
          </cell>
          <cell r="J154">
            <v>0.54000000000000625</v>
          </cell>
          <cell r="K154">
            <v>-0.24999999999998579</v>
          </cell>
          <cell r="L154">
            <v>-2.0499999999999972</v>
          </cell>
          <cell r="M154">
            <v>-3.3900000000000006</v>
          </cell>
          <cell r="O154">
            <v>-1.8738888888888852</v>
          </cell>
          <cell r="P154">
            <v>0.70999999999999375</v>
          </cell>
          <cell r="Q154">
            <v>1.269021739130423</v>
          </cell>
        </row>
        <row r="156">
          <cell r="A156" t="str">
            <v>Comm Stocks on Land</v>
          </cell>
          <cell r="B156">
            <v>2324.5400000000022</v>
          </cell>
          <cell r="C156">
            <v>2239.7400000000021</v>
          </cell>
          <cell r="D156">
            <v>2174.5100000000016</v>
          </cell>
          <cell r="E156">
            <v>2196.380000000001</v>
          </cell>
          <cell r="F156">
            <v>2233.3900000000008</v>
          </cell>
          <cell r="G156">
            <v>2229.1900000000014</v>
          </cell>
          <cell r="H156">
            <v>2297.3100000000013</v>
          </cell>
          <cell r="I156">
            <v>2310.3200000000015</v>
          </cell>
          <cell r="J156">
            <v>2318.0600000000013</v>
          </cell>
          <cell r="K156">
            <v>2324.6800000000012</v>
          </cell>
          <cell r="L156">
            <v>2264.0200000000013</v>
          </cell>
          <cell r="M156">
            <v>2160.0500000000011</v>
          </cell>
        </row>
        <row r="157">
          <cell r="A157" t="str">
            <v>Days Supply</v>
          </cell>
          <cell r="B157">
            <v>24.536023525567732</v>
          </cell>
          <cell r="C157">
            <v>23.419846050870152</v>
          </cell>
          <cell r="D157">
            <v>22.464358108108097</v>
          </cell>
          <cell r="E157">
            <v>22.721466854724948</v>
          </cell>
          <cell r="F157">
            <v>22.935273092818033</v>
          </cell>
          <cell r="G157">
            <v>22.558096828046729</v>
          </cell>
          <cell r="H157">
            <v>22.9287837094111</v>
          </cell>
          <cell r="I157">
            <v>22.352497694852726</v>
          </cell>
          <cell r="J157">
            <v>21.949599999999982</v>
          </cell>
          <cell r="K157">
            <v>21.957334611697</v>
          </cell>
          <cell r="L157">
            <v>21.225985354296771</v>
          </cell>
          <cell r="M157">
            <v>20.111475409836046</v>
          </cell>
        </row>
        <row r="158">
          <cell r="A158" t="str">
            <v>Stocks Index 89-91=100</v>
          </cell>
          <cell r="B158">
            <v>75.188169347561029</v>
          </cell>
          <cell r="C158">
            <v>72.445279674475955</v>
          </cell>
          <cell r="D158">
            <v>70.335389422408255</v>
          </cell>
          <cell r="E158">
            <v>68.427316343697441</v>
          </cell>
          <cell r="F158">
            <v>69.580347685214036</v>
          </cell>
          <cell r="G158">
            <v>69.449498411115982</v>
          </cell>
          <cell r="H158">
            <v>69.953776446084731</v>
          </cell>
          <cell r="I158">
            <v>70.349934836360134</v>
          </cell>
          <cell r="J158">
            <v>70.585620150789907</v>
          </cell>
          <cell r="K158">
            <v>72.082430240959042</v>
          </cell>
          <cell r="L158">
            <v>70.201517505263567</v>
          </cell>
          <cell r="M158">
            <v>66.977671525536238</v>
          </cell>
        </row>
        <row r="159">
          <cell r="A159" t="str">
            <v>Demand Index 89-91=100</v>
          </cell>
          <cell r="B159">
            <v>103.53982300884957</v>
          </cell>
          <cell r="C159">
            <v>107.35988200589972</v>
          </cell>
          <cell r="D159">
            <v>105.50147492625371</v>
          </cell>
          <cell r="E159">
            <v>104.22256097560978</v>
          </cell>
          <cell r="F159">
            <v>103.3079268292683</v>
          </cell>
          <cell r="G159">
            <v>105.47256097560975</v>
          </cell>
          <cell r="H159">
            <v>102.42424242424242</v>
          </cell>
          <cell r="I159">
            <v>105.43939393939394</v>
          </cell>
          <cell r="J159">
            <v>105.81818181818183</v>
          </cell>
          <cell r="K159">
            <v>102.69005847953214</v>
          </cell>
          <cell r="L159">
            <v>106.02339181286548</v>
          </cell>
          <cell r="M159">
            <v>108.1578947368421</v>
          </cell>
        </row>
        <row r="160">
          <cell r="A160" t="str">
            <v>Stocks/Demand Index</v>
          </cell>
          <cell r="B160">
            <v>72.617633643370908</v>
          </cell>
          <cell r="C160">
            <v>67.478911415434382</v>
          </cell>
          <cell r="D160">
            <v>66.667683529138515</v>
          </cell>
          <cell r="E160">
            <v>65.654994180876855</v>
          </cell>
          <cell r="F160">
            <v>67.352380229453161</v>
          </cell>
          <cell r="G160">
            <v>65.846034047827843</v>
          </cell>
          <cell r="H160">
            <v>68.298065760970303</v>
          </cell>
          <cell r="I160">
            <v>66.720731415429938</v>
          </cell>
          <cell r="J160">
            <v>66.704623853839252</v>
          </cell>
          <cell r="K160">
            <v>70.194166123029618</v>
          </cell>
          <cell r="L160">
            <v>66.213234933260196</v>
          </cell>
          <cell r="M160">
            <v>61.925827687843729</v>
          </cell>
        </row>
        <row r="162">
          <cell r="A162" t="str">
            <v>Total Stocks</v>
          </cell>
          <cell r="B162">
            <v>4500.760000000002</v>
          </cell>
          <cell r="C162">
            <v>4423.760000000002</v>
          </cell>
          <cell r="D162">
            <v>4355.8700000000017</v>
          </cell>
          <cell r="E162">
            <v>4381.9700000000012</v>
          </cell>
          <cell r="F162">
            <v>4426.920000000001</v>
          </cell>
          <cell r="G162">
            <v>4417.0200000000013</v>
          </cell>
          <cell r="H162">
            <v>4497.3100000000013</v>
          </cell>
          <cell r="I162">
            <v>4517.7700000000013</v>
          </cell>
          <cell r="J162">
            <v>4533.9700000000012</v>
          </cell>
          <cell r="K162">
            <v>4526.2200000000012</v>
          </cell>
          <cell r="L162">
            <v>4464.7200000000012</v>
          </cell>
          <cell r="M162">
            <v>4359.630000000001</v>
          </cell>
        </row>
        <row r="163">
          <cell r="A163" t="str">
            <v>- Gov Strategic</v>
          </cell>
          <cell r="B163">
            <v>1155</v>
          </cell>
          <cell r="C163">
            <v>1155</v>
          </cell>
          <cell r="D163">
            <v>1155</v>
          </cell>
          <cell r="E163">
            <v>1160</v>
          </cell>
          <cell r="F163">
            <v>1160</v>
          </cell>
          <cell r="G163">
            <v>1160</v>
          </cell>
          <cell r="H163">
            <v>1165</v>
          </cell>
          <cell r="I163">
            <v>1165</v>
          </cell>
          <cell r="J163">
            <v>1165</v>
          </cell>
          <cell r="K163">
            <v>1165</v>
          </cell>
          <cell r="L163">
            <v>1165</v>
          </cell>
          <cell r="M163">
            <v>1165</v>
          </cell>
        </row>
        <row r="164">
          <cell r="A164" t="str">
            <v>- Oil Afloat</v>
          </cell>
          <cell r="B164">
            <v>780</v>
          </cell>
          <cell r="C164">
            <v>785</v>
          </cell>
          <cell r="D164">
            <v>785</v>
          </cell>
          <cell r="E164">
            <v>785</v>
          </cell>
          <cell r="F164">
            <v>790</v>
          </cell>
          <cell r="G164">
            <v>785</v>
          </cell>
          <cell r="H164">
            <v>790</v>
          </cell>
          <cell r="I164">
            <v>795</v>
          </cell>
          <cell r="J164">
            <v>805</v>
          </cell>
          <cell r="K164">
            <v>790</v>
          </cell>
          <cell r="L164">
            <v>790</v>
          </cell>
          <cell r="M164">
            <v>790</v>
          </cell>
        </row>
        <row r="165">
          <cell r="A165" t="str">
            <v>- Floating Storage</v>
          </cell>
          <cell r="B165">
            <v>70</v>
          </cell>
          <cell r="C165">
            <v>70</v>
          </cell>
          <cell r="D165">
            <v>70</v>
          </cell>
          <cell r="E165">
            <v>70</v>
          </cell>
          <cell r="F165">
            <v>70</v>
          </cell>
          <cell r="G165">
            <v>70</v>
          </cell>
          <cell r="H165">
            <v>70</v>
          </cell>
          <cell r="I165">
            <v>70</v>
          </cell>
          <cell r="J165">
            <v>70</v>
          </cell>
          <cell r="K165">
            <v>70</v>
          </cell>
          <cell r="L165">
            <v>70</v>
          </cell>
          <cell r="M165">
            <v>70</v>
          </cell>
        </row>
        <row r="166">
          <cell r="A166" t="str">
            <v>- Stocks for Export</v>
          </cell>
          <cell r="B166">
            <v>171.22</v>
          </cell>
          <cell r="C166">
            <v>174.01999999999998</v>
          </cell>
          <cell r="D166">
            <v>171.36</v>
          </cell>
          <cell r="E166">
            <v>170.59</v>
          </cell>
          <cell r="F166">
            <v>173.53</v>
          </cell>
          <cell r="G166">
            <v>172.83</v>
          </cell>
          <cell r="H166">
            <v>175</v>
          </cell>
          <cell r="I166">
            <v>177.45000000000002</v>
          </cell>
          <cell r="J166">
            <v>175.91</v>
          </cell>
          <cell r="K166">
            <v>176.54</v>
          </cell>
          <cell r="L166">
            <v>175.70000000000002</v>
          </cell>
          <cell r="M166">
            <v>174.58</v>
          </cell>
        </row>
        <row r="167">
          <cell r="A167" t="str">
            <v>= Comm Stocks on Land</v>
          </cell>
          <cell r="B167">
            <v>2324.5400000000022</v>
          </cell>
          <cell r="C167">
            <v>2239.7400000000021</v>
          </cell>
          <cell r="D167">
            <v>2174.5100000000016</v>
          </cell>
          <cell r="E167">
            <v>2196.380000000001</v>
          </cell>
          <cell r="F167">
            <v>2233.3900000000008</v>
          </cell>
          <cell r="G167">
            <v>2229.1900000000014</v>
          </cell>
          <cell r="H167">
            <v>2297.3100000000013</v>
          </cell>
          <cell r="I167">
            <v>2310.3200000000015</v>
          </cell>
          <cell r="J167">
            <v>2318.0600000000013</v>
          </cell>
          <cell r="K167">
            <v>2324.6800000000012</v>
          </cell>
          <cell r="L167">
            <v>2264.0200000000013</v>
          </cell>
          <cell r="M167">
            <v>2160.0500000000011</v>
          </cell>
        </row>
        <row r="171">
          <cell r="A171">
            <v>36850.517349189817</v>
          </cell>
          <cell r="B171" t="str">
            <v>Jan</v>
          </cell>
          <cell r="C171" t="str">
            <v>Feb</v>
          </cell>
          <cell r="D171" t="str">
            <v>Mar</v>
          </cell>
          <cell r="E171" t="str">
            <v>Apr</v>
          </cell>
          <cell r="F171" t="str">
            <v>May</v>
          </cell>
          <cell r="G171" t="str">
            <v>Jun</v>
          </cell>
          <cell r="H171" t="str">
            <v>Jul</v>
          </cell>
          <cell r="I171" t="str">
            <v>Aug</v>
          </cell>
          <cell r="J171" t="str">
            <v>Sep</v>
          </cell>
          <cell r="K171" t="str">
            <v>Oct</v>
          </cell>
          <cell r="L171" t="str">
            <v>Nov</v>
          </cell>
          <cell r="M171" t="str">
            <v>Dec</v>
          </cell>
          <cell r="O171" t="str">
            <v>QI</v>
          </cell>
          <cell r="P171" t="str">
            <v>QII</v>
          </cell>
          <cell r="Q171" t="str">
            <v>QIII</v>
          </cell>
        </row>
        <row r="172">
          <cell r="A172">
            <v>1996</v>
          </cell>
        </row>
        <row r="173">
          <cell r="A173" t="str">
            <v>Oil Consumption</v>
          </cell>
          <cell r="B173">
            <v>72.930000000000007</v>
          </cell>
          <cell r="C173">
            <v>74.5</v>
          </cell>
          <cell r="D173">
            <v>72.849999999999994</v>
          </cell>
          <cell r="E173">
            <v>71.099999999999994</v>
          </cell>
          <cell r="F173">
            <v>70.25</v>
          </cell>
          <cell r="G173">
            <v>70.53</v>
          </cell>
          <cell r="H173">
            <v>71.08</v>
          </cell>
          <cell r="I173">
            <v>71.61</v>
          </cell>
          <cell r="J173">
            <v>70.86</v>
          </cell>
          <cell r="K173">
            <v>73.62</v>
          </cell>
          <cell r="L173">
            <v>73.989999999999995</v>
          </cell>
          <cell r="M173">
            <v>74.17</v>
          </cell>
          <cell r="O173">
            <v>73.400000000000006</v>
          </cell>
          <cell r="P173">
            <v>70.599999999999994</v>
          </cell>
          <cell r="Q173">
            <v>71.2</v>
          </cell>
        </row>
        <row r="174">
          <cell r="A174" t="str">
            <v>Consumption % Change</v>
          </cell>
          <cell r="B174">
            <v>3.8888888888888973E-2</v>
          </cell>
          <cell r="C174">
            <v>2.349223794477262E-2</v>
          </cell>
          <cell r="D174">
            <v>1.8453795610233303E-2</v>
          </cell>
          <cell r="E174">
            <v>3.992979376919692E-2</v>
          </cell>
          <cell r="F174">
            <v>3.659436328759047E-2</v>
          </cell>
          <cell r="G174">
            <v>1.9366960543431233E-2</v>
          </cell>
          <cell r="H174">
            <v>5.147928994082851E-2</v>
          </cell>
          <cell r="I174">
            <v>2.9027159074579645E-2</v>
          </cell>
          <cell r="J174">
            <v>1.4604810996563522E-2</v>
          </cell>
          <cell r="K174">
            <v>4.8120728929385015E-2</v>
          </cell>
          <cell r="L174">
            <v>2.0270270270270174E-2</v>
          </cell>
          <cell r="M174">
            <v>2.5682616923492496E-3</v>
          </cell>
          <cell r="O174">
            <v>2.7092159987561759E-2</v>
          </cell>
          <cell r="P174">
            <v>3.2163742690058283E-2</v>
          </cell>
          <cell r="Q174">
            <v>3.186942844225582E-2</v>
          </cell>
        </row>
        <row r="175">
          <cell r="A175" t="str">
            <v>OPEC Crude Oil Output</v>
          </cell>
          <cell r="B175">
            <v>25.57</v>
          </cell>
          <cell r="C175">
            <v>25.63</v>
          </cell>
          <cell r="D175">
            <v>25.73</v>
          </cell>
          <cell r="E175">
            <v>25.55</v>
          </cell>
          <cell r="F175">
            <v>25.6</v>
          </cell>
          <cell r="G175">
            <v>25.81</v>
          </cell>
          <cell r="H175">
            <v>25.83</v>
          </cell>
          <cell r="I175">
            <v>25.77</v>
          </cell>
          <cell r="J175">
            <v>25.78</v>
          </cell>
          <cell r="K175">
            <v>26.02</v>
          </cell>
          <cell r="L175">
            <v>26.18</v>
          </cell>
          <cell r="M175">
            <v>26.54</v>
          </cell>
          <cell r="O175">
            <v>25.64</v>
          </cell>
          <cell r="P175">
            <v>25.65</v>
          </cell>
          <cell r="Q175">
            <v>25.79</v>
          </cell>
        </row>
        <row r="176">
          <cell r="A176" t="str">
            <v>Other Supplies</v>
          </cell>
          <cell r="B176">
            <v>45.910000000000004</v>
          </cell>
          <cell r="C176">
            <v>45.84</v>
          </cell>
          <cell r="D176">
            <v>46.019999999999996</v>
          </cell>
          <cell r="E176">
            <v>45.890000000000015</v>
          </cell>
          <cell r="F176">
            <v>45.970000000000006</v>
          </cell>
          <cell r="G176">
            <v>46.33</v>
          </cell>
          <cell r="H176">
            <v>46.27000000000001</v>
          </cell>
          <cell r="I176">
            <v>45.900000000000006</v>
          </cell>
          <cell r="J176">
            <v>45.930000000000007</v>
          </cell>
          <cell r="K176">
            <v>46.450000000000017</v>
          </cell>
          <cell r="L176">
            <v>47.13</v>
          </cell>
          <cell r="M176">
            <v>47.150000000000013</v>
          </cell>
          <cell r="O176">
            <v>45.95</v>
          </cell>
          <cell r="P176">
            <v>46.1</v>
          </cell>
          <cell r="Q176">
            <v>46.07</v>
          </cell>
        </row>
        <row r="177">
          <cell r="A177" t="str">
            <v>Total Oil Supplies</v>
          </cell>
          <cell r="B177">
            <v>71.48</v>
          </cell>
          <cell r="C177">
            <v>71.47</v>
          </cell>
          <cell r="D177">
            <v>71.75</v>
          </cell>
          <cell r="E177">
            <v>71.440000000000012</v>
          </cell>
          <cell r="F177">
            <v>71.570000000000007</v>
          </cell>
          <cell r="G177">
            <v>72.14</v>
          </cell>
          <cell r="H177">
            <v>72.100000000000009</v>
          </cell>
          <cell r="I177">
            <v>71.67</v>
          </cell>
          <cell r="J177">
            <v>71.710000000000008</v>
          </cell>
          <cell r="K177">
            <v>72.470000000000013</v>
          </cell>
          <cell r="L177">
            <v>73.31</v>
          </cell>
          <cell r="M177">
            <v>73.690000000000012</v>
          </cell>
          <cell r="O177">
            <v>71.59</v>
          </cell>
          <cell r="P177">
            <v>71.75</v>
          </cell>
          <cell r="Q177">
            <v>71.86</v>
          </cell>
        </row>
        <row r="179">
          <cell r="A179" t="str">
            <v>Stock change</v>
          </cell>
          <cell r="B179">
            <v>-1.4500000000000028</v>
          </cell>
          <cell r="C179">
            <v>-3.0300000000000011</v>
          </cell>
          <cell r="D179">
            <v>-1.0999999999999943</v>
          </cell>
          <cell r="E179">
            <v>0.34000000000001762</v>
          </cell>
          <cell r="F179">
            <v>1.3200000000000074</v>
          </cell>
          <cell r="G179">
            <v>1.6099999999999994</v>
          </cell>
          <cell r="H179">
            <v>1.0200000000000102</v>
          </cell>
          <cell r="I179">
            <v>6.0000000000002274E-2</v>
          </cell>
          <cell r="J179">
            <v>0.85000000000000853</v>
          </cell>
          <cell r="K179">
            <v>-1.1499999999999915</v>
          </cell>
          <cell r="L179">
            <v>-0.67999999999999261</v>
          </cell>
          <cell r="M179">
            <v>-0.47999999999998977</v>
          </cell>
          <cell r="O179">
            <v>-1.8100000000000023</v>
          </cell>
          <cell r="P179">
            <v>1.1500000000000057</v>
          </cell>
          <cell r="Q179">
            <v>0.65999999999999659</v>
          </cell>
        </row>
        <row r="181">
          <cell r="A181" t="str">
            <v>Comm Stocks on Land</v>
          </cell>
          <cell r="B181">
            <v>2085.6900000000014</v>
          </cell>
          <cell r="C181">
            <v>2000.4300000000012</v>
          </cell>
          <cell r="D181">
            <v>1965.6300000000015</v>
          </cell>
          <cell r="E181">
            <v>1987.0900000000024</v>
          </cell>
          <cell r="F181">
            <v>2032.6600000000026</v>
          </cell>
          <cell r="G181">
            <v>2069.4900000000025</v>
          </cell>
          <cell r="H181">
            <v>2100.9700000000025</v>
          </cell>
          <cell r="I181">
            <v>2108.2500000000023</v>
          </cell>
          <cell r="J181">
            <v>2133.6800000000021</v>
          </cell>
          <cell r="K181">
            <v>2096.3500000000026</v>
          </cell>
          <cell r="L181">
            <v>2074.8300000000027</v>
          </cell>
          <cell r="M181">
            <v>2062.4300000000026</v>
          </cell>
        </row>
        <row r="182">
          <cell r="A182" t="str">
            <v>Days Supply</v>
          </cell>
          <cell r="B182">
            <v>18.321287758346568</v>
          </cell>
          <cell r="C182">
            <v>17.057411917519065</v>
          </cell>
          <cell r="D182">
            <v>16.442266009852201</v>
          </cell>
          <cell r="E182">
            <v>16.746776570773498</v>
          </cell>
          <cell r="F182">
            <v>17.147520571676043</v>
          </cell>
          <cell r="G182">
            <v>17.363754045307427</v>
          </cell>
          <cell r="H182">
            <v>17.298604155567386</v>
          </cell>
          <cell r="I182">
            <v>17.061379419191923</v>
          </cell>
          <cell r="J182">
            <v>17.046485225505442</v>
          </cell>
          <cell r="K182">
            <v>16.291021575253442</v>
          </cell>
          <cell r="L182">
            <v>15.77</v>
          </cell>
          <cell r="M182">
            <v>15.564535433070866</v>
          </cell>
        </row>
        <row r="183">
          <cell r="A183" t="str">
            <v>Stocks Index 89-91=100</v>
          </cell>
          <cell r="B183">
            <v>67.462471253028355</v>
          </cell>
          <cell r="C183">
            <v>64.70470269728267</v>
          </cell>
          <cell r="D183">
            <v>63.579082878610983</v>
          </cell>
          <cell r="E183">
            <v>61.906972397034146</v>
          </cell>
          <cell r="F183">
            <v>63.326687020998264</v>
          </cell>
          <cell r="G183">
            <v>64.474110536482087</v>
          </cell>
          <cell r="H183">
            <v>63.975164736117776</v>
          </cell>
          <cell r="I183">
            <v>64.196842912997468</v>
          </cell>
          <cell r="J183">
            <v>64.971194017125299</v>
          </cell>
          <cell r="K183">
            <v>65.002496100811555</v>
          </cell>
          <cell r="L183">
            <v>64.335215486367659</v>
          </cell>
          <cell r="M183">
            <v>63.950722939011506</v>
          </cell>
        </row>
        <row r="184">
          <cell r="A184" t="str">
            <v>Demand Index 89-91=100</v>
          </cell>
          <cell r="B184">
            <v>107.56637168141594</v>
          </cell>
          <cell r="C184">
            <v>109.88200589970502</v>
          </cell>
          <cell r="D184">
            <v>107.44837758112094</v>
          </cell>
          <cell r="E184">
            <v>108.38414634146341</v>
          </cell>
          <cell r="F184">
            <v>107.08841463414636</v>
          </cell>
          <cell r="G184">
            <v>107.51524390243902</v>
          </cell>
          <cell r="H184">
            <v>107.69696969696969</v>
          </cell>
          <cell r="I184">
            <v>108.5</v>
          </cell>
          <cell r="J184">
            <v>107.36363636363637</v>
          </cell>
          <cell r="K184">
            <v>107.63157894736841</v>
          </cell>
          <cell r="L184">
            <v>108.17251461988302</v>
          </cell>
          <cell r="M184">
            <v>108.43567251461988</v>
          </cell>
        </row>
        <row r="185">
          <cell r="A185" t="str">
            <v>Stocks/Demand Index</v>
          </cell>
          <cell r="B185">
            <v>62.717065006928863</v>
          </cell>
          <cell r="C185">
            <v>58.885622052023692</v>
          </cell>
          <cell r="D185">
            <v>59.1717476893593</v>
          </cell>
          <cell r="E185">
            <v>57.118106740442201</v>
          </cell>
          <cell r="F185">
            <v>59.134956136334317</v>
          </cell>
          <cell r="G185">
            <v>59.967413174439599</v>
          </cell>
          <cell r="H185">
            <v>59.402938556327712</v>
          </cell>
          <cell r="I185">
            <v>59.167597154836372</v>
          </cell>
          <cell r="J185">
            <v>60.515083335171738</v>
          </cell>
          <cell r="K185">
            <v>60.393517159678225</v>
          </cell>
          <cell r="L185">
            <v>59.474641698439633</v>
          </cell>
          <cell r="M185">
            <v>58.97572399930413</v>
          </cell>
        </row>
        <row r="187">
          <cell r="A187" t="str">
            <v>Total Stocks</v>
          </cell>
          <cell r="B187">
            <v>4314.6800000000012</v>
          </cell>
          <cell r="C187">
            <v>4229.8400000000011</v>
          </cell>
          <cell r="D187">
            <v>4195.7400000000016</v>
          </cell>
          <cell r="E187">
            <v>4205.9400000000023</v>
          </cell>
          <cell r="F187">
            <v>4246.8600000000024</v>
          </cell>
          <cell r="G187">
            <v>4295.1600000000026</v>
          </cell>
          <cell r="H187">
            <v>4326.7800000000025</v>
          </cell>
          <cell r="I187">
            <v>4328.6400000000021</v>
          </cell>
          <cell r="J187">
            <v>4354.1400000000021</v>
          </cell>
          <cell r="K187">
            <v>4318.4900000000025</v>
          </cell>
          <cell r="L187">
            <v>4298.0900000000029</v>
          </cell>
          <cell r="M187">
            <v>4283.2100000000028</v>
          </cell>
        </row>
        <row r="188">
          <cell r="A188" t="str">
            <v>- Gov Strategic</v>
          </cell>
          <cell r="B188">
            <v>1170</v>
          </cell>
          <cell r="C188">
            <v>1170</v>
          </cell>
          <cell r="D188">
            <v>1170</v>
          </cell>
          <cell r="E188">
            <v>1165</v>
          </cell>
          <cell r="F188">
            <v>1160</v>
          </cell>
          <cell r="G188">
            <v>1160</v>
          </cell>
          <cell r="H188">
            <v>1160</v>
          </cell>
          <cell r="I188">
            <v>1155</v>
          </cell>
          <cell r="J188">
            <v>1155</v>
          </cell>
          <cell r="K188">
            <v>1155</v>
          </cell>
          <cell r="L188">
            <v>1150</v>
          </cell>
          <cell r="M188">
            <v>1145</v>
          </cell>
        </row>
        <row r="189">
          <cell r="A189" t="str">
            <v>- Oil Afloat</v>
          </cell>
          <cell r="B189">
            <v>810</v>
          </cell>
          <cell r="C189">
            <v>810</v>
          </cell>
          <cell r="D189">
            <v>810</v>
          </cell>
          <cell r="E189">
            <v>805</v>
          </cell>
          <cell r="F189">
            <v>805</v>
          </cell>
          <cell r="G189">
            <v>815</v>
          </cell>
          <cell r="H189">
            <v>815</v>
          </cell>
          <cell r="I189">
            <v>815</v>
          </cell>
          <cell r="J189">
            <v>815</v>
          </cell>
          <cell r="K189">
            <v>815</v>
          </cell>
          <cell r="L189">
            <v>820</v>
          </cell>
          <cell r="M189">
            <v>820</v>
          </cell>
        </row>
        <row r="190">
          <cell r="A190" t="str">
            <v>- Floating Storage</v>
          </cell>
          <cell r="B190">
            <v>70</v>
          </cell>
          <cell r="C190">
            <v>70</v>
          </cell>
          <cell r="D190">
            <v>70</v>
          </cell>
          <cell r="E190">
            <v>70</v>
          </cell>
          <cell r="F190">
            <v>70</v>
          </cell>
          <cell r="G190">
            <v>70</v>
          </cell>
          <cell r="H190">
            <v>70</v>
          </cell>
          <cell r="I190">
            <v>70</v>
          </cell>
          <cell r="J190">
            <v>70</v>
          </cell>
          <cell r="K190">
            <v>70</v>
          </cell>
          <cell r="L190">
            <v>70</v>
          </cell>
          <cell r="M190">
            <v>70</v>
          </cell>
        </row>
        <row r="191">
          <cell r="A191" t="str">
            <v>- Stocks for Export</v>
          </cell>
          <cell r="B191">
            <v>178.99</v>
          </cell>
          <cell r="C191">
            <v>179.41</v>
          </cell>
          <cell r="D191">
            <v>180.11</v>
          </cell>
          <cell r="E191">
            <v>178.85</v>
          </cell>
          <cell r="F191">
            <v>179.20000000000002</v>
          </cell>
          <cell r="G191">
            <v>180.67</v>
          </cell>
          <cell r="H191">
            <v>180.81</v>
          </cell>
          <cell r="I191">
            <v>180.39</v>
          </cell>
          <cell r="J191">
            <v>180.46</v>
          </cell>
          <cell r="K191">
            <v>182.14</v>
          </cell>
          <cell r="L191">
            <v>183.26</v>
          </cell>
          <cell r="M191">
            <v>185.78</v>
          </cell>
        </row>
        <row r="192">
          <cell r="A192" t="str">
            <v>= Comm Stocks on Land</v>
          </cell>
          <cell r="B192">
            <v>2085.6900000000014</v>
          </cell>
          <cell r="C192">
            <v>2000.4300000000012</v>
          </cell>
          <cell r="D192">
            <v>1965.6300000000015</v>
          </cell>
          <cell r="E192">
            <v>1987.0900000000024</v>
          </cell>
          <cell r="F192">
            <v>2032.6600000000026</v>
          </cell>
          <cell r="G192">
            <v>2069.4900000000025</v>
          </cell>
          <cell r="H192">
            <v>2100.9700000000025</v>
          </cell>
          <cell r="I192">
            <v>2108.2500000000023</v>
          </cell>
          <cell r="J192">
            <v>2133.6800000000021</v>
          </cell>
          <cell r="K192">
            <v>2096.3500000000026</v>
          </cell>
          <cell r="L192">
            <v>2074.8300000000027</v>
          </cell>
          <cell r="M192">
            <v>2062.4300000000026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C Summary"/>
      <sheetName val="D %GDP"/>
      <sheetName val="InFis2"/>
      <sheetName val="Contents"/>
      <sheetName val="E"/>
      <sheetName val="W&amp;T"/>
      <sheetName val="Fiscal Tables"/>
      <sheetName val="Countries_Master"/>
      <sheetName val="C_Summary"/>
      <sheetName val="D_%GDP"/>
      <sheetName val="Exchange Rate chart"/>
      <sheetName val="Federal-r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 &amp; GNIpc"/>
      <sheetName val="real GDPpc"/>
      <sheetName val="GNIpc"/>
      <sheetName val="LIC cutoff"/>
      <sheetName val="Sheet5"/>
      <sheetName val="1st issue all"/>
    </sheetNames>
    <sheetDataSet>
      <sheetData sheetId="0" refreshError="1"/>
      <sheetData sheetId="1">
        <row r="1">
          <cell r="A1" t="str">
            <v>GDP per capita (constant 2000 US$)</v>
          </cell>
        </row>
      </sheetData>
      <sheetData sheetId="2">
        <row r="1">
          <cell r="A1" t="str">
            <v>GNI per capita, Atlas method (current US$)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</row>
        <row r="2">
          <cell r="A2" t="str">
            <v>Afghanistan</v>
          </cell>
          <cell r="B2" t="str">
            <v>..</v>
          </cell>
          <cell r="C2" t="str">
            <v>..</v>
          </cell>
          <cell r="D2" t="str">
            <v>..</v>
          </cell>
          <cell r="E2" t="str">
            <v>..</v>
          </cell>
          <cell r="F2" t="str">
            <v>..</v>
          </cell>
          <cell r="G2" t="str">
            <v>..</v>
          </cell>
          <cell r="H2" t="str">
            <v>..</v>
          </cell>
          <cell r="I2" t="str">
            <v>..</v>
          </cell>
          <cell r="J2" t="str">
            <v>..</v>
          </cell>
          <cell r="K2" t="str">
            <v>..</v>
          </cell>
          <cell r="L2" t="str">
            <v>..</v>
          </cell>
          <cell r="M2" t="str">
            <v>..</v>
          </cell>
          <cell r="N2" t="str">
            <v>..</v>
          </cell>
          <cell r="O2" t="str">
            <v>..</v>
          </cell>
          <cell r="P2" t="str">
            <v>..</v>
          </cell>
          <cell r="Q2" t="str">
            <v>..</v>
          </cell>
          <cell r="R2" t="str">
            <v>..</v>
          </cell>
        </row>
        <row r="3">
          <cell r="A3" t="str">
            <v>Albania</v>
          </cell>
          <cell r="B3">
            <v>680</v>
          </cell>
          <cell r="C3">
            <v>420</v>
          </cell>
          <cell r="D3">
            <v>300</v>
          </cell>
          <cell r="E3">
            <v>320</v>
          </cell>
          <cell r="F3">
            <v>410</v>
          </cell>
          <cell r="G3">
            <v>660</v>
          </cell>
          <cell r="H3">
            <v>900</v>
          </cell>
          <cell r="I3">
            <v>810</v>
          </cell>
          <cell r="J3">
            <v>890</v>
          </cell>
          <cell r="K3">
            <v>990</v>
          </cell>
          <cell r="L3">
            <v>1180</v>
          </cell>
          <cell r="M3">
            <v>1340</v>
          </cell>
          <cell r="N3">
            <v>1400</v>
          </cell>
          <cell r="O3">
            <v>1650</v>
          </cell>
          <cell r="P3">
            <v>2090</v>
          </cell>
          <cell r="Q3">
            <v>2580</v>
          </cell>
          <cell r="R3">
            <v>2960</v>
          </cell>
        </row>
        <row r="4">
          <cell r="A4" t="str">
            <v>Algeria</v>
          </cell>
          <cell r="B4">
            <v>2420</v>
          </cell>
          <cell r="C4">
            <v>2030</v>
          </cell>
          <cell r="D4">
            <v>1940</v>
          </cell>
          <cell r="E4">
            <v>1760</v>
          </cell>
          <cell r="F4">
            <v>1650</v>
          </cell>
          <cell r="G4">
            <v>1580</v>
          </cell>
          <cell r="H4">
            <v>1540</v>
          </cell>
          <cell r="I4">
            <v>1530</v>
          </cell>
          <cell r="J4">
            <v>1570</v>
          </cell>
          <cell r="K4">
            <v>1560</v>
          </cell>
          <cell r="L4">
            <v>1610</v>
          </cell>
          <cell r="M4">
            <v>1690</v>
          </cell>
          <cell r="N4">
            <v>1750</v>
          </cell>
          <cell r="O4">
            <v>1950</v>
          </cell>
          <cell r="P4">
            <v>2290</v>
          </cell>
          <cell r="Q4">
            <v>2720</v>
          </cell>
          <cell r="R4">
            <v>3030</v>
          </cell>
        </row>
        <row r="5">
          <cell r="A5" t="str">
            <v>American Samoa</v>
          </cell>
          <cell r="B5" t="str">
            <v>..</v>
          </cell>
          <cell r="C5" t="str">
            <v>..</v>
          </cell>
          <cell r="D5" t="str">
            <v>..</v>
          </cell>
          <cell r="E5" t="str">
            <v>..</v>
          </cell>
          <cell r="F5" t="str">
            <v>..</v>
          </cell>
          <cell r="G5" t="str">
            <v>..</v>
          </cell>
          <cell r="H5" t="str">
            <v>..</v>
          </cell>
          <cell r="I5" t="str">
            <v>..</v>
          </cell>
          <cell r="J5" t="str">
            <v>..</v>
          </cell>
          <cell r="K5" t="str">
            <v>..</v>
          </cell>
          <cell r="L5" t="str">
            <v>..</v>
          </cell>
          <cell r="M5" t="str">
            <v>..</v>
          </cell>
          <cell r="N5" t="str">
            <v>..</v>
          </cell>
          <cell r="O5" t="str">
            <v>..</v>
          </cell>
          <cell r="P5" t="str">
            <v>..</v>
          </cell>
          <cell r="Q5" t="str">
            <v>..</v>
          </cell>
          <cell r="R5" t="str">
            <v>..</v>
          </cell>
        </row>
        <row r="6">
          <cell r="A6" t="str">
            <v>Andorra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 t="str">
            <v>..</v>
          </cell>
          <cell r="L6" t="str">
            <v>..</v>
          </cell>
          <cell r="M6" t="str">
            <v>..</v>
          </cell>
          <cell r="N6" t="str">
            <v>..</v>
          </cell>
          <cell r="O6" t="str">
            <v>..</v>
          </cell>
          <cell r="P6" t="str">
            <v>..</v>
          </cell>
          <cell r="Q6" t="str">
            <v>..</v>
          </cell>
          <cell r="R6" t="str">
            <v>..</v>
          </cell>
        </row>
        <row r="7">
          <cell r="A7" t="str">
            <v>Angola</v>
          </cell>
          <cell r="B7">
            <v>730</v>
          </cell>
          <cell r="C7">
            <v>810</v>
          </cell>
          <cell r="D7">
            <v>460</v>
          </cell>
          <cell r="E7">
            <v>310</v>
          </cell>
          <cell r="F7">
            <v>190</v>
          </cell>
          <cell r="G7">
            <v>320</v>
          </cell>
          <cell r="H7">
            <v>380</v>
          </cell>
          <cell r="I7">
            <v>470</v>
          </cell>
          <cell r="J7">
            <v>460</v>
          </cell>
          <cell r="K7">
            <v>390</v>
          </cell>
          <cell r="L7">
            <v>430</v>
          </cell>
          <cell r="M7">
            <v>470</v>
          </cell>
          <cell r="N7">
            <v>620</v>
          </cell>
          <cell r="O7">
            <v>710</v>
          </cell>
          <cell r="P7">
            <v>940</v>
          </cell>
          <cell r="Q7">
            <v>1410</v>
          </cell>
          <cell r="R7">
            <v>1980</v>
          </cell>
        </row>
        <row r="8">
          <cell r="A8" t="str">
            <v>Antigua and Barbuda</v>
          </cell>
          <cell r="B8">
            <v>5610</v>
          </cell>
          <cell r="C8">
            <v>6000</v>
          </cell>
          <cell r="D8">
            <v>6200</v>
          </cell>
          <cell r="E8">
            <v>6640</v>
          </cell>
          <cell r="F8">
            <v>7020</v>
          </cell>
          <cell r="G8">
            <v>6800</v>
          </cell>
          <cell r="H8">
            <v>7050</v>
          </cell>
          <cell r="I8">
            <v>7220</v>
          </cell>
          <cell r="J8">
            <v>7650</v>
          </cell>
          <cell r="K8">
            <v>7850</v>
          </cell>
          <cell r="L8">
            <v>8190</v>
          </cell>
          <cell r="M8">
            <v>8540</v>
          </cell>
          <cell r="N8">
            <v>8600</v>
          </cell>
          <cell r="O8">
            <v>9170</v>
          </cell>
          <cell r="P8">
            <v>10500</v>
          </cell>
          <cell r="Q8">
            <v>10700</v>
          </cell>
          <cell r="R8">
            <v>11210</v>
          </cell>
        </row>
        <row r="9">
          <cell r="A9" t="str">
            <v>Argentina</v>
          </cell>
          <cell r="B9">
            <v>3190</v>
          </cell>
          <cell r="C9">
            <v>3970</v>
          </cell>
          <cell r="D9">
            <v>6310</v>
          </cell>
          <cell r="E9">
            <v>7110</v>
          </cell>
          <cell r="F9">
            <v>7580</v>
          </cell>
          <cell r="G9">
            <v>7360</v>
          </cell>
          <cell r="H9">
            <v>7730</v>
          </cell>
          <cell r="I9">
            <v>8140</v>
          </cell>
          <cell r="J9">
            <v>8020</v>
          </cell>
          <cell r="K9">
            <v>7570</v>
          </cell>
          <cell r="L9">
            <v>7470</v>
          </cell>
          <cell r="M9">
            <v>7000</v>
          </cell>
          <cell r="N9">
            <v>4050</v>
          </cell>
          <cell r="O9">
            <v>3670</v>
          </cell>
          <cell r="P9">
            <v>3580</v>
          </cell>
          <cell r="Q9">
            <v>4460</v>
          </cell>
          <cell r="R9">
            <v>5150</v>
          </cell>
        </row>
        <row r="10">
          <cell r="A10" t="str">
            <v>Armenia</v>
          </cell>
          <cell r="B10" t="str">
            <v>..</v>
          </cell>
          <cell r="C10" t="str">
            <v>..</v>
          </cell>
          <cell r="D10">
            <v>310</v>
          </cell>
          <cell r="E10">
            <v>330</v>
          </cell>
          <cell r="F10">
            <v>400</v>
          </cell>
          <cell r="G10">
            <v>450</v>
          </cell>
          <cell r="H10">
            <v>520</v>
          </cell>
          <cell r="I10">
            <v>560</v>
          </cell>
          <cell r="J10">
            <v>590</v>
          </cell>
          <cell r="K10">
            <v>610</v>
          </cell>
          <cell r="L10">
            <v>660</v>
          </cell>
          <cell r="M10">
            <v>710</v>
          </cell>
          <cell r="N10">
            <v>800</v>
          </cell>
          <cell r="O10">
            <v>950</v>
          </cell>
          <cell r="P10">
            <v>1140</v>
          </cell>
          <cell r="Q10">
            <v>1470</v>
          </cell>
          <cell r="R10">
            <v>1930</v>
          </cell>
        </row>
        <row r="11">
          <cell r="A11" t="str">
            <v>Aruba</v>
          </cell>
          <cell r="B11" t="str">
            <v>..</v>
          </cell>
          <cell r="C11" t="str">
            <v>..</v>
          </cell>
          <cell r="D11" t="str">
            <v>..</v>
          </cell>
          <cell r="E11" t="str">
            <v>..</v>
          </cell>
          <cell r="F11" t="str">
            <v>..</v>
          </cell>
          <cell r="G11" t="str">
            <v>..</v>
          </cell>
          <cell r="H11" t="str">
            <v>..</v>
          </cell>
          <cell r="I11" t="str">
            <v>..</v>
          </cell>
          <cell r="J11" t="str">
            <v>..</v>
          </cell>
          <cell r="K11" t="str">
            <v>..</v>
          </cell>
          <cell r="L11" t="str">
            <v>..</v>
          </cell>
          <cell r="M11" t="str">
            <v>..</v>
          </cell>
          <cell r="N11" t="str">
            <v>..</v>
          </cell>
          <cell r="O11" t="str">
            <v>..</v>
          </cell>
          <cell r="P11" t="str">
            <v>..</v>
          </cell>
          <cell r="Q11" t="str">
            <v>..</v>
          </cell>
          <cell r="R11" t="str">
            <v>..</v>
          </cell>
        </row>
        <row r="12">
          <cell r="A12" t="str">
            <v>Australia</v>
          </cell>
          <cell r="B12">
            <v>18200</v>
          </cell>
          <cell r="C12">
            <v>18420</v>
          </cell>
          <cell r="D12">
            <v>19170</v>
          </cell>
          <cell r="E12">
            <v>19020</v>
          </cell>
          <cell r="F12">
            <v>19220</v>
          </cell>
          <cell r="G12">
            <v>20230</v>
          </cell>
          <cell r="H12">
            <v>21950</v>
          </cell>
          <cell r="I12">
            <v>22740</v>
          </cell>
          <cell r="J12">
            <v>21900</v>
          </cell>
          <cell r="K12">
            <v>21480</v>
          </cell>
          <cell r="L12">
            <v>20720</v>
          </cell>
          <cell r="M12">
            <v>20490</v>
          </cell>
          <cell r="N12">
            <v>20280</v>
          </cell>
          <cell r="O12">
            <v>22840</v>
          </cell>
          <cell r="P12">
            <v>27820</v>
          </cell>
          <cell r="Q12">
            <v>33120</v>
          </cell>
          <cell r="R12">
            <v>35990</v>
          </cell>
        </row>
        <row r="13">
          <cell r="A13" t="str">
            <v>Austria</v>
          </cell>
          <cell r="B13">
            <v>20180</v>
          </cell>
          <cell r="C13">
            <v>21370</v>
          </cell>
          <cell r="D13">
            <v>24400</v>
          </cell>
          <cell r="E13">
            <v>24470</v>
          </cell>
          <cell r="F13">
            <v>25900</v>
          </cell>
          <cell r="G13">
            <v>27590</v>
          </cell>
          <cell r="H13">
            <v>29660</v>
          </cell>
          <cell r="I13">
            <v>28920</v>
          </cell>
          <cell r="J13">
            <v>27250</v>
          </cell>
          <cell r="K13">
            <v>26340</v>
          </cell>
          <cell r="L13">
            <v>26010</v>
          </cell>
          <cell r="M13">
            <v>24500</v>
          </cell>
          <cell r="N13">
            <v>24130</v>
          </cell>
          <cell r="O13">
            <v>27180</v>
          </cell>
          <cell r="P13">
            <v>32590</v>
          </cell>
          <cell r="Q13">
            <v>37190</v>
          </cell>
          <cell r="R13">
            <v>39590</v>
          </cell>
        </row>
        <row r="14">
          <cell r="A14" t="str">
            <v>Azerbaijan</v>
          </cell>
          <cell r="B14" t="str">
            <v>..</v>
          </cell>
          <cell r="C14" t="str">
            <v>..</v>
          </cell>
          <cell r="D14" t="str">
            <v>..</v>
          </cell>
          <cell r="E14">
            <v>590</v>
          </cell>
          <cell r="F14">
            <v>440</v>
          </cell>
          <cell r="G14">
            <v>400</v>
          </cell>
          <cell r="H14">
            <v>400</v>
          </cell>
          <cell r="I14">
            <v>450</v>
          </cell>
          <cell r="J14">
            <v>510</v>
          </cell>
          <cell r="K14">
            <v>570</v>
          </cell>
          <cell r="L14">
            <v>610</v>
          </cell>
          <cell r="M14">
            <v>660</v>
          </cell>
          <cell r="N14">
            <v>720</v>
          </cell>
          <cell r="O14">
            <v>820</v>
          </cell>
          <cell r="P14">
            <v>950</v>
          </cell>
          <cell r="Q14">
            <v>1270</v>
          </cell>
          <cell r="R14">
            <v>1850</v>
          </cell>
        </row>
        <row r="15">
          <cell r="A15" t="str">
            <v>Bahamas, The</v>
          </cell>
          <cell r="B15">
            <v>11770</v>
          </cell>
          <cell r="C15">
            <v>11200</v>
          </cell>
          <cell r="D15">
            <v>11410</v>
          </cell>
          <cell r="E15">
            <v>11710</v>
          </cell>
          <cell r="F15">
            <v>12160</v>
          </cell>
          <cell r="G15">
            <v>12310</v>
          </cell>
          <cell r="H15">
            <v>12670</v>
          </cell>
          <cell r="I15">
            <v>12960</v>
          </cell>
          <cell r="J15">
            <v>12990</v>
          </cell>
          <cell r="K15">
            <v>14240</v>
          </cell>
          <cell r="L15">
            <v>15380</v>
          </cell>
          <cell r="M15">
            <v>15390</v>
          </cell>
          <cell r="N15">
            <v>15800</v>
          </cell>
          <cell r="O15" t="str">
            <v>..</v>
          </cell>
          <cell r="P15" t="str">
            <v>..</v>
          </cell>
          <cell r="Q15" t="str">
            <v>..</v>
          </cell>
          <cell r="R15" t="str">
            <v>..</v>
          </cell>
        </row>
        <row r="16">
          <cell r="A16" t="str">
            <v>Bahrain</v>
          </cell>
          <cell r="B16">
            <v>7260</v>
          </cell>
          <cell r="C16">
            <v>9780</v>
          </cell>
          <cell r="D16">
            <v>9780</v>
          </cell>
          <cell r="E16">
            <v>9840</v>
          </cell>
          <cell r="F16">
            <v>9410</v>
          </cell>
          <cell r="G16">
            <v>10020</v>
          </cell>
          <cell r="H16">
            <v>10360</v>
          </cell>
          <cell r="I16">
            <v>9860</v>
          </cell>
          <cell r="J16">
            <v>9650</v>
          </cell>
          <cell r="K16">
            <v>9570</v>
          </cell>
          <cell r="L16">
            <v>10390</v>
          </cell>
          <cell r="M16">
            <v>10920</v>
          </cell>
          <cell r="N16">
            <v>11350</v>
          </cell>
          <cell r="O16">
            <v>12630</v>
          </cell>
          <cell r="P16">
            <v>14370</v>
          </cell>
          <cell r="Q16" t="str">
            <v>..</v>
          </cell>
          <cell r="R16" t="str">
            <v>..</v>
          </cell>
        </row>
        <row r="17">
          <cell r="A17" t="str">
            <v>Bangladesh</v>
          </cell>
          <cell r="B17">
            <v>300</v>
          </cell>
          <cell r="C17">
            <v>300</v>
          </cell>
          <cell r="D17">
            <v>320</v>
          </cell>
          <cell r="E17">
            <v>320</v>
          </cell>
          <cell r="F17">
            <v>320</v>
          </cell>
          <cell r="G17">
            <v>340</v>
          </cell>
          <cell r="H17">
            <v>350</v>
          </cell>
          <cell r="I17">
            <v>360</v>
          </cell>
          <cell r="J17">
            <v>360</v>
          </cell>
          <cell r="K17">
            <v>370</v>
          </cell>
          <cell r="L17">
            <v>390</v>
          </cell>
          <cell r="M17">
            <v>380</v>
          </cell>
          <cell r="N17">
            <v>380</v>
          </cell>
          <cell r="O17">
            <v>400</v>
          </cell>
          <cell r="P17">
            <v>440</v>
          </cell>
          <cell r="Q17">
            <v>470</v>
          </cell>
          <cell r="R17">
            <v>480</v>
          </cell>
        </row>
        <row r="18">
          <cell r="A18" t="str">
            <v>Barbados</v>
          </cell>
          <cell r="B18">
            <v>6630</v>
          </cell>
          <cell r="C18">
            <v>6400</v>
          </cell>
          <cell r="D18">
            <v>6310</v>
          </cell>
          <cell r="E18">
            <v>6310</v>
          </cell>
          <cell r="F18">
            <v>6600</v>
          </cell>
          <cell r="G18">
            <v>6890</v>
          </cell>
          <cell r="H18">
            <v>7210</v>
          </cell>
          <cell r="I18">
            <v>7880</v>
          </cell>
          <cell r="J18">
            <v>8240</v>
          </cell>
          <cell r="K18">
            <v>8670</v>
          </cell>
          <cell r="L18" t="str">
            <v>..</v>
          </cell>
          <cell r="M18" t="str">
            <v>..</v>
          </cell>
          <cell r="N18" t="str">
            <v>..</v>
          </cell>
          <cell r="O18" t="str">
            <v>..</v>
          </cell>
          <cell r="P18" t="str">
            <v>..</v>
          </cell>
          <cell r="Q18" t="str">
            <v>..</v>
          </cell>
          <cell r="R18" t="str">
            <v>..</v>
          </cell>
        </row>
        <row r="19">
          <cell r="A19" t="str">
            <v>Belarus</v>
          </cell>
          <cell r="B19" t="str">
            <v>..</v>
          </cell>
          <cell r="C19" t="str">
            <v>..</v>
          </cell>
          <cell r="D19">
            <v>1670</v>
          </cell>
          <cell r="E19">
            <v>1590</v>
          </cell>
          <cell r="F19">
            <v>1460</v>
          </cell>
          <cell r="G19">
            <v>1370</v>
          </cell>
          <cell r="H19">
            <v>1450</v>
          </cell>
          <cell r="I19">
            <v>1530</v>
          </cell>
          <cell r="J19">
            <v>1550</v>
          </cell>
          <cell r="K19">
            <v>1400</v>
          </cell>
          <cell r="L19">
            <v>1380</v>
          </cell>
          <cell r="M19">
            <v>1300</v>
          </cell>
          <cell r="N19">
            <v>1370</v>
          </cell>
          <cell r="O19">
            <v>1610</v>
          </cell>
          <cell r="P19">
            <v>2150</v>
          </cell>
          <cell r="Q19">
            <v>2760</v>
          </cell>
          <cell r="R19">
            <v>3380</v>
          </cell>
        </row>
        <row r="20">
          <cell r="A20" t="str">
            <v>Belgium</v>
          </cell>
          <cell r="B20">
            <v>18980</v>
          </cell>
          <cell r="C20">
            <v>20230</v>
          </cell>
          <cell r="D20">
            <v>22770</v>
          </cell>
          <cell r="E20">
            <v>23000</v>
          </cell>
          <cell r="F20">
            <v>24660</v>
          </cell>
          <cell r="G20">
            <v>26600</v>
          </cell>
          <cell r="H20">
            <v>28050</v>
          </cell>
          <cell r="I20">
            <v>27890</v>
          </cell>
          <cell r="J20">
            <v>25980</v>
          </cell>
          <cell r="K20">
            <v>25440</v>
          </cell>
          <cell r="L20">
            <v>25360</v>
          </cell>
          <cell r="M20">
            <v>23890</v>
          </cell>
          <cell r="N20">
            <v>23380</v>
          </cell>
          <cell r="O20">
            <v>26270</v>
          </cell>
          <cell r="P20">
            <v>31630</v>
          </cell>
          <cell r="Q20">
            <v>36140</v>
          </cell>
          <cell r="R20">
            <v>38600</v>
          </cell>
        </row>
        <row r="21">
          <cell r="A21" t="str">
            <v>Belize</v>
          </cell>
          <cell r="B21">
            <v>2210</v>
          </cell>
          <cell r="C21">
            <v>2370</v>
          </cell>
          <cell r="D21">
            <v>2610</v>
          </cell>
          <cell r="E21">
            <v>2690</v>
          </cell>
          <cell r="F21">
            <v>2680</v>
          </cell>
          <cell r="G21">
            <v>2740</v>
          </cell>
          <cell r="H21">
            <v>2790</v>
          </cell>
          <cell r="I21">
            <v>2790</v>
          </cell>
          <cell r="J21">
            <v>2710</v>
          </cell>
          <cell r="K21">
            <v>2820</v>
          </cell>
          <cell r="L21">
            <v>3090</v>
          </cell>
          <cell r="M21">
            <v>3070</v>
          </cell>
          <cell r="N21">
            <v>3160</v>
          </cell>
          <cell r="O21">
            <v>3410</v>
          </cell>
          <cell r="P21">
            <v>3520</v>
          </cell>
          <cell r="Q21">
            <v>3570</v>
          </cell>
          <cell r="R21">
            <v>3650</v>
          </cell>
        </row>
        <row r="22">
          <cell r="A22" t="str">
            <v>Benin</v>
          </cell>
          <cell r="B22">
            <v>330</v>
          </cell>
          <cell r="C22">
            <v>340</v>
          </cell>
          <cell r="D22">
            <v>340</v>
          </cell>
          <cell r="E22">
            <v>340</v>
          </cell>
          <cell r="F22">
            <v>300</v>
          </cell>
          <cell r="G22">
            <v>310</v>
          </cell>
          <cell r="H22">
            <v>310</v>
          </cell>
          <cell r="I22">
            <v>340</v>
          </cell>
          <cell r="J22">
            <v>340</v>
          </cell>
          <cell r="K22">
            <v>340</v>
          </cell>
          <cell r="L22">
            <v>340</v>
          </cell>
          <cell r="M22">
            <v>330</v>
          </cell>
          <cell r="N22">
            <v>330</v>
          </cell>
          <cell r="O22">
            <v>380</v>
          </cell>
          <cell r="P22">
            <v>450</v>
          </cell>
          <cell r="Q22">
            <v>510</v>
          </cell>
          <cell r="R22">
            <v>540</v>
          </cell>
        </row>
        <row r="23">
          <cell r="A23" t="str">
            <v>Bermuda</v>
          </cell>
          <cell r="B23">
            <v>26540</v>
          </cell>
          <cell r="C23">
            <v>26510</v>
          </cell>
          <cell r="D23">
            <v>27850</v>
          </cell>
          <cell r="E23">
            <v>29830</v>
          </cell>
          <cell r="F23">
            <v>30700</v>
          </cell>
          <cell r="G23">
            <v>33210</v>
          </cell>
          <cell r="H23">
            <v>34710</v>
          </cell>
          <cell r="I23">
            <v>35990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 t="str">
            <v>..</v>
          </cell>
          <cell r="Q23" t="str">
            <v>..</v>
          </cell>
          <cell r="R23" t="str">
            <v>..</v>
          </cell>
        </row>
        <row r="24">
          <cell r="A24" t="str">
            <v>Bhutan</v>
          </cell>
          <cell r="B24">
            <v>560</v>
          </cell>
          <cell r="C24">
            <v>530</v>
          </cell>
          <cell r="D24">
            <v>530</v>
          </cell>
          <cell r="E24">
            <v>500</v>
          </cell>
          <cell r="F24">
            <v>530</v>
          </cell>
          <cell r="G24">
            <v>580</v>
          </cell>
          <cell r="H24">
            <v>640</v>
          </cell>
          <cell r="I24">
            <v>670</v>
          </cell>
          <cell r="J24">
            <v>690</v>
          </cell>
          <cell r="K24">
            <v>750</v>
          </cell>
          <cell r="L24">
            <v>780</v>
          </cell>
          <cell r="M24">
            <v>830</v>
          </cell>
          <cell r="N24">
            <v>890</v>
          </cell>
          <cell r="O24">
            <v>970</v>
          </cell>
          <cell r="P24">
            <v>1100</v>
          </cell>
          <cell r="Q24">
            <v>1250</v>
          </cell>
          <cell r="R24">
            <v>1410</v>
          </cell>
        </row>
        <row r="25">
          <cell r="A25" t="str">
            <v>Bolivia</v>
          </cell>
          <cell r="B25">
            <v>740</v>
          </cell>
          <cell r="C25">
            <v>760</v>
          </cell>
          <cell r="D25">
            <v>790</v>
          </cell>
          <cell r="E25">
            <v>810</v>
          </cell>
          <cell r="F25">
            <v>830</v>
          </cell>
          <cell r="G25">
            <v>860</v>
          </cell>
          <cell r="H25">
            <v>920</v>
          </cell>
          <cell r="I25">
            <v>970</v>
          </cell>
          <cell r="J25">
            <v>1000</v>
          </cell>
          <cell r="K25">
            <v>990</v>
          </cell>
          <cell r="L25">
            <v>1000</v>
          </cell>
          <cell r="M25">
            <v>960</v>
          </cell>
          <cell r="N25">
            <v>930</v>
          </cell>
          <cell r="O25">
            <v>920</v>
          </cell>
          <cell r="P25">
            <v>960</v>
          </cell>
          <cell r="Q25">
            <v>1020</v>
          </cell>
          <cell r="R25">
            <v>1100</v>
          </cell>
        </row>
        <row r="26">
          <cell r="A26" t="str">
            <v>Bosnia and Herzegovina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>
            <v>830</v>
          </cell>
          <cell r="I26">
            <v>1080</v>
          </cell>
          <cell r="J26">
            <v>1370</v>
          </cell>
          <cell r="K26">
            <v>1400</v>
          </cell>
          <cell r="L26">
            <v>1420</v>
          </cell>
          <cell r="M26">
            <v>1480</v>
          </cell>
          <cell r="N26">
            <v>1580</v>
          </cell>
          <cell r="O26">
            <v>1840</v>
          </cell>
          <cell r="P26">
            <v>2280</v>
          </cell>
          <cell r="Q26">
            <v>2680</v>
          </cell>
          <cell r="R26">
            <v>2980</v>
          </cell>
        </row>
        <row r="27">
          <cell r="A27" t="str">
            <v>Botswana</v>
          </cell>
          <cell r="B27">
            <v>2450</v>
          </cell>
          <cell r="C27">
            <v>2770</v>
          </cell>
          <cell r="D27">
            <v>2960</v>
          </cell>
          <cell r="E27">
            <v>3020</v>
          </cell>
          <cell r="F27">
            <v>2700</v>
          </cell>
          <cell r="G27">
            <v>2950</v>
          </cell>
          <cell r="H27">
            <v>2890</v>
          </cell>
          <cell r="I27">
            <v>3110</v>
          </cell>
          <cell r="J27">
            <v>3270</v>
          </cell>
          <cell r="K27">
            <v>3110</v>
          </cell>
          <cell r="L27">
            <v>3270</v>
          </cell>
          <cell r="M27">
            <v>3480</v>
          </cell>
          <cell r="N27">
            <v>3140</v>
          </cell>
          <cell r="O27">
            <v>3690</v>
          </cell>
          <cell r="P27">
            <v>4430</v>
          </cell>
          <cell r="Q27">
            <v>5530</v>
          </cell>
          <cell r="R27">
            <v>5900</v>
          </cell>
        </row>
        <row r="28">
          <cell r="A28" t="str">
            <v>Brazil</v>
          </cell>
          <cell r="B28">
            <v>2770</v>
          </cell>
          <cell r="C28">
            <v>2950</v>
          </cell>
          <cell r="D28">
            <v>2790</v>
          </cell>
          <cell r="E28">
            <v>2750</v>
          </cell>
          <cell r="F28">
            <v>3050</v>
          </cell>
          <cell r="G28">
            <v>3750</v>
          </cell>
          <cell r="H28">
            <v>4480</v>
          </cell>
          <cell r="I28">
            <v>5070</v>
          </cell>
          <cell r="J28">
            <v>4890</v>
          </cell>
          <cell r="K28">
            <v>4140</v>
          </cell>
          <cell r="L28">
            <v>3870</v>
          </cell>
          <cell r="M28">
            <v>3300</v>
          </cell>
          <cell r="N28">
            <v>3060</v>
          </cell>
          <cell r="O28">
            <v>2960</v>
          </cell>
          <cell r="P28">
            <v>3320</v>
          </cell>
          <cell r="Q28">
            <v>3890</v>
          </cell>
          <cell r="R28">
            <v>4730</v>
          </cell>
        </row>
        <row r="29">
          <cell r="A29" t="str">
            <v>Brunei Darussalam</v>
          </cell>
          <cell r="B29" t="str">
            <v>..</v>
          </cell>
          <cell r="C29" t="str">
            <v>..</v>
          </cell>
          <cell r="D29" t="str">
            <v>..</v>
          </cell>
          <cell r="E29" t="str">
            <v>..</v>
          </cell>
          <cell r="F29" t="str">
            <v>..</v>
          </cell>
          <cell r="G29" t="str">
            <v>..</v>
          </cell>
          <cell r="H29" t="str">
            <v>..</v>
          </cell>
          <cell r="I29" t="str">
            <v>..</v>
          </cell>
          <cell r="J29" t="str">
            <v>..</v>
          </cell>
          <cell r="K29" t="str">
            <v>..</v>
          </cell>
          <cell r="L29" t="str">
            <v>..</v>
          </cell>
          <cell r="M29" t="str">
            <v>..</v>
          </cell>
          <cell r="N29" t="str">
            <v>..</v>
          </cell>
          <cell r="O29" t="str">
            <v>..</v>
          </cell>
          <cell r="P29" t="str">
            <v>..</v>
          </cell>
          <cell r="Q29" t="str">
            <v>..</v>
          </cell>
          <cell r="R29" t="str">
            <v>..</v>
          </cell>
        </row>
        <row r="30">
          <cell r="A30" t="str">
            <v>Bulgaria</v>
          </cell>
          <cell r="B30">
            <v>2260</v>
          </cell>
          <cell r="C30">
            <v>1620</v>
          </cell>
          <cell r="D30">
            <v>1430</v>
          </cell>
          <cell r="E30">
            <v>1250</v>
          </cell>
          <cell r="F30">
            <v>1250</v>
          </cell>
          <cell r="G30">
            <v>1360</v>
          </cell>
          <cell r="H30">
            <v>1210</v>
          </cell>
          <cell r="I30">
            <v>1200</v>
          </cell>
          <cell r="J30">
            <v>1270</v>
          </cell>
          <cell r="K30">
            <v>1450</v>
          </cell>
          <cell r="L30">
            <v>1600</v>
          </cell>
          <cell r="M30">
            <v>1720</v>
          </cell>
          <cell r="N30">
            <v>1870</v>
          </cell>
          <cell r="O30">
            <v>2230</v>
          </cell>
          <cell r="P30">
            <v>2870</v>
          </cell>
          <cell r="Q30">
            <v>3510</v>
          </cell>
          <cell r="R30">
            <v>3990</v>
          </cell>
        </row>
        <row r="31">
          <cell r="A31" t="str">
            <v>Burkina Faso</v>
          </cell>
          <cell r="B31">
            <v>350</v>
          </cell>
          <cell r="C31">
            <v>370</v>
          </cell>
          <cell r="D31">
            <v>330</v>
          </cell>
          <cell r="E31">
            <v>290</v>
          </cell>
          <cell r="F31">
            <v>240</v>
          </cell>
          <cell r="G31">
            <v>240</v>
          </cell>
          <cell r="H31">
            <v>260</v>
          </cell>
          <cell r="I31">
            <v>270</v>
          </cell>
          <cell r="J31">
            <v>260</v>
          </cell>
          <cell r="K31">
            <v>260</v>
          </cell>
          <cell r="L31">
            <v>250</v>
          </cell>
          <cell r="M31">
            <v>240</v>
          </cell>
          <cell r="N31">
            <v>250</v>
          </cell>
          <cell r="O31">
            <v>290</v>
          </cell>
          <cell r="P31">
            <v>350</v>
          </cell>
          <cell r="Q31">
            <v>430</v>
          </cell>
          <cell r="R31">
            <v>460</v>
          </cell>
        </row>
        <row r="32">
          <cell r="A32" t="str">
            <v>Burundi</v>
          </cell>
          <cell r="B32">
            <v>210</v>
          </cell>
          <cell r="C32">
            <v>210</v>
          </cell>
          <cell r="D32">
            <v>200</v>
          </cell>
          <cell r="E32">
            <v>170</v>
          </cell>
          <cell r="F32">
            <v>160</v>
          </cell>
          <cell r="G32">
            <v>150</v>
          </cell>
          <cell r="H32">
            <v>140</v>
          </cell>
          <cell r="I32">
            <v>140</v>
          </cell>
          <cell r="J32">
            <v>140</v>
          </cell>
          <cell r="K32">
            <v>140</v>
          </cell>
          <cell r="L32">
            <v>120</v>
          </cell>
          <cell r="M32">
            <v>110</v>
          </cell>
          <cell r="N32">
            <v>100</v>
          </cell>
          <cell r="O32">
            <v>90</v>
          </cell>
          <cell r="P32">
            <v>90</v>
          </cell>
          <cell r="Q32">
            <v>100</v>
          </cell>
          <cell r="R32">
            <v>100</v>
          </cell>
        </row>
        <row r="33">
          <cell r="A33" t="str">
            <v>Cambodia</v>
          </cell>
          <cell r="B33" t="str">
            <v>..</v>
          </cell>
          <cell r="C33" t="str">
            <v>..</v>
          </cell>
          <cell r="D33" t="str">
            <v>..</v>
          </cell>
          <cell r="E33" t="str">
            <v>..</v>
          </cell>
          <cell r="F33" t="str">
            <v>..</v>
          </cell>
          <cell r="G33">
            <v>280</v>
          </cell>
          <cell r="H33">
            <v>290</v>
          </cell>
          <cell r="I33">
            <v>300</v>
          </cell>
          <cell r="J33">
            <v>280</v>
          </cell>
          <cell r="K33">
            <v>280</v>
          </cell>
          <cell r="L33">
            <v>280</v>
          </cell>
          <cell r="M33">
            <v>300</v>
          </cell>
          <cell r="N33">
            <v>300</v>
          </cell>
          <cell r="O33">
            <v>330</v>
          </cell>
          <cell r="P33">
            <v>380</v>
          </cell>
          <cell r="Q33">
            <v>430</v>
          </cell>
          <cell r="R33">
            <v>480</v>
          </cell>
        </row>
        <row r="34">
          <cell r="A34" t="str">
            <v>Cameroon</v>
          </cell>
          <cell r="B34">
            <v>960</v>
          </cell>
          <cell r="C34">
            <v>900</v>
          </cell>
          <cell r="D34">
            <v>910</v>
          </cell>
          <cell r="E34">
            <v>940</v>
          </cell>
          <cell r="F34">
            <v>810</v>
          </cell>
          <cell r="G34">
            <v>750</v>
          </cell>
          <cell r="H34">
            <v>680</v>
          </cell>
          <cell r="I34">
            <v>670</v>
          </cell>
          <cell r="J34">
            <v>670</v>
          </cell>
          <cell r="K34">
            <v>670</v>
          </cell>
          <cell r="L34">
            <v>660</v>
          </cell>
          <cell r="M34">
            <v>660</v>
          </cell>
          <cell r="N34">
            <v>640</v>
          </cell>
          <cell r="O34">
            <v>720</v>
          </cell>
          <cell r="P34">
            <v>880</v>
          </cell>
          <cell r="Q34">
            <v>1000</v>
          </cell>
          <cell r="R34">
            <v>1080</v>
          </cell>
        </row>
        <row r="35">
          <cell r="A35" t="str">
            <v>Canada</v>
          </cell>
          <cell r="B35">
            <v>19840</v>
          </cell>
          <cell r="C35">
            <v>20110</v>
          </cell>
          <cell r="D35">
            <v>20470</v>
          </cell>
          <cell r="E35">
            <v>20250</v>
          </cell>
          <cell r="F35">
            <v>19960</v>
          </cell>
          <cell r="G35">
            <v>19970</v>
          </cell>
          <cell r="H35">
            <v>19910</v>
          </cell>
          <cell r="I35">
            <v>20380</v>
          </cell>
          <cell r="J35">
            <v>20000</v>
          </cell>
          <cell r="K35">
            <v>20560</v>
          </cell>
          <cell r="L35">
            <v>21810</v>
          </cell>
          <cell r="M35">
            <v>22090</v>
          </cell>
          <cell r="N35">
            <v>22560</v>
          </cell>
          <cell r="O35">
            <v>24390</v>
          </cell>
          <cell r="P35">
            <v>28100</v>
          </cell>
          <cell r="Q35">
            <v>32590</v>
          </cell>
          <cell r="R35">
            <v>36170</v>
          </cell>
        </row>
        <row r="36">
          <cell r="A36" t="str">
            <v>Cape Verde</v>
          </cell>
          <cell r="B36">
            <v>940</v>
          </cell>
          <cell r="C36">
            <v>950</v>
          </cell>
          <cell r="D36">
            <v>1050</v>
          </cell>
          <cell r="E36">
            <v>1050</v>
          </cell>
          <cell r="F36">
            <v>1090</v>
          </cell>
          <cell r="G36">
            <v>1150</v>
          </cell>
          <cell r="H36">
            <v>1220</v>
          </cell>
          <cell r="I36">
            <v>1240</v>
          </cell>
          <cell r="J36">
            <v>1240</v>
          </cell>
          <cell r="K36">
            <v>1290</v>
          </cell>
          <cell r="L36">
            <v>1280</v>
          </cell>
          <cell r="M36">
            <v>1240</v>
          </cell>
          <cell r="N36">
            <v>1210</v>
          </cell>
          <cell r="O36">
            <v>1400</v>
          </cell>
          <cell r="P36">
            <v>1630</v>
          </cell>
          <cell r="Q36">
            <v>1980</v>
          </cell>
          <cell r="R36">
            <v>2130</v>
          </cell>
        </row>
        <row r="37">
          <cell r="A37" t="str">
            <v>Cayman Islands</v>
          </cell>
          <cell r="B37" t="str">
            <v>..</v>
          </cell>
          <cell r="C37" t="str">
            <v>..</v>
          </cell>
          <cell r="D37" t="str">
            <v>..</v>
          </cell>
          <cell r="E37" t="str">
            <v>..</v>
          </cell>
          <cell r="F37" t="str">
            <v>..</v>
          </cell>
          <cell r="G37" t="str">
            <v>..</v>
          </cell>
          <cell r="H37" t="str">
            <v>..</v>
          </cell>
          <cell r="I37" t="str">
            <v>..</v>
          </cell>
          <cell r="J37" t="str">
            <v>..</v>
          </cell>
          <cell r="K37" t="str">
            <v>..</v>
          </cell>
          <cell r="L37" t="str">
            <v>..</v>
          </cell>
          <cell r="M37" t="str">
            <v>..</v>
          </cell>
          <cell r="N37" t="str">
            <v>..</v>
          </cell>
          <cell r="O37" t="str">
            <v>..</v>
          </cell>
          <cell r="P37" t="str">
            <v>..</v>
          </cell>
          <cell r="Q37" t="str">
            <v>..</v>
          </cell>
          <cell r="R37" t="str">
            <v>..</v>
          </cell>
        </row>
        <row r="38">
          <cell r="A38" t="str">
            <v>Central African Republic</v>
          </cell>
          <cell r="B38">
            <v>460</v>
          </cell>
          <cell r="C38">
            <v>460</v>
          </cell>
          <cell r="D38">
            <v>450</v>
          </cell>
          <cell r="E38">
            <v>430</v>
          </cell>
          <cell r="F38">
            <v>350</v>
          </cell>
          <cell r="G38">
            <v>340</v>
          </cell>
          <cell r="H38">
            <v>290</v>
          </cell>
          <cell r="I38">
            <v>300</v>
          </cell>
          <cell r="J38">
            <v>290</v>
          </cell>
          <cell r="K38">
            <v>280</v>
          </cell>
          <cell r="L38">
            <v>270</v>
          </cell>
          <cell r="M38">
            <v>260</v>
          </cell>
          <cell r="N38">
            <v>250</v>
          </cell>
          <cell r="O38">
            <v>260</v>
          </cell>
          <cell r="P38">
            <v>310</v>
          </cell>
          <cell r="Q38">
            <v>350</v>
          </cell>
          <cell r="R38">
            <v>360</v>
          </cell>
        </row>
        <row r="39">
          <cell r="A39" t="str">
            <v>Chad</v>
          </cell>
          <cell r="B39">
            <v>260</v>
          </cell>
          <cell r="C39">
            <v>290</v>
          </cell>
          <cell r="D39">
            <v>320</v>
          </cell>
          <cell r="E39">
            <v>250</v>
          </cell>
          <cell r="F39">
            <v>220</v>
          </cell>
          <cell r="G39">
            <v>210</v>
          </cell>
          <cell r="H39">
            <v>200</v>
          </cell>
          <cell r="I39">
            <v>210</v>
          </cell>
          <cell r="J39">
            <v>220</v>
          </cell>
          <cell r="K39">
            <v>200</v>
          </cell>
          <cell r="L39">
            <v>180</v>
          </cell>
          <cell r="M39">
            <v>190</v>
          </cell>
          <cell r="N39">
            <v>200</v>
          </cell>
          <cell r="O39">
            <v>220</v>
          </cell>
          <cell r="P39">
            <v>340</v>
          </cell>
          <cell r="Q39">
            <v>430</v>
          </cell>
          <cell r="R39">
            <v>480</v>
          </cell>
        </row>
        <row r="40">
          <cell r="A40" t="str">
            <v>Channel Islands</v>
          </cell>
          <cell r="B40" t="str">
            <v>..</v>
          </cell>
          <cell r="C40" t="str">
            <v>..</v>
          </cell>
          <cell r="D40" t="str">
            <v>..</v>
          </cell>
          <cell r="E40" t="str">
            <v>..</v>
          </cell>
          <cell r="F40" t="str">
            <v>..</v>
          </cell>
          <cell r="G40" t="str">
            <v>..</v>
          </cell>
          <cell r="H40" t="str">
            <v>..</v>
          </cell>
          <cell r="I40" t="str">
            <v>..</v>
          </cell>
          <cell r="J40" t="str">
            <v>..</v>
          </cell>
          <cell r="K40" t="str">
            <v>..</v>
          </cell>
          <cell r="L40" t="str">
            <v>..</v>
          </cell>
          <cell r="M40" t="str">
            <v>..</v>
          </cell>
          <cell r="N40" t="str">
            <v>..</v>
          </cell>
          <cell r="O40" t="str">
            <v>..</v>
          </cell>
          <cell r="P40" t="str">
            <v>..</v>
          </cell>
          <cell r="Q40" t="str">
            <v>..</v>
          </cell>
          <cell r="R40" t="str">
            <v>..</v>
          </cell>
        </row>
        <row r="41">
          <cell r="A41" t="str">
            <v>Chile</v>
          </cell>
          <cell r="B41">
            <v>2250</v>
          </cell>
          <cell r="C41">
            <v>2500</v>
          </cell>
          <cell r="D41">
            <v>3020</v>
          </cell>
          <cell r="E41">
            <v>3340</v>
          </cell>
          <cell r="F41">
            <v>3630</v>
          </cell>
          <cell r="G41">
            <v>4340</v>
          </cell>
          <cell r="H41">
            <v>4950</v>
          </cell>
          <cell r="I41">
            <v>5390</v>
          </cell>
          <cell r="J41">
            <v>5270</v>
          </cell>
          <cell r="K41">
            <v>4920</v>
          </cell>
          <cell r="L41">
            <v>4840</v>
          </cell>
          <cell r="M41">
            <v>4600</v>
          </cell>
          <cell r="N41">
            <v>4320</v>
          </cell>
          <cell r="O41">
            <v>4370</v>
          </cell>
          <cell r="P41">
            <v>5020</v>
          </cell>
          <cell r="Q41">
            <v>6040</v>
          </cell>
          <cell r="R41">
            <v>6980</v>
          </cell>
        </row>
        <row r="42">
          <cell r="A42" t="str">
            <v>China</v>
          </cell>
          <cell r="B42">
            <v>320</v>
          </cell>
          <cell r="C42">
            <v>350</v>
          </cell>
          <cell r="D42">
            <v>390</v>
          </cell>
          <cell r="E42">
            <v>410</v>
          </cell>
          <cell r="F42">
            <v>460</v>
          </cell>
          <cell r="G42">
            <v>530</v>
          </cell>
          <cell r="H42">
            <v>650</v>
          </cell>
          <cell r="I42">
            <v>750</v>
          </cell>
          <cell r="J42">
            <v>790</v>
          </cell>
          <cell r="K42">
            <v>850</v>
          </cell>
          <cell r="L42">
            <v>930</v>
          </cell>
          <cell r="M42">
            <v>1000</v>
          </cell>
          <cell r="N42">
            <v>1100</v>
          </cell>
          <cell r="O42">
            <v>1270</v>
          </cell>
          <cell r="P42">
            <v>1500</v>
          </cell>
          <cell r="Q42">
            <v>1740</v>
          </cell>
          <cell r="R42">
            <v>2010</v>
          </cell>
        </row>
        <row r="43">
          <cell r="A43" t="str">
            <v>Colombia</v>
          </cell>
          <cell r="B43">
            <v>1200</v>
          </cell>
          <cell r="C43">
            <v>1170</v>
          </cell>
          <cell r="D43">
            <v>1260</v>
          </cell>
          <cell r="E43">
            <v>1360</v>
          </cell>
          <cell r="F43">
            <v>1710</v>
          </cell>
          <cell r="G43">
            <v>2100</v>
          </cell>
          <cell r="H43">
            <v>2410</v>
          </cell>
          <cell r="I43">
            <v>2530</v>
          </cell>
          <cell r="J43">
            <v>2440</v>
          </cell>
          <cell r="K43">
            <v>2220</v>
          </cell>
          <cell r="L43">
            <v>2080</v>
          </cell>
          <cell r="M43">
            <v>1950</v>
          </cell>
          <cell r="N43">
            <v>1860</v>
          </cell>
          <cell r="O43">
            <v>1860</v>
          </cell>
          <cell r="P43">
            <v>2050</v>
          </cell>
          <cell r="Q43">
            <v>2340</v>
          </cell>
          <cell r="R43">
            <v>2740</v>
          </cell>
        </row>
        <row r="44">
          <cell r="A44" t="str">
            <v>Comoros</v>
          </cell>
          <cell r="B44">
            <v>540</v>
          </cell>
          <cell r="C44">
            <v>530</v>
          </cell>
          <cell r="D44">
            <v>620</v>
          </cell>
          <cell r="E44">
            <v>610</v>
          </cell>
          <cell r="F44">
            <v>490</v>
          </cell>
          <cell r="G44">
            <v>480</v>
          </cell>
          <cell r="H44">
            <v>450</v>
          </cell>
          <cell r="I44">
            <v>460</v>
          </cell>
          <cell r="J44">
            <v>420</v>
          </cell>
          <cell r="K44">
            <v>410</v>
          </cell>
          <cell r="L44">
            <v>400</v>
          </cell>
          <cell r="M44">
            <v>400</v>
          </cell>
          <cell r="N44">
            <v>400</v>
          </cell>
          <cell r="O44">
            <v>470</v>
          </cell>
          <cell r="P44">
            <v>550</v>
          </cell>
          <cell r="Q44">
            <v>650</v>
          </cell>
          <cell r="R44">
            <v>660</v>
          </cell>
        </row>
        <row r="45">
          <cell r="A45" t="str">
            <v>Congo, Dem. Rep.</v>
          </cell>
          <cell r="B45">
            <v>220</v>
          </cell>
          <cell r="C45">
            <v>210</v>
          </cell>
          <cell r="D45">
            <v>210</v>
          </cell>
          <cell r="E45">
            <v>180</v>
          </cell>
          <cell r="F45">
            <v>150</v>
          </cell>
          <cell r="G45">
            <v>130</v>
          </cell>
          <cell r="H45">
            <v>120</v>
          </cell>
          <cell r="I45">
            <v>110</v>
          </cell>
          <cell r="J45">
            <v>110</v>
          </cell>
          <cell r="K45">
            <v>100</v>
          </cell>
          <cell r="L45">
            <v>80</v>
          </cell>
          <cell r="M45">
            <v>80</v>
          </cell>
          <cell r="N45">
            <v>90</v>
          </cell>
          <cell r="O45">
            <v>100</v>
          </cell>
          <cell r="P45">
            <v>110</v>
          </cell>
          <cell r="Q45">
            <v>120</v>
          </cell>
          <cell r="R45">
            <v>130</v>
          </cell>
        </row>
        <row r="46">
          <cell r="A46" t="str">
            <v>Congo</v>
          </cell>
          <cell r="B46">
            <v>880</v>
          </cell>
          <cell r="C46">
            <v>910</v>
          </cell>
          <cell r="D46">
            <v>1000</v>
          </cell>
          <cell r="E46">
            <v>800</v>
          </cell>
          <cell r="F46">
            <v>630</v>
          </cell>
          <cell r="G46">
            <v>400</v>
          </cell>
          <cell r="H46">
            <v>430</v>
          </cell>
          <cell r="I46">
            <v>540</v>
          </cell>
          <cell r="J46">
            <v>530</v>
          </cell>
          <cell r="K46">
            <v>450</v>
          </cell>
          <cell r="L46">
            <v>510</v>
          </cell>
          <cell r="M46">
            <v>570</v>
          </cell>
          <cell r="N46">
            <v>620</v>
          </cell>
          <cell r="O46">
            <v>650</v>
          </cell>
          <cell r="P46">
            <v>750</v>
          </cell>
          <cell r="Q46">
            <v>950</v>
          </cell>
          <cell r="R46" t="str">
            <v>..</v>
          </cell>
        </row>
        <row r="47">
          <cell r="A47" t="str">
            <v>Costa Rica</v>
          </cell>
          <cell r="B47">
            <v>2340</v>
          </cell>
          <cell r="C47">
            <v>2370</v>
          </cell>
          <cell r="D47">
            <v>2610</v>
          </cell>
          <cell r="E47">
            <v>2790</v>
          </cell>
          <cell r="F47">
            <v>3050</v>
          </cell>
          <cell r="G47">
            <v>3250</v>
          </cell>
          <cell r="H47">
            <v>3300</v>
          </cell>
          <cell r="I47">
            <v>3420</v>
          </cell>
          <cell r="J47">
            <v>3500</v>
          </cell>
          <cell r="K47">
            <v>3480</v>
          </cell>
          <cell r="L47">
            <v>3710</v>
          </cell>
          <cell r="M47">
            <v>3860</v>
          </cell>
          <cell r="N47">
            <v>3900</v>
          </cell>
          <cell r="O47">
            <v>4160</v>
          </cell>
          <cell r="P47">
            <v>4420</v>
          </cell>
          <cell r="Q47">
            <v>4660</v>
          </cell>
          <cell r="R47">
            <v>4980</v>
          </cell>
        </row>
        <row r="48">
          <cell r="A48" t="str">
            <v>Cote d'Ivoire</v>
          </cell>
          <cell r="B48">
            <v>730</v>
          </cell>
          <cell r="C48">
            <v>710</v>
          </cell>
          <cell r="D48">
            <v>740</v>
          </cell>
          <cell r="E48">
            <v>710</v>
          </cell>
          <cell r="F48">
            <v>660</v>
          </cell>
          <cell r="G48">
            <v>670</v>
          </cell>
          <cell r="H48">
            <v>700</v>
          </cell>
          <cell r="I48">
            <v>750</v>
          </cell>
          <cell r="J48">
            <v>740</v>
          </cell>
          <cell r="K48">
            <v>710</v>
          </cell>
          <cell r="L48">
            <v>650</v>
          </cell>
          <cell r="M48">
            <v>600</v>
          </cell>
          <cell r="N48">
            <v>570</v>
          </cell>
          <cell r="O48">
            <v>630</v>
          </cell>
          <cell r="P48">
            <v>760</v>
          </cell>
          <cell r="Q48">
            <v>840</v>
          </cell>
          <cell r="R48">
            <v>870</v>
          </cell>
        </row>
        <row r="49">
          <cell r="A49" t="str">
            <v>Croatia</v>
          </cell>
          <cell r="B49" t="str">
            <v>..</v>
          </cell>
          <cell r="C49" t="str">
            <v>..</v>
          </cell>
          <cell r="D49">
            <v>3150</v>
          </cell>
          <cell r="E49">
            <v>2500</v>
          </cell>
          <cell r="F49">
            <v>2600</v>
          </cell>
          <cell r="G49">
            <v>3390</v>
          </cell>
          <cell r="H49">
            <v>4280</v>
          </cell>
          <cell r="I49">
            <v>4600</v>
          </cell>
          <cell r="J49">
            <v>4610</v>
          </cell>
          <cell r="K49">
            <v>4360</v>
          </cell>
          <cell r="L49">
            <v>4380</v>
          </cell>
          <cell r="M49">
            <v>4390</v>
          </cell>
          <cell r="N49">
            <v>4650</v>
          </cell>
          <cell r="O49">
            <v>5490</v>
          </cell>
          <cell r="P49">
            <v>7010</v>
          </cell>
          <cell r="Q49">
            <v>8350</v>
          </cell>
          <cell r="R49">
            <v>9330</v>
          </cell>
        </row>
        <row r="50">
          <cell r="A50" t="str">
            <v>Cuba</v>
          </cell>
          <cell r="B50" t="str">
            <v>..</v>
          </cell>
          <cell r="C50" t="str">
            <v>..</v>
          </cell>
          <cell r="D50" t="str">
            <v>..</v>
          </cell>
          <cell r="E50" t="str">
            <v>..</v>
          </cell>
          <cell r="F50" t="str">
            <v>..</v>
          </cell>
          <cell r="G50" t="str">
            <v>..</v>
          </cell>
          <cell r="H50" t="str">
            <v>..</v>
          </cell>
          <cell r="I50" t="str">
            <v>..</v>
          </cell>
          <cell r="J50" t="str">
            <v>..</v>
          </cell>
          <cell r="K50" t="str">
            <v>..</v>
          </cell>
          <cell r="L50" t="str">
            <v>..</v>
          </cell>
          <cell r="M50" t="str">
            <v>..</v>
          </cell>
          <cell r="N50" t="str">
            <v>..</v>
          </cell>
          <cell r="O50" t="str">
            <v>..</v>
          </cell>
          <cell r="P50" t="str">
            <v>..</v>
          </cell>
          <cell r="Q50" t="str">
            <v>..</v>
          </cell>
          <cell r="R50" t="str">
            <v>..</v>
          </cell>
        </row>
        <row r="51">
          <cell r="A51" t="str">
            <v>Cyprus</v>
          </cell>
          <cell r="B51">
            <v>9530</v>
          </cell>
          <cell r="C51">
            <v>9700</v>
          </cell>
          <cell r="D51">
            <v>11250</v>
          </cell>
          <cell r="E51">
            <v>11200</v>
          </cell>
          <cell r="F51">
            <v>11890</v>
          </cell>
          <cell r="G51">
            <v>12980</v>
          </cell>
          <cell r="H51">
            <v>13590</v>
          </cell>
          <cell r="I51">
            <v>13600</v>
          </cell>
          <cell r="J51">
            <v>14250</v>
          </cell>
          <cell r="K51">
            <v>13220</v>
          </cell>
          <cell r="L51">
            <v>13280</v>
          </cell>
          <cell r="M51">
            <v>13170</v>
          </cell>
          <cell r="N51">
            <v>13240</v>
          </cell>
          <cell r="O51">
            <v>15160</v>
          </cell>
          <cell r="P51">
            <v>18430</v>
          </cell>
          <cell r="Q51" t="str">
            <v>..</v>
          </cell>
          <cell r="R51" t="str">
            <v>..</v>
          </cell>
        </row>
        <row r="52">
          <cell r="A52" t="str">
            <v>Czech Republic</v>
          </cell>
          <cell r="B52" t="str">
            <v>..</v>
          </cell>
          <cell r="C52" t="str">
            <v>..</v>
          </cell>
          <cell r="D52">
            <v>2900</v>
          </cell>
          <cell r="E52">
            <v>2980</v>
          </cell>
          <cell r="F52">
            <v>3530</v>
          </cell>
          <cell r="G52">
            <v>4470</v>
          </cell>
          <cell r="H52">
            <v>5360</v>
          </cell>
          <cell r="I52">
            <v>5660</v>
          </cell>
          <cell r="J52">
            <v>5590</v>
          </cell>
          <cell r="K52">
            <v>5610</v>
          </cell>
          <cell r="L52">
            <v>5790</v>
          </cell>
          <cell r="M52">
            <v>5750</v>
          </cell>
          <cell r="N52">
            <v>6010</v>
          </cell>
          <cell r="O52">
            <v>7310</v>
          </cell>
          <cell r="P52">
            <v>9210</v>
          </cell>
          <cell r="Q52">
            <v>11150</v>
          </cell>
          <cell r="R52">
            <v>12680</v>
          </cell>
        </row>
        <row r="53">
          <cell r="A53" t="str">
            <v>Denmark</v>
          </cell>
          <cell r="B53">
            <v>23970</v>
          </cell>
          <cell r="C53">
            <v>25220</v>
          </cell>
          <cell r="D53">
            <v>28450</v>
          </cell>
          <cell r="E53">
            <v>28300</v>
          </cell>
          <cell r="F53">
            <v>30090</v>
          </cell>
          <cell r="G53">
            <v>32310</v>
          </cell>
          <cell r="H53">
            <v>34430</v>
          </cell>
          <cell r="I53">
            <v>34670</v>
          </cell>
          <cell r="J53">
            <v>32960</v>
          </cell>
          <cell r="K53">
            <v>32400</v>
          </cell>
          <cell r="L53">
            <v>31850</v>
          </cell>
          <cell r="M53">
            <v>30640</v>
          </cell>
          <cell r="N53">
            <v>30070</v>
          </cell>
          <cell r="O53">
            <v>34090</v>
          </cell>
          <cell r="P53">
            <v>41280</v>
          </cell>
          <cell r="Q53">
            <v>48330</v>
          </cell>
          <cell r="R53">
            <v>51700</v>
          </cell>
        </row>
        <row r="54">
          <cell r="A54" t="str">
            <v>Djibouti</v>
          </cell>
          <cell r="B54" t="str">
            <v>..</v>
          </cell>
          <cell r="C54" t="str">
            <v>..</v>
          </cell>
          <cell r="D54">
            <v>860</v>
          </cell>
          <cell r="E54">
            <v>830</v>
          </cell>
          <cell r="F54">
            <v>830</v>
          </cell>
          <cell r="G54">
            <v>840</v>
          </cell>
          <cell r="H54">
            <v>810</v>
          </cell>
          <cell r="I54">
            <v>780</v>
          </cell>
          <cell r="J54">
            <v>750</v>
          </cell>
          <cell r="K54">
            <v>760</v>
          </cell>
          <cell r="L54">
            <v>770</v>
          </cell>
          <cell r="M54">
            <v>780</v>
          </cell>
          <cell r="N54">
            <v>790</v>
          </cell>
          <cell r="O54">
            <v>880</v>
          </cell>
          <cell r="P54">
            <v>970</v>
          </cell>
          <cell r="Q54">
            <v>1010</v>
          </cell>
          <cell r="R54">
            <v>1060</v>
          </cell>
        </row>
        <row r="55">
          <cell r="A55" t="str">
            <v>Dominica</v>
          </cell>
          <cell r="B55">
            <v>2260</v>
          </cell>
          <cell r="C55">
            <v>2360</v>
          </cell>
          <cell r="D55">
            <v>2560</v>
          </cell>
          <cell r="E55">
            <v>2720</v>
          </cell>
          <cell r="F55">
            <v>2790</v>
          </cell>
          <cell r="G55">
            <v>2910</v>
          </cell>
          <cell r="H55">
            <v>3040</v>
          </cell>
          <cell r="I55">
            <v>3120</v>
          </cell>
          <cell r="J55">
            <v>3280</v>
          </cell>
          <cell r="K55">
            <v>3260</v>
          </cell>
          <cell r="L55">
            <v>3300</v>
          </cell>
          <cell r="M55">
            <v>3380</v>
          </cell>
          <cell r="N55">
            <v>3220</v>
          </cell>
          <cell r="O55">
            <v>3440</v>
          </cell>
          <cell r="P55">
            <v>3800</v>
          </cell>
          <cell r="Q55">
            <v>3840</v>
          </cell>
          <cell r="R55">
            <v>3960</v>
          </cell>
        </row>
        <row r="56">
          <cell r="A56" t="str">
            <v>Dominican Republic</v>
          </cell>
          <cell r="B56">
            <v>850</v>
          </cell>
          <cell r="C56">
            <v>940</v>
          </cell>
          <cell r="D56">
            <v>1090</v>
          </cell>
          <cell r="E56">
            <v>1140</v>
          </cell>
          <cell r="F56">
            <v>1250</v>
          </cell>
          <cell r="G56">
            <v>1400</v>
          </cell>
          <cell r="H56">
            <v>1590</v>
          </cell>
          <cell r="I56">
            <v>1730</v>
          </cell>
          <cell r="J56">
            <v>1770</v>
          </cell>
          <cell r="K56">
            <v>1870</v>
          </cell>
          <cell r="L56">
            <v>2050</v>
          </cell>
          <cell r="M56">
            <v>2180</v>
          </cell>
          <cell r="N56">
            <v>2260</v>
          </cell>
          <cell r="O56">
            <v>1970</v>
          </cell>
          <cell r="P56">
            <v>1920</v>
          </cell>
          <cell r="Q56">
            <v>2300</v>
          </cell>
          <cell r="R56">
            <v>2850</v>
          </cell>
        </row>
        <row r="57">
          <cell r="A57" t="str">
            <v>East Asia &amp; Pacific</v>
          </cell>
          <cell r="B57">
            <v>424.61</v>
          </cell>
          <cell r="C57">
            <v>449.57</v>
          </cell>
          <cell r="D57">
            <v>500.03</v>
          </cell>
          <cell r="E57">
            <v>549.08000000000004</v>
          </cell>
          <cell r="F57">
            <v>614.01</v>
          </cell>
          <cell r="G57">
            <v>703.97</v>
          </cell>
          <cell r="H57">
            <v>819.62</v>
          </cell>
          <cell r="I57">
            <v>888.77</v>
          </cell>
          <cell r="J57">
            <v>826.17</v>
          </cell>
          <cell r="K57">
            <v>848.42</v>
          </cell>
          <cell r="L57">
            <v>907.11</v>
          </cell>
          <cell r="M57">
            <v>976.91</v>
          </cell>
          <cell r="N57">
            <v>1057.03</v>
          </cell>
          <cell r="O57">
            <v>1203.21</v>
          </cell>
          <cell r="P57">
            <v>1414.59</v>
          </cell>
          <cell r="Q57">
            <v>1627.99</v>
          </cell>
          <cell r="R57">
            <v>1863.1</v>
          </cell>
        </row>
        <row r="58">
          <cell r="A58" t="str">
            <v>Ecuador</v>
          </cell>
          <cell r="B58">
            <v>890</v>
          </cell>
          <cell r="C58">
            <v>970</v>
          </cell>
          <cell r="D58">
            <v>1040</v>
          </cell>
          <cell r="E58">
            <v>1140</v>
          </cell>
          <cell r="F58">
            <v>1350</v>
          </cell>
          <cell r="G58">
            <v>1590</v>
          </cell>
          <cell r="H58">
            <v>1730</v>
          </cell>
          <cell r="I58">
            <v>1840</v>
          </cell>
          <cell r="J58">
            <v>1820</v>
          </cell>
          <cell r="K58">
            <v>1500</v>
          </cell>
          <cell r="L58">
            <v>1340</v>
          </cell>
          <cell r="M58">
            <v>1380</v>
          </cell>
          <cell r="N58">
            <v>1560</v>
          </cell>
          <cell r="O58">
            <v>1920</v>
          </cell>
          <cell r="P58">
            <v>2320</v>
          </cell>
          <cell r="Q58">
            <v>2620</v>
          </cell>
          <cell r="R58">
            <v>2840</v>
          </cell>
        </row>
        <row r="59">
          <cell r="A59" t="str">
            <v>Egypt</v>
          </cell>
          <cell r="B59">
            <v>760</v>
          </cell>
          <cell r="C59">
            <v>740</v>
          </cell>
          <cell r="D59">
            <v>750</v>
          </cell>
          <cell r="E59">
            <v>750</v>
          </cell>
          <cell r="F59">
            <v>820</v>
          </cell>
          <cell r="G59">
            <v>930</v>
          </cell>
          <cell r="H59">
            <v>1040</v>
          </cell>
          <cell r="I59">
            <v>1150</v>
          </cell>
          <cell r="J59">
            <v>1220</v>
          </cell>
          <cell r="K59">
            <v>1340</v>
          </cell>
          <cell r="L59">
            <v>1450</v>
          </cell>
          <cell r="M59">
            <v>1460</v>
          </cell>
          <cell r="N59">
            <v>1400</v>
          </cell>
          <cell r="O59">
            <v>1310</v>
          </cell>
          <cell r="P59">
            <v>1250</v>
          </cell>
          <cell r="Q59">
            <v>1250</v>
          </cell>
          <cell r="R59">
            <v>1350</v>
          </cell>
        </row>
        <row r="60">
          <cell r="A60" t="str">
            <v>El Salvador</v>
          </cell>
          <cell r="B60">
            <v>930</v>
          </cell>
          <cell r="C60">
            <v>980</v>
          </cell>
          <cell r="D60">
            <v>1100</v>
          </cell>
          <cell r="E60">
            <v>1220</v>
          </cell>
          <cell r="F60">
            <v>1360</v>
          </cell>
          <cell r="G60">
            <v>1570</v>
          </cell>
          <cell r="H60">
            <v>1690</v>
          </cell>
          <cell r="I60">
            <v>1810</v>
          </cell>
          <cell r="J60">
            <v>1850</v>
          </cell>
          <cell r="K60">
            <v>1910</v>
          </cell>
          <cell r="L60">
            <v>2000</v>
          </cell>
          <cell r="M60">
            <v>2040</v>
          </cell>
          <cell r="N60">
            <v>2080</v>
          </cell>
          <cell r="O60">
            <v>2190</v>
          </cell>
          <cell r="P60">
            <v>2330</v>
          </cell>
          <cell r="Q60">
            <v>2450</v>
          </cell>
          <cell r="R60">
            <v>2540</v>
          </cell>
        </row>
        <row r="61">
          <cell r="A61" t="str">
            <v>Equatorial Guinea</v>
          </cell>
          <cell r="B61">
            <v>350</v>
          </cell>
          <cell r="C61">
            <v>340</v>
          </cell>
          <cell r="D61">
            <v>400</v>
          </cell>
          <cell r="E61">
            <v>420</v>
          </cell>
          <cell r="F61">
            <v>370</v>
          </cell>
          <cell r="G61">
            <v>390</v>
          </cell>
          <cell r="H61">
            <v>430</v>
          </cell>
          <cell r="I61">
            <v>860</v>
          </cell>
          <cell r="J61">
            <v>1070</v>
          </cell>
          <cell r="K61">
            <v>830</v>
          </cell>
          <cell r="L61">
            <v>1480</v>
          </cell>
          <cell r="M61">
            <v>1670</v>
          </cell>
          <cell r="N61">
            <v>2820</v>
          </cell>
          <cell r="O61">
            <v>2340</v>
          </cell>
          <cell r="P61">
            <v>3200</v>
          </cell>
          <cell r="Q61">
            <v>5410</v>
          </cell>
          <cell r="R61">
            <v>8250</v>
          </cell>
        </row>
        <row r="62">
          <cell r="A62" t="str">
            <v>Eritrea</v>
          </cell>
          <cell r="B62" t="str">
            <v>..</v>
          </cell>
          <cell r="C62" t="str">
            <v>..</v>
          </cell>
          <cell r="D62" t="str">
            <v>..</v>
          </cell>
          <cell r="E62" t="str">
            <v>..</v>
          </cell>
          <cell r="F62" t="str">
            <v>..</v>
          </cell>
          <cell r="G62">
            <v>190</v>
          </cell>
          <cell r="H62">
            <v>210</v>
          </cell>
          <cell r="I62">
            <v>220</v>
          </cell>
          <cell r="J62">
            <v>220</v>
          </cell>
          <cell r="K62">
            <v>200</v>
          </cell>
          <cell r="L62">
            <v>180</v>
          </cell>
          <cell r="M62">
            <v>180</v>
          </cell>
          <cell r="N62">
            <v>170</v>
          </cell>
          <cell r="O62">
            <v>160</v>
          </cell>
          <cell r="P62">
            <v>160</v>
          </cell>
          <cell r="Q62">
            <v>170</v>
          </cell>
          <cell r="R62">
            <v>200</v>
          </cell>
        </row>
        <row r="63">
          <cell r="A63" t="str">
            <v>Estonia</v>
          </cell>
          <cell r="B63">
            <v>3190</v>
          </cell>
          <cell r="C63">
            <v>3060</v>
          </cell>
          <cell r="D63">
            <v>2590</v>
          </cell>
          <cell r="E63">
            <v>2590</v>
          </cell>
          <cell r="F63">
            <v>2690</v>
          </cell>
          <cell r="G63">
            <v>3010</v>
          </cell>
          <cell r="H63">
            <v>3280</v>
          </cell>
          <cell r="I63">
            <v>3530</v>
          </cell>
          <cell r="J63">
            <v>3730</v>
          </cell>
          <cell r="K63">
            <v>3800</v>
          </cell>
          <cell r="L63">
            <v>4120</v>
          </cell>
          <cell r="M63">
            <v>4340</v>
          </cell>
          <cell r="N63">
            <v>4750</v>
          </cell>
          <cell r="O63">
            <v>5740</v>
          </cell>
          <cell r="P63">
            <v>7450</v>
          </cell>
          <cell r="Q63">
            <v>9530</v>
          </cell>
          <cell r="R63">
            <v>11410</v>
          </cell>
        </row>
        <row r="64">
          <cell r="A64" t="str">
            <v>Ethiopia</v>
          </cell>
          <cell r="B64">
            <v>240</v>
          </cell>
          <cell r="C64">
            <v>230</v>
          </cell>
          <cell r="D64">
            <v>220</v>
          </cell>
          <cell r="E64">
            <v>230</v>
          </cell>
          <cell r="F64">
            <v>170</v>
          </cell>
          <cell r="G64">
            <v>150</v>
          </cell>
          <cell r="H64">
            <v>150</v>
          </cell>
          <cell r="I64">
            <v>150</v>
          </cell>
          <cell r="J64">
            <v>130</v>
          </cell>
          <cell r="K64">
            <v>130</v>
          </cell>
          <cell r="L64">
            <v>130</v>
          </cell>
          <cell r="M64">
            <v>130</v>
          </cell>
          <cell r="N64">
            <v>120</v>
          </cell>
          <cell r="O64">
            <v>110</v>
          </cell>
          <cell r="P64">
            <v>130</v>
          </cell>
          <cell r="Q64">
            <v>160</v>
          </cell>
          <cell r="R64">
            <v>180</v>
          </cell>
        </row>
        <row r="65">
          <cell r="A65" t="str">
            <v>Europe &amp; Central Asia</v>
          </cell>
          <cell r="B65" t="str">
            <v>..</v>
          </cell>
          <cell r="C65">
            <v>2251.98</v>
          </cell>
          <cell r="D65">
            <v>2173.62</v>
          </cell>
          <cell r="E65">
            <v>2135.1</v>
          </cell>
          <cell r="F65">
            <v>1983.69</v>
          </cell>
          <cell r="G65">
            <v>2075.67</v>
          </cell>
          <cell r="H65">
            <v>2158.2199999999998</v>
          </cell>
          <cell r="I65">
            <v>2280.69</v>
          </cell>
          <cell r="J65">
            <v>2084.66</v>
          </cell>
          <cell r="K65">
            <v>1926.69</v>
          </cell>
          <cell r="L65">
            <v>1963.52</v>
          </cell>
          <cell r="M65">
            <v>1924.08</v>
          </cell>
          <cell r="N65">
            <v>2100.4499999999998</v>
          </cell>
          <cell r="O65">
            <v>2485.1</v>
          </cell>
          <cell r="P65">
            <v>3176.8</v>
          </cell>
          <cell r="Q65">
            <v>3968.14</v>
          </cell>
          <cell r="R65">
            <v>4795.79</v>
          </cell>
        </row>
        <row r="66">
          <cell r="A66" t="str">
            <v>European Monetary Union</v>
          </cell>
          <cell r="B66">
            <v>17871.32</v>
          </cell>
          <cell r="C66">
            <v>19131.62</v>
          </cell>
          <cell r="D66">
            <v>21474.74</v>
          </cell>
          <cell r="E66">
            <v>21133.43</v>
          </cell>
          <cell r="F66">
            <v>21647.52</v>
          </cell>
          <cell r="G66">
            <v>22810.53</v>
          </cell>
          <cell r="H66">
            <v>24073.98</v>
          </cell>
          <cell r="I66">
            <v>24041.01</v>
          </cell>
          <cell r="J66">
            <v>22942.44</v>
          </cell>
          <cell r="K66">
            <v>22509.81</v>
          </cell>
          <cell r="L66">
            <v>22247.16</v>
          </cell>
          <cell r="M66">
            <v>21227.4</v>
          </cell>
          <cell r="N66">
            <v>20692.900000000001</v>
          </cell>
          <cell r="O66">
            <v>23292.11</v>
          </cell>
          <cell r="P66">
            <v>28142.51</v>
          </cell>
          <cell r="Q66">
            <v>32101.43</v>
          </cell>
          <cell r="R66">
            <v>34148.86</v>
          </cell>
        </row>
        <row r="67">
          <cell r="A67" t="str">
            <v>Faeroe Islands</v>
          </cell>
          <cell r="B67" t="str">
            <v>..</v>
          </cell>
          <cell r="C67" t="str">
            <v>..</v>
          </cell>
          <cell r="D67" t="str">
            <v>..</v>
          </cell>
          <cell r="E67" t="str">
            <v>..</v>
          </cell>
          <cell r="F67" t="str">
            <v>..</v>
          </cell>
          <cell r="G67" t="str">
            <v>..</v>
          </cell>
          <cell r="H67" t="str">
            <v>..</v>
          </cell>
          <cell r="I67" t="str">
            <v>..</v>
          </cell>
          <cell r="J67" t="str">
            <v>..</v>
          </cell>
          <cell r="K67" t="str">
            <v>..</v>
          </cell>
          <cell r="L67" t="str">
            <v>..</v>
          </cell>
          <cell r="M67" t="str">
            <v>..</v>
          </cell>
          <cell r="N67" t="str">
            <v>..</v>
          </cell>
          <cell r="O67" t="str">
            <v>..</v>
          </cell>
          <cell r="P67" t="str">
            <v>..</v>
          </cell>
          <cell r="Q67" t="str">
            <v>..</v>
          </cell>
          <cell r="R67" t="str">
            <v>..</v>
          </cell>
        </row>
        <row r="68">
          <cell r="A68" t="str">
            <v>Fiji</v>
          </cell>
          <cell r="B68" t="str">
            <v>..</v>
          </cell>
          <cell r="C68" t="str">
            <v>..</v>
          </cell>
          <cell r="D68" t="str">
            <v>..</v>
          </cell>
          <cell r="E68" t="str">
            <v>..</v>
          </cell>
          <cell r="F68">
            <v>2260</v>
          </cell>
          <cell r="G68">
            <v>2450</v>
          </cell>
          <cell r="H68">
            <v>2650</v>
          </cell>
          <cell r="I68">
            <v>2580</v>
          </cell>
          <cell r="J68">
            <v>2280</v>
          </cell>
          <cell r="K68">
            <v>2290</v>
          </cell>
          <cell r="L68">
            <v>2190</v>
          </cell>
          <cell r="M68">
            <v>2070</v>
          </cell>
          <cell r="N68">
            <v>2090</v>
          </cell>
          <cell r="O68">
            <v>2290</v>
          </cell>
          <cell r="P68">
            <v>2820</v>
          </cell>
          <cell r="Q68">
            <v>3170</v>
          </cell>
          <cell r="R68">
            <v>3300</v>
          </cell>
        </row>
        <row r="69">
          <cell r="A69" t="str">
            <v>Finland</v>
          </cell>
          <cell r="B69">
            <v>25060</v>
          </cell>
          <cell r="C69">
            <v>24150</v>
          </cell>
          <cell r="D69">
            <v>23330</v>
          </cell>
          <cell r="E69">
            <v>19950</v>
          </cell>
          <cell r="F69">
            <v>19660</v>
          </cell>
          <cell r="G69">
            <v>21320</v>
          </cell>
          <cell r="H69">
            <v>24200</v>
          </cell>
          <cell r="I69">
            <v>25860</v>
          </cell>
          <cell r="J69">
            <v>24940</v>
          </cell>
          <cell r="K69">
            <v>24850</v>
          </cell>
          <cell r="L69">
            <v>25150</v>
          </cell>
          <cell r="M69">
            <v>24160</v>
          </cell>
          <cell r="N69">
            <v>24220</v>
          </cell>
          <cell r="O69">
            <v>27090</v>
          </cell>
          <cell r="P69">
            <v>33010</v>
          </cell>
          <cell r="Q69">
            <v>37530</v>
          </cell>
          <cell r="R69">
            <v>40650</v>
          </cell>
        </row>
        <row r="70">
          <cell r="A70" t="str">
            <v>France</v>
          </cell>
          <cell r="B70">
            <v>20230</v>
          </cell>
          <cell r="C70">
            <v>21020</v>
          </cell>
          <cell r="D70">
            <v>23360</v>
          </cell>
          <cell r="E70">
            <v>23090</v>
          </cell>
          <cell r="F70">
            <v>23820</v>
          </cell>
          <cell r="G70">
            <v>25190</v>
          </cell>
          <cell r="H70">
            <v>26480</v>
          </cell>
          <cell r="I70">
            <v>26270</v>
          </cell>
          <cell r="J70">
            <v>25210</v>
          </cell>
          <cell r="K70">
            <v>24810</v>
          </cell>
          <cell r="L70">
            <v>24460</v>
          </cell>
          <cell r="M70">
            <v>23250</v>
          </cell>
          <cell r="N70">
            <v>22470</v>
          </cell>
          <cell r="O70">
            <v>25280</v>
          </cell>
          <cell r="P70">
            <v>30480</v>
          </cell>
          <cell r="Q70">
            <v>34600</v>
          </cell>
          <cell r="R70">
            <v>36550</v>
          </cell>
        </row>
        <row r="71">
          <cell r="A71" t="str">
            <v>French Polynesia</v>
          </cell>
          <cell r="B71">
            <v>15630</v>
          </cell>
          <cell r="C71">
            <v>16360</v>
          </cell>
          <cell r="D71">
            <v>17570</v>
          </cell>
          <cell r="E71">
            <v>17640</v>
          </cell>
          <cell r="F71">
            <v>17680</v>
          </cell>
          <cell r="G71">
            <v>18100</v>
          </cell>
          <cell r="H71">
            <v>17980</v>
          </cell>
          <cell r="I71">
            <v>17480</v>
          </cell>
          <cell r="J71">
            <v>16920</v>
          </cell>
          <cell r="K71">
            <v>16470</v>
          </cell>
          <cell r="L71">
            <v>16070</v>
          </cell>
          <cell r="M71" t="str">
            <v>..</v>
          </cell>
          <cell r="N71" t="str">
            <v>..</v>
          </cell>
          <cell r="O71" t="str">
            <v>..</v>
          </cell>
          <cell r="P71" t="str">
            <v>..</v>
          </cell>
          <cell r="Q71" t="str">
            <v>..</v>
          </cell>
          <cell r="R71" t="str">
            <v>..</v>
          </cell>
        </row>
        <row r="72">
          <cell r="A72" t="str">
            <v>Gabon</v>
          </cell>
          <cell r="B72">
            <v>4780</v>
          </cell>
          <cell r="C72">
            <v>5100</v>
          </cell>
          <cell r="D72">
            <v>5030</v>
          </cell>
          <cell r="E72">
            <v>4330</v>
          </cell>
          <cell r="F72">
            <v>4020</v>
          </cell>
          <cell r="G72">
            <v>3790</v>
          </cell>
          <cell r="H72">
            <v>3960</v>
          </cell>
          <cell r="I72">
            <v>4120</v>
          </cell>
          <cell r="J72">
            <v>3800</v>
          </cell>
          <cell r="K72">
            <v>3160</v>
          </cell>
          <cell r="L72">
            <v>2990</v>
          </cell>
          <cell r="M72">
            <v>3220</v>
          </cell>
          <cell r="N72">
            <v>3330</v>
          </cell>
          <cell r="O72">
            <v>3520</v>
          </cell>
          <cell r="P72">
            <v>3920</v>
          </cell>
          <cell r="Q72">
            <v>4390</v>
          </cell>
          <cell r="R72">
            <v>5000</v>
          </cell>
        </row>
        <row r="73">
          <cell r="A73" t="str">
            <v>Gambia, The</v>
          </cell>
          <cell r="B73">
            <v>310</v>
          </cell>
          <cell r="C73">
            <v>320</v>
          </cell>
          <cell r="D73">
            <v>350</v>
          </cell>
          <cell r="E73">
            <v>350</v>
          </cell>
          <cell r="F73">
            <v>340</v>
          </cell>
          <cell r="G73">
            <v>340</v>
          </cell>
          <cell r="H73">
            <v>340</v>
          </cell>
          <cell r="I73">
            <v>340</v>
          </cell>
          <cell r="J73">
            <v>320</v>
          </cell>
          <cell r="K73">
            <v>320</v>
          </cell>
          <cell r="L73">
            <v>320</v>
          </cell>
          <cell r="M73">
            <v>310</v>
          </cell>
          <cell r="N73">
            <v>270</v>
          </cell>
          <cell r="O73">
            <v>270</v>
          </cell>
          <cell r="P73">
            <v>270</v>
          </cell>
          <cell r="Q73">
            <v>290</v>
          </cell>
          <cell r="R73">
            <v>310</v>
          </cell>
        </row>
        <row r="74">
          <cell r="A74" t="str">
            <v>Georgia</v>
          </cell>
          <cell r="B74" t="str">
            <v>..</v>
          </cell>
          <cell r="C74" t="str">
            <v>..</v>
          </cell>
          <cell r="D74">
            <v>690</v>
          </cell>
          <cell r="E74">
            <v>510</v>
          </cell>
          <cell r="F74">
            <v>480</v>
          </cell>
          <cell r="G74">
            <v>510</v>
          </cell>
          <cell r="H74">
            <v>610</v>
          </cell>
          <cell r="I74">
            <v>730</v>
          </cell>
          <cell r="J74">
            <v>770</v>
          </cell>
          <cell r="K74">
            <v>730</v>
          </cell>
          <cell r="L74">
            <v>700</v>
          </cell>
          <cell r="M74">
            <v>680</v>
          </cell>
          <cell r="N74">
            <v>730</v>
          </cell>
          <cell r="O74">
            <v>860</v>
          </cell>
          <cell r="P74">
            <v>1050</v>
          </cell>
          <cell r="Q74">
            <v>1300</v>
          </cell>
          <cell r="R74">
            <v>1560</v>
          </cell>
        </row>
        <row r="75">
          <cell r="A75" t="str">
            <v>Germany</v>
          </cell>
          <cell r="B75">
            <v>20560</v>
          </cell>
          <cell r="C75">
            <v>22120</v>
          </cell>
          <cell r="D75">
            <v>25010</v>
          </cell>
          <cell r="E75">
            <v>25200</v>
          </cell>
          <cell r="F75">
            <v>26590</v>
          </cell>
          <cell r="G75">
            <v>28630</v>
          </cell>
          <cell r="H75">
            <v>30010</v>
          </cell>
          <cell r="I75">
            <v>29280</v>
          </cell>
          <cell r="J75">
            <v>27170</v>
          </cell>
          <cell r="K75">
            <v>26130</v>
          </cell>
          <cell r="L75">
            <v>25510</v>
          </cell>
          <cell r="M75">
            <v>24020</v>
          </cell>
          <cell r="N75">
            <v>23020</v>
          </cell>
          <cell r="O75">
            <v>25620</v>
          </cell>
          <cell r="P75">
            <v>30840</v>
          </cell>
          <cell r="Q75">
            <v>34870</v>
          </cell>
          <cell r="R75">
            <v>36620</v>
          </cell>
        </row>
        <row r="76">
          <cell r="A76" t="str">
            <v>Germany, Fed. Rep. (former)</v>
          </cell>
          <cell r="B76" t="str">
            <v>..</v>
          </cell>
          <cell r="C76" t="str">
            <v>..</v>
          </cell>
          <cell r="D76" t="str">
            <v>..</v>
          </cell>
          <cell r="E76" t="str">
            <v>..</v>
          </cell>
          <cell r="F76" t="str">
            <v>..</v>
          </cell>
          <cell r="G76" t="str">
            <v>..</v>
          </cell>
          <cell r="H76" t="str">
            <v>..</v>
          </cell>
          <cell r="I76" t="str">
            <v>..</v>
          </cell>
          <cell r="J76" t="str">
            <v>..</v>
          </cell>
          <cell r="K76" t="str">
            <v>..</v>
          </cell>
          <cell r="L76" t="str">
            <v>..</v>
          </cell>
          <cell r="M76" t="str">
            <v>..</v>
          </cell>
          <cell r="N76" t="str">
            <v>..</v>
          </cell>
          <cell r="O76" t="str">
            <v>..</v>
          </cell>
          <cell r="P76" t="str">
            <v>..</v>
          </cell>
          <cell r="Q76" t="str">
            <v>..</v>
          </cell>
          <cell r="R76" t="str">
            <v>..</v>
          </cell>
        </row>
        <row r="77">
          <cell r="A77" t="str">
            <v>Ghana</v>
          </cell>
          <cell r="B77">
            <v>380</v>
          </cell>
          <cell r="C77">
            <v>400</v>
          </cell>
          <cell r="D77">
            <v>410</v>
          </cell>
          <cell r="E77">
            <v>400</v>
          </cell>
          <cell r="F77">
            <v>360</v>
          </cell>
          <cell r="G77">
            <v>350</v>
          </cell>
          <cell r="H77">
            <v>360</v>
          </cell>
          <cell r="I77">
            <v>380</v>
          </cell>
          <cell r="J77">
            <v>370</v>
          </cell>
          <cell r="K77">
            <v>380</v>
          </cell>
          <cell r="L77">
            <v>320</v>
          </cell>
          <cell r="M77">
            <v>290</v>
          </cell>
          <cell r="N77">
            <v>260</v>
          </cell>
          <cell r="O77">
            <v>310</v>
          </cell>
          <cell r="P77">
            <v>380</v>
          </cell>
          <cell r="Q77">
            <v>450</v>
          </cell>
          <cell r="R77">
            <v>520</v>
          </cell>
        </row>
        <row r="78">
          <cell r="A78" t="str">
            <v>Greece</v>
          </cell>
          <cell r="B78">
            <v>7940</v>
          </cell>
          <cell r="C78">
            <v>8730</v>
          </cell>
          <cell r="D78">
            <v>9900</v>
          </cell>
          <cell r="E78">
            <v>9810</v>
          </cell>
          <cell r="F78">
            <v>10190</v>
          </cell>
          <cell r="G78">
            <v>10870</v>
          </cell>
          <cell r="H78">
            <v>11740</v>
          </cell>
          <cell r="I78">
            <v>12290</v>
          </cell>
          <cell r="J78">
            <v>12020</v>
          </cell>
          <cell r="K78">
            <v>11700</v>
          </cell>
          <cell r="L78">
            <v>11530</v>
          </cell>
          <cell r="M78">
            <v>11230</v>
          </cell>
          <cell r="N78">
            <v>11400</v>
          </cell>
          <cell r="O78">
            <v>13400</v>
          </cell>
          <cell r="P78">
            <v>16890</v>
          </cell>
          <cell r="Q78">
            <v>19840</v>
          </cell>
          <cell r="R78">
            <v>21690</v>
          </cell>
        </row>
        <row r="79">
          <cell r="A79" t="str">
            <v>Greenland</v>
          </cell>
          <cell r="B79" t="str">
            <v>..</v>
          </cell>
          <cell r="C79" t="str">
            <v>..</v>
          </cell>
          <cell r="D79" t="str">
            <v>..</v>
          </cell>
          <cell r="E79" t="str">
            <v>..</v>
          </cell>
          <cell r="F79" t="str">
            <v>..</v>
          </cell>
          <cell r="G79" t="str">
            <v>..</v>
          </cell>
          <cell r="H79" t="str">
            <v>..</v>
          </cell>
          <cell r="I79" t="str">
            <v>..</v>
          </cell>
          <cell r="J79" t="str">
            <v>..</v>
          </cell>
          <cell r="K79" t="str">
            <v>..</v>
          </cell>
          <cell r="L79" t="str">
            <v>..</v>
          </cell>
          <cell r="M79" t="str">
            <v>..</v>
          </cell>
          <cell r="N79" t="str">
            <v>..</v>
          </cell>
          <cell r="O79" t="str">
            <v>..</v>
          </cell>
          <cell r="P79" t="str">
            <v>..</v>
          </cell>
          <cell r="Q79" t="str">
            <v>..</v>
          </cell>
          <cell r="R79" t="str">
            <v>..</v>
          </cell>
        </row>
        <row r="80">
          <cell r="A80" t="str">
            <v>Grenada</v>
          </cell>
          <cell r="B80">
            <v>2310</v>
          </cell>
          <cell r="C80">
            <v>2480</v>
          </cell>
          <cell r="D80">
            <v>2560</v>
          </cell>
          <cell r="E80">
            <v>2530</v>
          </cell>
          <cell r="F80">
            <v>2650</v>
          </cell>
          <cell r="G80">
            <v>2730</v>
          </cell>
          <cell r="H80">
            <v>2840</v>
          </cell>
          <cell r="I80">
            <v>2930</v>
          </cell>
          <cell r="J80">
            <v>3020</v>
          </cell>
          <cell r="K80">
            <v>3360</v>
          </cell>
          <cell r="L80">
            <v>3660</v>
          </cell>
          <cell r="M80">
            <v>3390</v>
          </cell>
          <cell r="N80">
            <v>3340</v>
          </cell>
          <cell r="O80">
            <v>3790</v>
          </cell>
          <cell r="P80">
            <v>3860</v>
          </cell>
          <cell r="Q80">
            <v>4120</v>
          </cell>
          <cell r="R80">
            <v>4420</v>
          </cell>
        </row>
        <row r="81">
          <cell r="A81" t="str">
            <v>Guam</v>
          </cell>
          <cell r="B81" t="str">
            <v>..</v>
          </cell>
          <cell r="C81" t="str">
            <v>..</v>
          </cell>
          <cell r="D81" t="str">
            <v>..</v>
          </cell>
          <cell r="E81" t="str">
            <v>..</v>
          </cell>
          <cell r="F81" t="str">
            <v>..</v>
          </cell>
          <cell r="G81" t="str">
            <v>..</v>
          </cell>
          <cell r="H81" t="str">
            <v>..</v>
          </cell>
          <cell r="I81" t="str">
            <v>..</v>
          </cell>
          <cell r="J81" t="str">
            <v>..</v>
          </cell>
          <cell r="K81" t="str">
            <v>..</v>
          </cell>
          <cell r="L81" t="str">
            <v>..</v>
          </cell>
          <cell r="M81" t="str">
            <v>..</v>
          </cell>
          <cell r="N81" t="str">
            <v>..</v>
          </cell>
          <cell r="O81" t="str">
            <v>..</v>
          </cell>
          <cell r="P81" t="str">
            <v>..</v>
          </cell>
          <cell r="Q81" t="str">
            <v>..</v>
          </cell>
          <cell r="R81" t="str">
            <v>..</v>
          </cell>
        </row>
        <row r="82">
          <cell r="A82" t="str">
            <v>Guatemala</v>
          </cell>
          <cell r="B82">
            <v>950</v>
          </cell>
          <cell r="C82">
            <v>990</v>
          </cell>
          <cell r="D82">
            <v>1060</v>
          </cell>
          <cell r="E82">
            <v>1170</v>
          </cell>
          <cell r="F82">
            <v>1270</v>
          </cell>
          <cell r="G82">
            <v>1400</v>
          </cell>
          <cell r="H82">
            <v>1490</v>
          </cell>
          <cell r="I82">
            <v>1590</v>
          </cell>
          <cell r="J82">
            <v>1680</v>
          </cell>
          <cell r="K82">
            <v>1720</v>
          </cell>
          <cell r="L82">
            <v>1740</v>
          </cell>
          <cell r="M82">
            <v>1730</v>
          </cell>
          <cell r="N82">
            <v>1790</v>
          </cell>
          <cell r="O82">
            <v>1960</v>
          </cell>
          <cell r="P82">
            <v>2190</v>
          </cell>
          <cell r="Q82">
            <v>2400</v>
          </cell>
          <cell r="R82">
            <v>2640</v>
          </cell>
        </row>
        <row r="83">
          <cell r="A83" t="str">
            <v>Guinea</v>
          </cell>
          <cell r="B83">
            <v>430</v>
          </cell>
          <cell r="C83">
            <v>440</v>
          </cell>
          <cell r="D83">
            <v>470</v>
          </cell>
          <cell r="E83">
            <v>500</v>
          </cell>
          <cell r="F83">
            <v>490</v>
          </cell>
          <cell r="G83">
            <v>500</v>
          </cell>
          <cell r="H83">
            <v>510</v>
          </cell>
          <cell r="I83">
            <v>500</v>
          </cell>
          <cell r="J83">
            <v>470</v>
          </cell>
          <cell r="K83">
            <v>450</v>
          </cell>
          <cell r="L83">
            <v>410</v>
          </cell>
          <cell r="M83">
            <v>380</v>
          </cell>
          <cell r="N83">
            <v>370</v>
          </cell>
          <cell r="O83">
            <v>390</v>
          </cell>
          <cell r="P83">
            <v>440</v>
          </cell>
          <cell r="Q83">
            <v>440</v>
          </cell>
          <cell r="R83">
            <v>410</v>
          </cell>
        </row>
        <row r="84">
          <cell r="A84" t="str">
            <v>Guinea-Bissau</v>
          </cell>
          <cell r="B84">
            <v>220</v>
          </cell>
          <cell r="C84">
            <v>230</v>
          </cell>
          <cell r="D84">
            <v>230</v>
          </cell>
          <cell r="E84">
            <v>210</v>
          </cell>
          <cell r="F84">
            <v>200</v>
          </cell>
          <cell r="G84">
            <v>200</v>
          </cell>
          <cell r="H84">
            <v>220</v>
          </cell>
          <cell r="I84">
            <v>220</v>
          </cell>
          <cell r="J84">
            <v>140</v>
          </cell>
          <cell r="K84">
            <v>150</v>
          </cell>
          <cell r="L84">
            <v>160</v>
          </cell>
          <cell r="M84">
            <v>140</v>
          </cell>
          <cell r="N84">
            <v>130</v>
          </cell>
          <cell r="O84">
            <v>130</v>
          </cell>
          <cell r="P84">
            <v>160</v>
          </cell>
          <cell r="Q84">
            <v>180</v>
          </cell>
          <cell r="R84">
            <v>190</v>
          </cell>
        </row>
        <row r="85">
          <cell r="A85" t="str">
            <v>Guyana</v>
          </cell>
          <cell r="B85">
            <v>380</v>
          </cell>
          <cell r="C85">
            <v>390</v>
          </cell>
          <cell r="D85">
            <v>430</v>
          </cell>
          <cell r="E85">
            <v>500</v>
          </cell>
          <cell r="F85">
            <v>610</v>
          </cell>
          <cell r="G85">
            <v>730</v>
          </cell>
          <cell r="H85">
            <v>860</v>
          </cell>
          <cell r="I85">
            <v>910</v>
          </cell>
          <cell r="J85">
            <v>870</v>
          </cell>
          <cell r="K85">
            <v>890</v>
          </cell>
          <cell r="L85">
            <v>880</v>
          </cell>
          <cell r="M85">
            <v>870</v>
          </cell>
          <cell r="N85">
            <v>880</v>
          </cell>
          <cell r="O85">
            <v>910</v>
          </cell>
          <cell r="P85">
            <v>930</v>
          </cell>
          <cell r="Q85">
            <v>1030</v>
          </cell>
          <cell r="R85">
            <v>1130</v>
          </cell>
        </row>
        <row r="86">
          <cell r="A86" t="str">
            <v>Haiti</v>
          </cell>
          <cell r="B86">
            <v>390</v>
          </cell>
          <cell r="C86">
            <v>430</v>
          </cell>
          <cell r="D86">
            <v>320</v>
          </cell>
          <cell r="E86">
            <v>270</v>
          </cell>
          <cell r="F86">
            <v>250</v>
          </cell>
          <cell r="G86">
            <v>290</v>
          </cell>
          <cell r="H86">
            <v>390</v>
          </cell>
          <cell r="I86">
            <v>420</v>
          </cell>
          <cell r="J86">
            <v>430</v>
          </cell>
          <cell r="K86">
            <v>480</v>
          </cell>
          <cell r="L86">
            <v>500</v>
          </cell>
          <cell r="M86">
            <v>480</v>
          </cell>
          <cell r="N86">
            <v>440</v>
          </cell>
          <cell r="O86">
            <v>410</v>
          </cell>
          <cell r="P86">
            <v>420</v>
          </cell>
          <cell r="Q86">
            <v>460</v>
          </cell>
          <cell r="R86">
            <v>480</v>
          </cell>
        </row>
        <row r="87">
          <cell r="A87" t="str">
            <v>Heavily indebted poor countries (HIPC)</v>
          </cell>
          <cell r="B87">
            <v>348.71</v>
          </cell>
          <cell r="C87">
            <v>335.05</v>
          </cell>
          <cell r="D87">
            <v>321.43</v>
          </cell>
          <cell r="E87">
            <v>308.77999999999997</v>
          </cell>
          <cell r="F87">
            <v>274.19</v>
          </cell>
          <cell r="G87">
            <v>272.05</v>
          </cell>
          <cell r="H87">
            <v>281.39</v>
          </cell>
          <cell r="I87">
            <v>293.47000000000003</v>
          </cell>
          <cell r="J87">
            <v>291.66000000000003</v>
          </cell>
          <cell r="K87">
            <v>289.22000000000003</v>
          </cell>
          <cell r="L87">
            <v>281</v>
          </cell>
          <cell r="M87">
            <v>276.42</v>
          </cell>
          <cell r="N87">
            <v>273.73</v>
          </cell>
          <cell r="O87">
            <v>295.83999999999997</v>
          </cell>
          <cell r="P87">
            <v>339.09</v>
          </cell>
          <cell r="Q87">
            <v>383.6</v>
          </cell>
          <cell r="R87">
            <v>420.47</v>
          </cell>
        </row>
        <row r="88">
          <cell r="A88" t="str">
            <v>High income</v>
          </cell>
          <cell r="B88">
            <v>19402.740000000002</v>
          </cell>
          <cell r="C88">
            <v>20142.66</v>
          </cell>
          <cell r="D88">
            <v>21855.53</v>
          </cell>
          <cell r="E88">
            <v>22353.22</v>
          </cell>
          <cell r="F88">
            <v>23428.5</v>
          </cell>
          <cell r="G88">
            <v>24933.87</v>
          </cell>
          <cell r="H88">
            <v>26041.84</v>
          </cell>
          <cell r="I88">
            <v>26090.05</v>
          </cell>
          <cell r="J88">
            <v>25027.79</v>
          </cell>
          <cell r="K88">
            <v>25331.97</v>
          </cell>
          <cell r="L88">
            <v>26305.14</v>
          </cell>
          <cell r="M88">
            <v>26186.34</v>
          </cell>
          <cell r="N88">
            <v>25948.03</v>
          </cell>
          <cell r="O88">
            <v>27961.58</v>
          </cell>
          <cell r="P88">
            <v>31840.959999999999</v>
          </cell>
          <cell r="Q88">
            <v>34962.03</v>
          </cell>
          <cell r="R88">
            <v>36486.720000000001</v>
          </cell>
        </row>
        <row r="89">
          <cell r="A89" t="str">
            <v>High income: nonOECD</v>
          </cell>
          <cell r="B89">
            <v>8934.26</v>
          </cell>
          <cell r="C89">
            <v>9878.32</v>
          </cell>
          <cell r="D89">
            <v>11208.1</v>
          </cell>
          <cell r="E89">
            <v>11852.23</v>
          </cell>
          <cell r="F89">
            <v>12585.95</v>
          </cell>
          <cell r="G89">
            <v>13071.13</v>
          </cell>
          <cell r="H89">
            <v>13788.67</v>
          </cell>
          <cell r="I89">
            <v>14374.64</v>
          </cell>
          <cell r="J89">
            <v>13734.11</v>
          </cell>
          <cell r="K89">
            <v>13606.6</v>
          </cell>
          <cell r="L89">
            <v>14188.94</v>
          </cell>
          <cell r="M89">
            <v>14201.18</v>
          </cell>
          <cell r="N89">
            <v>14049.08</v>
          </cell>
          <cell r="O89">
            <v>14756.98</v>
          </cell>
          <cell r="P89">
            <v>16505.060000000001</v>
          </cell>
          <cell r="Q89">
            <v>18014.259999999998</v>
          </cell>
          <cell r="R89" t="str">
            <v>..</v>
          </cell>
        </row>
        <row r="90">
          <cell r="A90" t="str">
            <v>High income: OECD</v>
          </cell>
          <cell r="B90">
            <v>20206.53</v>
          </cell>
          <cell r="C90">
            <v>20936.009999999998</v>
          </cell>
          <cell r="D90">
            <v>22667.23</v>
          </cell>
          <cell r="E90">
            <v>23165.52</v>
          </cell>
          <cell r="F90">
            <v>24279.25</v>
          </cell>
          <cell r="G90">
            <v>25902.25</v>
          </cell>
          <cell r="H90">
            <v>27057.19</v>
          </cell>
          <cell r="I90">
            <v>27074.799999999999</v>
          </cell>
          <cell r="J90">
            <v>25987.89</v>
          </cell>
          <cell r="K90">
            <v>26336.43</v>
          </cell>
          <cell r="L90">
            <v>27354.1</v>
          </cell>
          <cell r="M90">
            <v>27236.93</v>
          </cell>
          <cell r="N90">
            <v>27001.66</v>
          </cell>
          <cell r="O90">
            <v>29142.85</v>
          </cell>
          <cell r="P90">
            <v>33223.97</v>
          </cell>
          <cell r="Q90">
            <v>36506.379999999997</v>
          </cell>
          <cell r="R90">
            <v>38120.04</v>
          </cell>
        </row>
        <row r="91">
          <cell r="A91" t="str">
            <v>Honduras</v>
          </cell>
          <cell r="B91">
            <v>700</v>
          </cell>
          <cell r="C91">
            <v>620</v>
          </cell>
          <cell r="D91">
            <v>610</v>
          </cell>
          <cell r="E91">
            <v>650</v>
          </cell>
          <cell r="F91">
            <v>620</v>
          </cell>
          <cell r="G91">
            <v>640</v>
          </cell>
          <cell r="H91">
            <v>660</v>
          </cell>
          <cell r="I91">
            <v>710</v>
          </cell>
          <cell r="J91">
            <v>730</v>
          </cell>
          <cell r="K91">
            <v>770</v>
          </cell>
          <cell r="L91">
            <v>860</v>
          </cell>
          <cell r="M91">
            <v>890</v>
          </cell>
          <cell r="N91">
            <v>910</v>
          </cell>
          <cell r="O91">
            <v>960</v>
          </cell>
          <cell r="P91">
            <v>1040</v>
          </cell>
          <cell r="Q91">
            <v>1120</v>
          </cell>
          <cell r="R91">
            <v>1200</v>
          </cell>
        </row>
        <row r="92">
          <cell r="A92" t="str">
            <v>Hong Kong, China</v>
          </cell>
          <cell r="B92">
            <v>12500</v>
          </cell>
          <cell r="C92">
            <v>14220</v>
          </cell>
          <cell r="D92">
            <v>16620</v>
          </cell>
          <cell r="E92">
            <v>19720</v>
          </cell>
          <cell r="F92">
            <v>21900</v>
          </cell>
          <cell r="G92">
            <v>23930</v>
          </cell>
          <cell r="H92">
            <v>24400</v>
          </cell>
          <cell r="I92">
            <v>26180</v>
          </cell>
          <cell r="J92">
            <v>25150</v>
          </cell>
          <cell r="K92">
            <v>25730</v>
          </cell>
          <cell r="L92">
            <v>26980</v>
          </cell>
          <cell r="M92">
            <v>26060</v>
          </cell>
          <cell r="N92">
            <v>24680</v>
          </cell>
          <cell r="O92">
            <v>25590</v>
          </cell>
          <cell r="P92">
            <v>27130</v>
          </cell>
          <cell r="Q92">
            <v>27690</v>
          </cell>
          <cell r="R92">
            <v>28460</v>
          </cell>
        </row>
        <row r="93">
          <cell r="A93" t="str">
            <v>Hungary</v>
          </cell>
          <cell r="B93">
            <v>2880</v>
          </cell>
          <cell r="C93">
            <v>2780</v>
          </cell>
          <cell r="D93">
            <v>3170</v>
          </cell>
          <cell r="E93">
            <v>3490</v>
          </cell>
          <cell r="F93">
            <v>3850</v>
          </cell>
          <cell r="G93">
            <v>4110</v>
          </cell>
          <cell r="H93">
            <v>4250</v>
          </cell>
          <cell r="I93">
            <v>4320</v>
          </cell>
          <cell r="J93">
            <v>4310</v>
          </cell>
          <cell r="K93">
            <v>4420</v>
          </cell>
          <cell r="L93">
            <v>4620</v>
          </cell>
          <cell r="M93">
            <v>4800</v>
          </cell>
          <cell r="N93">
            <v>5290</v>
          </cell>
          <cell r="O93">
            <v>6600</v>
          </cell>
          <cell r="P93">
            <v>8540</v>
          </cell>
          <cell r="Q93">
            <v>10210</v>
          </cell>
          <cell r="R93">
            <v>10950</v>
          </cell>
        </row>
        <row r="94">
          <cell r="A94" t="str">
            <v>IBRD only</v>
          </cell>
          <cell r="B94">
            <v>1296.57</v>
          </cell>
          <cell r="C94">
            <v>1389.71</v>
          </cell>
          <cell r="D94">
            <v>1475.96</v>
          </cell>
          <cell r="E94">
            <v>1533.97</v>
          </cell>
          <cell r="F94">
            <v>1616.53</v>
          </cell>
          <cell r="G94">
            <v>1750.6</v>
          </cell>
          <cell r="H94">
            <v>1933.96</v>
          </cell>
          <cell r="I94">
            <v>2069.4699999999998</v>
          </cell>
          <cell r="J94">
            <v>1963.44</v>
          </cell>
          <cell r="K94">
            <v>1909.39</v>
          </cell>
          <cell r="L94">
            <v>1976.51</v>
          </cell>
          <cell r="M94">
            <v>1992.59</v>
          </cell>
          <cell r="N94">
            <v>2028</v>
          </cell>
          <cell r="O94">
            <v>2206.46</v>
          </cell>
          <cell r="P94">
            <v>2570.65</v>
          </cell>
          <cell r="Q94">
            <v>2994.81</v>
          </cell>
          <cell r="R94">
            <v>3459.75</v>
          </cell>
        </row>
        <row r="95">
          <cell r="A95" t="str">
            <v>Iceland</v>
          </cell>
          <cell r="B95">
            <v>24140</v>
          </cell>
          <cell r="C95">
            <v>24560</v>
          </cell>
          <cell r="D95">
            <v>25790</v>
          </cell>
          <cell r="E95">
            <v>25400</v>
          </cell>
          <cell r="F95">
            <v>24960</v>
          </cell>
          <cell r="G95">
            <v>24740</v>
          </cell>
          <cell r="H95">
            <v>26470</v>
          </cell>
          <cell r="I95">
            <v>27580</v>
          </cell>
          <cell r="J95">
            <v>28210</v>
          </cell>
          <cell r="K95">
            <v>29420</v>
          </cell>
          <cell r="L95">
            <v>30580</v>
          </cell>
          <cell r="M95">
            <v>29380</v>
          </cell>
          <cell r="N95">
            <v>28860</v>
          </cell>
          <cell r="O95">
            <v>31570</v>
          </cell>
          <cell r="P95">
            <v>39800</v>
          </cell>
          <cell r="Q95">
            <v>48570</v>
          </cell>
          <cell r="R95">
            <v>50580</v>
          </cell>
        </row>
        <row r="96">
          <cell r="A96" t="str">
            <v>IDA blend</v>
          </cell>
          <cell r="B96">
            <v>442.04</v>
          </cell>
          <cell r="C96">
            <v>413.26</v>
          </cell>
          <cell r="D96">
            <v>407.35</v>
          </cell>
          <cell r="E96">
            <v>415.69</v>
          </cell>
          <cell r="F96">
            <v>441.56</v>
          </cell>
          <cell r="G96">
            <v>492.73</v>
          </cell>
          <cell r="H96">
            <v>535.89</v>
          </cell>
          <cell r="I96">
            <v>543.23</v>
          </cell>
          <cell r="J96">
            <v>476.75</v>
          </cell>
          <cell r="K96">
            <v>479.55</v>
          </cell>
          <cell r="L96">
            <v>487.73</v>
          </cell>
          <cell r="M96">
            <v>518.55999999999995</v>
          </cell>
          <cell r="N96">
            <v>534.36</v>
          </cell>
          <cell r="O96">
            <v>600.22</v>
          </cell>
          <cell r="P96">
            <v>705.44</v>
          </cell>
          <cell r="Q96">
            <v>813.89</v>
          </cell>
          <cell r="R96">
            <v>910.25</v>
          </cell>
        </row>
        <row r="97">
          <cell r="A97" t="str">
            <v>IDA only</v>
          </cell>
          <cell r="B97">
            <v>318.94</v>
          </cell>
          <cell r="C97">
            <v>312.08</v>
          </cell>
          <cell r="D97">
            <v>306.76</v>
          </cell>
          <cell r="E97">
            <v>291.25</v>
          </cell>
          <cell r="F97">
            <v>269.19</v>
          </cell>
          <cell r="G97">
            <v>277.89</v>
          </cell>
          <cell r="H97">
            <v>298.27</v>
          </cell>
          <cell r="I97">
            <v>318.27999999999997</v>
          </cell>
          <cell r="J97">
            <v>317.74</v>
          </cell>
          <cell r="K97">
            <v>317.52</v>
          </cell>
          <cell r="L97">
            <v>317.04000000000002</v>
          </cell>
          <cell r="M97">
            <v>323.51</v>
          </cell>
          <cell r="N97">
            <v>326.42</v>
          </cell>
          <cell r="O97">
            <v>355.74</v>
          </cell>
          <cell r="P97">
            <v>407.04</v>
          </cell>
          <cell r="Q97">
            <v>472.18</v>
          </cell>
          <cell r="R97">
            <v>532.64</v>
          </cell>
        </row>
        <row r="98">
          <cell r="A98" t="str">
            <v>IDA total</v>
          </cell>
          <cell r="B98">
            <v>392.63</v>
          </cell>
          <cell r="C98">
            <v>371.96</v>
          </cell>
          <cell r="D98">
            <v>366.07</v>
          </cell>
          <cell r="E98">
            <v>365.11</v>
          </cell>
          <cell r="F98">
            <v>372.19</v>
          </cell>
          <cell r="G98">
            <v>406.3</v>
          </cell>
          <cell r="H98">
            <v>439.94</v>
          </cell>
          <cell r="I98">
            <v>451.81</v>
          </cell>
          <cell r="J98">
            <v>411.29</v>
          </cell>
          <cell r="K98">
            <v>412.64</v>
          </cell>
          <cell r="L98">
            <v>417.13</v>
          </cell>
          <cell r="M98">
            <v>437.84</v>
          </cell>
          <cell r="N98">
            <v>448.06</v>
          </cell>
          <cell r="O98">
            <v>498.48</v>
          </cell>
          <cell r="P98">
            <v>580.86</v>
          </cell>
          <cell r="Q98">
            <v>670.55</v>
          </cell>
          <cell r="R98">
            <v>751.06</v>
          </cell>
        </row>
        <row r="99">
          <cell r="A99" t="str">
            <v>India</v>
          </cell>
          <cell r="B99">
            <v>390</v>
          </cell>
          <cell r="C99">
            <v>350</v>
          </cell>
          <cell r="D99">
            <v>330</v>
          </cell>
          <cell r="E99">
            <v>310</v>
          </cell>
          <cell r="F99">
            <v>330</v>
          </cell>
          <cell r="G99">
            <v>380</v>
          </cell>
          <cell r="H99">
            <v>410</v>
          </cell>
          <cell r="I99">
            <v>420</v>
          </cell>
          <cell r="J99">
            <v>420</v>
          </cell>
          <cell r="K99">
            <v>440</v>
          </cell>
          <cell r="L99">
            <v>450</v>
          </cell>
          <cell r="M99">
            <v>460</v>
          </cell>
          <cell r="N99">
            <v>470</v>
          </cell>
          <cell r="O99">
            <v>530</v>
          </cell>
          <cell r="P99">
            <v>630</v>
          </cell>
          <cell r="Q99">
            <v>730</v>
          </cell>
          <cell r="R99">
            <v>820</v>
          </cell>
        </row>
        <row r="100">
          <cell r="A100" t="str">
            <v>Indonesia</v>
          </cell>
          <cell r="B100">
            <v>620</v>
          </cell>
          <cell r="C100">
            <v>620</v>
          </cell>
          <cell r="D100">
            <v>680</v>
          </cell>
          <cell r="E100">
            <v>810</v>
          </cell>
          <cell r="F100">
            <v>900</v>
          </cell>
          <cell r="G100">
            <v>1010</v>
          </cell>
          <cell r="H100">
            <v>1120</v>
          </cell>
          <cell r="I100">
            <v>1120</v>
          </cell>
          <cell r="J100">
            <v>670</v>
          </cell>
          <cell r="K100">
            <v>590</v>
          </cell>
          <cell r="L100">
            <v>590</v>
          </cell>
          <cell r="M100">
            <v>740</v>
          </cell>
          <cell r="N100">
            <v>810</v>
          </cell>
          <cell r="O100">
            <v>920</v>
          </cell>
          <cell r="P100">
            <v>1110</v>
          </cell>
          <cell r="Q100">
            <v>1260</v>
          </cell>
          <cell r="R100">
            <v>1420</v>
          </cell>
        </row>
        <row r="101">
          <cell r="A101" t="str">
            <v>Iran</v>
          </cell>
          <cell r="B101">
            <v>2470</v>
          </cell>
          <cell r="C101" t="str">
            <v>..</v>
          </cell>
          <cell r="D101" t="str">
            <v>..</v>
          </cell>
          <cell r="E101" t="str">
            <v>..</v>
          </cell>
          <cell r="F101" t="str">
            <v>..</v>
          </cell>
          <cell r="G101">
            <v>1270</v>
          </cell>
          <cell r="H101">
            <v>1570</v>
          </cell>
          <cell r="I101">
            <v>1760</v>
          </cell>
          <cell r="J101">
            <v>1730</v>
          </cell>
          <cell r="K101">
            <v>1670</v>
          </cell>
          <cell r="L101">
            <v>1680</v>
          </cell>
          <cell r="M101">
            <v>1720</v>
          </cell>
          <cell r="N101">
            <v>1740</v>
          </cell>
          <cell r="O101">
            <v>1970</v>
          </cell>
          <cell r="P101">
            <v>2240</v>
          </cell>
          <cell r="Q101">
            <v>2600</v>
          </cell>
          <cell r="R101">
            <v>3000</v>
          </cell>
        </row>
        <row r="102">
          <cell r="A102" t="str">
            <v>Iraq</v>
          </cell>
          <cell r="B102" t="str">
            <v>..</v>
          </cell>
          <cell r="C102" t="str">
            <v>..</v>
          </cell>
          <cell r="D102" t="str">
            <v>..</v>
          </cell>
          <cell r="E102" t="str">
            <v>..</v>
          </cell>
          <cell r="F102" t="str">
            <v>..</v>
          </cell>
          <cell r="G102" t="str">
            <v>..</v>
          </cell>
          <cell r="H102" t="str">
            <v>..</v>
          </cell>
          <cell r="I102" t="str">
            <v>..</v>
          </cell>
          <cell r="J102" t="str">
            <v>..</v>
          </cell>
          <cell r="K102" t="str">
            <v>..</v>
          </cell>
          <cell r="L102" t="str">
            <v>..</v>
          </cell>
          <cell r="M102" t="str">
            <v>..</v>
          </cell>
          <cell r="N102" t="str">
            <v>..</v>
          </cell>
          <cell r="O102" t="str">
            <v>..</v>
          </cell>
          <cell r="P102" t="str">
            <v>..</v>
          </cell>
          <cell r="Q102" t="str">
            <v>..</v>
          </cell>
          <cell r="R102" t="str">
            <v>..</v>
          </cell>
        </row>
        <row r="103">
          <cell r="A103" t="str">
            <v>Ireland</v>
          </cell>
          <cell r="B103">
            <v>12060</v>
          </cell>
          <cell r="C103">
            <v>12600</v>
          </cell>
          <cell r="D103">
            <v>13870</v>
          </cell>
          <cell r="E103">
            <v>14040</v>
          </cell>
          <cell r="F103">
            <v>14910</v>
          </cell>
          <cell r="G103">
            <v>16210</v>
          </cell>
          <cell r="H103">
            <v>18230</v>
          </cell>
          <cell r="I103">
            <v>20070</v>
          </cell>
          <cell r="J103">
            <v>20780</v>
          </cell>
          <cell r="K103">
            <v>21930</v>
          </cell>
          <cell r="L103">
            <v>23120</v>
          </cell>
          <cell r="M103">
            <v>23030</v>
          </cell>
          <cell r="N103">
            <v>23600</v>
          </cell>
          <cell r="O103">
            <v>28430</v>
          </cell>
          <cell r="P103">
            <v>35010</v>
          </cell>
          <cell r="Q103">
            <v>41140</v>
          </cell>
          <cell r="R103">
            <v>45580</v>
          </cell>
        </row>
        <row r="104">
          <cell r="A104" t="str">
            <v>Isle of Man</v>
          </cell>
          <cell r="B104" t="str">
            <v>..</v>
          </cell>
          <cell r="C104" t="str">
            <v>..</v>
          </cell>
          <cell r="D104" t="str">
            <v>..</v>
          </cell>
          <cell r="E104" t="str">
            <v>..</v>
          </cell>
          <cell r="F104" t="str">
            <v>..</v>
          </cell>
          <cell r="G104" t="str">
            <v>..</v>
          </cell>
          <cell r="H104" t="str">
            <v>..</v>
          </cell>
          <cell r="I104" t="str">
            <v>..</v>
          </cell>
          <cell r="J104" t="str">
            <v>..</v>
          </cell>
          <cell r="K104" t="str">
            <v>..</v>
          </cell>
          <cell r="L104" t="str">
            <v>..</v>
          </cell>
          <cell r="M104" t="str">
            <v>..</v>
          </cell>
          <cell r="N104">
            <v>24700</v>
          </cell>
          <cell r="O104">
            <v>28620</v>
          </cell>
          <cell r="P104" t="str">
            <v>..</v>
          </cell>
          <cell r="Q104" t="str">
            <v>..</v>
          </cell>
          <cell r="R104" t="str">
            <v>..</v>
          </cell>
        </row>
        <row r="105">
          <cell r="A105" t="str">
            <v>Israel</v>
          </cell>
          <cell r="B105">
            <v>10860</v>
          </cell>
          <cell r="C105">
            <v>11490</v>
          </cell>
          <cell r="D105">
            <v>12590</v>
          </cell>
          <cell r="E105">
            <v>13070</v>
          </cell>
          <cell r="F105">
            <v>13830</v>
          </cell>
          <cell r="G105">
            <v>14780</v>
          </cell>
          <cell r="H105">
            <v>16420</v>
          </cell>
          <cell r="I105">
            <v>17010</v>
          </cell>
          <cell r="J105">
            <v>16840</v>
          </cell>
          <cell r="K105">
            <v>16500</v>
          </cell>
          <cell r="L105">
            <v>17090</v>
          </cell>
          <cell r="M105">
            <v>16940</v>
          </cell>
          <cell r="N105">
            <v>16040</v>
          </cell>
          <cell r="O105">
            <v>16320</v>
          </cell>
          <cell r="P105">
            <v>17350</v>
          </cell>
          <cell r="Q105">
            <v>18580</v>
          </cell>
          <cell r="R105" t="str">
            <v>..</v>
          </cell>
        </row>
        <row r="106">
          <cell r="A106" t="str">
            <v>Italy</v>
          </cell>
          <cell r="B106">
            <v>17900</v>
          </cell>
          <cell r="C106">
            <v>19510</v>
          </cell>
          <cell r="D106">
            <v>21960</v>
          </cell>
          <cell r="E106">
            <v>20640</v>
          </cell>
          <cell r="F106">
            <v>19930</v>
          </cell>
          <cell r="G106">
            <v>19750</v>
          </cell>
          <cell r="H106">
            <v>20790</v>
          </cell>
          <cell r="I106">
            <v>21320</v>
          </cell>
          <cell r="J106">
            <v>21240</v>
          </cell>
          <cell r="K106">
            <v>21050</v>
          </cell>
          <cell r="L106">
            <v>20900</v>
          </cell>
          <cell r="M106">
            <v>20180</v>
          </cell>
          <cell r="N106">
            <v>19760</v>
          </cell>
          <cell r="O106">
            <v>22170</v>
          </cell>
          <cell r="P106">
            <v>26670</v>
          </cell>
          <cell r="Q106">
            <v>30250</v>
          </cell>
          <cell r="R106">
            <v>32020</v>
          </cell>
        </row>
        <row r="107">
          <cell r="A107" t="str">
            <v>Jamaica</v>
          </cell>
          <cell r="B107">
            <v>1790</v>
          </cell>
          <cell r="C107">
            <v>1770</v>
          </cell>
          <cell r="D107">
            <v>1630</v>
          </cell>
          <cell r="E107">
            <v>1810</v>
          </cell>
          <cell r="F107">
            <v>1830</v>
          </cell>
          <cell r="G107">
            <v>2130</v>
          </cell>
          <cell r="H107">
            <v>2320</v>
          </cell>
          <cell r="I107">
            <v>2540</v>
          </cell>
          <cell r="J107">
            <v>2660</v>
          </cell>
          <cell r="K107">
            <v>2830</v>
          </cell>
          <cell r="L107">
            <v>2930</v>
          </cell>
          <cell r="M107">
            <v>2940</v>
          </cell>
          <cell r="N107">
            <v>2950</v>
          </cell>
          <cell r="O107">
            <v>3110</v>
          </cell>
          <cell r="P107">
            <v>3320</v>
          </cell>
          <cell r="Q107">
            <v>3420</v>
          </cell>
          <cell r="R107">
            <v>3480</v>
          </cell>
        </row>
        <row r="108">
          <cell r="A108" t="str">
            <v>Japan</v>
          </cell>
          <cell r="B108">
            <v>26580</v>
          </cell>
          <cell r="C108">
            <v>27330</v>
          </cell>
          <cell r="D108">
            <v>29260</v>
          </cell>
          <cell r="E108">
            <v>32220</v>
          </cell>
          <cell r="F108">
            <v>35630</v>
          </cell>
          <cell r="G108">
            <v>40220</v>
          </cell>
          <cell r="H108">
            <v>41240</v>
          </cell>
          <cell r="I108">
            <v>38420</v>
          </cell>
          <cell r="J108">
            <v>32870</v>
          </cell>
          <cell r="K108">
            <v>32220</v>
          </cell>
          <cell r="L108">
            <v>34490</v>
          </cell>
          <cell r="M108">
            <v>35050</v>
          </cell>
          <cell r="N108">
            <v>33130</v>
          </cell>
          <cell r="O108">
            <v>33430</v>
          </cell>
          <cell r="P108">
            <v>36540</v>
          </cell>
          <cell r="Q108">
            <v>38950</v>
          </cell>
          <cell r="R108">
            <v>38410</v>
          </cell>
        </row>
        <row r="109">
          <cell r="A109" t="str">
            <v>Jordan</v>
          </cell>
          <cell r="B109">
            <v>1390</v>
          </cell>
          <cell r="C109">
            <v>1120</v>
          </cell>
          <cell r="D109">
            <v>1330</v>
          </cell>
          <cell r="E109">
            <v>1380</v>
          </cell>
          <cell r="F109">
            <v>1450</v>
          </cell>
          <cell r="G109">
            <v>1560</v>
          </cell>
          <cell r="H109">
            <v>1570</v>
          </cell>
          <cell r="I109">
            <v>1580</v>
          </cell>
          <cell r="J109">
            <v>1590</v>
          </cell>
          <cell r="K109">
            <v>1650</v>
          </cell>
          <cell r="L109">
            <v>1790</v>
          </cell>
          <cell r="M109">
            <v>1850</v>
          </cell>
          <cell r="N109">
            <v>1890</v>
          </cell>
          <cell r="O109">
            <v>2000</v>
          </cell>
          <cell r="P109">
            <v>2260</v>
          </cell>
          <cell r="Q109">
            <v>2490</v>
          </cell>
          <cell r="R109">
            <v>2660</v>
          </cell>
        </row>
        <row r="110">
          <cell r="A110" t="str">
            <v>Kazakhstan</v>
          </cell>
          <cell r="B110" t="str">
            <v>..</v>
          </cell>
          <cell r="C110" t="str">
            <v>..</v>
          </cell>
          <cell r="D110">
            <v>1480</v>
          </cell>
          <cell r="E110">
            <v>1430</v>
          </cell>
          <cell r="F110">
            <v>1310</v>
          </cell>
          <cell r="G110">
            <v>1280</v>
          </cell>
          <cell r="H110">
            <v>1340</v>
          </cell>
          <cell r="I110">
            <v>1390</v>
          </cell>
          <cell r="J110">
            <v>1390</v>
          </cell>
          <cell r="K110">
            <v>1290</v>
          </cell>
          <cell r="L110">
            <v>1270</v>
          </cell>
          <cell r="M110">
            <v>1350</v>
          </cell>
          <cell r="N110">
            <v>1520</v>
          </cell>
          <cell r="O110">
            <v>1800</v>
          </cell>
          <cell r="P110">
            <v>2300</v>
          </cell>
          <cell r="Q110">
            <v>2940</v>
          </cell>
          <cell r="R110">
            <v>3790</v>
          </cell>
        </row>
        <row r="111">
          <cell r="A111" t="str">
            <v>Kenya</v>
          </cell>
          <cell r="B111">
            <v>380</v>
          </cell>
          <cell r="C111">
            <v>350</v>
          </cell>
          <cell r="D111">
            <v>330</v>
          </cell>
          <cell r="E111">
            <v>270</v>
          </cell>
          <cell r="F111">
            <v>260</v>
          </cell>
          <cell r="G111">
            <v>270</v>
          </cell>
          <cell r="H111">
            <v>340</v>
          </cell>
          <cell r="I111">
            <v>400</v>
          </cell>
          <cell r="J111">
            <v>440</v>
          </cell>
          <cell r="K111">
            <v>440</v>
          </cell>
          <cell r="L111">
            <v>430</v>
          </cell>
          <cell r="M111">
            <v>410</v>
          </cell>
          <cell r="N111">
            <v>400</v>
          </cell>
          <cell r="O111">
            <v>420</v>
          </cell>
          <cell r="P111">
            <v>470</v>
          </cell>
          <cell r="Q111">
            <v>540</v>
          </cell>
          <cell r="R111">
            <v>580</v>
          </cell>
        </row>
        <row r="112">
          <cell r="A112" t="str">
            <v>Kiribati</v>
          </cell>
          <cell r="B112">
            <v>720</v>
          </cell>
          <cell r="C112">
            <v>830</v>
          </cell>
          <cell r="D112">
            <v>820</v>
          </cell>
          <cell r="E112">
            <v>790</v>
          </cell>
          <cell r="F112">
            <v>850</v>
          </cell>
          <cell r="G112">
            <v>940</v>
          </cell>
          <cell r="H112">
            <v>890</v>
          </cell>
          <cell r="I112">
            <v>1150</v>
          </cell>
          <cell r="J112">
            <v>1150</v>
          </cell>
          <cell r="K112">
            <v>1100</v>
          </cell>
          <cell r="L112">
            <v>1030</v>
          </cell>
          <cell r="M112">
            <v>1040</v>
          </cell>
          <cell r="N112">
            <v>1040</v>
          </cell>
          <cell r="O112">
            <v>980</v>
          </cell>
          <cell r="P112">
            <v>1070</v>
          </cell>
          <cell r="Q112">
            <v>1170</v>
          </cell>
          <cell r="R112">
            <v>1230</v>
          </cell>
        </row>
        <row r="113">
          <cell r="A113" t="str">
            <v>Korea, Dem. Rep.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 t="str">
            <v>..</v>
          </cell>
          <cell r="O113" t="str">
            <v>..</v>
          </cell>
          <cell r="P113" t="str">
            <v>..</v>
          </cell>
          <cell r="Q113" t="str">
            <v>..</v>
          </cell>
          <cell r="R113" t="str">
            <v>..</v>
          </cell>
        </row>
        <row r="114">
          <cell r="A114" t="str">
            <v>Korea, Rep.</v>
          </cell>
          <cell r="B114">
            <v>6000</v>
          </cell>
          <cell r="C114">
            <v>6980</v>
          </cell>
          <cell r="D114">
            <v>7700</v>
          </cell>
          <cell r="E114">
            <v>8330</v>
          </cell>
          <cell r="F114">
            <v>9270</v>
          </cell>
          <cell r="G114">
            <v>10770</v>
          </cell>
          <cell r="H114">
            <v>12070</v>
          </cell>
          <cell r="I114">
            <v>12190</v>
          </cell>
          <cell r="J114">
            <v>9200</v>
          </cell>
          <cell r="K114">
            <v>9220</v>
          </cell>
          <cell r="L114">
            <v>9800</v>
          </cell>
          <cell r="M114">
            <v>10580</v>
          </cell>
          <cell r="N114">
            <v>11280</v>
          </cell>
          <cell r="O114">
            <v>12060</v>
          </cell>
          <cell r="P114">
            <v>14030</v>
          </cell>
          <cell r="Q114">
            <v>15880</v>
          </cell>
          <cell r="R114">
            <v>17690</v>
          </cell>
        </row>
        <row r="115">
          <cell r="A115" t="str">
            <v>Kuwait</v>
          </cell>
          <cell r="B115" t="str">
            <v>..</v>
          </cell>
          <cell r="C115" t="str">
            <v>..</v>
          </cell>
          <cell r="D115" t="str">
            <v>..</v>
          </cell>
          <cell r="E115" t="str">
            <v>..</v>
          </cell>
          <cell r="F115" t="str">
            <v>..</v>
          </cell>
          <cell r="G115">
            <v>18290</v>
          </cell>
          <cell r="H115">
            <v>17930</v>
          </cell>
          <cell r="I115">
            <v>18560</v>
          </cell>
          <cell r="J115">
            <v>17770</v>
          </cell>
          <cell r="K115">
            <v>15630</v>
          </cell>
          <cell r="L115">
            <v>16790</v>
          </cell>
          <cell r="M115">
            <v>17320</v>
          </cell>
          <cell r="N115">
            <v>17590</v>
          </cell>
          <cell r="O115">
            <v>20050</v>
          </cell>
          <cell r="P115">
            <v>24540</v>
          </cell>
          <cell r="Q115">
            <v>30630</v>
          </cell>
          <cell r="R115" t="str">
            <v>..</v>
          </cell>
        </row>
        <row r="116">
          <cell r="A116" t="str">
            <v>Kyrgyz Republic</v>
          </cell>
          <cell r="B116" t="str">
            <v>..</v>
          </cell>
          <cell r="C116" t="str">
            <v>..</v>
          </cell>
          <cell r="D116">
            <v>510</v>
          </cell>
          <cell r="E116">
            <v>450</v>
          </cell>
          <cell r="F116">
            <v>370</v>
          </cell>
          <cell r="G116">
            <v>350</v>
          </cell>
          <cell r="H116">
            <v>380</v>
          </cell>
          <cell r="I116">
            <v>390</v>
          </cell>
          <cell r="J116">
            <v>350</v>
          </cell>
          <cell r="K116">
            <v>300</v>
          </cell>
          <cell r="L116">
            <v>280</v>
          </cell>
          <cell r="M116">
            <v>280</v>
          </cell>
          <cell r="N116">
            <v>290</v>
          </cell>
          <cell r="O116">
            <v>340</v>
          </cell>
          <cell r="P116">
            <v>400</v>
          </cell>
          <cell r="Q116">
            <v>450</v>
          </cell>
          <cell r="R116">
            <v>490</v>
          </cell>
        </row>
        <row r="117">
          <cell r="A117" t="str">
            <v>Lao PDR</v>
          </cell>
          <cell r="B117">
            <v>200</v>
          </cell>
          <cell r="C117">
            <v>220</v>
          </cell>
          <cell r="D117">
            <v>260</v>
          </cell>
          <cell r="E117">
            <v>290</v>
          </cell>
          <cell r="F117">
            <v>320</v>
          </cell>
          <cell r="G117">
            <v>360</v>
          </cell>
          <cell r="H117">
            <v>390</v>
          </cell>
          <cell r="I117">
            <v>380</v>
          </cell>
          <cell r="J117">
            <v>310</v>
          </cell>
          <cell r="K117">
            <v>290</v>
          </cell>
          <cell r="L117">
            <v>290</v>
          </cell>
          <cell r="M117">
            <v>310</v>
          </cell>
          <cell r="N117">
            <v>330</v>
          </cell>
          <cell r="O117">
            <v>350</v>
          </cell>
          <cell r="P117">
            <v>420</v>
          </cell>
          <cell r="Q117">
            <v>450</v>
          </cell>
          <cell r="R117">
            <v>500</v>
          </cell>
        </row>
        <row r="118">
          <cell r="A118" t="str">
            <v>Latin America &amp; Caribbean</v>
          </cell>
          <cell r="B118">
            <v>2237.4499999999998</v>
          </cell>
          <cell r="C118">
            <v>2476.52</v>
          </cell>
          <cell r="D118">
            <v>2756.12</v>
          </cell>
          <cell r="E118">
            <v>2920.17</v>
          </cell>
          <cell r="F118">
            <v>3191.33</v>
          </cell>
          <cell r="G118">
            <v>3359.49</v>
          </cell>
          <cell r="H118">
            <v>3687.49</v>
          </cell>
          <cell r="I118">
            <v>3993.62</v>
          </cell>
          <cell r="J118">
            <v>3969.86</v>
          </cell>
          <cell r="K118">
            <v>3732.03</v>
          </cell>
          <cell r="L118">
            <v>3770.13</v>
          </cell>
          <cell r="M118">
            <v>3626.77</v>
          </cell>
          <cell r="N118">
            <v>3364.11</v>
          </cell>
          <cell r="O118">
            <v>3362.4</v>
          </cell>
          <cell r="P118">
            <v>3687.85</v>
          </cell>
          <cell r="Q118">
            <v>4156.5200000000004</v>
          </cell>
          <cell r="R118">
            <v>4767.34</v>
          </cell>
        </row>
        <row r="119">
          <cell r="A119" t="str">
            <v>Latvia</v>
          </cell>
          <cell r="B119">
            <v>2790</v>
          </cell>
          <cell r="C119">
            <v>2540</v>
          </cell>
          <cell r="D119">
            <v>1840</v>
          </cell>
          <cell r="E119">
            <v>1810</v>
          </cell>
          <cell r="F119">
            <v>1950</v>
          </cell>
          <cell r="G119">
            <v>2050</v>
          </cell>
          <cell r="H119">
            <v>2260</v>
          </cell>
          <cell r="I119">
            <v>2510</v>
          </cell>
          <cell r="J119">
            <v>2650</v>
          </cell>
          <cell r="K119">
            <v>2840</v>
          </cell>
          <cell r="L119">
            <v>3220</v>
          </cell>
          <cell r="M119">
            <v>3550</v>
          </cell>
          <cell r="N119">
            <v>3840</v>
          </cell>
          <cell r="O119">
            <v>4450</v>
          </cell>
          <cell r="P119">
            <v>5450</v>
          </cell>
          <cell r="Q119">
            <v>6760</v>
          </cell>
          <cell r="R119">
            <v>8100</v>
          </cell>
        </row>
        <row r="120">
          <cell r="A120" t="str">
            <v>Least developed countries: UN classification</v>
          </cell>
          <cell r="B120">
            <v>308.75</v>
          </cell>
          <cell r="C120">
            <v>302.77</v>
          </cell>
          <cell r="D120">
            <v>283.39</v>
          </cell>
          <cell r="E120">
            <v>269.22000000000003</v>
          </cell>
          <cell r="F120">
            <v>242.02</v>
          </cell>
          <cell r="G120">
            <v>247.64</v>
          </cell>
          <cell r="H120">
            <v>258.49</v>
          </cell>
          <cell r="I120">
            <v>272.10000000000002</v>
          </cell>
          <cell r="J120">
            <v>270.91000000000003</v>
          </cell>
          <cell r="K120">
            <v>269.82</v>
          </cell>
          <cell r="L120">
            <v>271.10000000000002</v>
          </cell>
          <cell r="M120">
            <v>272.11</v>
          </cell>
          <cell r="N120">
            <v>276.61</v>
          </cell>
          <cell r="O120">
            <v>296.2</v>
          </cell>
          <cell r="P120">
            <v>338.52</v>
          </cell>
          <cell r="Q120">
            <v>389.34</v>
          </cell>
          <cell r="R120">
            <v>435.95</v>
          </cell>
        </row>
        <row r="121">
          <cell r="A121" t="str">
            <v>Lebanon</v>
          </cell>
          <cell r="B121">
            <v>1230</v>
          </cell>
          <cell r="C121">
            <v>1610</v>
          </cell>
          <cell r="D121">
            <v>1640</v>
          </cell>
          <cell r="E121">
            <v>1970</v>
          </cell>
          <cell r="F121">
            <v>2490</v>
          </cell>
          <cell r="G121">
            <v>3140</v>
          </cell>
          <cell r="H121">
            <v>3620</v>
          </cell>
          <cell r="I121">
            <v>3990</v>
          </cell>
          <cell r="J121">
            <v>4230</v>
          </cell>
          <cell r="K121">
            <v>4420</v>
          </cell>
          <cell r="L121">
            <v>4590</v>
          </cell>
          <cell r="M121">
            <v>4570</v>
          </cell>
          <cell r="N121">
            <v>4510</v>
          </cell>
          <cell r="O121">
            <v>4830</v>
          </cell>
          <cell r="P121">
            <v>5550</v>
          </cell>
          <cell r="Q121">
            <v>5510</v>
          </cell>
          <cell r="R121">
            <v>5490</v>
          </cell>
        </row>
        <row r="122">
          <cell r="A122" t="str">
            <v>Lesotho</v>
          </cell>
          <cell r="B122">
            <v>640</v>
          </cell>
          <cell r="C122">
            <v>640</v>
          </cell>
          <cell r="D122">
            <v>720</v>
          </cell>
          <cell r="E122">
            <v>760</v>
          </cell>
          <cell r="F122">
            <v>770</v>
          </cell>
          <cell r="G122">
            <v>780</v>
          </cell>
          <cell r="H122">
            <v>790</v>
          </cell>
          <cell r="I122">
            <v>810</v>
          </cell>
          <cell r="J122">
            <v>670</v>
          </cell>
          <cell r="K122">
            <v>650</v>
          </cell>
          <cell r="L122">
            <v>630</v>
          </cell>
          <cell r="M122">
            <v>580</v>
          </cell>
          <cell r="N122">
            <v>530</v>
          </cell>
          <cell r="O122">
            <v>580</v>
          </cell>
          <cell r="P122">
            <v>720</v>
          </cell>
          <cell r="Q122">
            <v>930</v>
          </cell>
          <cell r="R122">
            <v>1030</v>
          </cell>
        </row>
        <row r="123">
          <cell r="A123" t="str">
            <v>Liberia</v>
          </cell>
          <cell r="B123" t="str">
            <v>..</v>
          </cell>
          <cell r="C123" t="str">
            <v>..</v>
          </cell>
          <cell r="D123" t="str">
            <v>..</v>
          </cell>
          <cell r="E123" t="str">
            <v>..</v>
          </cell>
          <cell r="F123" t="str">
            <v>..</v>
          </cell>
          <cell r="G123" t="str">
            <v>..</v>
          </cell>
          <cell r="H123" t="str">
            <v>..</v>
          </cell>
          <cell r="I123">
            <v>110</v>
          </cell>
          <cell r="J123">
            <v>130</v>
          </cell>
          <cell r="K123">
            <v>120</v>
          </cell>
          <cell r="L123">
            <v>130</v>
          </cell>
          <cell r="M123">
            <v>130</v>
          </cell>
          <cell r="N123">
            <v>140</v>
          </cell>
          <cell r="O123">
            <v>110</v>
          </cell>
          <cell r="P123">
            <v>110</v>
          </cell>
          <cell r="Q123">
            <v>120</v>
          </cell>
          <cell r="R123">
            <v>140</v>
          </cell>
        </row>
        <row r="124">
          <cell r="A124" t="str">
            <v>Libya</v>
          </cell>
          <cell r="B124" t="str">
            <v>..</v>
          </cell>
          <cell r="C124" t="str">
            <v>..</v>
          </cell>
          <cell r="D124" t="str">
            <v>..</v>
          </cell>
          <cell r="E124" t="str">
            <v>..</v>
          </cell>
          <cell r="F124" t="str">
            <v>..</v>
          </cell>
          <cell r="G124" t="str">
            <v>..</v>
          </cell>
          <cell r="H124" t="str">
            <v>..</v>
          </cell>
          <cell r="I124" t="str">
            <v>..</v>
          </cell>
          <cell r="J124" t="str">
            <v>..</v>
          </cell>
          <cell r="K124" t="str">
            <v>..</v>
          </cell>
          <cell r="L124" t="str">
            <v>..</v>
          </cell>
          <cell r="M124" t="str">
            <v>..</v>
          </cell>
          <cell r="N124" t="str">
            <v>..</v>
          </cell>
          <cell r="O124">
            <v>4320</v>
          </cell>
          <cell r="P124">
            <v>4470</v>
          </cell>
          <cell r="Q124">
            <v>5930</v>
          </cell>
          <cell r="R124">
            <v>7380</v>
          </cell>
        </row>
        <row r="125">
          <cell r="A125" t="str">
            <v>Liechtenstein</v>
          </cell>
          <cell r="B125" t="str">
            <v>..</v>
          </cell>
          <cell r="C125" t="str">
            <v>..</v>
          </cell>
          <cell r="D125" t="str">
            <v>..</v>
          </cell>
          <cell r="E125" t="str">
            <v>..</v>
          </cell>
          <cell r="F125" t="str">
            <v>..</v>
          </cell>
          <cell r="G125" t="str">
            <v>..</v>
          </cell>
          <cell r="H125" t="str">
            <v>..</v>
          </cell>
          <cell r="I125" t="str">
            <v>..</v>
          </cell>
          <cell r="J125" t="str">
            <v>..</v>
          </cell>
          <cell r="K125" t="str">
            <v>..</v>
          </cell>
          <cell r="L125" t="str">
            <v>..</v>
          </cell>
          <cell r="M125" t="str">
            <v>..</v>
          </cell>
          <cell r="N125" t="str">
            <v>..</v>
          </cell>
          <cell r="O125" t="str">
            <v>..</v>
          </cell>
          <cell r="P125" t="str">
            <v>..</v>
          </cell>
          <cell r="Q125" t="str">
            <v>..</v>
          </cell>
          <cell r="R125" t="str">
            <v>..</v>
          </cell>
        </row>
        <row r="126">
          <cell r="A126" t="str">
            <v>Lithuania</v>
          </cell>
          <cell r="B126" t="str">
            <v>..</v>
          </cell>
          <cell r="C126" t="str">
            <v>..</v>
          </cell>
          <cell r="D126">
            <v>2310</v>
          </cell>
          <cell r="E126">
            <v>2030</v>
          </cell>
          <cell r="F126">
            <v>1910</v>
          </cell>
          <cell r="G126">
            <v>2060</v>
          </cell>
          <cell r="H126">
            <v>2160</v>
          </cell>
          <cell r="I126">
            <v>2350</v>
          </cell>
          <cell r="J126">
            <v>2600</v>
          </cell>
          <cell r="K126">
            <v>2720</v>
          </cell>
          <cell r="L126">
            <v>3020</v>
          </cell>
          <cell r="M126">
            <v>3270</v>
          </cell>
          <cell r="N126">
            <v>3630</v>
          </cell>
          <cell r="O126">
            <v>4330</v>
          </cell>
          <cell r="P126">
            <v>5560</v>
          </cell>
          <cell r="Q126">
            <v>6910</v>
          </cell>
          <cell r="R126">
            <v>7870</v>
          </cell>
        </row>
        <row r="127">
          <cell r="A127" t="str">
            <v>Low &amp; middle income</v>
          </cell>
          <cell r="B127">
            <v>841.3</v>
          </cell>
          <cell r="C127">
            <v>866.47</v>
          </cell>
          <cell r="D127">
            <v>900.96</v>
          </cell>
          <cell r="E127">
            <v>924.21</v>
          </cell>
          <cell r="F127">
            <v>960.99</v>
          </cell>
          <cell r="G127">
            <v>1031.79</v>
          </cell>
          <cell r="H127">
            <v>1130.23</v>
          </cell>
          <cell r="I127">
            <v>1204.1600000000001</v>
          </cell>
          <cell r="J127">
            <v>1156.3800000000001</v>
          </cell>
          <cell r="K127">
            <v>1125.83</v>
          </cell>
          <cell r="L127">
            <v>1155.27</v>
          </cell>
          <cell r="M127">
            <v>1163.75</v>
          </cell>
          <cell r="N127">
            <v>1178.3800000000001</v>
          </cell>
          <cell r="O127">
            <v>1287.33</v>
          </cell>
          <cell r="P127">
            <v>1497.7</v>
          </cell>
          <cell r="Q127">
            <v>1742.25</v>
          </cell>
          <cell r="R127">
            <v>1999.93</v>
          </cell>
        </row>
        <row r="128">
          <cell r="A128" t="str">
            <v>Low income</v>
          </cell>
          <cell r="B128">
            <v>353.38</v>
          </cell>
          <cell r="C128">
            <v>330.6</v>
          </cell>
          <cell r="D128">
            <v>318.47000000000003</v>
          </cell>
          <cell r="E128">
            <v>304.70999999999998</v>
          </cell>
          <cell r="F128">
            <v>306.19</v>
          </cell>
          <cell r="G128">
            <v>332.5</v>
          </cell>
          <cell r="H128">
            <v>358.9</v>
          </cell>
          <cell r="I128">
            <v>369.94</v>
          </cell>
          <cell r="J128">
            <v>368.01</v>
          </cell>
          <cell r="K128">
            <v>378.26</v>
          </cell>
          <cell r="L128">
            <v>382.05</v>
          </cell>
          <cell r="M128">
            <v>390.87</v>
          </cell>
          <cell r="N128">
            <v>393.65</v>
          </cell>
          <cell r="O128">
            <v>436.8</v>
          </cell>
          <cell r="P128">
            <v>505.77</v>
          </cell>
          <cell r="Q128">
            <v>584.20000000000005</v>
          </cell>
          <cell r="R128">
            <v>650.1</v>
          </cell>
        </row>
        <row r="129">
          <cell r="A129" t="str">
            <v>Lower middle income</v>
          </cell>
          <cell r="B129">
            <v>586.71</v>
          </cell>
          <cell r="C129">
            <v>606</v>
          </cell>
          <cell r="D129">
            <v>653</v>
          </cell>
          <cell r="E129">
            <v>687.58</v>
          </cell>
          <cell r="F129">
            <v>745.9</v>
          </cell>
          <cell r="G129">
            <v>835.92</v>
          </cell>
          <cell r="H129">
            <v>956.14</v>
          </cell>
          <cell r="I129">
            <v>1032.1300000000001</v>
          </cell>
          <cell r="J129">
            <v>989.39</v>
          </cell>
          <cell r="K129">
            <v>1002.18</v>
          </cell>
          <cell r="L129">
            <v>1052.3800000000001</v>
          </cell>
          <cell r="M129">
            <v>1113.74</v>
          </cell>
          <cell r="N129">
            <v>1183.96</v>
          </cell>
          <cell r="O129">
            <v>1328.68</v>
          </cell>
          <cell r="P129">
            <v>1546.08</v>
          </cell>
          <cell r="Q129">
            <v>1778.02</v>
          </cell>
          <cell r="R129">
            <v>2036.72</v>
          </cell>
        </row>
        <row r="130">
          <cell r="A130" t="str">
            <v>Luxembourg</v>
          </cell>
          <cell r="B130">
            <v>29530</v>
          </cell>
          <cell r="C130">
            <v>33150</v>
          </cell>
          <cell r="D130">
            <v>36730</v>
          </cell>
          <cell r="E130">
            <v>37700</v>
          </cell>
          <cell r="F130">
            <v>38880</v>
          </cell>
          <cell r="G130">
            <v>43050</v>
          </cell>
          <cell r="H130">
            <v>45870</v>
          </cell>
          <cell r="I130">
            <v>47740</v>
          </cell>
          <cell r="J130">
            <v>43620</v>
          </cell>
          <cell r="K130">
            <v>43300</v>
          </cell>
          <cell r="L130">
            <v>43490</v>
          </cell>
          <cell r="M130">
            <v>43090</v>
          </cell>
          <cell r="N130">
            <v>41710</v>
          </cell>
          <cell r="O130">
            <v>44230</v>
          </cell>
          <cell r="P130">
            <v>58050</v>
          </cell>
          <cell r="Q130">
            <v>68810</v>
          </cell>
          <cell r="R130">
            <v>76040</v>
          </cell>
        </row>
        <row r="131">
          <cell r="A131" t="str">
            <v>Macao, China</v>
          </cell>
          <cell r="B131">
            <v>8360</v>
          </cell>
          <cell r="C131">
            <v>9280</v>
          </cell>
          <cell r="D131">
            <v>11550</v>
          </cell>
          <cell r="E131">
            <v>13220</v>
          </cell>
          <cell r="F131">
            <v>14950</v>
          </cell>
          <cell r="G131">
            <v>16330</v>
          </cell>
          <cell r="H131">
            <v>16910</v>
          </cell>
          <cell r="I131">
            <v>16490</v>
          </cell>
          <cell r="J131">
            <v>15130</v>
          </cell>
          <cell r="K131">
            <v>14200</v>
          </cell>
          <cell r="L131">
            <v>14170</v>
          </cell>
          <cell r="M131">
            <v>14010</v>
          </cell>
          <cell r="N131" t="str">
            <v>..</v>
          </cell>
          <cell r="O131" t="str">
            <v>..</v>
          </cell>
          <cell r="P131" t="str">
            <v>..</v>
          </cell>
          <cell r="Q131" t="str">
            <v>..</v>
          </cell>
          <cell r="R131" t="str">
            <v>..</v>
          </cell>
        </row>
        <row r="132">
          <cell r="A132" t="str">
            <v>Macedonia</v>
          </cell>
          <cell r="B132" t="str">
            <v>..</v>
          </cell>
          <cell r="C132" t="str">
            <v>..</v>
          </cell>
          <cell r="D132">
            <v>1710</v>
          </cell>
          <cell r="E132">
            <v>1410</v>
          </cell>
          <cell r="F132">
            <v>1350</v>
          </cell>
          <cell r="G132">
            <v>1710</v>
          </cell>
          <cell r="H132">
            <v>2090</v>
          </cell>
          <cell r="I132">
            <v>2120</v>
          </cell>
          <cell r="J132">
            <v>1930</v>
          </cell>
          <cell r="K132">
            <v>1850</v>
          </cell>
          <cell r="L132">
            <v>1850</v>
          </cell>
          <cell r="M132">
            <v>1710</v>
          </cell>
          <cell r="N132">
            <v>1730</v>
          </cell>
          <cell r="O132">
            <v>1990</v>
          </cell>
          <cell r="P132">
            <v>2440</v>
          </cell>
          <cell r="Q132">
            <v>2830</v>
          </cell>
          <cell r="R132">
            <v>3060</v>
          </cell>
        </row>
        <row r="133">
          <cell r="A133" t="str">
            <v>Madagascar</v>
          </cell>
          <cell r="B133">
            <v>230</v>
          </cell>
          <cell r="C133">
            <v>210</v>
          </cell>
          <cell r="D133">
            <v>230</v>
          </cell>
          <cell r="E133">
            <v>230</v>
          </cell>
          <cell r="F133">
            <v>230</v>
          </cell>
          <cell r="G133">
            <v>230</v>
          </cell>
          <cell r="H133">
            <v>240</v>
          </cell>
          <cell r="I133">
            <v>240</v>
          </cell>
          <cell r="J133">
            <v>240</v>
          </cell>
          <cell r="K133">
            <v>240</v>
          </cell>
          <cell r="L133">
            <v>240</v>
          </cell>
          <cell r="M133">
            <v>250</v>
          </cell>
          <cell r="N133">
            <v>220</v>
          </cell>
          <cell r="O133">
            <v>280</v>
          </cell>
          <cell r="P133">
            <v>290</v>
          </cell>
          <cell r="Q133">
            <v>290</v>
          </cell>
          <cell r="R133">
            <v>280</v>
          </cell>
        </row>
        <row r="134">
          <cell r="A134" t="str">
            <v>Malawi</v>
          </cell>
          <cell r="B134">
            <v>180</v>
          </cell>
          <cell r="C134">
            <v>210</v>
          </cell>
          <cell r="D134">
            <v>200</v>
          </cell>
          <cell r="E134">
            <v>220</v>
          </cell>
          <cell r="F134">
            <v>150</v>
          </cell>
          <cell r="G134">
            <v>160</v>
          </cell>
          <cell r="H134">
            <v>170</v>
          </cell>
          <cell r="I134">
            <v>200</v>
          </cell>
          <cell r="J134">
            <v>200</v>
          </cell>
          <cell r="K134">
            <v>180</v>
          </cell>
          <cell r="L134">
            <v>150</v>
          </cell>
          <cell r="M134">
            <v>140</v>
          </cell>
          <cell r="N134">
            <v>140</v>
          </cell>
          <cell r="O134">
            <v>150</v>
          </cell>
          <cell r="P134">
            <v>160</v>
          </cell>
          <cell r="Q134">
            <v>160</v>
          </cell>
          <cell r="R134">
            <v>170</v>
          </cell>
        </row>
        <row r="135">
          <cell r="A135" t="str">
            <v>Malaysia</v>
          </cell>
          <cell r="B135">
            <v>2420</v>
          </cell>
          <cell r="C135">
            <v>2590</v>
          </cell>
          <cell r="D135">
            <v>2910</v>
          </cell>
          <cell r="E135">
            <v>3260</v>
          </cell>
          <cell r="F135">
            <v>3620</v>
          </cell>
          <cell r="G135">
            <v>4080</v>
          </cell>
          <cell r="H135">
            <v>4530</v>
          </cell>
          <cell r="I135">
            <v>4650</v>
          </cell>
          <cell r="J135">
            <v>3670</v>
          </cell>
          <cell r="K135">
            <v>3400</v>
          </cell>
          <cell r="L135">
            <v>3430</v>
          </cell>
          <cell r="M135">
            <v>3460</v>
          </cell>
          <cell r="N135">
            <v>3600</v>
          </cell>
          <cell r="O135">
            <v>3950</v>
          </cell>
          <cell r="P135">
            <v>4530</v>
          </cell>
          <cell r="Q135">
            <v>4970</v>
          </cell>
          <cell r="R135">
            <v>5490</v>
          </cell>
        </row>
        <row r="136">
          <cell r="A136" t="str">
            <v>Maldives</v>
          </cell>
          <cell r="B136" t="str">
            <v>..</v>
          </cell>
          <cell r="C136" t="str">
            <v>..</v>
          </cell>
          <cell r="D136" t="str">
            <v>..</v>
          </cell>
          <cell r="E136" t="str">
            <v>..</v>
          </cell>
          <cell r="F136" t="str">
            <v>..</v>
          </cell>
          <cell r="G136" t="str">
            <v>..</v>
          </cell>
          <cell r="H136" t="str">
            <v>..</v>
          </cell>
          <cell r="I136">
            <v>1780</v>
          </cell>
          <cell r="J136">
            <v>1850</v>
          </cell>
          <cell r="K136">
            <v>1940</v>
          </cell>
          <cell r="L136">
            <v>2010</v>
          </cell>
          <cell r="M136">
            <v>1990</v>
          </cell>
          <cell r="N136">
            <v>2020</v>
          </cell>
          <cell r="O136">
            <v>2160</v>
          </cell>
          <cell r="P136">
            <v>2440</v>
          </cell>
          <cell r="Q136">
            <v>2320</v>
          </cell>
          <cell r="R136">
            <v>2680</v>
          </cell>
        </row>
        <row r="137">
          <cell r="A137" t="str">
            <v>Mali</v>
          </cell>
          <cell r="B137">
            <v>260</v>
          </cell>
          <cell r="C137">
            <v>260</v>
          </cell>
          <cell r="D137">
            <v>300</v>
          </cell>
          <cell r="E137">
            <v>290</v>
          </cell>
          <cell r="F137">
            <v>240</v>
          </cell>
          <cell r="G137">
            <v>230</v>
          </cell>
          <cell r="H137">
            <v>230</v>
          </cell>
          <cell r="I137">
            <v>250</v>
          </cell>
          <cell r="J137">
            <v>240</v>
          </cell>
          <cell r="K137">
            <v>230</v>
          </cell>
          <cell r="L137">
            <v>220</v>
          </cell>
          <cell r="M137">
            <v>220</v>
          </cell>
          <cell r="N137">
            <v>220</v>
          </cell>
          <cell r="O137">
            <v>270</v>
          </cell>
          <cell r="P137">
            <v>330</v>
          </cell>
          <cell r="Q137">
            <v>380</v>
          </cell>
          <cell r="R137">
            <v>440</v>
          </cell>
        </row>
        <row r="138">
          <cell r="A138" t="str">
            <v>Malta</v>
          </cell>
          <cell r="B138">
            <v>6780</v>
          </cell>
          <cell r="C138">
            <v>7220</v>
          </cell>
          <cell r="D138">
            <v>7940</v>
          </cell>
          <cell r="E138">
            <v>7800</v>
          </cell>
          <cell r="F138">
            <v>7830</v>
          </cell>
          <cell r="G138">
            <v>8240</v>
          </cell>
          <cell r="H138">
            <v>8810</v>
          </cell>
          <cell r="I138">
            <v>9140</v>
          </cell>
          <cell r="J138">
            <v>8790</v>
          </cell>
          <cell r="K138">
            <v>9270</v>
          </cell>
          <cell r="L138">
            <v>9590</v>
          </cell>
          <cell r="M138">
            <v>9890</v>
          </cell>
          <cell r="N138">
            <v>10000</v>
          </cell>
          <cell r="O138">
            <v>10660</v>
          </cell>
          <cell r="P138">
            <v>12100</v>
          </cell>
          <cell r="Q138">
            <v>13610</v>
          </cell>
          <cell r="R138" t="str">
            <v>..</v>
          </cell>
        </row>
        <row r="139">
          <cell r="A139" t="str">
            <v>Marshall Islands</v>
          </cell>
          <cell r="B139" t="str">
            <v>..</v>
          </cell>
          <cell r="C139" t="str">
            <v>..</v>
          </cell>
          <cell r="D139" t="str">
            <v>..</v>
          </cell>
          <cell r="E139" t="str">
            <v>..</v>
          </cell>
          <cell r="F139" t="str">
            <v>..</v>
          </cell>
          <cell r="G139" t="str">
            <v>..</v>
          </cell>
          <cell r="H139" t="str">
            <v>..</v>
          </cell>
          <cell r="I139" t="str">
            <v>..</v>
          </cell>
          <cell r="J139">
            <v>2070</v>
          </cell>
          <cell r="K139">
            <v>2280</v>
          </cell>
          <cell r="L139">
            <v>2540</v>
          </cell>
          <cell r="M139">
            <v>2550</v>
          </cell>
          <cell r="N139">
            <v>2720</v>
          </cell>
          <cell r="O139">
            <v>2880</v>
          </cell>
          <cell r="P139">
            <v>2810</v>
          </cell>
          <cell r="Q139">
            <v>2930</v>
          </cell>
          <cell r="R139">
            <v>3000</v>
          </cell>
        </row>
        <row r="140">
          <cell r="A140" t="str">
            <v>Mauritania</v>
          </cell>
          <cell r="B140">
            <v>540</v>
          </cell>
          <cell r="C140">
            <v>500</v>
          </cell>
          <cell r="D140">
            <v>570</v>
          </cell>
          <cell r="E140">
            <v>600</v>
          </cell>
          <cell r="F140">
            <v>590</v>
          </cell>
          <cell r="G140">
            <v>610</v>
          </cell>
          <cell r="H140">
            <v>660</v>
          </cell>
          <cell r="I140">
            <v>590</v>
          </cell>
          <cell r="J140">
            <v>540</v>
          </cell>
          <cell r="K140">
            <v>520</v>
          </cell>
          <cell r="L140">
            <v>460</v>
          </cell>
          <cell r="M140">
            <v>410</v>
          </cell>
          <cell r="N140">
            <v>440</v>
          </cell>
          <cell r="O140">
            <v>450</v>
          </cell>
          <cell r="P140">
            <v>510</v>
          </cell>
          <cell r="Q140">
            <v>580</v>
          </cell>
          <cell r="R140">
            <v>740</v>
          </cell>
        </row>
        <row r="141">
          <cell r="A141" t="str">
            <v>Mauritius</v>
          </cell>
          <cell r="B141">
            <v>2300</v>
          </cell>
          <cell r="C141">
            <v>2530</v>
          </cell>
          <cell r="D141">
            <v>2780</v>
          </cell>
          <cell r="E141">
            <v>3050</v>
          </cell>
          <cell r="F141">
            <v>3130</v>
          </cell>
          <cell r="G141">
            <v>3360</v>
          </cell>
          <cell r="H141">
            <v>3570</v>
          </cell>
          <cell r="I141">
            <v>3790</v>
          </cell>
          <cell r="J141">
            <v>3760</v>
          </cell>
          <cell r="K141">
            <v>3750</v>
          </cell>
          <cell r="L141">
            <v>3740</v>
          </cell>
          <cell r="M141">
            <v>3860</v>
          </cell>
          <cell r="N141">
            <v>3820</v>
          </cell>
          <cell r="O141">
            <v>4090</v>
          </cell>
          <cell r="P141">
            <v>4670</v>
          </cell>
          <cell r="Q141">
            <v>5250</v>
          </cell>
          <cell r="R141">
            <v>5450</v>
          </cell>
        </row>
        <row r="142">
          <cell r="A142" t="str">
            <v>Mayotte</v>
          </cell>
          <cell r="B142" t="str">
            <v>..</v>
          </cell>
          <cell r="C142" t="str">
            <v>..</v>
          </cell>
          <cell r="D142" t="str">
            <v>..</v>
          </cell>
          <cell r="E142" t="str">
            <v>..</v>
          </cell>
          <cell r="F142" t="str">
            <v>..</v>
          </cell>
          <cell r="G142" t="str">
            <v>..</v>
          </cell>
          <cell r="H142" t="str">
            <v>..</v>
          </cell>
          <cell r="I142" t="str">
            <v>..</v>
          </cell>
          <cell r="J142" t="str">
            <v>..</v>
          </cell>
          <cell r="K142" t="str">
            <v>..</v>
          </cell>
          <cell r="L142" t="str">
            <v>..</v>
          </cell>
          <cell r="M142" t="str">
            <v>..</v>
          </cell>
          <cell r="N142" t="str">
            <v>..</v>
          </cell>
          <cell r="O142" t="str">
            <v>..</v>
          </cell>
          <cell r="P142" t="str">
            <v>..</v>
          </cell>
          <cell r="Q142" t="str">
            <v>..</v>
          </cell>
          <cell r="R142" t="str">
            <v>..</v>
          </cell>
        </row>
        <row r="143">
          <cell r="A143" t="str">
            <v>Mexico</v>
          </cell>
          <cell r="B143">
            <v>2830</v>
          </cell>
          <cell r="C143">
            <v>3290</v>
          </cell>
          <cell r="D143">
            <v>3820</v>
          </cell>
          <cell r="E143">
            <v>4230</v>
          </cell>
          <cell r="F143">
            <v>4600</v>
          </cell>
          <cell r="G143">
            <v>3810</v>
          </cell>
          <cell r="H143">
            <v>3660</v>
          </cell>
          <cell r="I143">
            <v>3720</v>
          </cell>
          <cell r="J143">
            <v>4020</v>
          </cell>
          <cell r="K143">
            <v>4470</v>
          </cell>
          <cell r="L143">
            <v>5110</v>
          </cell>
          <cell r="M143">
            <v>5580</v>
          </cell>
          <cell r="N143">
            <v>6000</v>
          </cell>
          <cell r="O143">
            <v>6370</v>
          </cell>
          <cell r="P143">
            <v>6930</v>
          </cell>
          <cell r="Q143">
            <v>7300</v>
          </cell>
          <cell r="R143">
            <v>7870</v>
          </cell>
        </row>
        <row r="144">
          <cell r="A144" t="str">
            <v>Micronesia, Fed. Sts.</v>
          </cell>
          <cell r="B144" t="str">
            <v>..</v>
          </cell>
          <cell r="C144" t="str">
            <v>..</v>
          </cell>
          <cell r="D144" t="str">
            <v>..</v>
          </cell>
          <cell r="E144">
            <v>2130</v>
          </cell>
          <cell r="F144">
            <v>2130</v>
          </cell>
          <cell r="G144">
            <v>2220</v>
          </cell>
          <cell r="H144">
            <v>2200</v>
          </cell>
          <cell r="I144">
            <v>2090</v>
          </cell>
          <cell r="J144">
            <v>2030</v>
          </cell>
          <cell r="K144">
            <v>2000</v>
          </cell>
          <cell r="L144">
            <v>2170</v>
          </cell>
          <cell r="M144">
            <v>2080</v>
          </cell>
          <cell r="N144">
            <v>2130</v>
          </cell>
          <cell r="O144">
            <v>2270</v>
          </cell>
          <cell r="P144">
            <v>2300</v>
          </cell>
          <cell r="Q144">
            <v>2390</v>
          </cell>
          <cell r="R144">
            <v>2380</v>
          </cell>
        </row>
        <row r="145">
          <cell r="A145" t="str">
            <v>Middle East &amp; North Africa</v>
          </cell>
          <cell r="B145">
            <v>1333.98</v>
          </cell>
          <cell r="C145">
            <v>1280.6099999999999</v>
          </cell>
          <cell r="D145">
            <v>1307.73</v>
          </cell>
          <cell r="E145">
            <v>1268.08</v>
          </cell>
          <cell r="F145">
            <v>1293.3</v>
          </cell>
          <cell r="G145">
            <v>1333.46</v>
          </cell>
          <cell r="H145">
            <v>1483.38</v>
          </cell>
          <cell r="I145">
            <v>1579.36</v>
          </cell>
          <cell r="J145">
            <v>1603.08</v>
          </cell>
          <cell r="K145">
            <v>1610.58</v>
          </cell>
          <cell r="L145">
            <v>1661.97</v>
          </cell>
          <cell r="M145">
            <v>1706.45</v>
          </cell>
          <cell r="N145">
            <v>1702.5</v>
          </cell>
          <cell r="O145">
            <v>1806.34</v>
          </cell>
          <cell r="P145">
            <v>1984.2</v>
          </cell>
          <cell r="Q145">
            <v>2223.37</v>
          </cell>
          <cell r="R145">
            <v>2480.6799999999998</v>
          </cell>
        </row>
        <row r="146">
          <cell r="A146" t="str">
            <v>Middle income</v>
          </cell>
          <cell r="B146">
            <v>1164.21</v>
          </cell>
          <cell r="C146">
            <v>1228.4100000000001</v>
          </cell>
          <cell r="D146">
            <v>1299.45</v>
          </cell>
          <cell r="E146">
            <v>1351.43</v>
          </cell>
          <cell r="F146">
            <v>1416.86</v>
          </cell>
          <cell r="G146">
            <v>1523.24</v>
          </cell>
          <cell r="H146">
            <v>1677.49</v>
          </cell>
          <cell r="I146">
            <v>1801.35</v>
          </cell>
          <cell r="J146">
            <v>1724.49</v>
          </cell>
          <cell r="K146">
            <v>1669.51</v>
          </cell>
          <cell r="L146">
            <v>1722.92</v>
          </cell>
          <cell r="M146">
            <v>1737.08</v>
          </cell>
          <cell r="N146">
            <v>1766.38</v>
          </cell>
          <cell r="O146">
            <v>1931.03</v>
          </cell>
          <cell r="P146">
            <v>2255.89</v>
          </cell>
          <cell r="Q146">
            <v>2635.61</v>
          </cell>
          <cell r="R146">
            <v>3051.16</v>
          </cell>
        </row>
        <row r="147">
          <cell r="A147" t="str">
            <v>Moldova</v>
          </cell>
          <cell r="B147" t="str">
            <v>..</v>
          </cell>
          <cell r="C147" t="str">
            <v>..</v>
          </cell>
          <cell r="D147">
            <v>630</v>
          </cell>
          <cell r="E147">
            <v>660</v>
          </cell>
          <cell r="F147">
            <v>470</v>
          </cell>
          <cell r="G147">
            <v>480</v>
          </cell>
          <cell r="H147">
            <v>490</v>
          </cell>
          <cell r="I147">
            <v>500</v>
          </cell>
          <cell r="J147">
            <v>460</v>
          </cell>
          <cell r="K147">
            <v>400</v>
          </cell>
          <cell r="L147">
            <v>370</v>
          </cell>
          <cell r="M147">
            <v>400</v>
          </cell>
          <cell r="N147">
            <v>460</v>
          </cell>
          <cell r="O147">
            <v>570</v>
          </cell>
          <cell r="P147">
            <v>730</v>
          </cell>
          <cell r="Q147">
            <v>960</v>
          </cell>
          <cell r="R147">
            <v>1100</v>
          </cell>
        </row>
        <row r="148">
          <cell r="A148" t="str">
            <v>Monaco</v>
          </cell>
          <cell r="B148" t="str">
            <v>..</v>
          </cell>
          <cell r="C148" t="str">
            <v>..</v>
          </cell>
          <cell r="D148" t="str">
            <v>..</v>
          </cell>
          <cell r="E148" t="str">
            <v>..</v>
          </cell>
          <cell r="F148" t="str">
            <v>..</v>
          </cell>
          <cell r="G148" t="str">
            <v>..</v>
          </cell>
          <cell r="H148" t="str">
            <v>..</v>
          </cell>
          <cell r="I148" t="str">
            <v>..</v>
          </cell>
          <cell r="J148" t="str">
            <v>..</v>
          </cell>
          <cell r="K148" t="str">
            <v>..</v>
          </cell>
          <cell r="L148" t="str">
            <v>..</v>
          </cell>
          <cell r="M148" t="str">
            <v>..</v>
          </cell>
          <cell r="N148" t="str">
            <v>..</v>
          </cell>
          <cell r="O148" t="str">
            <v>..</v>
          </cell>
          <cell r="P148" t="str">
            <v>..</v>
          </cell>
          <cell r="Q148" t="str">
            <v>..</v>
          </cell>
          <cell r="R148" t="str">
            <v>..</v>
          </cell>
        </row>
        <row r="149">
          <cell r="A149" t="str">
            <v>Mongolia</v>
          </cell>
          <cell r="B149" t="str">
            <v>..</v>
          </cell>
          <cell r="C149" t="str">
            <v>..</v>
          </cell>
          <cell r="D149" t="str">
            <v>..</v>
          </cell>
          <cell r="E149" t="str">
            <v>..</v>
          </cell>
          <cell r="F149" t="str">
            <v>..</v>
          </cell>
          <cell r="G149" t="str">
            <v>..</v>
          </cell>
          <cell r="H149" t="str">
            <v>..</v>
          </cell>
          <cell r="I149" t="str">
            <v>..</v>
          </cell>
          <cell r="J149">
            <v>460</v>
          </cell>
          <cell r="K149">
            <v>420</v>
          </cell>
          <cell r="L149">
            <v>390</v>
          </cell>
          <cell r="M149">
            <v>390</v>
          </cell>
          <cell r="N149">
            <v>420</v>
          </cell>
          <cell r="O149">
            <v>490</v>
          </cell>
          <cell r="P149">
            <v>610</v>
          </cell>
          <cell r="Q149">
            <v>720</v>
          </cell>
          <cell r="R149">
            <v>880</v>
          </cell>
        </row>
        <row r="150">
          <cell r="A150" t="str">
            <v>Montenegro</v>
          </cell>
          <cell r="B150" t="str">
            <v>..</v>
          </cell>
          <cell r="C150" t="str">
            <v>..</v>
          </cell>
          <cell r="D150" t="str">
            <v>..</v>
          </cell>
          <cell r="E150" t="str">
            <v>..</v>
          </cell>
          <cell r="F150" t="str">
            <v>..</v>
          </cell>
          <cell r="G150" t="str">
            <v>..</v>
          </cell>
          <cell r="H150" t="str">
            <v>..</v>
          </cell>
          <cell r="I150" t="str">
            <v>..</v>
          </cell>
          <cell r="J150" t="str">
            <v>..</v>
          </cell>
          <cell r="K150" t="str">
            <v>..</v>
          </cell>
          <cell r="L150" t="str">
            <v>..</v>
          </cell>
          <cell r="M150" t="str">
            <v>..</v>
          </cell>
          <cell r="N150">
            <v>1630</v>
          </cell>
          <cell r="O150">
            <v>2070</v>
          </cell>
          <cell r="P150">
            <v>2660</v>
          </cell>
          <cell r="Q150">
            <v>3310</v>
          </cell>
          <cell r="R150">
            <v>3860</v>
          </cell>
        </row>
        <row r="151">
          <cell r="A151" t="str">
            <v>Morocco</v>
          </cell>
          <cell r="B151">
            <v>1030</v>
          </cell>
          <cell r="C151">
            <v>1090</v>
          </cell>
          <cell r="D151">
            <v>1100</v>
          </cell>
          <cell r="E151">
            <v>1060</v>
          </cell>
          <cell r="F151">
            <v>1160</v>
          </cell>
          <cell r="G151">
            <v>1120</v>
          </cell>
          <cell r="H151">
            <v>1300</v>
          </cell>
          <cell r="I151">
            <v>1250</v>
          </cell>
          <cell r="J151">
            <v>1260</v>
          </cell>
          <cell r="K151">
            <v>1210</v>
          </cell>
          <cell r="L151">
            <v>1190</v>
          </cell>
          <cell r="M151">
            <v>1200</v>
          </cell>
          <cell r="N151">
            <v>1190</v>
          </cell>
          <cell r="O151">
            <v>1340</v>
          </cell>
          <cell r="P151">
            <v>1570</v>
          </cell>
          <cell r="Q151">
            <v>1750</v>
          </cell>
          <cell r="R151">
            <v>1900</v>
          </cell>
        </row>
        <row r="152">
          <cell r="A152" t="str">
            <v>Mozambique</v>
          </cell>
          <cell r="B152">
            <v>170</v>
          </cell>
          <cell r="C152">
            <v>180</v>
          </cell>
          <cell r="D152">
            <v>150</v>
          </cell>
          <cell r="E152">
            <v>140</v>
          </cell>
          <cell r="F152">
            <v>130</v>
          </cell>
          <cell r="G152">
            <v>140</v>
          </cell>
          <cell r="H152">
            <v>150</v>
          </cell>
          <cell r="I152">
            <v>170</v>
          </cell>
          <cell r="J152">
            <v>200</v>
          </cell>
          <cell r="K152">
            <v>220</v>
          </cell>
          <cell r="L152">
            <v>210</v>
          </cell>
          <cell r="M152">
            <v>210</v>
          </cell>
          <cell r="N152">
            <v>210</v>
          </cell>
          <cell r="O152">
            <v>230</v>
          </cell>
          <cell r="P152">
            <v>270</v>
          </cell>
          <cell r="Q152">
            <v>310</v>
          </cell>
          <cell r="R152">
            <v>340</v>
          </cell>
        </row>
        <row r="153">
          <cell r="A153" t="str">
            <v>Myanmar</v>
          </cell>
          <cell r="B153" t="str">
            <v>..</v>
          </cell>
          <cell r="C153" t="str">
            <v>..</v>
          </cell>
          <cell r="D153" t="str">
            <v>..</v>
          </cell>
          <cell r="E153" t="str">
            <v>..</v>
          </cell>
          <cell r="F153" t="str">
            <v>..</v>
          </cell>
          <cell r="G153" t="str">
            <v>..</v>
          </cell>
          <cell r="H153" t="str">
            <v>..</v>
          </cell>
          <cell r="I153" t="str">
            <v>..</v>
          </cell>
          <cell r="J153" t="str">
            <v>..</v>
          </cell>
          <cell r="K153" t="str">
            <v>..</v>
          </cell>
          <cell r="L153" t="str">
            <v>..</v>
          </cell>
          <cell r="M153" t="str">
            <v>..</v>
          </cell>
          <cell r="N153" t="str">
            <v>..</v>
          </cell>
          <cell r="O153" t="str">
            <v>..</v>
          </cell>
          <cell r="P153" t="str">
            <v>..</v>
          </cell>
          <cell r="Q153" t="str">
            <v>..</v>
          </cell>
          <cell r="R153" t="str">
            <v>..</v>
          </cell>
        </row>
        <row r="154">
          <cell r="A154" t="str">
            <v>Namibia</v>
          </cell>
          <cell r="B154">
            <v>1740</v>
          </cell>
          <cell r="C154">
            <v>1850</v>
          </cell>
          <cell r="D154">
            <v>1930</v>
          </cell>
          <cell r="E154">
            <v>1880</v>
          </cell>
          <cell r="F154">
            <v>2040</v>
          </cell>
          <cell r="G154">
            <v>2210</v>
          </cell>
          <cell r="H154">
            <v>2190</v>
          </cell>
          <cell r="I154">
            <v>2160</v>
          </cell>
          <cell r="J154">
            <v>2020</v>
          </cell>
          <cell r="K154">
            <v>1890</v>
          </cell>
          <cell r="L154">
            <v>1870</v>
          </cell>
          <cell r="M154">
            <v>1770</v>
          </cell>
          <cell r="N154">
            <v>1740</v>
          </cell>
          <cell r="O154">
            <v>1990</v>
          </cell>
          <cell r="P154">
            <v>2380</v>
          </cell>
          <cell r="Q154">
            <v>2960</v>
          </cell>
          <cell r="R154">
            <v>3230</v>
          </cell>
        </row>
        <row r="155">
          <cell r="A155" t="str">
            <v>Nepal</v>
          </cell>
          <cell r="B155">
            <v>200</v>
          </cell>
          <cell r="C155">
            <v>210</v>
          </cell>
          <cell r="D155">
            <v>200</v>
          </cell>
          <cell r="E155">
            <v>190</v>
          </cell>
          <cell r="F155">
            <v>190</v>
          </cell>
          <cell r="G155">
            <v>200</v>
          </cell>
          <cell r="H155">
            <v>210</v>
          </cell>
          <cell r="I155">
            <v>210</v>
          </cell>
          <cell r="J155">
            <v>210</v>
          </cell>
          <cell r="K155">
            <v>210</v>
          </cell>
          <cell r="L155">
            <v>230</v>
          </cell>
          <cell r="M155">
            <v>230</v>
          </cell>
          <cell r="N155">
            <v>230</v>
          </cell>
          <cell r="O155">
            <v>230</v>
          </cell>
          <cell r="P155">
            <v>250</v>
          </cell>
          <cell r="Q155">
            <v>270</v>
          </cell>
          <cell r="R155">
            <v>290</v>
          </cell>
        </row>
        <row r="156">
          <cell r="A156" t="str">
            <v>Netherlands</v>
          </cell>
          <cell r="B156">
            <v>19840</v>
          </cell>
          <cell r="C156">
            <v>20770</v>
          </cell>
          <cell r="D156">
            <v>22930</v>
          </cell>
          <cell r="E156">
            <v>23290</v>
          </cell>
          <cell r="F156">
            <v>24570</v>
          </cell>
          <cell r="G156">
            <v>26770</v>
          </cell>
          <cell r="H156">
            <v>28450</v>
          </cell>
          <cell r="I156">
            <v>28660</v>
          </cell>
          <cell r="J156">
            <v>26630</v>
          </cell>
          <cell r="K156">
            <v>26740</v>
          </cell>
          <cell r="L156">
            <v>26660</v>
          </cell>
          <cell r="M156">
            <v>25550</v>
          </cell>
          <cell r="N156">
            <v>25280</v>
          </cell>
          <cell r="O156">
            <v>28420</v>
          </cell>
          <cell r="P156">
            <v>34340</v>
          </cell>
          <cell r="Q156">
            <v>39340</v>
          </cell>
          <cell r="R156">
            <v>42670</v>
          </cell>
        </row>
        <row r="157">
          <cell r="A157" t="str">
            <v>Netherlands Antilles</v>
          </cell>
          <cell r="B157" t="str">
            <v>..</v>
          </cell>
          <cell r="C157" t="str">
            <v>..</v>
          </cell>
          <cell r="D157" t="str">
            <v>..</v>
          </cell>
          <cell r="E157" t="str">
            <v>..</v>
          </cell>
          <cell r="F157" t="str">
            <v>..</v>
          </cell>
          <cell r="G157" t="str">
            <v>..</v>
          </cell>
          <cell r="H157" t="str">
            <v>..</v>
          </cell>
          <cell r="I157" t="str">
            <v>..</v>
          </cell>
          <cell r="J157" t="str">
            <v>..</v>
          </cell>
          <cell r="K157" t="str">
            <v>..</v>
          </cell>
          <cell r="L157" t="str">
            <v>..</v>
          </cell>
          <cell r="M157" t="str">
            <v>..</v>
          </cell>
          <cell r="N157" t="str">
            <v>..</v>
          </cell>
          <cell r="O157" t="str">
            <v>..</v>
          </cell>
          <cell r="P157" t="str">
            <v>..</v>
          </cell>
          <cell r="Q157" t="str">
            <v>..</v>
          </cell>
          <cell r="R157" t="str">
            <v>..</v>
          </cell>
        </row>
        <row r="158">
          <cell r="A158" t="str">
            <v>New Caledonia</v>
          </cell>
          <cell r="B158">
            <v>15010</v>
          </cell>
          <cell r="C158">
            <v>15480</v>
          </cell>
          <cell r="D158">
            <v>16350</v>
          </cell>
          <cell r="E158">
            <v>16590</v>
          </cell>
          <cell r="F158">
            <v>17000</v>
          </cell>
          <cell r="G158">
            <v>18300</v>
          </cell>
          <cell r="H158">
            <v>18290</v>
          </cell>
          <cell r="I158">
            <v>17790</v>
          </cell>
          <cell r="J158">
            <v>15750</v>
          </cell>
          <cell r="K158">
            <v>14670</v>
          </cell>
          <cell r="L158">
            <v>14020</v>
          </cell>
          <cell r="M158" t="str">
            <v>..</v>
          </cell>
          <cell r="N158" t="str">
            <v>..</v>
          </cell>
          <cell r="O158" t="str">
            <v>..</v>
          </cell>
          <cell r="P158" t="str">
            <v>..</v>
          </cell>
          <cell r="Q158" t="str">
            <v>..</v>
          </cell>
          <cell r="R158" t="str">
            <v>..</v>
          </cell>
        </row>
        <row r="159">
          <cell r="A159" t="str">
            <v>New Zealand</v>
          </cell>
          <cell r="B159">
            <v>12910</v>
          </cell>
          <cell r="C159">
            <v>11900</v>
          </cell>
          <cell r="D159">
            <v>11810</v>
          </cell>
          <cell r="E159">
            <v>12030</v>
          </cell>
          <cell r="F159">
            <v>12830</v>
          </cell>
          <cell r="G159">
            <v>14440</v>
          </cell>
          <cell r="H159">
            <v>15910</v>
          </cell>
          <cell r="I159">
            <v>16670</v>
          </cell>
          <cell r="J159">
            <v>15480</v>
          </cell>
          <cell r="K159">
            <v>14930</v>
          </cell>
          <cell r="L159">
            <v>13760</v>
          </cell>
          <cell r="M159">
            <v>13560</v>
          </cell>
          <cell r="N159">
            <v>13650</v>
          </cell>
          <cell r="O159">
            <v>15740</v>
          </cell>
          <cell r="P159">
            <v>19610</v>
          </cell>
          <cell r="Q159">
            <v>25920</v>
          </cell>
          <cell r="R159">
            <v>27250</v>
          </cell>
        </row>
        <row r="160">
          <cell r="A160" t="str">
            <v>Nicaragua</v>
          </cell>
          <cell r="B160">
            <v>330</v>
          </cell>
          <cell r="C160">
            <v>230</v>
          </cell>
          <cell r="D160">
            <v>250</v>
          </cell>
          <cell r="E160">
            <v>310</v>
          </cell>
          <cell r="F160">
            <v>420</v>
          </cell>
          <cell r="G160">
            <v>540</v>
          </cell>
          <cell r="H160">
            <v>680</v>
          </cell>
          <cell r="I160">
            <v>690</v>
          </cell>
          <cell r="J160">
            <v>700</v>
          </cell>
          <cell r="K160">
            <v>730</v>
          </cell>
          <cell r="L160">
            <v>760</v>
          </cell>
          <cell r="M160">
            <v>760</v>
          </cell>
          <cell r="N160">
            <v>760</v>
          </cell>
          <cell r="O160">
            <v>790</v>
          </cell>
          <cell r="P160">
            <v>870</v>
          </cell>
          <cell r="Q160">
            <v>950</v>
          </cell>
          <cell r="R160">
            <v>1000</v>
          </cell>
        </row>
        <row r="161">
          <cell r="A161" t="str">
            <v>Niger</v>
          </cell>
          <cell r="B161">
            <v>280</v>
          </cell>
          <cell r="C161">
            <v>280</v>
          </cell>
          <cell r="D161">
            <v>260</v>
          </cell>
          <cell r="E161">
            <v>220</v>
          </cell>
          <cell r="F161">
            <v>190</v>
          </cell>
          <cell r="G161">
            <v>180</v>
          </cell>
          <cell r="H161">
            <v>180</v>
          </cell>
          <cell r="I161">
            <v>180</v>
          </cell>
          <cell r="J161">
            <v>190</v>
          </cell>
          <cell r="K161">
            <v>170</v>
          </cell>
          <cell r="L161">
            <v>160</v>
          </cell>
          <cell r="M161">
            <v>160</v>
          </cell>
          <cell r="N161">
            <v>160</v>
          </cell>
          <cell r="O161">
            <v>180</v>
          </cell>
          <cell r="P161">
            <v>210</v>
          </cell>
          <cell r="Q161">
            <v>240</v>
          </cell>
          <cell r="R161">
            <v>260</v>
          </cell>
        </row>
        <row r="162">
          <cell r="A162" t="str">
            <v>Nigeria</v>
          </cell>
          <cell r="B162">
            <v>270</v>
          </cell>
          <cell r="C162">
            <v>270</v>
          </cell>
          <cell r="D162">
            <v>290</v>
          </cell>
          <cell r="E162">
            <v>240</v>
          </cell>
          <cell r="F162">
            <v>220</v>
          </cell>
          <cell r="G162">
            <v>220</v>
          </cell>
          <cell r="H162">
            <v>250</v>
          </cell>
          <cell r="I162">
            <v>280</v>
          </cell>
          <cell r="J162">
            <v>270</v>
          </cell>
          <cell r="K162">
            <v>270</v>
          </cell>
          <cell r="L162">
            <v>270</v>
          </cell>
          <cell r="M162">
            <v>310</v>
          </cell>
          <cell r="N162">
            <v>310</v>
          </cell>
          <cell r="O162">
            <v>360</v>
          </cell>
          <cell r="P162">
            <v>400</v>
          </cell>
          <cell r="Q162">
            <v>520</v>
          </cell>
          <cell r="R162">
            <v>640</v>
          </cell>
        </row>
        <row r="163">
          <cell r="A163" t="str">
            <v>Northern Mariana Islands</v>
          </cell>
          <cell r="B163" t="str">
            <v>..</v>
          </cell>
          <cell r="C163" t="str">
            <v>..</v>
          </cell>
          <cell r="D163" t="str">
            <v>..</v>
          </cell>
          <cell r="E163" t="str">
            <v>..</v>
          </cell>
          <cell r="F163" t="str">
            <v>..</v>
          </cell>
          <cell r="G163" t="str">
            <v>..</v>
          </cell>
          <cell r="H163" t="str">
            <v>..</v>
          </cell>
          <cell r="I163" t="str">
            <v>..</v>
          </cell>
          <cell r="J163" t="str">
            <v>..</v>
          </cell>
          <cell r="K163" t="str">
            <v>..</v>
          </cell>
          <cell r="L163" t="str">
            <v>..</v>
          </cell>
          <cell r="M163" t="str">
            <v>..</v>
          </cell>
          <cell r="N163" t="str">
            <v>..</v>
          </cell>
          <cell r="O163" t="str">
            <v>..</v>
          </cell>
          <cell r="P163" t="str">
            <v>..</v>
          </cell>
          <cell r="Q163" t="str">
            <v>..</v>
          </cell>
          <cell r="R163" t="str">
            <v>..</v>
          </cell>
        </row>
        <row r="164">
          <cell r="A164" t="str">
            <v>Norway</v>
          </cell>
          <cell r="B164">
            <v>25660</v>
          </cell>
          <cell r="C164">
            <v>27070</v>
          </cell>
          <cell r="D164">
            <v>29880</v>
          </cell>
          <cell r="E164">
            <v>29290</v>
          </cell>
          <cell r="F164">
            <v>29990</v>
          </cell>
          <cell r="G164">
            <v>31820</v>
          </cell>
          <cell r="H164">
            <v>34900</v>
          </cell>
          <cell r="I164">
            <v>36920</v>
          </cell>
          <cell r="J164">
            <v>35240</v>
          </cell>
          <cell r="K164">
            <v>34530</v>
          </cell>
          <cell r="L164">
            <v>35660</v>
          </cell>
          <cell r="M164">
            <v>37100</v>
          </cell>
          <cell r="N164">
            <v>38870</v>
          </cell>
          <cell r="O164">
            <v>43730</v>
          </cell>
          <cell r="P164">
            <v>52370</v>
          </cell>
          <cell r="Q164">
            <v>60890</v>
          </cell>
          <cell r="R164">
            <v>66530</v>
          </cell>
        </row>
        <row r="165">
          <cell r="A165" t="str">
            <v>Oman</v>
          </cell>
          <cell r="B165">
            <v>5610</v>
          </cell>
          <cell r="C165">
            <v>5990</v>
          </cell>
          <cell r="D165">
            <v>6530</v>
          </cell>
          <cell r="E165">
            <v>6360</v>
          </cell>
          <cell r="F165">
            <v>6260</v>
          </cell>
          <cell r="G165">
            <v>6350</v>
          </cell>
          <cell r="H165">
            <v>6470</v>
          </cell>
          <cell r="I165">
            <v>6660</v>
          </cell>
          <cell r="J165">
            <v>6210</v>
          </cell>
          <cell r="K165">
            <v>5980</v>
          </cell>
          <cell r="L165">
            <v>6610</v>
          </cell>
          <cell r="M165">
            <v>7610</v>
          </cell>
          <cell r="N165">
            <v>7930</v>
          </cell>
          <cell r="O165">
            <v>8130</v>
          </cell>
          <cell r="P165">
            <v>9070</v>
          </cell>
          <cell r="Q165" t="str">
            <v>..</v>
          </cell>
          <cell r="R165" t="str">
            <v>..</v>
          </cell>
        </row>
        <row r="166">
          <cell r="A166" t="str">
            <v>Pakistan</v>
          </cell>
          <cell r="B166">
            <v>420</v>
          </cell>
          <cell r="C166">
            <v>420</v>
          </cell>
          <cell r="D166">
            <v>440</v>
          </cell>
          <cell r="E166">
            <v>450</v>
          </cell>
          <cell r="F166">
            <v>450</v>
          </cell>
          <cell r="G166">
            <v>490</v>
          </cell>
          <cell r="H166">
            <v>500</v>
          </cell>
          <cell r="I166">
            <v>500</v>
          </cell>
          <cell r="J166">
            <v>470</v>
          </cell>
          <cell r="K166">
            <v>470</v>
          </cell>
          <cell r="L166">
            <v>490</v>
          </cell>
          <cell r="M166">
            <v>490</v>
          </cell>
          <cell r="N166">
            <v>490</v>
          </cell>
          <cell r="O166">
            <v>520</v>
          </cell>
          <cell r="P166">
            <v>600</v>
          </cell>
          <cell r="Q166">
            <v>690</v>
          </cell>
          <cell r="R166">
            <v>770</v>
          </cell>
        </row>
        <row r="167">
          <cell r="A167" t="str">
            <v>Palau</v>
          </cell>
          <cell r="B167" t="str">
            <v>..</v>
          </cell>
          <cell r="C167" t="str">
            <v>..</v>
          </cell>
          <cell r="D167" t="str">
            <v>..</v>
          </cell>
          <cell r="E167" t="str">
            <v>..</v>
          </cell>
          <cell r="F167" t="str">
            <v>..</v>
          </cell>
          <cell r="G167" t="str">
            <v>..</v>
          </cell>
          <cell r="H167" t="str">
            <v>..</v>
          </cell>
          <cell r="I167" t="str">
            <v>..</v>
          </cell>
          <cell r="J167" t="str">
            <v>..</v>
          </cell>
          <cell r="K167" t="str">
            <v>..</v>
          </cell>
          <cell r="L167" t="str">
            <v>..</v>
          </cell>
          <cell r="M167" t="str">
            <v>..</v>
          </cell>
          <cell r="N167" t="str">
            <v>..</v>
          </cell>
          <cell r="O167">
            <v>6420</v>
          </cell>
          <cell r="P167">
            <v>7120</v>
          </cell>
          <cell r="Q167">
            <v>7670</v>
          </cell>
          <cell r="R167">
            <v>7990</v>
          </cell>
        </row>
        <row r="168">
          <cell r="A168" t="str">
            <v>Panama</v>
          </cell>
          <cell r="B168">
            <v>2210</v>
          </cell>
          <cell r="C168">
            <v>2300</v>
          </cell>
          <cell r="D168">
            <v>2530</v>
          </cell>
          <cell r="E168">
            <v>2720</v>
          </cell>
          <cell r="F168">
            <v>2870</v>
          </cell>
          <cell r="G168">
            <v>2900</v>
          </cell>
          <cell r="H168">
            <v>3110</v>
          </cell>
          <cell r="I168">
            <v>3320</v>
          </cell>
          <cell r="J168">
            <v>3550</v>
          </cell>
          <cell r="K168">
            <v>3620</v>
          </cell>
          <cell r="L168">
            <v>3740</v>
          </cell>
          <cell r="M168">
            <v>3700</v>
          </cell>
          <cell r="N168">
            <v>3820</v>
          </cell>
          <cell r="O168">
            <v>3930</v>
          </cell>
          <cell r="P168">
            <v>4310</v>
          </cell>
          <cell r="Q168">
            <v>4640</v>
          </cell>
          <cell r="R168">
            <v>4890</v>
          </cell>
        </row>
        <row r="169">
          <cell r="A169" t="str">
            <v>Papua New Guinea</v>
          </cell>
          <cell r="B169">
            <v>830</v>
          </cell>
          <cell r="C169">
            <v>880</v>
          </cell>
          <cell r="D169">
            <v>960</v>
          </cell>
          <cell r="E169">
            <v>1110</v>
          </cell>
          <cell r="F169">
            <v>1160</v>
          </cell>
          <cell r="G169">
            <v>1060</v>
          </cell>
          <cell r="H169">
            <v>1070</v>
          </cell>
          <cell r="I169">
            <v>960</v>
          </cell>
          <cell r="J169">
            <v>810</v>
          </cell>
          <cell r="K169">
            <v>740</v>
          </cell>
          <cell r="L169">
            <v>650</v>
          </cell>
          <cell r="M169">
            <v>580</v>
          </cell>
          <cell r="N169">
            <v>520</v>
          </cell>
          <cell r="O169">
            <v>510</v>
          </cell>
          <cell r="P169">
            <v>590</v>
          </cell>
          <cell r="Q169">
            <v>700</v>
          </cell>
          <cell r="R169">
            <v>770</v>
          </cell>
        </row>
        <row r="170">
          <cell r="A170" t="str">
            <v>Paraguay</v>
          </cell>
          <cell r="B170">
            <v>1190</v>
          </cell>
          <cell r="C170">
            <v>1270</v>
          </cell>
          <cell r="D170">
            <v>1440</v>
          </cell>
          <cell r="E170">
            <v>1550</v>
          </cell>
          <cell r="F170">
            <v>1570</v>
          </cell>
          <cell r="G170">
            <v>1680</v>
          </cell>
          <cell r="H170">
            <v>1710</v>
          </cell>
          <cell r="I170">
            <v>1760</v>
          </cell>
          <cell r="J170">
            <v>1650</v>
          </cell>
          <cell r="K170">
            <v>1490</v>
          </cell>
          <cell r="L170">
            <v>1350</v>
          </cell>
          <cell r="M170">
            <v>1270</v>
          </cell>
          <cell r="N170">
            <v>1080</v>
          </cell>
          <cell r="O170">
            <v>950</v>
          </cell>
          <cell r="P170">
            <v>1000</v>
          </cell>
          <cell r="Q170">
            <v>1130</v>
          </cell>
          <cell r="R170">
            <v>1400</v>
          </cell>
        </row>
        <row r="171">
          <cell r="A171" t="str">
            <v>Peru</v>
          </cell>
          <cell r="B171">
            <v>770</v>
          </cell>
          <cell r="C171">
            <v>1140</v>
          </cell>
          <cell r="D171">
            <v>1440</v>
          </cell>
          <cell r="E171">
            <v>1560</v>
          </cell>
          <cell r="F171">
            <v>1790</v>
          </cell>
          <cell r="G171">
            <v>2000</v>
          </cell>
          <cell r="H171">
            <v>2200</v>
          </cell>
          <cell r="I171">
            <v>2350</v>
          </cell>
          <cell r="J171">
            <v>2230</v>
          </cell>
          <cell r="K171">
            <v>2100</v>
          </cell>
          <cell r="L171">
            <v>2060</v>
          </cell>
          <cell r="M171">
            <v>1980</v>
          </cell>
          <cell r="N171">
            <v>2040</v>
          </cell>
          <cell r="O171">
            <v>2170</v>
          </cell>
          <cell r="P171">
            <v>2390</v>
          </cell>
          <cell r="Q171">
            <v>2640</v>
          </cell>
          <cell r="R171">
            <v>2920</v>
          </cell>
        </row>
        <row r="172">
          <cell r="A172" t="str">
            <v>Philippines</v>
          </cell>
          <cell r="B172">
            <v>740</v>
          </cell>
          <cell r="C172">
            <v>740</v>
          </cell>
          <cell r="D172">
            <v>790</v>
          </cell>
          <cell r="E172">
            <v>840</v>
          </cell>
          <cell r="F172">
            <v>940</v>
          </cell>
          <cell r="G172">
            <v>1040</v>
          </cell>
          <cell r="H172">
            <v>1190</v>
          </cell>
          <cell r="I172">
            <v>1240</v>
          </cell>
          <cell r="J172">
            <v>1090</v>
          </cell>
          <cell r="K172">
            <v>1050</v>
          </cell>
          <cell r="L172">
            <v>1060</v>
          </cell>
          <cell r="M172">
            <v>1050</v>
          </cell>
          <cell r="N172">
            <v>1030</v>
          </cell>
          <cell r="O172">
            <v>1080</v>
          </cell>
          <cell r="P172">
            <v>1200</v>
          </cell>
          <cell r="Q172">
            <v>1290</v>
          </cell>
          <cell r="R172">
            <v>1420</v>
          </cell>
        </row>
        <row r="173">
          <cell r="A173" t="str">
            <v>Poland</v>
          </cell>
          <cell r="B173" t="str">
            <v>..</v>
          </cell>
          <cell r="C173" t="str">
            <v>..</v>
          </cell>
          <cell r="D173">
            <v>1910</v>
          </cell>
          <cell r="E173">
            <v>2270</v>
          </cell>
          <cell r="F173">
            <v>2450</v>
          </cell>
          <cell r="G173">
            <v>2970</v>
          </cell>
          <cell r="H173">
            <v>3620</v>
          </cell>
          <cell r="I173">
            <v>4180</v>
          </cell>
          <cell r="J173">
            <v>4300</v>
          </cell>
          <cell r="K173">
            <v>4380</v>
          </cell>
          <cell r="L173">
            <v>4570</v>
          </cell>
          <cell r="M173">
            <v>4650</v>
          </cell>
          <cell r="N173">
            <v>4820</v>
          </cell>
          <cell r="O173">
            <v>5440</v>
          </cell>
          <cell r="P173">
            <v>6150</v>
          </cell>
          <cell r="Q173">
            <v>7150</v>
          </cell>
          <cell r="R173">
            <v>8190</v>
          </cell>
        </row>
        <row r="174">
          <cell r="A174" t="str">
            <v>Portugal</v>
          </cell>
          <cell r="B174">
            <v>6810</v>
          </cell>
          <cell r="C174">
            <v>7760</v>
          </cell>
          <cell r="D174">
            <v>9320</v>
          </cell>
          <cell r="E174">
            <v>9540</v>
          </cell>
          <cell r="F174">
            <v>9880</v>
          </cell>
          <cell r="G174">
            <v>10610</v>
          </cell>
          <cell r="H174">
            <v>11470</v>
          </cell>
          <cell r="I174">
            <v>11720</v>
          </cell>
          <cell r="J174">
            <v>11550</v>
          </cell>
          <cell r="K174">
            <v>11600</v>
          </cell>
          <cell r="L174">
            <v>11590</v>
          </cell>
          <cell r="M174">
            <v>11250</v>
          </cell>
          <cell r="N174">
            <v>11210</v>
          </cell>
          <cell r="O174">
            <v>12560</v>
          </cell>
          <cell r="P174">
            <v>15150</v>
          </cell>
          <cell r="Q174">
            <v>17190</v>
          </cell>
          <cell r="R174">
            <v>18100</v>
          </cell>
        </row>
        <row r="175">
          <cell r="A175" t="str">
            <v>Puerto Rico</v>
          </cell>
          <cell r="B175">
            <v>6220</v>
          </cell>
          <cell r="C175">
            <v>6440</v>
          </cell>
          <cell r="D175">
            <v>6740</v>
          </cell>
          <cell r="E175">
            <v>7080</v>
          </cell>
          <cell r="F175">
            <v>7360</v>
          </cell>
          <cell r="G175">
            <v>7830</v>
          </cell>
          <cell r="H175">
            <v>8170</v>
          </cell>
          <cell r="I175">
            <v>8560</v>
          </cell>
          <cell r="J175">
            <v>8730</v>
          </cell>
          <cell r="K175">
            <v>9620</v>
          </cell>
          <cell r="L175">
            <v>10560</v>
          </cell>
          <cell r="M175">
            <v>10950</v>
          </cell>
          <cell r="N175" t="str">
            <v>..</v>
          </cell>
          <cell r="O175" t="str">
            <v>..</v>
          </cell>
          <cell r="P175" t="str">
            <v>..</v>
          </cell>
          <cell r="Q175" t="str">
            <v>..</v>
          </cell>
          <cell r="R175" t="str">
            <v>..</v>
          </cell>
        </row>
        <row r="176">
          <cell r="A176" t="str">
            <v>Qatar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 t="str">
            <v>..</v>
          </cell>
          <cell r="O176" t="str">
            <v>..</v>
          </cell>
          <cell r="P176" t="str">
            <v>..</v>
          </cell>
          <cell r="Q176" t="str">
            <v>..</v>
          </cell>
          <cell r="R176" t="str">
            <v>..</v>
          </cell>
        </row>
        <row r="177">
          <cell r="A177" t="str">
            <v>Romania</v>
          </cell>
          <cell r="B177">
            <v>1730</v>
          </cell>
          <cell r="C177">
            <v>1430</v>
          </cell>
          <cell r="D177">
            <v>1240</v>
          </cell>
          <cell r="E177">
            <v>1190</v>
          </cell>
          <cell r="F177">
            <v>1270</v>
          </cell>
          <cell r="G177">
            <v>1470</v>
          </cell>
          <cell r="H177">
            <v>1600</v>
          </cell>
          <cell r="I177">
            <v>1520</v>
          </cell>
          <cell r="J177">
            <v>1520</v>
          </cell>
          <cell r="K177">
            <v>1580</v>
          </cell>
          <cell r="L177">
            <v>1690</v>
          </cell>
          <cell r="M177">
            <v>1750</v>
          </cell>
          <cell r="N177">
            <v>1930</v>
          </cell>
          <cell r="O177">
            <v>2290</v>
          </cell>
          <cell r="P177">
            <v>2950</v>
          </cell>
          <cell r="Q177">
            <v>3830</v>
          </cell>
          <cell r="R177">
            <v>4850</v>
          </cell>
        </row>
        <row r="178">
          <cell r="A178" t="str">
            <v>Russian Federation</v>
          </cell>
          <cell r="B178" t="str">
            <v>..</v>
          </cell>
          <cell r="C178">
            <v>3420</v>
          </cell>
          <cell r="D178">
            <v>3070</v>
          </cell>
          <cell r="E178">
            <v>2900</v>
          </cell>
          <cell r="F178">
            <v>2650</v>
          </cell>
          <cell r="G178">
            <v>2650</v>
          </cell>
          <cell r="H178">
            <v>2610</v>
          </cell>
          <cell r="I178">
            <v>2660</v>
          </cell>
          <cell r="J178">
            <v>2140</v>
          </cell>
          <cell r="K178">
            <v>1760</v>
          </cell>
          <cell r="L178">
            <v>1710</v>
          </cell>
          <cell r="M178">
            <v>1780</v>
          </cell>
          <cell r="N178">
            <v>2100</v>
          </cell>
          <cell r="O178">
            <v>2590</v>
          </cell>
          <cell r="P178">
            <v>3420</v>
          </cell>
          <cell r="Q178">
            <v>4470</v>
          </cell>
          <cell r="R178">
            <v>5780</v>
          </cell>
        </row>
        <row r="179">
          <cell r="A179" t="str">
            <v>Rwanda</v>
          </cell>
          <cell r="B179">
            <v>360</v>
          </cell>
          <cell r="C179">
            <v>330</v>
          </cell>
          <cell r="D179">
            <v>360</v>
          </cell>
          <cell r="E179">
            <v>330</v>
          </cell>
          <cell r="F179">
            <v>160</v>
          </cell>
          <cell r="G179">
            <v>230</v>
          </cell>
          <cell r="H179">
            <v>240</v>
          </cell>
          <cell r="I179">
            <v>270</v>
          </cell>
          <cell r="J179">
            <v>270</v>
          </cell>
          <cell r="K179">
            <v>270</v>
          </cell>
          <cell r="L179">
            <v>250</v>
          </cell>
          <cell r="M179">
            <v>230</v>
          </cell>
          <cell r="N179">
            <v>210</v>
          </cell>
          <cell r="O179">
            <v>200</v>
          </cell>
          <cell r="P179">
            <v>210</v>
          </cell>
          <cell r="Q179">
            <v>230</v>
          </cell>
          <cell r="R179">
            <v>250</v>
          </cell>
        </row>
        <row r="180">
          <cell r="A180" t="str">
            <v>Samoa</v>
          </cell>
          <cell r="B180">
            <v>1070</v>
          </cell>
          <cell r="C180">
            <v>1000</v>
          </cell>
          <cell r="D180">
            <v>1010</v>
          </cell>
          <cell r="E180">
            <v>1070</v>
          </cell>
          <cell r="F180">
            <v>810</v>
          </cell>
          <cell r="G180">
            <v>1010</v>
          </cell>
          <cell r="H180">
            <v>1360</v>
          </cell>
          <cell r="I180">
            <v>1350</v>
          </cell>
          <cell r="J180">
            <v>1330</v>
          </cell>
          <cell r="K180">
            <v>1330</v>
          </cell>
          <cell r="L180">
            <v>1350</v>
          </cell>
          <cell r="M180">
            <v>1370</v>
          </cell>
          <cell r="N180">
            <v>1390</v>
          </cell>
          <cell r="O180">
            <v>1500</v>
          </cell>
          <cell r="P180">
            <v>1760</v>
          </cell>
          <cell r="Q180">
            <v>2020</v>
          </cell>
          <cell r="R180">
            <v>2270</v>
          </cell>
        </row>
        <row r="181">
          <cell r="A181" t="str">
            <v>San Marino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 t="str">
            <v>..</v>
          </cell>
          <cell r="O181" t="str">
            <v>..</v>
          </cell>
          <cell r="P181" t="str">
            <v>..</v>
          </cell>
          <cell r="Q181" t="str">
            <v>..</v>
          </cell>
          <cell r="R181" t="str">
            <v>..</v>
          </cell>
        </row>
        <row r="182">
          <cell r="A182" t="str">
            <v>Sao Tome and Principe</v>
          </cell>
          <cell r="B182" t="str">
            <v>..</v>
          </cell>
          <cell r="C182" t="str">
            <v>..</v>
          </cell>
          <cell r="D182" t="str">
            <v>..</v>
          </cell>
          <cell r="E182" t="str">
            <v>..</v>
          </cell>
          <cell r="F182" t="str">
            <v>..</v>
          </cell>
          <cell r="G182" t="str">
            <v>..</v>
          </cell>
          <cell r="H182" t="str">
            <v>..</v>
          </cell>
          <cell r="I182" t="str">
            <v>..</v>
          </cell>
          <cell r="J182" t="str">
            <v>..</v>
          </cell>
          <cell r="K182" t="str">
            <v>..</v>
          </cell>
          <cell r="L182" t="str">
            <v>..</v>
          </cell>
          <cell r="M182" t="str">
            <v>..</v>
          </cell>
          <cell r="N182" t="str">
            <v>..</v>
          </cell>
          <cell r="O182" t="str">
            <v>..</v>
          </cell>
          <cell r="P182" t="str">
            <v>..</v>
          </cell>
          <cell r="Q182" t="str">
            <v>..</v>
          </cell>
          <cell r="R182">
            <v>780</v>
          </cell>
        </row>
        <row r="183">
          <cell r="A183" t="str">
            <v>Saudi Arabia</v>
          </cell>
          <cell r="B183">
            <v>7220</v>
          </cell>
          <cell r="C183">
            <v>8000</v>
          </cell>
          <cell r="D183">
            <v>8740</v>
          </cell>
          <cell r="E183">
            <v>8280</v>
          </cell>
          <cell r="F183">
            <v>7840</v>
          </cell>
          <cell r="G183">
            <v>7850</v>
          </cell>
          <cell r="H183">
            <v>8170</v>
          </cell>
          <cell r="I183">
            <v>8410</v>
          </cell>
          <cell r="J183">
            <v>8030</v>
          </cell>
          <cell r="K183">
            <v>7800</v>
          </cell>
          <cell r="L183">
            <v>8140</v>
          </cell>
          <cell r="M183">
            <v>8480</v>
          </cell>
          <cell r="N183">
            <v>8560</v>
          </cell>
          <cell r="O183">
            <v>9400</v>
          </cell>
          <cell r="P183">
            <v>10810</v>
          </cell>
          <cell r="Q183">
            <v>12510</v>
          </cell>
          <cell r="R183" t="str">
            <v>..</v>
          </cell>
        </row>
        <row r="184">
          <cell r="A184" t="str">
            <v>Senegal</v>
          </cell>
          <cell r="B184">
            <v>660</v>
          </cell>
          <cell r="C184">
            <v>650</v>
          </cell>
          <cell r="D184">
            <v>710</v>
          </cell>
          <cell r="E184">
            <v>650</v>
          </cell>
          <cell r="F184">
            <v>540</v>
          </cell>
          <cell r="G184">
            <v>500</v>
          </cell>
          <cell r="H184">
            <v>480</v>
          </cell>
          <cell r="I184">
            <v>480</v>
          </cell>
          <cell r="J184">
            <v>470</v>
          </cell>
          <cell r="K184">
            <v>460</v>
          </cell>
          <cell r="L184">
            <v>450</v>
          </cell>
          <cell r="M184">
            <v>440</v>
          </cell>
          <cell r="N184">
            <v>420</v>
          </cell>
          <cell r="O184">
            <v>490</v>
          </cell>
          <cell r="P184">
            <v>600</v>
          </cell>
          <cell r="Q184">
            <v>700</v>
          </cell>
          <cell r="R184">
            <v>750</v>
          </cell>
        </row>
        <row r="185">
          <cell r="A185" t="str">
            <v>Serbia</v>
          </cell>
          <cell r="B185" t="str">
            <v>..</v>
          </cell>
          <cell r="C185" t="str">
            <v>..</v>
          </cell>
          <cell r="D185" t="str">
            <v>..</v>
          </cell>
          <cell r="E185" t="str">
            <v>..</v>
          </cell>
          <cell r="F185" t="str">
            <v>..</v>
          </cell>
          <cell r="G185" t="str">
            <v>..</v>
          </cell>
          <cell r="H185" t="str">
            <v>..</v>
          </cell>
          <cell r="I185" t="str">
            <v>..</v>
          </cell>
          <cell r="J185" t="str">
            <v>..</v>
          </cell>
          <cell r="K185" t="str">
            <v>..</v>
          </cell>
          <cell r="L185" t="str">
            <v>..</v>
          </cell>
          <cell r="M185" t="str">
            <v>..</v>
          </cell>
          <cell r="N185">
            <v>1370</v>
          </cell>
          <cell r="O185">
            <v>2190</v>
          </cell>
          <cell r="P185">
            <v>3070</v>
          </cell>
          <cell r="Q185">
            <v>3490</v>
          </cell>
          <cell r="R185">
            <v>3910</v>
          </cell>
        </row>
        <row r="186">
          <cell r="A186" t="str">
            <v>Serbia and Montenegro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>
            <v>1540</v>
          </cell>
          <cell r="J186">
            <v>1430</v>
          </cell>
          <cell r="K186">
            <v>1070</v>
          </cell>
          <cell r="L186">
            <v>1250</v>
          </cell>
          <cell r="M186">
            <v>1290</v>
          </cell>
          <cell r="N186">
            <v>1430</v>
          </cell>
          <cell r="O186">
            <v>1930</v>
          </cell>
          <cell r="P186">
            <v>2700</v>
          </cell>
          <cell r="Q186">
            <v>3220</v>
          </cell>
          <cell r="R186" t="str">
            <v>..</v>
          </cell>
        </row>
        <row r="187">
          <cell r="A187" t="str">
            <v>Seychelles</v>
          </cell>
          <cell r="B187">
            <v>5020</v>
          </cell>
          <cell r="C187">
            <v>5200</v>
          </cell>
          <cell r="D187">
            <v>5930</v>
          </cell>
          <cell r="E187">
            <v>6350</v>
          </cell>
          <cell r="F187">
            <v>6560</v>
          </cell>
          <cell r="G187">
            <v>6460</v>
          </cell>
          <cell r="H187">
            <v>6740</v>
          </cell>
          <cell r="I187">
            <v>7330</v>
          </cell>
          <cell r="J187">
            <v>7320</v>
          </cell>
          <cell r="K187">
            <v>7290</v>
          </cell>
          <cell r="L187">
            <v>7440</v>
          </cell>
          <cell r="M187">
            <v>7380</v>
          </cell>
          <cell r="N187">
            <v>6840</v>
          </cell>
          <cell r="O187">
            <v>7480</v>
          </cell>
          <cell r="P187">
            <v>8130</v>
          </cell>
          <cell r="Q187">
            <v>8390</v>
          </cell>
          <cell r="R187">
            <v>8650</v>
          </cell>
        </row>
        <row r="188">
          <cell r="A188" t="str">
            <v>Sierra Leone</v>
          </cell>
          <cell r="B188">
            <v>200</v>
          </cell>
          <cell r="C188">
            <v>180</v>
          </cell>
          <cell r="D188">
            <v>130</v>
          </cell>
          <cell r="E188">
            <v>160</v>
          </cell>
          <cell r="F188">
            <v>170</v>
          </cell>
          <cell r="G188">
            <v>190</v>
          </cell>
          <cell r="H188">
            <v>220</v>
          </cell>
          <cell r="I188">
            <v>190</v>
          </cell>
          <cell r="J188">
            <v>160</v>
          </cell>
          <cell r="K188">
            <v>150</v>
          </cell>
          <cell r="L188">
            <v>140</v>
          </cell>
          <cell r="M188">
            <v>160</v>
          </cell>
          <cell r="N188">
            <v>190</v>
          </cell>
          <cell r="O188">
            <v>200</v>
          </cell>
          <cell r="P188">
            <v>210</v>
          </cell>
          <cell r="Q188">
            <v>220</v>
          </cell>
          <cell r="R188">
            <v>240</v>
          </cell>
        </row>
        <row r="189">
          <cell r="A189" t="str">
            <v>Singapore</v>
          </cell>
          <cell r="B189">
            <v>11860</v>
          </cell>
          <cell r="C189">
            <v>13180</v>
          </cell>
          <cell r="D189">
            <v>15300</v>
          </cell>
          <cell r="E189">
            <v>17330</v>
          </cell>
          <cell r="F189">
            <v>20370</v>
          </cell>
          <cell r="G189">
            <v>23250</v>
          </cell>
          <cell r="H189">
            <v>25140</v>
          </cell>
          <cell r="I189">
            <v>27180</v>
          </cell>
          <cell r="J189">
            <v>23520</v>
          </cell>
          <cell r="K189">
            <v>22920</v>
          </cell>
          <cell r="L189">
            <v>23030</v>
          </cell>
          <cell r="M189">
            <v>21290</v>
          </cell>
          <cell r="N189">
            <v>21050</v>
          </cell>
          <cell r="O189">
            <v>21750</v>
          </cell>
          <cell r="P189">
            <v>25030</v>
          </cell>
          <cell r="Q189">
            <v>26620</v>
          </cell>
          <cell r="R189">
            <v>29320</v>
          </cell>
        </row>
        <row r="190">
          <cell r="A190" t="str">
            <v>Slovak Republic</v>
          </cell>
          <cell r="B190">
            <v>3340</v>
          </cell>
          <cell r="C190">
            <v>2490</v>
          </cell>
          <cell r="D190">
            <v>2230</v>
          </cell>
          <cell r="E190">
            <v>2220</v>
          </cell>
          <cell r="F190">
            <v>2680</v>
          </cell>
          <cell r="G190">
            <v>3310</v>
          </cell>
          <cell r="H190">
            <v>3860</v>
          </cell>
          <cell r="I190">
            <v>4150</v>
          </cell>
          <cell r="J190">
            <v>4100</v>
          </cell>
          <cell r="K190">
            <v>3910</v>
          </cell>
          <cell r="L190">
            <v>3860</v>
          </cell>
          <cell r="M190">
            <v>3860</v>
          </cell>
          <cell r="N190">
            <v>4100</v>
          </cell>
          <cell r="O190">
            <v>5010</v>
          </cell>
          <cell r="P190">
            <v>6570</v>
          </cell>
          <cell r="Q190">
            <v>8100</v>
          </cell>
          <cell r="R190">
            <v>9870</v>
          </cell>
        </row>
        <row r="191">
          <cell r="A191" t="str">
            <v>Slovenia</v>
          </cell>
          <cell r="B191" t="str">
            <v>..</v>
          </cell>
          <cell r="C191" t="str">
            <v>..</v>
          </cell>
          <cell r="D191">
            <v>6790</v>
          </cell>
          <cell r="E191">
            <v>6660</v>
          </cell>
          <cell r="F191" t="str">
            <v>..</v>
          </cell>
          <cell r="G191">
            <v>8450</v>
          </cell>
          <cell r="H191">
            <v>9770</v>
          </cell>
          <cell r="I191">
            <v>10740</v>
          </cell>
          <cell r="J191">
            <v>10530</v>
          </cell>
          <cell r="K191">
            <v>10810</v>
          </cell>
          <cell r="L191">
            <v>10780</v>
          </cell>
          <cell r="M191">
            <v>10400</v>
          </cell>
          <cell r="N191">
            <v>10360</v>
          </cell>
          <cell r="O191">
            <v>11990</v>
          </cell>
          <cell r="P191">
            <v>14880</v>
          </cell>
          <cell r="Q191">
            <v>17430</v>
          </cell>
          <cell r="R191">
            <v>18890</v>
          </cell>
        </row>
        <row r="192">
          <cell r="A192" t="str">
            <v>Solomon Islands</v>
          </cell>
          <cell r="B192">
            <v>740</v>
          </cell>
          <cell r="C192">
            <v>720</v>
          </cell>
          <cell r="D192">
            <v>780</v>
          </cell>
          <cell r="E192">
            <v>780</v>
          </cell>
          <cell r="F192">
            <v>820</v>
          </cell>
          <cell r="G192">
            <v>880</v>
          </cell>
          <cell r="H192">
            <v>890</v>
          </cell>
          <cell r="I192">
            <v>920</v>
          </cell>
          <cell r="J192">
            <v>870</v>
          </cell>
          <cell r="K192">
            <v>820</v>
          </cell>
          <cell r="L192">
            <v>680</v>
          </cell>
          <cell r="M192">
            <v>620</v>
          </cell>
          <cell r="N192">
            <v>550</v>
          </cell>
          <cell r="O192">
            <v>550</v>
          </cell>
          <cell r="P192">
            <v>590</v>
          </cell>
          <cell r="Q192">
            <v>620</v>
          </cell>
          <cell r="R192">
            <v>680</v>
          </cell>
        </row>
        <row r="193">
          <cell r="A193" t="str">
            <v>Somalia</v>
          </cell>
          <cell r="B193">
            <v>140</v>
          </cell>
          <cell r="C193" t="str">
            <v>..</v>
          </cell>
          <cell r="D193" t="str">
            <v>..</v>
          </cell>
          <cell r="E193" t="str">
            <v>..</v>
          </cell>
          <cell r="F193" t="str">
            <v>..</v>
          </cell>
          <cell r="G193" t="str">
            <v>..</v>
          </cell>
          <cell r="H193" t="str">
            <v>..</v>
          </cell>
          <cell r="I193" t="str">
            <v>..</v>
          </cell>
          <cell r="J193" t="str">
            <v>..</v>
          </cell>
          <cell r="K193" t="str">
            <v>..</v>
          </cell>
          <cell r="L193" t="str">
            <v>..</v>
          </cell>
          <cell r="M193" t="str">
            <v>..</v>
          </cell>
          <cell r="N193" t="str">
            <v>..</v>
          </cell>
          <cell r="O193" t="str">
            <v>..</v>
          </cell>
          <cell r="P193" t="str">
            <v>..</v>
          </cell>
          <cell r="Q193" t="str">
            <v>..</v>
          </cell>
          <cell r="R193" t="str">
            <v>..</v>
          </cell>
        </row>
        <row r="194">
          <cell r="A194" t="str">
            <v>South Africa</v>
          </cell>
          <cell r="B194">
            <v>3390</v>
          </cell>
          <cell r="C194">
            <v>3320</v>
          </cell>
          <cell r="D194">
            <v>3320</v>
          </cell>
          <cell r="E194">
            <v>3460</v>
          </cell>
          <cell r="F194">
            <v>3610</v>
          </cell>
          <cell r="G194">
            <v>3740</v>
          </cell>
          <cell r="H194">
            <v>3760</v>
          </cell>
          <cell r="I194">
            <v>3680</v>
          </cell>
          <cell r="J194">
            <v>3280</v>
          </cell>
          <cell r="K194">
            <v>3150</v>
          </cell>
          <cell r="L194">
            <v>3050</v>
          </cell>
          <cell r="M194">
            <v>2830</v>
          </cell>
          <cell r="N194">
            <v>2640</v>
          </cell>
          <cell r="O194">
            <v>2870</v>
          </cell>
          <cell r="P194">
            <v>3630</v>
          </cell>
          <cell r="Q194">
            <v>4820</v>
          </cell>
          <cell r="R194">
            <v>5390</v>
          </cell>
        </row>
        <row r="195">
          <cell r="A195" t="str">
            <v>South Asia</v>
          </cell>
          <cell r="B195">
            <v>379.63</v>
          </cell>
          <cell r="C195">
            <v>351.65</v>
          </cell>
          <cell r="D195">
            <v>338.26</v>
          </cell>
          <cell r="E195">
            <v>326.97000000000003</v>
          </cell>
          <cell r="F195">
            <v>342.15</v>
          </cell>
          <cell r="G195">
            <v>381.09</v>
          </cell>
          <cell r="H195">
            <v>410.71</v>
          </cell>
          <cell r="I195">
            <v>418.94</v>
          </cell>
          <cell r="J195">
            <v>417.94</v>
          </cell>
          <cell r="K195">
            <v>434.85</v>
          </cell>
          <cell r="L195">
            <v>444.27</v>
          </cell>
          <cell r="M195">
            <v>455.26</v>
          </cell>
          <cell r="N195">
            <v>458.97</v>
          </cell>
          <cell r="O195">
            <v>513.94000000000005</v>
          </cell>
          <cell r="P195">
            <v>599.9</v>
          </cell>
          <cell r="Q195">
            <v>692.64</v>
          </cell>
          <cell r="R195">
            <v>765.61</v>
          </cell>
        </row>
        <row r="196">
          <cell r="A196" t="str">
            <v>Spain</v>
          </cell>
          <cell r="B196">
            <v>12100</v>
          </cell>
          <cell r="C196">
            <v>13570</v>
          </cell>
          <cell r="D196">
            <v>15490</v>
          </cell>
          <cell r="E196">
            <v>14930</v>
          </cell>
          <cell r="F196">
            <v>14420</v>
          </cell>
          <cell r="G196">
            <v>14800</v>
          </cell>
          <cell r="H196">
            <v>15570</v>
          </cell>
          <cell r="I196">
            <v>15820</v>
          </cell>
          <cell r="J196">
            <v>15400</v>
          </cell>
          <cell r="K196">
            <v>15360</v>
          </cell>
          <cell r="L196">
            <v>15420</v>
          </cell>
          <cell r="M196">
            <v>15050</v>
          </cell>
          <cell r="N196">
            <v>15100</v>
          </cell>
          <cell r="O196">
            <v>17490</v>
          </cell>
          <cell r="P196">
            <v>21450</v>
          </cell>
          <cell r="Q196">
            <v>25250</v>
          </cell>
          <cell r="R196">
            <v>27570</v>
          </cell>
        </row>
        <row r="197">
          <cell r="A197" t="str">
            <v>Sri Lanka</v>
          </cell>
          <cell r="B197">
            <v>470</v>
          </cell>
          <cell r="C197">
            <v>500</v>
          </cell>
          <cell r="D197">
            <v>550</v>
          </cell>
          <cell r="E197">
            <v>600</v>
          </cell>
          <cell r="F197">
            <v>640</v>
          </cell>
          <cell r="G197">
            <v>700</v>
          </cell>
          <cell r="H197">
            <v>740</v>
          </cell>
          <cell r="I197">
            <v>790</v>
          </cell>
          <cell r="J197">
            <v>810</v>
          </cell>
          <cell r="K197">
            <v>820</v>
          </cell>
          <cell r="L197">
            <v>810</v>
          </cell>
          <cell r="M197">
            <v>840</v>
          </cell>
          <cell r="N197">
            <v>850</v>
          </cell>
          <cell r="O197">
            <v>930</v>
          </cell>
          <cell r="P197">
            <v>1040</v>
          </cell>
          <cell r="Q197">
            <v>1170</v>
          </cell>
          <cell r="R197">
            <v>1300</v>
          </cell>
        </row>
        <row r="198">
          <cell r="A198" t="str">
            <v>St. Kitts and Nevis</v>
          </cell>
          <cell r="B198">
            <v>3610</v>
          </cell>
          <cell r="C198">
            <v>3750</v>
          </cell>
          <cell r="D198">
            <v>4110</v>
          </cell>
          <cell r="E198">
            <v>4520</v>
          </cell>
          <cell r="F198">
            <v>5010</v>
          </cell>
          <cell r="G198">
            <v>5460</v>
          </cell>
          <cell r="H198">
            <v>5670</v>
          </cell>
          <cell r="I198">
            <v>6000</v>
          </cell>
          <cell r="J198">
            <v>6020</v>
          </cell>
          <cell r="K198">
            <v>6320</v>
          </cell>
          <cell r="L198">
            <v>6490</v>
          </cell>
          <cell r="M198">
            <v>6330</v>
          </cell>
          <cell r="N198">
            <v>6380</v>
          </cell>
          <cell r="O198">
            <v>6820</v>
          </cell>
          <cell r="P198">
            <v>7840</v>
          </cell>
          <cell r="Q198">
            <v>8250</v>
          </cell>
          <cell r="R198">
            <v>8840</v>
          </cell>
        </row>
        <row r="199">
          <cell r="A199" t="str">
            <v>St. Lucia</v>
          </cell>
          <cell r="B199">
            <v>2810</v>
          </cell>
          <cell r="C199">
            <v>2910</v>
          </cell>
          <cell r="D199">
            <v>3290</v>
          </cell>
          <cell r="E199">
            <v>3360</v>
          </cell>
          <cell r="F199">
            <v>3430</v>
          </cell>
          <cell r="G199">
            <v>3570</v>
          </cell>
          <cell r="H199">
            <v>3680</v>
          </cell>
          <cell r="I199">
            <v>3620</v>
          </cell>
          <cell r="J199">
            <v>3690</v>
          </cell>
          <cell r="K199">
            <v>3910</v>
          </cell>
          <cell r="L199">
            <v>4140</v>
          </cell>
          <cell r="M199">
            <v>3860</v>
          </cell>
          <cell r="N199">
            <v>3980</v>
          </cell>
          <cell r="O199">
            <v>4170</v>
          </cell>
          <cell r="P199">
            <v>4580</v>
          </cell>
          <cell r="Q199">
            <v>4920</v>
          </cell>
          <cell r="R199">
            <v>5110</v>
          </cell>
        </row>
        <row r="200">
          <cell r="A200" t="str">
            <v>St. Vincent and the Grenadines</v>
          </cell>
          <cell r="B200">
            <v>1710</v>
          </cell>
          <cell r="C200">
            <v>1790</v>
          </cell>
          <cell r="D200">
            <v>2070</v>
          </cell>
          <cell r="E200">
            <v>2100</v>
          </cell>
          <cell r="F200">
            <v>2050</v>
          </cell>
          <cell r="G200">
            <v>2190</v>
          </cell>
          <cell r="H200">
            <v>2330</v>
          </cell>
          <cell r="I200">
            <v>2440</v>
          </cell>
          <cell r="J200">
            <v>2550</v>
          </cell>
          <cell r="K200">
            <v>2610</v>
          </cell>
          <cell r="L200">
            <v>2730</v>
          </cell>
          <cell r="M200">
            <v>2750</v>
          </cell>
          <cell r="N200">
            <v>2820</v>
          </cell>
          <cell r="O200">
            <v>2970</v>
          </cell>
          <cell r="P200">
            <v>3460</v>
          </cell>
          <cell r="Q200">
            <v>3530</v>
          </cell>
          <cell r="R200">
            <v>3930</v>
          </cell>
        </row>
        <row r="201">
          <cell r="A201" t="str">
            <v>Sub-Saharan Africa</v>
          </cell>
          <cell r="B201">
            <v>582.11</v>
          </cell>
          <cell r="C201">
            <v>569.71</v>
          </cell>
          <cell r="D201">
            <v>553.11</v>
          </cell>
          <cell r="E201">
            <v>537.1</v>
          </cell>
          <cell r="F201">
            <v>512.75</v>
          </cell>
          <cell r="G201">
            <v>520.19000000000005</v>
          </cell>
          <cell r="H201">
            <v>537.20000000000005</v>
          </cell>
          <cell r="I201">
            <v>548.63</v>
          </cell>
          <cell r="J201">
            <v>516.69000000000005</v>
          </cell>
          <cell r="K201">
            <v>500.15</v>
          </cell>
          <cell r="L201">
            <v>485.06</v>
          </cell>
          <cell r="M201">
            <v>476.87</v>
          </cell>
          <cell r="N201">
            <v>467.38</v>
          </cell>
          <cell r="O201">
            <v>508.96</v>
          </cell>
          <cell r="P201">
            <v>602.64</v>
          </cell>
          <cell r="Q201">
            <v>742.94</v>
          </cell>
          <cell r="R201">
            <v>841.8</v>
          </cell>
        </row>
        <row r="202">
          <cell r="A202" t="str">
            <v>Sudan</v>
          </cell>
          <cell r="B202">
            <v>550</v>
          </cell>
          <cell r="C202">
            <v>490</v>
          </cell>
          <cell r="D202">
            <v>320</v>
          </cell>
          <cell r="E202">
            <v>280</v>
          </cell>
          <cell r="F202">
            <v>240</v>
          </cell>
          <cell r="G202">
            <v>250</v>
          </cell>
          <cell r="H202">
            <v>260</v>
          </cell>
          <cell r="I202">
            <v>280</v>
          </cell>
          <cell r="J202">
            <v>310</v>
          </cell>
          <cell r="K202">
            <v>320</v>
          </cell>
          <cell r="L202">
            <v>310</v>
          </cell>
          <cell r="M202">
            <v>340</v>
          </cell>
          <cell r="N202">
            <v>380</v>
          </cell>
          <cell r="O202">
            <v>440</v>
          </cell>
          <cell r="P202">
            <v>520</v>
          </cell>
          <cell r="Q202">
            <v>650</v>
          </cell>
          <cell r="R202">
            <v>810</v>
          </cell>
        </row>
        <row r="203">
          <cell r="A203" t="str">
            <v>Suriname</v>
          </cell>
          <cell r="B203">
            <v>1510</v>
          </cell>
          <cell r="C203">
            <v>1160</v>
          </cell>
          <cell r="D203">
            <v>1050</v>
          </cell>
          <cell r="E203" t="str">
            <v>..</v>
          </cell>
          <cell r="F203">
            <v>1160</v>
          </cell>
          <cell r="G203">
            <v>1430</v>
          </cell>
          <cell r="H203">
            <v>1780</v>
          </cell>
          <cell r="I203">
            <v>2020</v>
          </cell>
          <cell r="J203">
            <v>2510</v>
          </cell>
          <cell r="K203">
            <v>1730</v>
          </cell>
          <cell r="L203">
            <v>2070</v>
          </cell>
          <cell r="M203">
            <v>1770</v>
          </cell>
          <cell r="N203">
            <v>1900</v>
          </cell>
          <cell r="O203">
            <v>2060</v>
          </cell>
          <cell r="P203">
            <v>2260</v>
          </cell>
          <cell r="Q203">
            <v>2540</v>
          </cell>
          <cell r="R203">
            <v>3200</v>
          </cell>
        </row>
        <row r="204">
          <cell r="A204" t="str">
            <v>Swaziland</v>
          </cell>
          <cell r="B204">
            <v>1200</v>
          </cell>
          <cell r="C204">
            <v>1220</v>
          </cell>
          <cell r="D204">
            <v>1310</v>
          </cell>
          <cell r="E204">
            <v>1310</v>
          </cell>
          <cell r="F204">
            <v>1300</v>
          </cell>
          <cell r="G204">
            <v>1500</v>
          </cell>
          <cell r="H204">
            <v>1620</v>
          </cell>
          <cell r="I204">
            <v>1650</v>
          </cell>
          <cell r="J204">
            <v>1460</v>
          </cell>
          <cell r="K204">
            <v>1470</v>
          </cell>
          <cell r="L204">
            <v>1370</v>
          </cell>
          <cell r="M204">
            <v>1370</v>
          </cell>
          <cell r="N204">
            <v>1180</v>
          </cell>
          <cell r="O204">
            <v>1320</v>
          </cell>
          <cell r="P204">
            <v>1670</v>
          </cell>
          <cell r="Q204">
            <v>2210</v>
          </cell>
          <cell r="R204">
            <v>2430</v>
          </cell>
        </row>
        <row r="205">
          <cell r="A205" t="str">
            <v>Sweden</v>
          </cell>
          <cell r="B205">
            <v>26070</v>
          </cell>
          <cell r="C205">
            <v>27330</v>
          </cell>
          <cell r="D205">
            <v>29400</v>
          </cell>
          <cell r="E205">
            <v>26610</v>
          </cell>
          <cell r="F205">
            <v>26180</v>
          </cell>
          <cell r="G205">
            <v>26450</v>
          </cell>
          <cell r="H205">
            <v>28570</v>
          </cell>
          <cell r="I205">
            <v>29280</v>
          </cell>
          <cell r="J205">
            <v>28930</v>
          </cell>
          <cell r="K205">
            <v>28750</v>
          </cell>
          <cell r="L205">
            <v>28870</v>
          </cell>
          <cell r="M205">
            <v>26950</v>
          </cell>
          <cell r="N205">
            <v>26410</v>
          </cell>
          <cell r="O205">
            <v>29520</v>
          </cell>
          <cell r="P205">
            <v>35740</v>
          </cell>
          <cell r="Q205">
            <v>40910</v>
          </cell>
          <cell r="R205">
            <v>43580</v>
          </cell>
        </row>
        <row r="206">
          <cell r="A206" t="str">
            <v>Switzerland</v>
          </cell>
          <cell r="B206">
            <v>34230</v>
          </cell>
          <cell r="C206">
            <v>34740</v>
          </cell>
          <cell r="D206">
            <v>37870</v>
          </cell>
          <cell r="E206">
            <v>37770</v>
          </cell>
          <cell r="F206">
            <v>38730</v>
          </cell>
          <cell r="G206">
            <v>42030</v>
          </cell>
          <cell r="H206">
            <v>44790</v>
          </cell>
          <cell r="I206">
            <v>44440</v>
          </cell>
          <cell r="J206">
            <v>41560</v>
          </cell>
          <cell r="K206">
            <v>39850</v>
          </cell>
          <cell r="L206">
            <v>40110</v>
          </cell>
          <cell r="M206">
            <v>37530</v>
          </cell>
          <cell r="N206">
            <v>36280</v>
          </cell>
          <cell r="O206">
            <v>41930</v>
          </cell>
          <cell r="P206">
            <v>49860</v>
          </cell>
          <cell r="Q206">
            <v>55320</v>
          </cell>
          <cell r="R206">
            <v>57230</v>
          </cell>
        </row>
        <row r="207">
          <cell r="A207" t="str">
            <v>Syrian Arab Republic</v>
          </cell>
          <cell r="B207">
            <v>880</v>
          </cell>
          <cell r="C207">
            <v>960</v>
          </cell>
          <cell r="D207">
            <v>1070</v>
          </cell>
          <cell r="E207">
            <v>1040</v>
          </cell>
          <cell r="F207">
            <v>940</v>
          </cell>
          <cell r="G207">
            <v>880</v>
          </cell>
          <cell r="H207">
            <v>830</v>
          </cell>
          <cell r="I207">
            <v>830</v>
          </cell>
          <cell r="J207">
            <v>900</v>
          </cell>
          <cell r="K207">
            <v>870</v>
          </cell>
          <cell r="L207">
            <v>950</v>
          </cell>
          <cell r="M207">
            <v>1080</v>
          </cell>
          <cell r="N207">
            <v>1150</v>
          </cell>
          <cell r="O207">
            <v>1210</v>
          </cell>
          <cell r="P207">
            <v>1310</v>
          </cell>
          <cell r="Q207">
            <v>1420</v>
          </cell>
          <cell r="R207">
            <v>1570</v>
          </cell>
        </row>
        <row r="208">
          <cell r="A208" t="str">
            <v>Taiwan, China</v>
          </cell>
          <cell r="B208">
            <v>8140</v>
          </cell>
          <cell r="C208">
            <v>9060</v>
          </cell>
          <cell r="D208">
            <v>10190</v>
          </cell>
          <cell r="E208">
            <v>11130</v>
          </cell>
          <cell r="F208">
            <v>12160</v>
          </cell>
          <cell r="G208">
            <v>12950</v>
          </cell>
          <cell r="H208">
            <v>13630</v>
          </cell>
          <cell r="I208">
            <v>13950</v>
          </cell>
          <cell r="J208">
            <v>13260</v>
          </cell>
          <cell r="K208">
            <v>13320</v>
          </cell>
          <cell r="L208">
            <v>13870</v>
          </cell>
          <cell r="M208">
            <v>13840</v>
          </cell>
          <cell r="N208">
            <v>13950</v>
          </cell>
          <cell r="O208">
            <v>14290</v>
          </cell>
          <cell r="P208">
            <v>15660</v>
          </cell>
          <cell r="Q208">
            <v>16630</v>
          </cell>
          <cell r="R208">
            <v>17230</v>
          </cell>
        </row>
        <row r="209">
          <cell r="A209" t="str">
            <v>Tajikistan</v>
          </cell>
          <cell r="B209" t="str">
            <v>..</v>
          </cell>
          <cell r="C209" t="str">
            <v>..</v>
          </cell>
          <cell r="D209">
            <v>350</v>
          </cell>
          <cell r="E209">
            <v>290</v>
          </cell>
          <cell r="F209">
            <v>230</v>
          </cell>
          <cell r="G209">
            <v>210</v>
          </cell>
          <cell r="H209">
            <v>170</v>
          </cell>
          <cell r="I209">
            <v>160</v>
          </cell>
          <cell r="J209">
            <v>170</v>
          </cell>
          <cell r="K209">
            <v>170</v>
          </cell>
          <cell r="L209">
            <v>180</v>
          </cell>
          <cell r="M209">
            <v>180</v>
          </cell>
          <cell r="N209">
            <v>180</v>
          </cell>
          <cell r="O209">
            <v>210</v>
          </cell>
          <cell r="P209">
            <v>280</v>
          </cell>
          <cell r="Q209">
            <v>330</v>
          </cell>
          <cell r="R209">
            <v>390</v>
          </cell>
        </row>
        <row r="210">
          <cell r="A210" t="str">
            <v>Tanzania</v>
          </cell>
          <cell r="B210">
            <v>180</v>
          </cell>
          <cell r="C210">
            <v>170</v>
          </cell>
          <cell r="D210">
            <v>170</v>
          </cell>
          <cell r="E210">
            <v>160</v>
          </cell>
          <cell r="F210">
            <v>150</v>
          </cell>
          <cell r="G210">
            <v>160</v>
          </cell>
          <cell r="H210">
            <v>180</v>
          </cell>
          <cell r="I210">
            <v>200</v>
          </cell>
          <cell r="J210">
            <v>220</v>
          </cell>
          <cell r="K210">
            <v>240</v>
          </cell>
          <cell r="L210">
            <v>270</v>
          </cell>
          <cell r="M210">
            <v>280</v>
          </cell>
          <cell r="N210">
            <v>280</v>
          </cell>
          <cell r="O210">
            <v>300</v>
          </cell>
          <cell r="P210">
            <v>320</v>
          </cell>
          <cell r="Q210">
            <v>340</v>
          </cell>
          <cell r="R210">
            <v>350</v>
          </cell>
        </row>
        <row r="211">
          <cell r="A211" t="str">
            <v>Thailand</v>
          </cell>
          <cell r="B211">
            <v>1540</v>
          </cell>
          <cell r="C211">
            <v>1720</v>
          </cell>
          <cell r="D211">
            <v>1940</v>
          </cell>
          <cell r="E211">
            <v>2170</v>
          </cell>
          <cell r="F211">
            <v>2430</v>
          </cell>
          <cell r="G211">
            <v>2780</v>
          </cell>
          <cell r="H211">
            <v>3000</v>
          </cell>
          <cell r="I211">
            <v>2760</v>
          </cell>
          <cell r="J211">
            <v>2090</v>
          </cell>
          <cell r="K211">
            <v>1980</v>
          </cell>
          <cell r="L211">
            <v>1990</v>
          </cell>
          <cell r="M211">
            <v>1950</v>
          </cell>
          <cell r="N211">
            <v>1970</v>
          </cell>
          <cell r="O211">
            <v>2150</v>
          </cell>
          <cell r="P211">
            <v>2490</v>
          </cell>
          <cell r="Q211">
            <v>2720</v>
          </cell>
          <cell r="R211">
            <v>2990</v>
          </cell>
        </row>
        <row r="212">
          <cell r="A212" t="str">
            <v>Timor-Leste</v>
          </cell>
          <cell r="B212" t="str">
            <v>..</v>
          </cell>
          <cell r="C212" t="str">
            <v>..</v>
          </cell>
          <cell r="D212" t="str">
            <v>..</v>
          </cell>
          <cell r="E212" t="str">
            <v>..</v>
          </cell>
          <cell r="F212" t="str">
            <v>..</v>
          </cell>
          <cell r="G212" t="str">
            <v>..</v>
          </cell>
          <cell r="H212" t="str">
            <v>..</v>
          </cell>
          <cell r="I212" t="str">
            <v>..</v>
          </cell>
          <cell r="J212" t="str">
            <v>..</v>
          </cell>
          <cell r="K212" t="str">
            <v>..</v>
          </cell>
          <cell r="L212" t="str">
            <v>..</v>
          </cell>
          <cell r="M212" t="str">
            <v>..</v>
          </cell>
          <cell r="N212">
            <v>420</v>
          </cell>
          <cell r="O212">
            <v>390</v>
          </cell>
          <cell r="P212">
            <v>580</v>
          </cell>
          <cell r="Q212">
            <v>750</v>
          </cell>
          <cell r="R212">
            <v>840</v>
          </cell>
        </row>
        <row r="213">
          <cell r="A213" t="str">
            <v>Togo</v>
          </cell>
          <cell r="B213">
            <v>380</v>
          </cell>
          <cell r="C213">
            <v>380</v>
          </cell>
          <cell r="D213">
            <v>400</v>
          </cell>
          <cell r="E213">
            <v>320</v>
          </cell>
          <cell r="F213">
            <v>290</v>
          </cell>
          <cell r="G213">
            <v>280</v>
          </cell>
          <cell r="H213">
            <v>290</v>
          </cell>
          <cell r="I213">
            <v>330</v>
          </cell>
          <cell r="J213">
            <v>300</v>
          </cell>
          <cell r="K213">
            <v>290</v>
          </cell>
          <cell r="L213">
            <v>270</v>
          </cell>
          <cell r="M213">
            <v>250</v>
          </cell>
          <cell r="N213">
            <v>240</v>
          </cell>
          <cell r="O213">
            <v>270</v>
          </cell>
          <cell r="P213">
            <v>310</v>
          </cell>
          <cell r="Q213">
            <v>350</v>
          </cell>
          <cell r="R213">
            <v>350</v>
          </cell>
        </row>
        <row r="214">
          <cell r="A214" t="str">
            <v>Tonga</v>
          </cell>
          <cell r="B214">
            <v>1230</v>
          </cell>
          <cell r="C214">
            <v>1350</v>
          </cell>
          <cell r="D214">
            <v>1450</v>
          </cell>
          <cell r="E214">
            <v>1530</v>
          </cell>
          <cell r="F214">
            <v>1680</v>
          </cell>
          <cell r="G214">
            <v>1730</v>
          </cell>
          <cell r="H214">
            <v>1840</v>
          </cell>
          <cell r="I214">
            <v>1840</v>
          </cell>
          <cell r="J214">
            <v>1700</v>
          </cell>
          <cell r="K214">
            <v>1690</v>
          </cell>
          <cell r="L214">
            <v>1560</v>
          </cell>
          <cell r="M214">
            <v>1460</v>
          </cell>
          <cell r="N214">
            <v>1440</v>
          </cell>
          <cell r="O214">
            <v>1520</v>
          </cell>
          <cell r="P214">
            <v>1750</v>
          </cell>
          <cell r="Q214">
            <v>1970</v>
          </cell>
          <cell r="R214">
            <v>2170</v>
          </cell>
        </row>
        <row r="215">
          <cell r="A215" t="str">
            <v>Trinidad and Tobago</v>
          </cell>
          <cell r="B215">
            <v>3730</v>
          </cell>
          <cell r="C215">
            <v>3920</v>
          </cell>
          <cell r="D215">
            <v>4160</v>
          </cell>
          <cell r="E215">
            <v>3930</v>
          </cell>
          <cell r="F215">
            <v>3860</v>
          </cell>
          <cell r="G215">
            <v>3880</v>
          </cell>
          <cell r="H215">
            <v>4120</v>
          </cell>
          <cell r="I215">
            <v>4290</v>
          </cell>
          <cell r="J215">
            <v>4490</v>
          </cell>
          <cell r="K215">
            <v>4710</v>
          </cell>
          <cell r="L215">
            <v>5230</v>
          </cell>
          <cell r="M215">
            <v>5970</v>
          </cell>
          <cell r="N215">
            <v>6680</v>
          </cell>
          <cell r="O215">
            <v>7750</v>
          </cell>
          <cell r="P215">
            <v>9010</v>
          </cell>
          <cell r="Q215">
            <v>10870</v>
          </cell>
          <cell r="R215">
            <v>13340</v>
          </cell>
        </row>
        <row r="216">
          <cell r="A216" t="str">
            <v>Tunisia</v>
          </cell>
          <cell r="B216">
            <v>1430</v>
          </cell>
          <cell r="C216">
            <v>1480</v>
          </cell>
          <cell r="D216">
            <v>1700</v>
          </cell>
          <cell r="E216">
            <v>1680</v>
          </cell>
          <cell r="F216">
            <v>1740</v>
          </cell>
          <cell r="G216">
            <v>1820</v>
          </cell>
          <cell r="H216">
            <v>2010</v>
          </cell>
          <cell r="I216">
            <v>2080</v>
          </cell>
          <cell r="J216">
            <v>2050</v>
          </cell>
          <cell r="K216">
            <v>2090</v>
          </cell>
          <cell r="L216">
            <v>2090</v>
          </cell>
          <cell r="M216">
            <v>2060</v>
          </cell>
          <cell r="N216">
            <v>2000</v>
          </cell>
          <cell r="O216">
            <v>2260</v>
          </cell>
          <cell r="P216">
            <v>2650</v>
          </cell>
          <cell r="Q216">
            <v>2880</v>
          </cell>
          <cell r="R216">
            <v>2970</v>
          </cell>
        </row>
        <row r="217">
          <cell r="A217" t="str">
            <v>Turkey</v>
          </cell>
          <cell r="B217">
            <v>2270</v>
          </cell>
          <cell r="C217">
            <v>2540</v>
          </cell>
          <cell r="D217">
            <v>2900</v>
          </cell>
          <cell r="E217">
            <v>3080</v>
          </cell>
          <cell r="F217">
            <v>2600</v>
          </cell>
          <cell r="G217">
            <v>2750</v>
          </cell>
          <cell r="H217">
            <v>2820</v>
          </cell>
          <cell r="I217">
            <v>3100</v>
          </cell>
          <cell r="J217">
            <v>3060</v>
          </cell>
          <cell r="K217">
            <v>2800</v>
          </cell>
          <cell r="L217">
            <v>2980</v>
          </cell>
          <cell r="M217">
            <v>2420</v>
          </cell>
          <cell r="N217">
            <v>2510</v>
          </cell>
          <cell r="O217">
            <v>2800</v>
          </cell>
          <cell r="P217">
            <v>3780</v>
          </cell>
          <cell r="Q217">
            <v>4750</v>
          </cell>
          <cell r="R217">
            <v>5400</v>
          </cell>
        </row>
        <row r="218">
          <cell r="A218" t="str">
            <v>Turkmenistan</v>
          </cell>
          <cell r="B218">
            <v>880</v>
          </cell>
          <cell r="C218">
            <v>850</v>
          </cell>
          <cell r="D218">
            <v>820</v>
          </cell>
          <cell r="E218">
            <v>770</v>
          </cell>
          <cell r="F218">
            <v>660</v>
          </cell>
          <cell r="G218">
            <v>610</v>
          </cell>
          <cell r="H218">
            <v>560</v>
          </cell>
          <cell r="I218">
            <v>530</v>
          </cell>
          <cell r="J218">
            <v>560</v>
          </cell>
          <cell r="K218">
            <v>620</v>
          </cell>
          <cell r="L218">
            <v>650</v>
          </cell>
          <cell r="M218" t="str">
            <v>..</v>
          </cell>
          <cell r="N218" t="str">
            <v>..</v>
          </cell>
          <cell r="O218" t="str">
            <v>..</v>
          </cell>
          <cell r="P218" t="str">
            <v>..</v>
          </cell>
          <cell r="Q218" t="str">
            <v>..</v>
          </cell>
          <cell r="R218" t="str">
            <v>..</v>
          </cell>
        </row>
        <row r="219">
          <cell r="A219" t="str">
            <v>Uganda</v>
          </cell>
          <cell r="B219">
            <v>320</v>
          </cell>
          <cell r="C219">
            <v>240</v>
          </cell>
          <cell r="D219">
            <v>190</v>
          </cell>
          <cell r="E219">
            <v>170</v>
          </cell>
          <cell r="F219">
            <v>180</v>
          </cell>
          <cell r="G219">
            <v>230</v>
          </cell>
          <cell r="H219">
            <v>270</v>
          </cell>
          <cell r="I219">
            <v>290</v>
          </cell>
          <cell r="J219">
            <v>280</v>
          </cell>
          <cell r="K219">
            <v>280</v>
          </cell>
          <cell r="L219">
            <v>260</v>
          </cell>
          <cell r="M219">
            <v>240</v>
          </cell>
          <cell r="N219">
            <v>230</v>
          </cell>
          <cell r="O219">
            <v>230</v>
          </cell>
          <cell r="P219">
            <v>250</v>
          </cell>
          <cell r="Q219">
            <v>280</v>
          </cell>
          <cell r="R219">
            <v>300</v>
          </cell>
        </row>
        <row r="220">
          <cell r="A220" t="str">
            <v>Ukraine</v>
          </cell>
          <cell r="B220">
            <v>1610</v>
          </cell>
          <cell r="C220">
            <v>1520</v>
          </cell>
          <cell r="D220">
            <v>1420</v>
          </cell>
          <cell r="E220">
            <v>1230</v>
          </cell>
          <cell r="F220">
            <v>1010</v>
          </cell>
          <cell r="G220">
            <v>920</v>
          </cell>
          <cell r="H220">
            <v>860</v>
          </cell>
          <cell r="I220">
            <v>890</v>
          </cell>
          <cell r="J220">
            <v>850</v>
          </cell>
          <cell r="K220">
            <v>760</v>
          </cell>
          <cell r="L220">
            <v>700</v>
          </cell>
          <cell r="M220">
            <v>730</v>
          </cell>
          <cell r="N220">
            <v>790</v>
          </cell>
          <cell r="O220">
            <v>980</v>
          </cell>
          <cell r="P220">
            <v>1270</v>
          </cell>
          <cell r="Q220">
            <v>1540</v>
          </cell>
          <cell r="R220">
            <v>1950</v>
          </cell>
        </row>
        <row r="221">
          <cell r="A221" t="str">
            <v>United Arab Emirates</v>
          </cell>
          <cell r="B221">
            <v>21140</v>
          </cell>
          <cell r="C221">
            <v>19700</v>
          </cell>
          <cell r="D221">
            <v>19740</v>
          </cell>
          <cell r="E221">
            <v>18770</v>
          </cell>
          <cell r="F221">
            <v>19000</v>
          </cell>
          <cell r="G221">
            <v>19420</v>
          </cell>
          <cell r="H221">
            <v>20120</v>
          </cell>
          <cell r="I221">
            <v>20690</v>
          </cell>
          <cell r="J221">
            <v>20020</v>
          </cell>
          <cell r="K221">
            <v>18040</v>
          </cell>
          <cell r="L221">
            <v>19270</v>
          </cell>
          <cell r="M221">
            <v>20510</v>
          </cell>
          <cell r="N221">
            <v>19860</v>
          </cell>
          <cell r="O221">
            <v>21080</v>
          </cell>
          <cell r="P221">
            <v>23950</v>
          </cell>
          <cell r="Q221" t="str">
            <v>..</v>
          </cell>
          <cell r="R221" t="str">
            <v>..</v>
          </cell>
        </row>
        <row r="222">
          <cell r="A222" t="str">
            <v>United Kingdom</v>
          </cell>
          <cell r="B222">
            <v>16190</v>
          </cell>
          <cell r="C222">
            <v>16830</v>
          </cell>
          <cell r="D222">
            <v>18530</v>
          </cell>
          <cell r="E222">
            <v>18460</v>
          </cell>
          <cell r="F222">
            <v>18900</v>
          </cell>
          <cell r="G222">
            <v>19230</v>
          </cell>
          <cell r="H222">
            <v>20330</v>
          </cell>
          <cell r="I222">
            <v>21620</v>
          </cell>
          <cell r="J222">
            <v>22830</v>
          </cell>
          <cell r="K222">
            <v>24100</v>
          </cell>
          <cell r="L222">
            <v>25010</v>
          </cell>
          <cell r="M222">
            <v>25090</v>
          </cell>
          <cell r="N222">
            <v>25720</v>
          </cell>
          <cell r="O222">
            <v>28450</v>
          </cell>
          <cell r="P222">
            <v>33890</v>
          </cell>
          <cell r="Q222">
            <v>37750</v>
          </cell>
          <cell r="R222">
            <v>40180</v>
          </cell>
        </row>
        <row r="223">
          <cell r="A223" t="str">
            <v>United States</v>
          </cell>
          <cell r="B223">
            <v>23330</v>
          </cell>
          <cell r="C223">
            <v>23480</v>
          </cell>
          <cell r="D223">
            <v>24780</v>
          </cell>
          <cell r="E223">
            <v>25470</v>
          </cell>
          <cell r="F223">
            <v>26630</v>
          </cell>
          <cell r="G223">
            <v>27910</v>
          </cell>
          <cell r="H223">
            <v>28970</v>
          </cell>
          <cell r="I223">
            <v>29910</v>
          </cell>
          <cell r="J223">
            <v>30620</v>
          </cell>
          <cell r="K223">
            <v>32260</v>
          </cell>
          <cell r="L223">
            <v>34400</v>
          </cell>
          <cell r="M223">
            <v>34800</v>
          </cell>
          <cell r="N223">
            <v>35180</v>
          </cell>
          <cell r="O223">
            <v>37570</v>
          </cell>
          <cell r="P223">
            <v>41060</v>
          </cell>
          <cell r="Q223">
            <v>43560</v>
          </cell>
          <cell r="R223">
            <v>44970</v>
          </cell>
        </row>
        <row r="224">
          <cell r="A224" t="str">
            <v>Upper middle income</v>
          </cell>
          <cell r="B224">
            <v>2723.68</v>
          </cell>
          <cell r="C224">
            <v>2909.47</v>
          </cell>
          <cell r="D224">
            <v>3071.42</v>
          </cell>
          <cell r="E224">
            <v>3176.95</v>
          </cell>
          <cell r="F224">
            <v>3270.67</v>
          </cell>
          <cell r="G224">
            <v>3432.21</v>
          </cell>
          <cell r="H224">
            <v>3688.24</v>
          </cell>
          <cell r="I224">
            <v>3950.6</v>
          </cell>
          <cell r="J224">
            <v>3762.06</v>
          </cell>
          <cell r="K224">
            <v>3525.19</v>
          </cell>
          <cell r="L224">
            <v>3588.89</v>
          </cell>
          <cell r="M224">
            <v>3477.53</v>
          </cell>
          <cell r="N224">
            <v>3399.41</v>
          </cell>
          <cell r="O224">
            <v>3624.69</v>
          </cell>
          <cell r="P224">
            <v>4255.53</v>
          </cell>
          <cell r="Q224">
            <v>5053.28</v>
          </cell>
          <cell r="R224">
            <v>5912.97</v>
          </cell>
        </row>
        <row r="225">
          <cell r="A225" t="str">
            <v>Uruguay</v>
          </cell>
          <cell r="B225">
            <v>2870</v>
          </cell>
          <cell r="C225">
            <v>3220</v>
          </cell>
          <cell r="D225">
            <v>3850</v>
          </cell>
          <cell r="E225">
            <v>4290</v>
          </cell>
          <cell r="F225">
            <v>4860</v>
          </cell>
          <cell r="G225">
            <v>5230</v>
          </cell>
          <cell r="H225">
            <v>5930</v>
          </cell>
          <cell r="I225">
            <v>6460</v>
          </cell>
          <cell r="J225">
            <v>6610</v>
          </cell>
          <cell r="K225">
            <v>6360</v>
          </cell>
          <cell r="L225">
            <v>6220</v>
          </cell>
          <cell r="M225">
            <v>5760</v>
          </cell>
          <cell r="N225">
            <v>4480</v>
          </cell>
          <cell r="O225">
            <v>3860</v>
          </cell>
          <cell r="P225">
            <v>4040</v>
          </cell>
          <cell r="Q225">
            <v>4560</v>
          </cell>
          <cell r="R225">
            <v>5310</v>
          </cell>
        </row>
        <row r="226">
          <cell r="A226" t="str">
            <v>Uzbekistan</v>
          </cell>
          <cell r="B226" t="str">
            <v>..</v>
          </cell>
          <cell r="C226" t="str">
            <v>..</v>
          </cell>
          <cell r="D226">
            <v>600</v>
          </cell>
          <cell r="E226">
            <v>590</v>
          </cell>
          <cell r="F226">
            <v>570</v>
          </cell>
          <cell r="G226">
            <v>580</v>
          </cell>
          <cell r="H226">
            <v>600</v>
          </cell>
          <cell r="I226">
            <v>610</v>
          </cell>
          <cell r="J226">
            <v>620</v>
          </cell>
          <cell r="K226">
            <v>650</v>
          </cell>
          <cell r="L226">
            <v>630</v>
          </cell>
          <cell r="M226">
            <v>560</v>
          </cell>
          <cell r="N226">
            <v>450</v>
          </cell>
          <cell r="O226">
            <v>420</v>
          </cell>
          <cell r="P226">
            <v>460</v>
          </cell>
          <cell r="Q226">
            <v>530</v>
          </cell>
          <cell r="R226">
            <v>610</v>
          </cell>
        </row>
        <row r="227">
          <cell r="A227" t="str">
            <v>Vanuatu</v>
          </cell>
          <cell r="B227">
            <v>1120</v>
          </cell>
          <cell r="C227">
            <v>1100</v>
          </cell>
          <cell r="D227">
            <v>1150</v>
          </cell>
          <cell r="E227">
            <v>1220</v>
          </cell>
          <cell r="F227">
            <v>1160</v>
          </cell>
          <cell r="G227">
            <v>1230</v>
          </cell>
          <cell r="H227">
            <v>1250</v>
          </cell>
          <cell r="I227">
            <v>1290</v>
          </cell>
          <cell r="J227">
            <v>1290</v>
          </cell>
          <cell r="K227">
            <v>1260</v>
          </cell>
          <cell r="L227">
            <v>1240</v>
          </cell>
          <cell r="M227">
            <v>1210</v>
          </cell>
          <cell r="N227">
            <v>1060</v>
          </cell>
          <cell r="O227">
            <v>1170</v>
          </cell>
          <cell r="P227">
            <v>1410</v>
          </cell>
          <cell r="Q227">
            <v>1620</v>
          </cell>
          <cell r="R227">
            <v>1710</v>
          </cell>
        </row>
        <row r="228">
          <cell r="A228" t="str">
            <v>Venezuela, RB</v>
          </cell>
          <cell r="B228">
            <v>2570</v>
          </cell>
          <cell r="C228">
            <v>2590</v>
          </cell>
          <cell r="D228">
            <v>2760</v>
          </cell>
          <cell r="E228">
            <v>2740</v>
          </cell>
          <cell r="F228">
            <v>2640</v>
          </cell>
          <cell r="G228">
            <v>2930</v>
          </cell>
          <cell r="H228">
            <v>2980</v>
          </cell>
          <cell r="I228">
            <v>3370</v>
          </cell>
          <cell r="J228">
            <v>3360</v>
          </cell>
          <cell r="K228">
            <v>3550</v>
          </cell>
          <cell r="L228">
            <v>4100</v>
          </cell>
          <cell r="M228">
            <v>4580</v>
          </cell>
          <cell r="N228">
            <v>3970</v>
          </cell>
          <cell r="O228">
            <v>3470</v>
          </cell>
          <cell r="P228">
            <v>4080</v>
          </cell>
          <cell r="Q228">
            <v>4940</v>
          </cell>
          <cell r="R228">
            <v>6070</v>
          </cell>
        </row>
        <row r="229">
          <cell r="A229" t="str">
            <v>Vietnam</v>
          </cell>
          <cell r="B229">
            <v>130</v>
          </cell>
          <cell r="C229">
            <v>110</v>
          </cell>
          <cell r="D229">
            <v>130</v>
          </cell>
          <cell r="E229">
            <v>170</v>
          </cell>
          <cell r="F229">
            <v>200</v>
          </cell>
          <cell r="G229">
            <v>250</v>
          </cell>
          <cell r="H229">
            <v>300</v>
          </cell>
          <cell r="I229">
            <v>340</v>
          </cell>
          <cell r="J229">
            <v>350</v>
          </cell>
          <cell r="K229">
            <v>360</v>
          </cell>
          <cell r="L229">
            <v>390</v>
          </cell>
          <cell r="M229">
            <v>410</v>
          </cell>
          <cell r="N229">
            <v>430</v>
          </cell>
          <cell r="O229">
            <v>470</v>
          </cell>
          <cell r="P229">
            <v>540</v>
          </cell>
          <cell r="Q229">
            <v>620</v>
          </cell>
          <cell r="R229">
            <v>690</v>
          </cell>
        </row>
        <row r="230">
          <cell r="A230" t="str">
            <v>Virgin Islands (U.S.)</v>
          </cell>
          <cell r="B230" t="str">
            <v>..</v>
          </cell>
          <cell r="C230" t="str">
            <v>..</v>
          </cell>
          <cell r="D230" t="str">
            <v>..</v>
          </cell>
          <cell r="E230" t="str">
            <v>..</v>
          </cell>
          <cell r="F230" t="str">
            <v>..</v>
          </cell>
          <cell r="G230" t="str">
            <v>..</v>
          </cell>
          <cell r="H230" t="str">
            <v>..</v>
          </cell>
          <cell r="I230" t="str">
            <v>..</v>
          </cell>
          <cell r="J230" t="str">
            <v>..</v>
          </cell>
          <cell r="K230" t="str">
            <v>..</v>
          </cell>
          <cell r="L230" t="str">
            <v>..</v>
          </cell>
          <cell r="M230" t="str">
            <v>..</v>
          </cell>
          <cell r="N230" t="str">
            <v>..</v>
          </cell>
          <cell r="O230" t="str">
            <v>..</v>
          </cell>
          <cell r="P230" t="str">
            <v>..</v>
          </cell>
          <cell r="Q230" t="str">
            <v>..</v>
          </cell>
          <cell r="R230" t="str">
            <v>..</v>
          </cell>
        </row>
        <row r="231">
          <cell r="A231" t="str">
            <v>West Bank and Gaza</v>
          </cell>
          <cell r="B231" t="str">
            <v>..</v>
          </cell>
          <cell r="C231" t="str">
            <v>..</v>
          </cell>
          <cell r="D231" t="str">
            <v>..</v>
          </cell>
          <cell r="E231" t="str">
            <v>..</v>
          </cell>
          <cell r="F231" t="str">
            <v>..</v>
          </cell>
          <cell r="G231" t="str">
            <v>..</v>
          </cell>
          <cell r="H231">
            <v>1510</v>
          </cell>
          <cell r="I231">
            <v>1640</v>
          </cell>
          <cell r="J231">
            <v>1740</v>
          </cell>
          <cell r="K231">
            <v>1760</v>
          </cell>
          <cell r="L231">
            <v>1580</v>
          </cell>
          <cell r="M231">
            <v>1220</v>
          </cell>
          <cell r="N231">
            <v>1020</v>
          </cell>
          <cell r="O231">
            <v>1060</v>
          </cell>
          <cell r="P231">
            <v>1130</v>
          </cell>
          <cell r="Q231">
            <v>1230</v>
          </cell>
          <cell r="R231" t="str">
            <v>..</v>
          </cell>
        </row>
        <row r="232">
          <cell r="A232" t="str">
            <v>World</v>
          </cell>
          <cell r="B232">
            <v>4083.72</v>
          </cell>
          <cell r="C232">
            <v>4200.38</v>
          </cell>
          <cell r="D232">
            <v>4500.3999999999996</v>
          </cell>
          <cell r="E232">
            <v>4580.78</v>
          </cell>
          <cell r="F232">
            <v>4766.9399999999996</v>
          </cell>
          <cell r="G232">
            <v>5058.55</v>
          </cell>
          <cell r="H232">
            <v>5297.47</v>
          </cell>
          <cell r="I232">
            <v>5337.87</v>
          </cell>
          <cell r="J232">
            <v>5089.13</v>
          </cell>
          <cell r="K232">
            <v>5087.1099999999997</v>
          </cell>
          <cell r="L232">
            <v>5250.82</v>
          </cell>
          <cell r="M232">
            <v>5215.6000000000004</v>
          </cell>
          <cell r="N232">
            <v>5167.84</v>
          </cell>
          <cell r="O232">
            <v>5562.69</v>
          </cell>
          <cell r="P232">
            <v>6338.29</v>
          </cell>
          <cell r="Q232">
            <v>7015.51</v>
          </cell>
          <cell r="R232">
            <v>7438.61</v>
          </cell>
        </row>
        <row r="233">
          <cell r="A233" t="str">
            <v>Yemen, Rep.</v>
          </cell>
          <cell r="B233" t="str">
            <v>..</v>
          </cell>
          <cell r="C233" t="str">
            <v>..</v>
          </cell>
          <cell r="D233">
            <v>410</v>
          </cell>
          <cell r="E233">
            <v>380</v>
          </cell>
          <cell r="F233">
            <v>290</v>
          </cell>
          <cell r="G233">
            <v>270</v>
          </cell>
          <cell r="H233">
            <v>280</v>
          </cell>
          <cell r="I233">
            <v>330</v>
          </cell>
          <cell r="J233">
            <v>380</v>
          </cell>
          <cell r="K233">
            <v>380</v>
          </cell>
          <cell r="L233">
            <v>410</v>
          </cell>
          <cell r="M233">
            <v>450</v>
          </cell>
          <cell r="N233">
            <v>470</v>
          </cell>
          <cell r="O233">
            <v>490</v>
          </cell>
          <cell r="P233">
            <v>560</v>
          </cell>
          <cell r="Q233">
            <v>660</v>
          </cell>
          <cell r="R233">
            <v>760</v>
          </cell>
        </row>
        <row r="234">
          <cell r="A234" t="str">
            <v>Zambia</v>
          </cell>
          <cell r="B234">
            <v>420</v>
          </cell>
          <cell r="C234">
            <v>380</v>
          </cell>
          <cell r="D234">
            <v>350</v>
          </cell>
          <cell r="E234">
            <v>360</v>
          </cell>
          <cell r="F234">
            <v>320</v>
          </cell>
          <cell r="G234">
            <v>320</v>
          </cell>
          <cell r="H234">
            <v>340</v>
          </cell>
          <cell r="I234">
            <v>350</v>
          </cell>
          <cell r="J234">
            <v>310</v>
          </cell>
          <cell r="K234">
            <v>310</v>
          </cell>
          <cell r="L234">
            <v>290</v>
          </cell>
          <cell r="M234">
            <v>300</v>
          </cell>
          <cell r="N234">
            <v>310</v>
          </cell>
          <cell r="O234">
            <v>350</v>
          </cell>
          <cell r="P234">
            <v>400</v>
          </cell>
          <cell r="Q234">
            <v>500</v>
          </cell>
          <cell r="R234">
            <v>630</v>
          </cell>
        </row>
        <row r="235">
          <cell r="A235" t="str">
            <v>Zimbabwe</v>
          </cell>
          <cell r="B235">
            <v>850</v>
          </cell>
          <cell r="C235">
            <v>840</v>
          </cell>
          <cell r="D235">
            <v>690</v>
          </cell>
          <cell r="E235">
            <v>620</v>
          </cell>
          <cell r="F235">
            <v>610</v>
          </cell>
          <cell r="G235">
            <v>590</v>
          </cell>
          <cell r="H235">
            <v>660</v>
          </cell>
          <cell r="I235">
            <v>660</v>
          </cell>
          <cell r="J235">
            <v>570</v>
          </cell>
          <cell r="K235">
            <v>500</v>
          </cell>
          <cell r="L235">
            <v>460</v>
          </cell>
          <cell r="M235">
            <v>540</v>
          </cell>
          <cell r="N235">
            <v>780</v>
          </cell>
          <cell r="O235">
            <v>770</v>
          </cell>
          <cell r="P235">
            <v>570</v>
          </cell>
          <cell r="Q235">
            <v>340</v>
          </cell>
          <cell r="R235" t="str">
            <v>..</v>
          </cell>
        </row>
      </sheetData>
      <sheetData sheetId="3">
        <row r="2">
          <cell r="A2">
            <v>1994</v>
          </cell>
          <cell r="B2">
            <v>725</v>
          </cell>
        </row>
        <row r="3">
          <cell r="A3">
            <v>1995</v>
          </cell>
          <cell r="B3">
            <v>765</v>
          </cell>
        </row>
        <row r="4">
          <cell r="A4">
            <v>1996</v>
          </cell>
          <cell r="B4">
            <v>785</v>
          </cell>
        </row>
        <row r="5">
          <cell r="A5">
            <v>1997</v>
          </cell>
          <cell r="B5">
            <v>785</v>
          </cell>
        </row>
        <row r="6">
          <cell r="A6">
            <v>1998</v>
          </cell>
          <cell r="B6">
            <v>760</v>
          </cell>
        </row>
        <row r="7">
          <cell r="A7">
            <v>1999</v>
          </cell>
          <cell r="B7">
            <v>755</v>
          </cell>
        </row>
        <row r="8">
          <cell r="A8">
            <v>2000</v>
          </cell>
          <cell r="B8">
            <v>755</v>
          </cell>
        </row>
        <row r="9">
          <cell r="A9">
            <v>2001</v>
          </cell>
          <cell r="B9">
            <v>745</v>
          </cell>
        </row>
        <row r="10">
          <cell r="A10">
            <v>2002</v>
          </cell>
          <cell r="B10">
            <v>735</v>
          </cell>
        </row>
        <row r="11">
          <cell r="A11">
            <v>2003</v>
          </cell>
          <cell r="B11">
            <v>765</v>
          </cell>
        </row>
        <row r="12">
          <cell r="A12">
            <v>2004</v>
          </cell>
          <cell r="B12">
            <v>825</v>
          </cell>
        </row>
        <row r="13">
          <cell r="A13">
            <v>2005</v>
          </cell>
          <cell r="B13">
            <v>875</v>
          </cell>
        </row>
        <row r="14">
          <cell r="A14">
            <v>2006</v>
          </cell>
          <cell r="B14">
            <v>905</v>
          </cell>
        </row>
        <row r="15">
          <cell r="A15">
            <v>2007</v>
          </cell>
          <cell r="B15">
            <v>905</v>
          </cell>
        </row>
      </sheetData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Q"/>
      <sheetName val="M"/>
      <sheetName val="ROE"/>
      <sheetName val="Current"/>
      <sheetName val="Sheet2"/>
      <sheetName val="x Tasa Int "/>
      <sheetName val="EVOLUCION Y SITUACION"/>
      <sheetName val="Historico Probabilid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cn"/>
      <sheetName val="ROE"/>
      <sheetName val="Historico Probabilidad"/>
      <sheetName val="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ntiago"/>
      <sheetName val="fax1"/>
      <sheetName val="Fax"/>
      <sheetName val="Mail"/>
      <sheetName val="Sheet3"/>
      <sheetName val="Fax a envia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equity price data"/>
      <sheetName val="Equity price changes - loc curr"/>
      <sheetName val="Exchange rate changes"/>
      <sheetName val="Sheet1"/>
      <sheetName val="Summary MSCI &amp; Exchange Rates"/>
    </sheetNames>
    <sheetDataSet>
      <sheetData sheetId="0"/>
      <sheetData sheetId="1"/>
      <sheetData sheetId="2"/>
      <sheetData sheetId="3">
        <row r="2">
          <cell r="B2" t="str">
            <v>Colombia</v>
          </cell>
          <cell r="C2">
            <v>7.883022053979845</v>
          </cell>
          <cell r="D2">
            <v>-0.57783797279593985</v>
          </cell>
          <cell r="E2">
            <v>-12.606632363927705</v>
          </cell>
          <cell r="H2" t="str">
            <v>Colombia</v>
          </cell>
          <cell r="I2">
            <v>-0.6462167337930611</v>
          </cell>
          <cell r="J2">
            <v>8.0344702237429573</v>
          </cell>
          <cell r="K2">
            <v>-6.1474652295115906</v>
          </cell>
          <cell r="N2" t="str">
            <v>Colombia</v>
          </cell>
          <cell r="O2">
            <v>-5.111243126867631</v>
          </cell>
          <cell r="P2">
            <v>11.803125115126138</v>
          </cell>
          <cell r="Q2">
            <v>10.583850414358897</v>
          </cell>
        </row>
        <row r="3">
          <cell r="B3" t="str">
            <v>Thailand</v>
          </cell>
          <cell r="C3">
            <v>25.277741675547826</v>
          </cell>
          <cell r="D3">
            <v>8.495378395292402</v>
          </cell>
          <cell r="E3">
            <v>-8.104686326178058</v>
          </cell>
          <cell r="H3" t="str">
            <v>Thailand</v>
          </cell>
          <cell r="I3">
            <v>20.358161602049133</v>
          </cell>
          <cell r="J3">
            <v>7.4915433781645335</v>
          </cell>
          <cell r="K3">
            <v>-6.5911041836089233</v>
          </cell>
          <cell r="N3" t="str">
            <v>Thailand</v>
          </cell>
          <cell r="O3">
            <v>-10.550781800253551</v>
          </cell>
          <cell r="P3">
            <v>-3.7149355572403375</v>
          </cell>
          <cell r="Q3">
            <v>7.6271186440677967</v>
          </cell>
        </row>
        <row r="4">
          <cell r="B4" t="str">
            <v>South Africa</v>
          </cell>
          <cell r="C4">
            <v>9.5580236516124462</v>
          </cell>
          <cell r="D4">
            <v>0.91066291735349825</v>
          </cell>
          <cell r="E4">
            <v>-4.6560010383145825</v>
          </cell>
          <cell r="H4" t="str">
            <v>South Africa</v>
          </cell>
          <cell r="I4">
            <v>12.173957508526332</v>
          </cell>
          <cell r="J4">
            <v>0.27954010250727651</v>
          </cell>
          <cell r="K4">
            <v>-1.2096366995914245</v>
          </cell>
          <cell r="N4" t="str">
            <v>South Africa</v>
          </cell>
          <cell r="O4">
            <v>2.5117625769091663</v>
          </cell>
          <cell r="P4">
            <v>7.0661390616165817E-2</v>
          </cell>
          <cell r="Q4">
            <v>3.8361146141889253</v>
          </cell>
        </row>
        <row r="5">
          <cell r="B5" t="str">
            <v>Mexico</v>
          </cell>
          <cell r="C5">
            <v>11.164395186490072</v>
          </cell>
          <cell r="D5">
            <v>-7.5961396772563115</v>
          </cell>
          <cell r="E5">
            <v>-7.0385728962080263</v>
          </cell>
          <cell r="H5" t="str">
            <v>Mexico</v>
          </cell>
          <cell r="I5">
            <v>13.279082670612164</v>
          </cell>
          <cell r="J5">
            <v>-5.3328645576548777</v>
          </cell>
          <cell r="K5">
            <v>-5.1262714370426483</v>
          </cell>
          <cell r="N5" t="str">
            <v>Mexico</v>
          </cell>
          <cell r="O5">
            <v>2.1052142823977267</v>
          </cell>
          <cell r="P5">
            <v>2.5949184014332256</v>
          </cell>
          <cell r="Q5">
            <v>2.1194390266555145</v>
          </cell>
        </row>
        <row r="6">
          <cell r="B6" t="str">
            <v>Indonesia</v>
          </cell>
          <cell r="C6">
            <v>22.317326946483963</v>
          </cell>
          <cell r="D6">
            <v>12.766958662129873</v>
          </cell>
          <cell r="E6">
            <v>-0.64423536915961788</v>
          </cell>
          <cell r="H6" t="str">
            <v>Indonesia</v>
          </cell>
          <cell r="I6">
            <v>25.514663434014746</v>
          </cell>
          <cell r="J6">
            <v>17.851485528138912</v>
          </cell>
          <cell r="K6">
            <v>1.0257039852648744</v>
          </cell>
          <cell r="N6" t="str">
            <v>Indonesia</v>
          </cell>
          <cell r="O6">
            <v>2.5917686318131259</v>
          </cell>
          <cell r="P6">
            <v>4.4389083908957083</v>
          </cell>
          <cell r="Q6">
            <v>1.5748898678414096</v>
          </cell>
        </row>
        <row r="7">
          <cell r="B7" t="str">
            <v>Sri Lanka</v>
          </cell>
          <cell r="C7">
            <v>-17.473829831269128</v>
          </cell>
          <cell r="D7">
            <v>-7.2164254047566541</v>
          </cell>
          <cell r="E7">
            <v>1.0442993658182029</v>
          </cell>
          <cell r="H7" t="str">
            <v>Sri Lanka</v>
          </cell>
          <cell r="I7">
            <v>-12.989295958900845</v>
          </cell>
          <cell r="J7">
            <v>-4.9555427652796995</v>
          </cell>
          <cell r="K7">
            <v>2.5943907814504241</v>
          </cell>
          <cell r="N7" t="str">
            <v>Sri Lanka</v>
          </cell>
          <cell r="O7">
            <v>5.4430614898755341</v>
          </cell>
          <cell r="P7">
            <v>2.4456276509340253</v>
          </cell>
          <cell r="Q7">
            <v>1.5339206654442905</v>
          </cell>
        </row>
        <row r="8">
          <cell r="B8" t="str">
            <v>Malaysia</v>
          </cell>
          <cell r="C8">
            <v>22.390036085565431</v>
          </cell>
          <cell r="D8">
            <v>-6.2828142336134585</v>
          </cell>
          <cell r="E8">
            <v>-7.4931026983973075</v>
          </cell>
          <cell r="H8" t="str">
            <v>Malaysia</v>
          </cell>
          <cell r="I8">
            <v>19.806463133330546</v>
          </cell>
          <cell r="J8">
            <v>-4.7250190634774931</v>
          </cell>
          <cell r="K8">
            <v>-6.217664201710285</v>
          </cell>
          <cell r="N8" t="str">
            <v>Malaysia</v>
          </cell>
          <cell r="O8">
            <v>-2.0396600566572132</v>
          </cell>
          <cell r="P8">
            <v>1.7058823529411846</v>
          </cell>
          <cell r="Q8">
            <v>1.3778950454412109</v>
          </cell>
        </row>
        <row r="9">
          <cell r="B9" t="str">
            <v>Philippines</v>
          </cell>
          <cell r="C9">
            <v>19.192994687663415</v>
          </cell>
          <cell r="D9">
            <v>-5.8061367182002437</v>
          </cell>
          <cell r="E9">
            <v>-13.520148675174429</v>
          </cell>
          <cell r="H9" t="str">
            <v>Philippines</v>
          </cell>
          <cell r="I9">
            <v>11.066712855174867</v>
          </cell>
          <cell r="J9">
            <v>-6.8179575460922157</v>
          </cell>
          <cell r="K9">
            <v>-12.033852667901083</v>
          </cell>
          <cell r="N9" t="str">
            <v>Philippines</v>
          </cell>
          <cell r="O9">
            <v>-6.7621483375959075</v>
          </cell>
          <cell r="P9">
            <v>-1.4489619377162666</v>
          </cell>
          <cell r="Q9">
            <v>1.1542730299667108</v>
          </cell>
        </row>
        <row r="10">
          <cell r="B10" t="str">
            <v>Hungary</v>
          </cell>
          <cell r="C10">
            <v>13.555273753729217</v>
          </cell>
          <cell r="D10">
            <v>3.7882090035097424</v>
          </cell>
          <cell r="E10">
            <v>-12.226730204177349</v>
          </cell>
          <cell r="H10" t="str">
            <v>Hungary</v>
          </cell>
          <cell r="I10">
            <v>8.0530925749650049</v>
          </cell>
          <cell r="J10">
            <v>0.39692607939732338</v>
          </cell>
          <cell r="K10">
            <v>-11.049047550548208</v>
          </cell>
          <cell r="N10" t="str">
            <v>Hungary</v>
          </cell>
          <cell r="O10">
            <v>-4.9554066177634777</v>
          </cell>
          <cell r="P10">
            <v>-3.052161274694523</v>
          </cell>
          <cell r="Q10">
            <v>1.1059338685229883</v>
          </cell>
        </row>
        <row r="11">
          <cell r="B11" t="str">
            <v>Korea</v>
          </cell>
          <cell r="C11">
            <v>30.058480564851031</v>
          </cell>
          <cell r="D11">
            <v>11.315122600017123</v>
          </cell>
          <cell r="E11">
            <v>-4.515154592618364</v>
          </cell>
          <cell r="H11" t="str">
            <v>Korea</v>
          </cell>
          <cell r="I11">
            <v>30.199093586329717</v>
          </cell>
          <cell r="J11">
            <v>11.105043994952334</v>
          </cell>
          <cell r="K11">
            <v>-3.3522206638616261</v>
          </cell>
          <cell r="N11" t="str">
            <v>Korea</v>
          </cell>
          <cell r="O11">
            <v>-2.3762718454994197E-2</v>
          </cell>
          <cell r="P11">
            <v>-0.35525890838625845</v>
          </cell>
          <cell r="Q11">
            <v>1.09217999126256</v>
          </cell>
        </row>
        <row r="12">
          <cell r="B12" t="str">
            <v>Brazil</v>
          </cell>
          <cell r="C12">
            <v>41.743757088529357</v>
          </cell>
          <cell r="D12">
            <v>11.962159204214394</v>
          </cell>
          <cell r="E12">
            <v>-1.8799796962069686</v>
          </cell>
          <cell r="H12" t="str">
            <v>Brazil</v>
          </cell>
          <cell r="I12">
            <v>23.843089748288076</v>
          </cell>
          <cell r="J12">
            <v>9.4726885424917455</v>
          </cell>
          <cell r="K12">
            <v>-0.84295330997286011</v>
          </cell>
          <cell r="N12" t="str">
            <v>Brazil</v>
          </cell>
          <cell r="O12">
            <v>-12.667541475302267</v>
          </cell>
          <cell r="P12">
            <v>-2.1887465882846864</v>
          </cell>
          <cell r="Q12">
            <v>1.0355671220993341</v>
          </cell>
        </row>
        <row r="13">
          <cell r="B13" t="str">
            <v>Argentina</v>
          </cell>
          <cell r="C13">
            <v>1.2037096092798343</v>
          </cell>
          <cell r="D13">
            <v>-4.1140693669597033</v>
          </cell>
          <cell r="E13">
            <v>-2.5566480388502684</v>
          </cell>
          <cell r="H13" t="str">
            <v>Argentina</v>
          </cell>
          <cell r="I13">
            <v>3.6024762318906194</v>
          </cell>
          <cell r="J13">
            <v>-2.3997254395892704</v>
          </cell>
          <cell r="K13">
            <v>-2.3305052149378254</v>
          </cell>
          <cell r="N13" t="str">
            <v>Argentina</v>
          </cell>
          <cell r="O13">
            <v>2.3544800523217662</v>
          </cell>
          <cell r="P13">
            <v>1.7886178861788524</v>
          </cell>
          <cell r="Q13">
            <v>0.12795905310299294</v>
          </cell>
        </row>
        <row r="14">
          <cell r="B14" t="str">
            <v>Venezuela</v>
          </cell>
          <cell r="C14">
            <v>-1.4262281732413526</v>
          </cell>
          <cell r="D14">
            <v>-9.7584613090800634</v>
          </cell>
          <cell r="E14">
            <v>-4.9874976172589029</v>
          </cell>
          <cell r="H14" t="str">
            <v>Venezuela</v>
          </cell>
          <cell r="I14">
            <v>-37.972084432853798</v>
          </cell>
          <cell r="J14">
            <v>-9.7583613017811217</v>
          </cell>
          <cell r="K14">
            <v>-4.9877709731294146</v>
          </cell>
          <cell r="N14" t="str">
            <v>Venezuela</v>
          </cell>
          <cell r="O14">
            <v>-1.3971033390778273E-2</v>
          </cell>
          <cell r="P14">
            <v>4.6578788019893359E-3</v>
          </cell>
          <cell r="Q14">
            <v>-0.12095273539262696</v>
          </cell>
        </row>
        <row r="15">
          <cell r="B15" t="str">
            <v>Chile</v>
          </cell>
          <cell r="C15">
            <v>21.348733714070242</v>
          </cell>
          <cell r="D15">
            <v>-1.0299687098813659</v>
          </cell>
          <cell r="E15">
            <v>-5.7556385769733422</v>
          </cell>
          <cell r="H15" t="str">
            <v>Chile</v>
          </cell>
          <cell r="I15">
            <v>16.057507170772325</v>
          </cell>
          <cell r="J15">
            <v>-3.2081256773520916</v>
          </cell>
          <cell r="K15">
            <v>-5.9571599738944059</v>
          </cell>
          <cell r="N15" t="str">
            <v>Chile</v>
          </cell>
          <cell r="O15">
            <v>-3.5011927346494085</v>
          </cell>
          <cell r="P15">
            <v>-2.1614930489430626</v>
          </cell>
          <cell r="Q15">
            <v>-0.38199022725510495</v>
          </cell>
        </row>
        <row r="16">
          <cell r="B16" t="str">
            <v>China</v>
          </cell>
          <cell r="C16">
            <v>49.612170719826125</v>
          </cell>
          <cell r="D16">
            <v>40.905561829474856</v>
          </cell>
          <cell r="E16">
            <v>15.281005933390105</v>
          </cell>
          <cell r="H16" t="str">
            <v>China</v>
          </cell>
          <cell r="I16">
            <v>49.682622657008444</v>
          </cell>
          <cell r="J16">
            <v>40.472352652603547</v>
          </cell>
          <cell r="K16">
            <v>14.743681483813733</v>
          </cell>
          <cell r="N16" t="str">
            <v>China</v>
          </cell>
          <cell r="O16">
            <v>-3.8392628615305946</v>
          </cell>
          <cell r="P16">
            <v>-1.7424564385890393</v>
          </cell>
          <cell r="Q16">
            <v>-0.64789104852572221</v>
          </cell>
        </row>
        <row r="17">
          <cell r="B17" t="str">
            <v>Peru</v>
          </cell>
          <cell r="C17">
            <v>85.152969317106027</v>
          </cell>
          <cell r="D17">
            <v>21.143754775434452</v>
          </cell>
          <cell r="E17">
            <v>-0.95835436728290924</v>
          </cell>
          <cell r="H17" t="str">
            <v>Peru</v>
          </cell>
          <cell r="I17">
            <v>83.925432276377208</v>
          </cell>
          <cell r="J17">
            <v>20.568905727249113</v>
          </cell>
          <cell r="K17">
            <v>-1.2514482617106009</v>
          </cell>
          <cell r="N17" t="str">
            <v>Peru</v>
          </cell>
          <cell r="O17">
            <v>-1.911027568922304</v>
          </cell>
          <cell r="P17">
            <v>-1.261431725007885</v>
          </cell>
          <cell r="Q17">
            <v>-0.82356667722520749</v>
          </cell>
        </row>
        <row r="18">
          <cell r="B18" t="str">
            <v>Egypt</v>
          </cell>
          <cell r="C18">
            <v>23.777261901172785</v>
          </cell>
          <cell r="D18">
            <v>10.228308834979501</v>
          </cell>
          <cell r="E18">
            <v>1.9655138499931037</v>
          </cell>
          <cell r="H18" t="str">
            <v>Egypt</v>
          </cell>
          <cell r="I18">
            <v>21.830653403774463</v>
          </cell>
          <cell r="J18">
            <v>8.756597132536351</v>
          </cell>
          <cell r="K18">
            <v>1.1813765370956248</v>
          </cell>
          <cell r="N18" t="str">
            <v>Egypt</v>
          </cell>
          <cell r="O18">
            <v>-1.6063378124042582</v>
          </cell>
          <cell r="P18">
            <v>-1.3775554970606303</v>
          </cell>
          <cell r="Q18">
            <v>-0.94298052348639361</v>
          </cell>
        </row>
        <row r="19">
          <cell r="B19" t="str">
            <v>Poland</v>
          </cell>
          <cell r="C19">
            <v>20.263305664741182</v>
          </cell>
          <cell r="D19">
            <v>5.1322695116710095</v>
          </cell>
          <cell r="E19">
            <v>-2.4168960386053708</v>
          </cell>
          <cell r="H19" t="str">
            <v>Poland</v>
          </cell>
          <cell r="I19">
            <v>12.639453015695892</v>
          </cell>
          <cell r="J19">
            <v>7.7092608799206125E-2</v>
          </cell>
          <cell r="K19">
            <v>-3.234225470822699</v>
          </cell>
          <cell r="N19" t="str">
            <v>Poland</v>
          </cell>
          <cell r="O19">
            <v>-6.4213501656059693</v>
          </cell>
          <cell r="P19">
            <v>-4.4648231420174787</v>
          </cell>
          <cell r="Q19">
            <v>-1.0016510731975738</v>
          </cell>
        </row>
        <row r="20">
          <cell r="B20" t="str">
            <v>India</v>
          </cell>
          <cell r="C20">
            <v>28.350465894309568</v>
          </cell>
          <cell r="D20">
            <v>11.911050505184232</v>
          </cell>
          <cell r="E20">
            <v>3.6579982178039798</v>
          </cell>
          <cell r="H20" t="str">
            <v>India</v>
          </cell>
          <cell r="I20">
            <v>16.634982664912592</v>
          </cell>
          <cell r="J20">
            <v>11.027399789826399</v>
          </cell>
          <cell r="K20">
            <v>3.4456439115487676</v>
          </cell>
          <cell r="N20" t="str">
            <v>India</v>
          </cell>
          <cell r="O20">
            <v>-9.9114283451919043</v>
          </cell>
          <cell r="P20">
            <v>-1.1174432897530344</v>
          </cell>
          <cell r="Q20">
            <v>-1.0560186853188485</v>
          </cell>
        </row>
        <row r="21">
          <cell r="B21" t="str">
            <v>Turkey</v>
          </cell>
          <cell r="C21">
            <v>57.410553375848849</v>
          </cell>
          <cell r="D21">
            <v>24.901086400293856</v>
          </cell>
          <cell r="E21">
            <v>-1.9749178575226758</v>
          </cell>
          <cell r="H21" t="str">
            <v>Turkey</v>
          </cell>
          <cell r="I21">
            <v>38.041949573989072</v>
          </cell>
          <cell r="J21">
            <v>17.291023639164923</v>
          </cell>
          <cell r="K21">
            <v>-3.1065367095496792</v>
          </cell>
          <cell r="N21" t="str">
            <v>Turkey</v>
          </cell>
          <cell r="O21">
            <v>-12.288677368944454</v>
          </cell>
          <cell r="P21">
            <v>-5.905661815133727</v>
          </cell>
          <cell r="Q21">
            <v>-1.0814708002883975</v>
          </cell>
        </row>
        <row r="22">
          <cell r="B22" t="str">
            <v>Czech Republic</v>
          </cell>
          <cell r="C22">
            <v>20.203423556270145</v>
          </cell>
          <cell r="D22">
            <v>5.9362425039535305</v>
          </cell>
          <cell r="E22">
            <v>-1.3114558019995066</v>
          </cell>
          <cell r="H22" t="str">
            <v>Czech Republic</v>
          </cell>
          <cell r="I22">
            <v>15.25254996785554</v>
          </cell>
          <cell r="J22">
            <v>-0.3199216586132938</v>
          </cell>
          <cell r="K22">
            <v>-4.0084792832967686</v>
          </cell>
          <cell r="N22" t="str">
            <v>Czech Republic</v>
          </cell>
          <cell r="O22">
            <v>-4.2041606192549574</v>
          </cell>
          <cell r="P22">
            <v>-5.897728352818171</v>
          </cell>
          <cell r="Q22">
            <v>-3.0977782127826128</v>
          </cell>
        </row>
        <row r="24">
          <cell r="B24" t="str">
            <v>Emerging Markets</v>
          </cell>
          <cell r="C24">
            <v>23.696067390860726</v>
          </cell>
          <cell r="D24">
            <v>11.064502212764701</v>
          </cell>
          <cell r="E24">
            <v>-1.5031840781477022</v>
          </cell>
          <cell r="H24" t="str">
            <v>Emerging Markets</v>
          </cell>
          <cell r="I24">
            <v>20.777811080487645</v>
          </cell>
          <cell r="J24">
            <v>10.455859480195441</v>
          </cell>
          <cell r="K24">
            <v>-0.85595204547317039</v>
          </cell>
          <cell r="N24" t="str">
            <v>EURO</v>
          </cell>
          <cell r="O24">
            <v>-4.9328306977720136</v>
          </cell>
          <cell r="P24">
            <v>-3.7515426414323372</v>
          </cell>
          <cell r="Q24">
            <v>-1.1527039322267041</v>
          </cell>
        </row>
        <row r="25">
          <cell r="N25" t="str">
            <v>Pound</v>
          </cell>
          <cell r="O25">
            <v>-1.3025458851391454</v>
          </cell>
          <cell r="P25">
            <v>-0.89179548156957178</v>
          </cell>
          <cell r="Q25">
            <v>2.985996705107075</v>
          </cell>
        </row>
        <row r="26">
          <cell r="N26" t="str">
            <v>Yen</v>
          </cell>
          <cell r="O26">
            <v>-2.4656035679723924</v>
          </cell>
          <cell r="P26">
            <v>-5.1164504113626128</v>
          </cell>
          <cell r="Q26">
            <v>-4.2779865383821232</v>
          </cell>
        </row>
      </sheetData>
      <sheetData sheetId="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Mail (7)"/>
      <sheetName val="C"/>
      <sheetName val="Codigos"/>
      <sheetName val="CCFF"/>
      <sheetName val="Proposed arrang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GDP"/>
      <sheetName val="FDI inflows"/>
      <sheetName val="GDPpc"/>
      <sheetName val="GDP_WEO"/>
      <sheetName val="GDPpc_WEO"/>
      <sheetName val="India &amp; Turkey"/>
    </sheetNames>
    <sheetDataSet>
      <sheetData sheetId="0"/>
      <sheetData sheetId="1">
        <row r="2">
          <cell r="B2" t="str">
            <v>Argentina</v>
          </cell>
          <cell r="C2">
            <v>209017.665498769</v>
          </cell>
          <cell r="D2">
            <v>169759.134031583</v>
          </cell>
          <cell r="E2">
            <v>84296.9828278153</v>
          </cell>
          <cell r="F2">
            <v>103988.95490614601</v>
          </cell>
          <cell r="G2">
            <v>116758.197804351</v>
          </cell>
          <cell r="H2">
            <v>88187.382789031006</v>
          </cell>
          <cell r="I2">
            <v>106044.612050037</v>
          </cell>
          <cell r="J2">
            <v>108724.59890179899</v>
          </cell>
          <cell r="K2">
            <v>127350.067054649</v>
          </cell>
          <cell r="L2">
            <v>81705.627984854204</v>
          </cell>
          <cell r="M2">
            <v>141336.836167653</v>
          </cell>
          <cell r="N2">
            <v>189594.236707028</v>
          </cell>
          <cell r="O2">
            <v>228776.067409496</v>
          </cell>
          <cell r="P2">
            <v>236505</v>
          </cell>
          <cell r="Q2">
            <v>257440</v>
          </cell>
          <cell r="R2">
            <v>258031.75</v>
          </cell>
          <cell r="S2">
            <v>272149.75</v>
          </cell>
          <cell r="T2">
            <v>292859</v>
          </cell>
          <cell r="U2">
            <v>298948.25</v>
          </cell>
          <cell r="V2">
            <v>283523</v>
          </cell>
          <cell r="W2">
            <v>284203.75</v>
          </cell>
          <cell r="X2">
            <v>268696.75</v>
          </cell>
          <cell r="Y2">
            <v>97732.152162584796</v>
          </cell>
          <cell r="Z2">
            <v>127643.29371816601</v>
          </cell>
          <cell r="AA2">
            <v>151958.189533239</v>
          </cell>
          <cell r="AB2">
            <v>181549.061433447</v>
          </cell>
          <cell r="AC2">
            <v>212701.86890574201</v>
          </cell>
          <cell r="AD2">
            <v>154316.91315063572</v>
          </cell>
        </row>
        <row r="3">
          <cell r="B3" t="str">
            <v>Barbados</v>
          </cell>
          <cell r="C3">
            <v>884.00379447754301</v>
          </cell>
          <cell r="D3">
            <v>972.94470496425595</v>
          </cell>
          <cell r="E3">
            <v>1016.5660683422699</v>
          </cell>
          <cell r="F3">
            <v>1079.1946929865699</v>
          </cell>
          <cell r="G3">
            <v>1176.35593061131</v>
          </cell>
          <cell r="H3">
            <v>1231.1176796826799</v>
          </cell>
          <cell r="I3">
            <v>1351.67526159351</v>
          </cell>
          <cell r="J3">
            <v>1488.47746682962</v>
          </cell>
          <cell r="K3">
            <v>1583.18661590337</v>
          </cell>
          <cell r="L3">
            <v>1752.171635399</v>
          </cell>
          <cell r="M3">
            <v>1757.33109123501</v>
          </cell>
          <cell r="N3">
            <v>1733.0152399682499</v>
          </cell>
          <cell r="O3">
            <v>1623.1852394986299</v>
          </cell>
          <cell r="P3">
            <v>1689.7473281553398</v>
          </cell>
          <cell r="Q3">
            <v>1742.55</v>
          </cell>
          <cell r="R3">
            <v>1871.1949999999999</v>
          </cell>
          <cell r="S3">
            <v>1997.395</v>
          </cell>
          <cell r="T3">
            <v>2195.4850000000001</v>
          </cell>
          <cell r="U3">
            <v>2370.41</v>
          </cell>
          <cell r="V3">
            <v>2477.7950000000001</v>
          </cell>
          <cell r="W3">
            <v>2558.8200000000002</v>
          </cell>
          <cell r="X3">
            <v>2554.1849999999999</v>
          </cell>
          <cell r="Y3">
            <v>2476.105</v>
          </cell>
          <cell r="Z3">
            <v>2694.9</v>
          </cell>
          <cell r="AA3">
            <v>2817.15</v>
          </cell>
          <cell r="AB3">
            <v>3061.1</v>
          </cell>
          <cell r="AC3">
            <v>3385.7</v>
          </cell>
          <cell r="AD3">
            <v>2886.9910000000004</v>
          </cell>
        </row>
        <row r="4">
          <cell r="B4" t="str">
            <v>Belize</v>
          </cell>
          <cell r="C4">
            <v>172.21666855609598</v>
          </cell>
          <cell r="D4">
            <v>179.40500852128</v>
          </cell>
          <cell r="E4">
            <v>179.250008513918</v>
          </cell>
          <cell r="F4">
            <v>188.98500897630598</v>
          </cell>
          <cell r="G4">
            <v>210.900010017212</v>
          </cell>
          <cell r="H4">
            <v>209.19000993599198</v>
          </cell>
          <cell r="I4">
            <v>227.87501082348101</v>
          </cell>
          <cell r="J4">
            <v>266.52001265901998</v>
          </cell>
          <cell r="K4">
            <v>314.90001495694702</v>
          </cell>
          <cell r="L4">
            <v>363.15001724869899</v>
          </cell>
          <cell r="M4">
            <v>412.01059591098198</v>
          </cell>
          <cell r="N4">
            <v>444.63426984964599</v>
          </cell>
          <cell r="O4">
            <v>518.05228748802506</v>
          </cell>
          <cell r="P4">
            <v>559.631489449735</v>
          </cell>
          <cell r="Q4">
            <v>580.628634900115</v>
          </cell>
          <cell r="R4">
            <v>619.96509915997001</v>
          </cell>
          <cell r="S4">
            <v>641.26997332145493</v>
          </cell>
          <cell r="T4">
            <v>654.38460585468511</v>
          </cell>
          <cell r="U4">
            <v>688.88459318045</v>
          </cell>
          <cell r="V4">
            <v>732.34417086463498</v>
          </cell>
          <cell r="W4">
            <v>831.73129920964493</v>
          </cell>
          <cell r="X4">
            <v>871.41522174387501</v>
          </cell>
          <cell r="Y4">
            <v>932.14923346180001</v>
          </cell>
          <cell r="Z4">
            <v>987.59</v>
          </cell>
          <cell r="AA4">
            <v>1055.22</v>
          </cell>
          <cell r="AB4">
            <v>1110.8957490975399</v>
          </cell>
          <cell r="AC4">
            <v>1212.9826248566001</v>
          </cell>
          <cell r="AD4">
            <v>1059.7675214831881</v>
          </cell>
        </row>
        <row r="5">
          <cell r="B5" t="str">
            <v>Botswana</v>
          </cell>
          <cell r="C5">
            <v>1029.3029702200799</v>
          </cell>
          <cell r="D5">
            <v>1073.7705738647001</v>
          </cell>
          <cell r="E5">
            <v>1014.93372041277</v>
          </cell>
          <cell r="F5">
            <v>1172.2547334702101</v>
          </cell>
          <cell r="G5">
            <v>1240.8426444476299</v>
          </cell>
          <cell r="H5">
            <v>1114.79772977374</v>
          </cell>
          <cell r="I5">
            <v>1392.6073617194199</v>
          </cell>
          <cell r="J5">
            <v>1965.2241070635298</v>
          </cell>
          <cell r="K5">
            <v>2644.5636317649601</v>
          </cell>
          <cell r="L5">
            <v>3083.82906723831</v>
          </cell>
          <cell r="M5">
            <v>3791.3488233850999</v>
          </cell>
          <cell r="N5">
            <v>3951.1056699903802</v>
          </cell>
          <cell r="O5">
            <v>4101.8722012519602</v>
          </cell>
          <cell r="P5">
            <v>4167.1970051625904</v>
          </cell>
          <cell r="Q5">
            <v>4344.8614404714999</v>
          </cell>
          <cell r="R5">
            <v>4774.3855022489397</v>
          </cell>
          <cell r="S5">
            <v>4804.58620084424</v>
          </cell>
          <cell r="T5">
            <v>5187.30646543689</v>
          </cell>
          <cell r="U5">
            <v>5221.29551421003</v>
          </cell>
          <cell r="V5">
            <v>5629.0363676665802</v>
          </cell>
          <cell r="W5">
            <v>6192.8723834944103</v>
          </cell>
          <cell r="X5">
            <v>6059.9587211174503</v>
          </cell>
          <cell r="Y5">
            <v>5958.9239216646592</v>
          </cell>
          <cell r="Z5">
            <v>8318.4051894013301</v>
          </cell>
          <cell r="AA5">
            <v>9830.9497789554898</v>
          </cell>
          <cell r="AB5">
            <v>10195.331855359002</v>
          </cell>
          <cell r="AC5">
            <v>10808.257467833499</v>
          </cell>
          <cell r="AD5">
            <v>9022.3736426427968</v>
          </cell>
        </row>
        <row r="6">
          <cell r="B6" t="str">
            <v>Chile</v>
          </cell>
          <cell r="C6">
            <v>27570.996051282</v>
          </cell>
          <cell r="D6">
            <v>32644.188769230801</v>
          </cell>
          <cell r="E6">
            <v>24340.262504501599</v>
          </cell>
          <cell r="F6">
            <v>19770.8019715271</v>
          </cell>
          <cell r="G6">
            <v>19226.6253712777</v>
          </cell>
          <cell r="H6">
            <v>16485.994032086102</v>
          </cell>
          <cell r="I6">
            <v>17722.536671362199</v>
          </cell>
          <cell r="J6">
            <v>20902.414086475597</v>
          </cell>
          <cell r="K6">
            <v>24640.744998537499</v>
          </cell>
          <cell r="L6">
            <v>28384.5953581295</v>
          </cell>
          <cell r="M6">
            <v>31558.579221829899</v>
          </cell>
          <cell r="N6">
            <v>36424.605604461496</v>
          </cell>
          <cell r="O6">
            <v>44468.457403164</v>
          </cell>
          <cell r="P6">
            <v>47694.481844292495</v>
          </cell>
          <cell r="Q6">
            <v>55154.661927919202</v>
          </cell>
          <cell r="R6">
            <v>71348.600376369403</v>
          </cell>
          <cell r="S6">
            <v>75769.613518758008</v>
          </cell>
          <cell r="T6">
            <v>82809.968877070409</v>
          </cell>
          <cell r="U6">
            <v>79374.032534014099</v>
          </cell>
          <cell r="V6">
            <v>72995.167205263599</v>
          </cell>
          <cell r="W6">
            <v>75210.390043698688</v>
          </cell>
          <cell r="X6">
            <v>68568.473053813708</v>
          </cell>
          <cell r="Y6">
            <v>67265.7302799967</v>
          </cell>
          <cell r="Z6">
            <v>73990.585733966393</v>
          </cell>
          <cell r="AA6">
            <v>95839.3776617197</v>
          </cell>
          <cell r="AB6">
            <v>118984.801725716</v>
          </cell>
          <cell r="AC6">
            <v>145205.499810012</v>
          </cell>
          <cell r="AD6">
            <v>100257.19904228215</v>
          </cell>
        </row>
        <row r="7">
          <cell r="B7" t="str">
            <v>Costa Rica</v>
          </cell>
          <cell r="C7">
            <v>4831.3885943663599</v>
          </cell>
          <cell r="D7">
            <v>2623.8167879523103</v>
          </cell>
          <cell r="E7">
            <v>2606.6235614703801</v>
          </cell>
          <cell r="F7">
            <v>3146.7726096298597</v>
          </cell>
          <cell r="G7">
            <v>3660.4777472216797</v>
          </cell>
          <cell r="H7">
            <v>3922.8277158330702</v>
          </cell>
          <cell r="I7">
            <v>4404.3112592858506</v>
          </cell>
          <cell r="J7">
            <v>4532.5044043401003</v>
          </cell>
          <cell r="K7">
            <v>4614.0209224159098</v>
          </cell>
          <cell r="L7">
            <v>5225.2568867334903</v>
          </cell>
          <cell r="M7">
            <v>5710.4403008027994</v>
          </cell>
          <cell r="N7">
            <v>7161.9613427649801</v>
          </cell>
          <cell r="O7">
            <v>8574.6498908721805</v>
          </cell>
          <cell r="P7">
            <v>9641.1194352465991</v>
          </cell>
          <cell r="Q7">
            <v>10557.3087106564</v>
          </cell>
          <cell r="R7">
            <v>11721.051958547199</v>
          </cell>
          <cell r="S7">
            <v>11845.509515088799</v>
          </cell>
          <cell r="T7">
            <v>12828.9760898233</v>
          </cell>
          <cell r="U7">
            <v>14102.301883186801</v>
          </cell>
          <cell r="V7">
            <v>15796.567200798099</v>
          </cell>
          <cell r="W7">
            <v>15946.843520888899</v>
          </cell>
          <cell r="X7">
            <v>16404.4256860444</v>
          </cell>
          <cell r="Y7">
            <v>16878.907876498</v>
          </cell>
          <cell r="Z7">
            <v>17490.700247492503</v>
          </cell>
          <cell r="AA7">
            <v>18566.686333281199</v>
          </cell>
          <cell r="AB7">
            <v>19937.355592399901</v>
          </cell>
          <cell r="AC7">
            <v>21384.480050524198</v>
          </cell>
          <cell r="AD7">
            <v>18851.626020039163</v>
          </cell>
        </row>
        <row r="8">
          <cell r="B8" t="str">
            <v>Croatia</v>
          </cell>
          <cell r="C8">
            <v>18156.916729283399</v>
          </cell>
          <cell r="D8">
            <v>17889.623498416298</v>
          </cell>
          <cell r="E8">
            <v>15538.382385667299</v>
          </cell>
          <cell r="F8">
            <v>11489.812426256</v>
          </cell>
          <cell r="G8">
            <v>11004.9350780646</v>
          </cell>
          <cell r="H8">
            <v>11124.520480548699</v>
          </cell>
          <cell r="I8">
            <v>15460.4541316537</v>
          </cell>
          <cell r="J8">
            <v>17716.870872676998</v>
          </cell>
          <cell r="K8">
            <v>15814.458314786201</v>
          </cell>
          <cell r="L8">
            <v>25468.699351825398</v>
          </cell>
          <cell r="M8">
            <v>40953.120304851196</v>
          </cell>
          <cell r="N8">
            <v>69773.630829829097</v>
          </cell>
          <cell r="O8">
            <v>9824.3197907108897</v>
          </cell>
          <cell r="P8">
            <v>10903.8857195275</v>
          </cell>
          <cell r="Q8">
            <v>14583.256024849901</v>
          </cell>
          <cell r="R8">
            <v>18811.089866156799</v>
          </cell>
          <cell r="S8">
            <v>19871.328671328702</v>
          </cell>
          <cell r="T8">
            <v>20108.6121284371</v>
          </cell>
          <cell r="U8">
            <v>21628.010164157298</v>
          </cell>
          <cell r="V8">
            <v>19905.885250366202</v>
          </cell>
          <cell r="W8">
            <v>18427.256263185198</v>
          </cell>
          <cell r="X8">
            <v>19830.205288435602</v>
          </cell>
          <cell r="Y8">
            <v>23032.034861469099</v>
          </cell>
          <cell r="Z8">
            <v>29611.620396841299</v>
          </cell>
          <cell r="AA8">
            <v>35260.529473288698</v>
          </cell>
          <cell r="AB8">
            <v>38510.221580634003</v>
          </cell>
          <cell r="AC8">
            <v>42455.630115327796</v>
          </cell>
          <cell r="AD8">
            <v>33774.007285512183</v>
          </cell>
        </row>
        <row r="9">
          <cell r="B9" t="str">
            <v>Dominica</v>
          </cell>
          <cell r="C9">
            <v>59.111115286870501</v>
          </cell>
          <cell r="D9">
            <v>66.222230045715492</v>
          </cell>
          <cell r="E9">
            <v>72.037045547492497</v>
          </cell>
          <cell r="F9">
            <v>79.925928310660794</v>
          </cell>
          <cell r="G9">
            <v>89.85185453274471</v>
          </cell>
          <cell r="H9">
            <v>98.585188126652895</v>
          </cell>
          <cell r="I9">
            <v>112.07407741800699</v>
          </cell>
          <cell r="J9">
            <v>126.34815191797399</v>
          </cell>
          <cell r="K9">
            <v>143.76667095620599</v>
          </cell>
          <cell r="L9">
            <v>153.58889347149199</v>
          </cell>
          <cell r="M9">
            <v>166.32222718474702</v>
          </cell>
          <cell r="N9">
            <v>180.43704242070299</v>
          </cell>
          <cell r="O9">
            <v>191.75926498074401</v>
          </cell>
          <cell r="P9">
            <v>200.41852449836799</v>
          </cell>
          <cell r="Q9">
            <v>213.499439057345</v>
          </cell>
          <cell r="R9">
            <v>219.24640264512598</v>
          </cell>
          <cell r="S9">
            <v>234.52062917987197</v>
          </cell>
          <cell r="T9">
            <v>242.41426529068201</v>
          </cell>
          <cell r="U9">
            <v>255.47273850252699</v>
          </cell>
          <cell r="V9">
            <v>265.269872679765</v>
          </cell>
          <cell r="W9">
            <v>269.02215722231</v>
          </cell>
          <cell r="X9">
            <v>263.541260665685</v>
          </cell>
          <cell r="Y9">
            <v>253.13509350475201</v>
          </cell>
          <cell r="Z9">
            <v>257.82680854241204</v>
          </cell>
          <cell r="AA9">
            <v>271.72524623958901</v>
          </cell>
          <cell r="AB9">
            <v>285.26239873442097</v>
          </cell>
          <cell r="AC9">
            <v>299.79990312861901</v>
          </cell>
          <cell r="AD9">
            <v>273.54989002995859</v>
          </cell>
        </row>
        <row r="10">
          <cell r="B10" t="str">
            <v>Equatorial Guinea</v>
          </cell>
          <cell r="C10">
            <v>31.507951533509999</v>
          </cell>
          <cell r="D10">
            <v>29.654436389062703</v>
          </cell>
          <cell r="E10">
            <v>35.249649454368097</v>
          </cell>
          <cell r="F10">
            <v>39.752269983729597</v>
          </cell>
          <cell r="G10">
            <v>43.9908466819222</v>
          </cell>
          <cell r="H10">
            <v>73.809401875957093</v>
          </cell>
          <cell r="I10">
            <v>90.788217894119299</v>
          </cell>
          <cell r="J10">
            <v>110.91167053632201</v>
          </cell>
          <cell r="K10">
            <v>119.45386358789601</v>
          </cell>
          <cell r="L10">
            <v>104.876483943629</v>
          </cell>
          <cell r="M10">
            <v>133.21957742870399</v>
          </cell>
          <cell r="N10">
            <v>131.77784321898102</v>
          </cell>
          <cell r="O10">
            <v>160.05822575487301</v>
          </cell>
          <cell r="P10">
            <v>161.65126331601701</v>
          </cell>
          <cell r="Q10">
            <v>119.77824437356701</v>
          </cell>
          <cell r="R10">
            <v>166.36755245706999</v>
          </cell>
          <cell r="S10">
            <v>273.765599470589</v>
          </cell>
          <cell r="T10">
            <v>525.99083130666099</v>
          </cell>
          <cell r="U10">
            <v>441.02333160951304</v>
          </cell>
          <cell r="V10">
            <v>738.00831384212097</v>
          </cell>
          <cell r="W10">
            <v>1231.2629387837299</v>
          </cell>
          <cell r="X10">
            <v>1766.1793855481101</v>
          </cell>
          <cell r="Y10">
            <v>2208.7461337548402</v>
          </cell>
          <cell r="Z10">
            <v>2989.7093283506101</v>
          </cell>
          <cell r="AA10">
            <v>4849.9028457219601</v>
          </cell>
          <cell r="AB10">
            <v>7477.3913499434102</v>
          </cell>
          <cell r="AC10">
            <v>9135.4311422772898</v>
          </cell>
          <cell r="AD10">
            <v>5332.2361600096219</v>
          </cell>
        </row>
        <row r="11">
          <cell r="B11" t="str">
            <v>Estonia</v>
          </cell>
          <cell r="O11">
            <v>952.77047075717098</v>
          </cell>
          <cell r="P11">
            <v>1725.83623557173</v>
          </cell>
          <cell r="Q11">
            <v>2413.11652073511</v>
          </cell>
          <cell r="R11">
            <v>3755.9126888942196</v>
          </cell>
          <cell r="S11">
            <v>4643.2463864429301</v>
          </cell>
          <cell r="T11">
            <v>4940.0183694418902</v>
          </cell>
          <cell r="U11">
            <v>5543.8328912466704</v>
          </cell>
          <cell r="V11">
            <v>5571.4825896633902</v>
          </cell>
          <cell r="W11">
            <v>5627.4998325341694</v>
          </cell>
          <cell r="X11">
            <v>6191.6613508310393</v>
          </cell>
          <cell r="Y11">
            <v>7306.3882834231599</v>
          </cell>
          <cell r="Z11">
            <v>9591.5165997985205</v>
          </cell>
          <cell r="AA11">
            <v>11646.457816301299</v>
          </cell>
          <cell r="AB11">
            <v>13752.7999873561</v>
          </cell>
          <cell r="AC11">
            <v>16409.784327259702</v>
          </cell>
          <cell r="AD11">
            <v>11741.389402827755</v>
          </cell>
        </row>
        <row r="12">
          <cell r="B12" t="str">
            <v>Gabon</v>
          </cell>
          <cell r="C12">
            <v>4281.0742292404202</v>
          </cell>
          <cell r="D12">
            <v>3860.4438700675901</v>
          </cell>
          <cell r="E12">
            <v>3618.0213821411098</v>
          </cell>
          <cell r="F12">
            <v>3463.9797019958501</v>
          </cell>
          <cell r="G12">
            <v>3331.23544521331</v>
          </cell>
          <cell r="H12">
            <v>3507.9810981750497</v>
          </cell>
          <cell r="I12">
            <v>4591.3339519500705</v>
          </cell>
          <cell r="J12">
            <v>3473.8000917434601</v>
          </cell>
          <cell r="K12">
            <v>3830.4891454696699</v>
          </cell>
          <cell r="L12">
            <v>4186.5801476465904</v>
          </cell>
          <cell r="M12">
            <v>5952.2156722311001</v>
          </cell>
          <cell r="N12">
            <v>5402.9563460413701</v>
          </cell>
          <cell r="O12">
            <v>5592.4288790660803</v>
          </cell>
          <cell r="P12">
            <v>5406.2720723266002</v>
          </cell>
          <cell r="Q12">
            <v>4190.8547910662801</v>
          </cell>
          <cell r="R12">
            <v>4958.7418611639796</v>
          </cell>
          <cell r="S12">
            <v>5694.0670511191502</v>
          </cell>
          <cell r="T12">
            <v>5326.8113831445899</v>
          </cell>
          <cell r="U12">
            <v>4483.4307992202694</v>
          </cell>
          <cell r="V12">
            <v>4669.1353504036797</v>
          </cell>
          <cell r="W12">
            <v>5095.8854219647001</v>
          </cell>
          <cell r="X12">
            <v>4708.6921748196401</v>
          </cell>
          <cell r="Y12">
            <v>4969.9314375254698</v>
          </cell>
          <cell r="Z12">
            <v>6080.1241650233997</v>
          </cell>
          <cell r="AA12">
            <v>7187.5652373809098</v>
          </cell>
          <cell r="AB12">
            <v>8680.7847610437911</v>
          </cell>
          <cell r="AC12">
            <v>9124.1701288700606</v>
          </cell>
          <cell r="AD12">
            <v>7208.5151459687277</v>
          </cell>
        </row>
        <row r="13">
          <cell r="B13" t="str">
            <v>Grenada</v>
          </cell>
          <cell r="C13">
            <v>81.291040412854088</v>
          </cell>
          <cell r="D13">
            <v>87.888895097583799</v>
          </cell>
          <cell r="E13">
            <v>95.22963635689311</v>
          </cell>
          <cell r="F13">
            <v>101.21111826092199</v>
          </cell>
          <cell r="G13">
            <v>110.100007777744</v>
          </cell>
          <cell r="H13">
            <v>128.21112016826999</v>
          </cell>
          <cell r="I13">
            <v>144.01112128442301</v>
          </cell>
          <cell r="J13">
            <v>167.229641443156</v>
          </cell>
          <cell r="K13">
            <v>184.53334636923799</v>
          </cell>
          <cell r="L13">
            <v>213.062978014273</v>
          </cell>
          <cell r="M13">
            <v>221.070385987344</v>
          </cell>
          <cell r="N13">
            <v>241.57038743551601</v>
          </cell>
          <cell r="O13">
            <v>250.91483254007602</v>
          </cell>
          <cell r="P13">
            <v>250.03705470028999</v>
          </cell>
          <cell r="Q13">
            <v>262.99261117105897</v>
          </cell>
          <cell r="R13">
            <v>277.08890846315296</v>
          </cell>
          <cell r="S13">
            <v>298.18520624974599</v>
          </cell>
          <cell r="T13">
            <v>321.04817082780698</v>
          </cell>
          <cell r="U13">
            <v>352.755580475106</v>
          </cell>
          <cell r="V13">
            <v>379.66298978332105</v>
          </cell>
          <cell r="W13">
            <v>410.433333333333</v>
          </cell>
          <cell r="X13">
            <v>394.61481481481496</v>
          </cell>
          <cell r="Y13">
            <v>407.50370370370399</v>
          </cell>
          <cell r="Z13">
            <v>443.74444444444401</v>
          </cell>
          <cell r="AA13">
            <v>426.31655555555596</v>
          </cell>
          <cell r="AB13">
            <v>503.85433333333299</v>
          </cell>
          <cell r="AC13">
            <v>529.27722222222201</v>
          </cell>
          <cell r="AD13">
            <v>462.13925185185178</v>
          </cell>
        </row>
        <row r="14">
          <cell r="B14" t="str">
            <v>Hungary</v>
          </cell>
          <cell r="C14">
            <v>22163.553435039099</v>
          </cell>
          <cell r="D14">
            <v>22728.4889805942</v>
          </cell>
          <cell r="E14">
            <v>23146.553901678999</v>
          </cell>
          <cell r="F14">
            <v>21006.394250471501</v>
          </cell>
          <cell r="G14">
            <v>20366.5908365332</v>
          </cell>
          <cell r="H14">
            <v>20623.910102674799</v>
          </cell>
          <cell r="I14">
            <v>23756.249706810599</v>
          </cell>
          <cell r="J14">
            <v>26109.343356163801</v>
          </cell>
          <cell r="K14">
            <v>28571.163145901799</v>
          </cell>
          <cell r="L14">
            <v>29167.7620686683</v>
          </cell>
          <cell r="M14">
            <v>33055.681540110199</v>
          </cell>
          <cell r="N14">
            <v>33428.8644624601</v>
          </cell>
          <cell r="O14">
            <v>37254.436226757796</v>
          </cell>
          <cell r="P14">
            <v>38596.096331556801</v>
          </cell>
          <cell r="Q14">
            <v>41506.199850942205</v>
          </cell>
          <cell r="R14">
            <v>44668.812435886997</v>
          </cell>
          <cell r="S14">
            <v>45162.728741756502</v>
          </cell>
          <cell r="T14">
            <v>45723.583184249495</v>
          </cell>
          <cell r="U14">
            <v>47049.214480608804</v>
          </cell>
          <cell r="V14">
            <v>48044.234384608702</v>
          </cell>
          <cell r="W14">
            <v>47958.147158277003</v>
          </cell>
          <cell r="X14">
            <v>53317.288561555404</v>
          </cell>
          <cell r="Y14">
            <v>66710.428353540192</v>
          </cell>
          <cell r="Z14">
            <v>84418.667895143401</v>
          </cell>
          <cell r="AA14">
            <v>102158.794878645</v>
          </cell>
          <cell r="AB14">
            <v>111567.79777786101</v>
          </cell>
          <cell r="AC14">
            <v>114273.38948256</v>
          </cell>
          <cell r="AD14">
            <v>95825.815677549908</v>
          </cell>
        </row>
        <row r="15">
          <cell r="B15" t="str">
            <v>Latvia</v>
          </cell>
          <cell r="O15">
            <v>1364.8776291988102</v>
          </cell>
          <cell r="P15">
            <v>2170.1251602501702</v>
          </cell>
          <cell r="Q15">
            <v>3647.4816010709401</v>
          </cell>
          <cell r="R15">
            <v>4891.03029920065</v>
          </cell>
          <cell r="S15">
            <v>5585.2927825692204</v>
          </cell>
          <cell r="T15">
            <v>6134.1176470588307</v>
          </cell>
          <cell r="U15">
            <v>6616.9539417914702</v>
          </cell>
          <cell r="V15">
            <v>7288.5286243235496</v>
          </cell>
          <cell r="W15">
            <v>7833.0684253915906</v>
          </cell>
          <cell r="X15">
            <v>8313.05215660252</v>
          </cell>
          <cell r="Y15">
            <v>9314.7891026245907</v>
          </cell>
          <cell r="Z15">
            <v>11186.452600726201</v>
          </cell>
          <cell r="AA15">
            <v>13737.397420867501</v>
          </cell>
          <cell r="AB15">
            <v>15826.166514181101</v>
          </cell>
          <cell r="AC15">
            <v>19620.942665172399</v>
          </cell>
          <cell r="AD15">
            <v>13937.14966071436</v>
          </cell>
        </row>
        <row r="16">
          <cell r="B16" t="str">
            <v>Lebanon</v>
          </cell>
          <cell r="C16">
            <v>4074.3770400418098</v>
          </cell>
          <cell r="D16">
            <v>3894.4101218854803</v>
          </cell>
          <cell r="E16">
            <v>2656.0370972395199</v>
          </cell>
          <cell r="F16">
            <v>3659.9800300202501</v>
          </cell>
          <cell r="G16">
            <v>4326.6169154775298</v>
          </cell>
          <cell r="H16">
            <v>3613.8699352290196</v>
          </cell>
          <cell r="I16">
            <v>2817.2071959845198</v>
          </cell>
          <cell r="J16">
            <v>3298.1079201198199</v>
          </cell>
          <cell r="K16">
            <v>3313.5399740888101</v>
          </cell>
          <cell r="L16">
            <v>2717.9976100289596</v>
          </cell>
          <cell r="M16">
            <v>2838.4406118513402</v>
          </cell>
          <cell r="N16">
            <v>4451.6267460233303</v>
          </cell>
          <cell r="O16">
            <v>5545.8896130339699</v>
          </cell>
          <cell r="P16">
            <v>7535.0863818840899</v>
          </cell>
          <cell r="Q16">
            <v>9109.576943278229</v>
          </cell>
          <cell r="R16">
            <v>11118.5439437685</v>
          </cell>
          <cell r="S16">
            <v>12997.227949462</v>
          </cell>
          <cell r="T16">
            <v>15594.835165365399</v>
          </cell>
          <cell r="U16">
            <v>16910.279121176402</v>
          </cell>
          <cell r="V16">
            <v>17010.057973593499</v>
          </cell>
          <cell r="W16">
            <v>16822.098293380801</v>
          </cell>
          <cell r="X16">
            <v>17211.872384067701</v>
          </cell>
          <cell r="Y16">
            <v>18716.855944168401</v>
          </cell>
          <cell r="Z16">
            <v>19801.794909329001</v>
          </cell>
          <cell r="AA16">
            <v>21369.424298117501</v>
          </cell>
          <cell r="AB16">
            <v>21428.1679907041</v>
          </cell>
          <cell r="AC16">
            <v>22621.629729257398</v>
          </cell>
          <cell r="AD16">
            <v>20787.57457431528</v>
          </cell>
        </row>
        <row r="17">
          <cell r="B17" t="str">
            <v>Lithuania</v>
          </cell>
          <cell r="O17">
            <v>1968.1169777182602</v>
          </cell>
          <cell r="P17">
            <v>2777.5637429930198</v>
          </cell>
          <cell r="Q17">
            <v>4349.6807596572098</v>
          </cell>
          <cell r="R17">
            <v>6391.9665788940501</v>
          </cell>
          <cell r="S17">
            <v>8072.459116016169</v>
          </cell>
          <cell r="T17">
            <v>9844.4374718891213</v>
          </cell>
          <cell r="U17">
            <v>11094.346795462601</v>
          </cell>
          <cell r="V17">
            <v>10839.8589082289</v>
          </cell>
          <cell r="W17">
            <v>11418.4494995963</v>
          </cell>
          <cell r="X17">
            <v>12146.1596865915</v>
          </cell>
          <cell r="Y17">
            <v>14134.295662057699</v>
          </cell>
          <cell r="Z17">
            <v>18558.156189872003</v>
          </cell>
          <cell r="AA17">
            <v>22508.4058522659</v>
          </cell>
          <cell r="AB17">
            <v>25666.722040926299</v>
          </cell>
          <cell r="AC17">
            <v>29784.465849017401</v>
          </cell>
          <cell r="AD17">
            <v>22130.409118827862</v>
          </cell>
        </row>
        <row r="18">
          <cell r="B18" t="str">
            <v>Malaysia</v>
          </cell>
          <cell r="C18">
            <v>24937.6560774483</v>
          </cell>
          <cell r="D18">
            <v>25463.1930270421</v>
          </cell>
          <cell r="E18">
            <v>27287.726836385398</v>
          </cell>
          <cell r="F18">
            <v>30518.7920951903</v>
          </cell>
          <cell r="G18">
            <v>34565.859859577999</v>
          </cell>
          <cell r="H18">
            <v>31772.2451767557</v>
          </cell>
          <cell r="I18">
            <v>28243.103095785202</v>
          </cell>
          <cell r="J18">
            <v>32181.696598627099</v>
          </cell>
          <cell r="K18">
            <v>35271.881262664501</v>
          </cell>
          <cell r="L18">
            <v>38844.874849349202</v>
          </cell>
          <cell r="M18">
            <v>44024.5480424415</v>
          </cell>
          <cell r="N18">
            <v>49133.849678193503</v>
          </cell>
          <cell r="O18">
            <v>59151.291512915101</v>
          </cell>
          <cell r="P18">
            <v>66894.837030418406</v>
          </cell>
          <cell r="Q18">
            <v>74480.813931334094</v>
          </cell>
          <cell r="R18">
            <v>88832.854176649111</v>
          </cell>
          <cell r="S18">
            <v>100851.782662268</v>
          </cell>
          <cell r="T18">
            <v>100168.84686477999</v>
          </cell>
          <cell r="U18">
            <v>72174.854754867003</v>
          </cell>
          <cell r="V18">
            <v>79148.421052631602</v>
          </cell>
          <cell r="W18">
            <v>90320</v>
          </cell>
          <cell r="X18">
            <v>88000.789473684199</v>
          </cell>
          <cell r="Y18">
            <v>95266.315789473694</v>
          </cell>
          <cell r="Z18">
            <v>103992.368421053</v>
          </cell>
          <cell r="AA18">
            <v>118461.05263157899</v>
          </cell>
          <cell r="AB18">
            <v>130835.31105661001</v>
          </cell>
          <cell r="AC18">
            <v>150923.20441988899</v>
          </cell>
          <cell r="AD18">
            <v>119895.65046372094</v>
          </cell>
        </row>
        <row r="19">
          <cell r="B19" t="str">
            <v>Mauritius</v>
          </cell>
          <cell r="C19">
            <v>1200.0797654246301</v>
          </cell>
          <cell r="D19">
            <v>1188.8021655847301</v>
          </cell>
          <cell r="E19">
            <v>1090.7148388401999</v>
          </cell>
          <cell r="F19">
            <v>1129.4331472043</v>
          </cell>
          <cell r="G19">
            <v>1093.1121869174601</v>
          </cell>
          <cell r="H19">
            <v>1015.56396541177</v>
          </cell>
          <cell r="I19">
            <v>1279.8363497604</v>
          </cell>
          <cell r="J19">
            <v>1710.1820979076101</v>
          </cell>
          <cell r="K19">
            <v>2074.1308847950399</v>
          </cell>
          <cell r="L19">
            <v>2169.0599034136699</v>
          </cell>
          <cell r="M19">
            <v>2385.3957427253999</v>
          </cell>
          <cell r="N19">
            <v>2843.8489619417801</v>
          </cell>
          <cell r="O19">
            <v>2999.9705466483802</v>
          </cell>
          <cell r="P19">
            <v>3409.1771839995004</v>
          </cell>
          <cell r="Q19">
            <v>3438.2482999720501</v>
          </cell>
          <cell r="R19">
            <v>3975.4382546604902</v>
          </cell>
          <cell r="S19">
            <v>4173.3883468330605</v>
          </cell>
          <cell r="T19">
            <v>4271.44966541349</v>
          </cell>
          <cell r="U19">
            <v>4155.2259811992099</v>
          </cell>
          <cell r="V19">
            <v>4192.6318843149002</v>
          </cell>
          <cell r="W19">
            <v>4521.86117066937</v>
          </cell>
          <cell r="X19">
            <v>4536.4955994212896</v>
          </cell>
          <cell r="Y19">
            <v>4514.94067107927</v>
          </cell>
          <cell r="Z19">
            <v>5158.7563939844094</v>
          </cell>
          <cell r="AA19">
            <v>5930.0826538936099</v>
          </cell>
          <cell r="AB19">
            <v>6206.0755599105296</v>
          </cell>
          <cell r="AC19">
            <v>6402.0535791933498</v>
          </cell>
          <cell r="AD19">
            <v>5642.3817716122339</v>
          </cell>
        </row>
        <row r="20">
          <cell r="B20" t="str">
            <v>Mexico</v>
          </cell>
          <cell r="C20">
            <v>205660.73374500498</v>
          </cell>
          <cell r="D20">
            <v>264139.89108236897</v>
          </cell>
          <cell r="E20">
            <v>191690.24240564599</v>
          </cell>
          <cell r="F20">
            <v>156278.522324839</v>
          </cell>
          <cell r="G20">
            <v>184297.93363798899</v>
          </cell>
          <cell r="H20">
            <v>195568.745328697</v>
          </cell>
          <cell r="I20">
            <v>135405.88332053999</v>
          </cell>
          <cell r="J20">
            <v>148490.65272689701</v>
          </cell>
          <cell r="K20">
            <v>183191.27956523901</v>
          </cell>
          <cell r="L20">
            <v>222955.90126198399</v>
          </cell>
          <cell r="M20">
            <v>262709.77600796404</v>
          </cell>
          <cell r="N20">
            <v>314506.857381118</v>
          </cell>
          <cell r="O20">
            <v>363661.15351367299</v>
          </cell>
          <cell r="P20">
            <v>403242.97944509197</v>
          </cell>
          <cell r="Q20">
            <v>420773.44170818705</v>
          </cell>
          <cell r="R20">
            <v>286184.24709943502</v>
          </cell>
          <cell r="S20">
            <v>332336.918918385</v>
          </cell>
          <cell r="T20">
            <v>400870.35675084003</v>
          </cell>
          <cell r="U20">
            <v>421026.02151459601</v>
          </cell>
          <cell r="V20">
            <v>480592.87853536697</v>
          </cell>
          <cell r="W20">
            <v>580791.04030430003</v>
          </cell>
          <cell r="X20">
            <v>621858.61415847903</v>
          </cell>
          <cell r="Y20">
            <v>648629.21180790791</v>
          </cell>
          <cell r="Z20">
            <v>638745.306816653</v>
          </cell>
          <cell r="AA20">
            <v>683485.64472397696</v>
          </cell>
          <cell r="AB20">
            <v>767690.26378190704</v>
          </cell>
          <cell r="AC20">
            <v>840011.68104202708</v>
          </cell>
          <cell r="AD20">
            <v>715712.42163449444</v>
          </cell>
        </row>
        <row r="21">
          <cell r="B21" t="str">
            <v>Oman</v>
          </cell>
          <cell r="C21">
            <v>6341.8766663502893</v>
          </cell>
          <cell r="D21">
            <v>7719.4143075316797</v>
          </cell>
          <cell r="E21">
            <v>8100.4284839124402</v>
          </cell>
          <cell r="F21">
            <v>8490.7364297609001</v>
          </cell>
          <cell r="G21">
            <v>9357.5570241199512</v>
          </cell>
          <cell r="H21">
            <v>10395.1941469413</v>
          </cell>
          <cell r="I21">
            <v>8229.2264987412691</v>
          </cell>
          <cell r="J21">
            <v>8628.3485561570087</v>
          </cell>
          <cell r="K21">
            <v>8386.2157486466804</v>
          </cell>
          <cell r="L21">
            <v>9372.1724125983892</v>
          </cell>
          <cell r="M21">
            <v>11685.654480000001</v>
          </cell>
          <cell r="N21">
            <v>11341.56864</v>
          </cell>
          <cell r="O21">
            <v>12452.37032</v>
          </cell>
          <cell r="P21">
            <v>12493.723040000001</v>
          </cell>
          <cell r="Q21">
            <v>12918.69376</v>
          </cell>
          <cell r="R21">
            <v>13802.705680000001</v>
          </cell>
          <cell r="S21">
            <v>15277.359280000001</v>
          </cell>
          <cell r="T21">
            <v>15837.571600000001</v>
          </cell>
          <cell r="U21">
            <v>14084.89248</v>
          </cell>
          <cell r="V21">
            <v>15710.65256</v>
          </cell>
          <cell r="W21">
            <v>19867.9572372</v>
          </cell>
          <cell r="X21">
            <v>19949.3473587511</v>
          </cell>
          <cell r="Y21">
            <v>20325.304016000002</v>
          </cell>
          <cell r="Z21">
            <v>21784.300800000001</v>
          </cell>
          <cell r="AA21">
            <v>24748.952719999997</v>
          </cell>
          <cell r="AB21">
            <v>30835.344880000001</v>
          </cell>
          <cell r="AC21">
            <v>35991.507514853402</v>
          </cell>
          <cell r="AD21">
            <v>26737.08198617068</v>
          </cell>
        </row>
        <row r="22">
          <cell r="B22" t="str">
            <v>Panama</v>
          </cell>
          <cell r="C22">
            <v>3810.30004882813</v>
          </cell>
          <cell r="D22">
            <v>4312.7001953125</v>
          </cell>
          <cell r="E22">
            <v>4764.7001953125</v>
          </cell>
          <cell r="F22">
            <v>4891.89990234375</v>
          </cell>
          <cell r="G22">
            <v>5106.2998046875</v>
          </cell>
          <cell r="H22">
            <v>5402</v>
          </cell>
          <cell r="I22">
            <v>5613.7001953125</v>
          </cell>
          <cell r="J22">
            <v>5638.2998046875</v>
          </cell>
          <cell r="K22">
            <v>4874.5</v>
          </cell>
          <cell r="L22">
            <v>4887.5</v>
          </cell>
          <cell r="M22">
            <v>5313.2001953125</v>
          </cell>
          <cell r="N22">
            <v>5842.2998046875</v>
          </cell>
          <cell r="O22">
            <v>6641.39990234375</v>
          </cell>
          <cell r="P22">
            <v>7252.7001953125</v>
          </cell>
          <cell r="Q22">
            <v>7733.89990234375</v>
          </cell>
          <cell r="R22">
            <v>7906.10009765625</v>
          </cell>
          <cell r="S22">
            <v>9322.1</v>
          </cell>
          <cell r="T22">
            <v>10084</v>
          </cell>
          <cell r="U22">
            <v>10932.5</v>
          </cell>
          <cell r="V22">
            <v>11456.3</v>
          </cell>
          <cell r="W22">
            <v>11620.5</v>
          </cell>
          <cell r="X22">
            <v>11807.5</v>
          </cell>
          <cell r="Y22">
            <v>12272.4</v>
          </cell>
          <cell r="Z22">
            <v>12933.2</v>
          </cell>
          <cell r="AA22">
            <v>14179.3</v>
          </cell>
          <cell r="AB22">
            <v>15483.3</v>
          </cell>
          <cell r="AC22">
            <v>17112.738478860902</v>
          </cell>
          <cell r="AD22">
            <v>14396.18769577218</v>
          </cell>
        </row>
        <row r="23">
          <cell r="B23" t="str">
            <v>Poland</v>
          </cell>
          <cell r="C23">
            <v>56619.031126710805</v>
          </cell>
          <cell r="D23">
            <v>53646.745074298698</v>
          </cell>
          <cell r="E23">
            <v>65186.675978413805</v>
          </cell>
          <cell r="F23">
            <v>75406.1434154421</v>
          </cell>
          <cell r="G23">
            <v>75507.124765757602</v>
          </cell>
          <cell r="H23">
            <v>70775.14959733389</v>
          </cell>
          <cell r="I23">
            <v>73676.593389791611</v>
          </cell>
          <cell r="J23">
            <v>63714.433709016805</v>
          </cell>
          <cell r="K23">
            <v>68612.173738032696</v>
          </cell>
          <cell r="L23">
            <v>66895.203739531193</v>
          </cell>
          <cell r="M23">
            <v>62084.0555226137</v>
          </cell>
          <cell r="N23">
            <v>80451.494283198001</v>
          </cell>
          <cell r="O23">
            <v>88712.8826205402</v>
          </cell>
          <cell r="P23">
            <v>90365.963598813003</v>
          </cell>
          <cell r="Q23">
            <v>103682.715963959</v>
          </cell>
          <cell r="R23">
            <v>139094.99257548299</v>
          </cell>
          <cell r="S23">
            <v>156660.782495828</v>
          </cell>
          <cell r="T23">
            <v>157081.56547183599</v>
          </cell>
          <cell r="U23">
            <v>171995.84967226701</v>
          </cell>
          <cell r="V23">
            <v>167941.60050409599</v>
          </cell>
          <cell r="W23">
            <v>171319.206699798</v>
          </cell>
          <cell r="X23">
            <v>190333.25191137998</v>
          </cell>
          <cell r="Y23">
            <v>198029.047677411</v>
          </cell>
          <cell r="Z23">
            <v>216544.549872715</v>
          </cell>
          <cell r="AA23">
            <v>252667.76135741698</v>
          </cell>
          <cell r="AB23">
            <v>303161.12278966198</v>
          </cell>
          <cell r="AC23">
            <v>338689.22620774101</v>
          </cell>
          <cell r="AD23">
            <v>261818.34158098922</v>
          </cell>
        </row>
        <row r="24">
          <cell r="B24" t="str">
            <v>Romania</v>
          </cell>
          <cell r="C24">
            <v>45591.111283254599</v>
          </cell>
          <cell r="D24">
            <v>54764.042873445302</v>
          </cell>
          <cell r="E24">
            <v>54818.806916318797</v>
          </cell>
          <cell r="F24">
            <v>47914.799654945702</v>
          </cell>
          <cell r="G24">
            <v>38718.0938550219</v>
          </cell>
          <cell r="H24">
            <v>47685.673589009195</v>
          </cell>
          <cell r="I24">
            <v>51914.713606016398</v>
          </cell>
          <cell r="J24">
            <v>58061.413752833701</v>
          </cell>
          <cell r="K24">
            <v>60026.966606935297</v>
          </cell>
          <cell r="L24">
            <v>53613.6133900001</v>
          </cell>
          <cell r="M24">
            <v>38247.882300490404</v>
          </cell>
          <cell r="N24">
            <v>29624.966394838299</v>
          </cell>
          <cell r="O24">
            <v>19578.312274925102</v>
          </cell>
          <cell r="P24">
            <v>26357.1420349498</v>
          </cell>
          <cell r="Q24">
            <v>30072.835991633903</v>
          </cell>
          <cell r="R24">
            <v>35477.509201190303</v>
          </cell>
          <cell r="S24">
            <v>35314.735918987499</v>
          </cell>
          <cell r="T24">
            <v>35153.710043328501</v>
          </cell>
          <cell r="U24">
            <v>42091.994196651904</v>
          </cell>
          <cell r="V24">
            <v>35729.441811284501</v>
          </cell>
          <cell r="W24">
            <v>37060.252860350403</v>
          </cell>
          <cell r="X24">
            <v>40187.666376046604</v>
          </cell>
          <cell r="Y24">
            <v>45824.818216816799</v>
          </cell>
          <cell r="Z24">
            <v>59506.329621761899</v>
          </cell>
          <cell r="AA24">
            <v>75486.660517970609</v>
          </cell>
          <cell r="AB24">
            <v>98565.7099119263</v>
          </cell>
          <cell r="AC24">
            <v>121900.83210794699</v>
          </cell>
          <cell r="AD24">
            <v>80256.870075284518</v>
          </cell>
        </row>
        <row r="25">
          <cell r="B25" t="str">
            <v>Russian Federation</v>
          </cell>
          <cell r="O25">
            <v>85571.812743464703</v>
          </cell>
          <cell r="P25">
            <v>183825.82511077801</v>
          </cell>
          <cell r="Q25">
            <v>276901.34084271302</v>
          </cell>
          <cell r="R25">
            <v>313450.968813457</v>
          </cell>
          <cell r="S25">
            <v>391774.84183578601</v>
          </cell>
          <cell r="T25">
            <v>404946.408468635</v>
          </cell>
          <cell r="U25">
            <v>271037.78768869303</v>
          </cell>
          <cell r="V25">
            <v>195906.68882242698</v>
          </cell>
          <cell r="W25">
            <v>259701.61486548302</v>
          </cell>
          <cell r="X25">
            <v>306583.17071888503</v>
          </cell>
          <cell r="Y25">
            <v>345485.92208417604</v>
          </cell>
          <cell r="Z25">
            <v>431428.88394838199</v>
          </cell>
          <cell r="AA25">
            <v>591860.88906154805</v>
          </cell>
          <cell r="AB25">
            <v>763877.58556167397</v>
          </cell>
          <cell r="AC25">
            <v>979048.42653096898</v>
          </cell>
          <cell r="AD25">
            <v>622340.34143734979</v>
          </cell>
        </row>
        <row r="26">
          <cell r="B26" t="str">
            <v>Seychelles</v>
          </cell>
          <cell r="C26">
            <v>147.357211278102</v>
          </cell>
          <cell r="D26">
            <v>153.905224008728</v>
          </cell>
          <cell r="E26">
            <v>147.75944940743599</v>
          </cell>
          <cell r="F26">
            <v>146.71375376795302</v>
          </cell>
          <cell r="G26">
            <v>151.312527447619</v>
          </cell>
          <cell r="H26">
            <v>168.88832821720402</v>
          </cell>
          <cell r="I26">
            <v>207.85034321979001</v>
          </cell>
          <cell r="J26">
            <v>249.26740571428599</v>
          </cell>
          <cell r="K26">
            <v>283.82701779478396</v>
          </cell>
          <cell r="L26">
            <v>304.83376729192105</v>
          </cell>
          <cell r="M26">
            <v>368.58475894245703</v>
          </cell>
          <cell r="N26">
            <v>374.359556084926</v>
          </cell>
          <cell r="O26">
            <v>433.65872705974203</v>
          </cell>
          <cell r="P26">
            <v>473.91681945382601</v>
          </cell>
          <cell r="Q26">
            <v>486.44158310093201</v>
          </cell>
          <cell r="R26">
            <v>508.21083578328398</v>
          </cell>
          <cell r="S26">
            <v>503.05835010060395</v>
          </cell>
          <cell r="T26">
            <v>562.95416978219703</v>
          </cell>
          <cell r="U26">
            <v>608.3586845151649</v>
          </cell>
          <cell r="V26">
            <v>622.97577638782798</v>
          </cell>
          <cell r="W26">
            <v>614.87797123347195</v>
          </cell>
          <cell r="X26">
            <v>622.25763083204697</v>
          </cell>
          <cell r="Y26">
            <v>697.51400538926202</v>
          </cell>
          <cell r="Z26">
            <v>705.70263823011101</v>
          </cell>
          <cell r="AA26">
            <v>699.8</v>
          </cell>
          <cell r="AB26">
            <v>722.61818181818205</v>
          </cell>
          <cell r="AC26">
            <v>748.76323622406699</v>
          </cell>
          <cell r="AD26">
            <v>714.87961233232443</v>
          </cell>
        </row>
        <row r="27">
          <cell r="B27" t="str">
            <v>Slovak Republic</v>
          </cell>
          <cell r="C27">
            <v>40411.366095509402</v>
          </cell>
          <cell r="D27">
            <v>42876.817447540096</v>
          </cell>
          <cell r="E27">
            <v>43085.582150915398</v>
          </cell>
          <cell r="F27">
            <v>42634.353133323901</v>
          </cell>
          <cell r="G27">
            <v>38613.713805314699</v>
          </cell>
          <cell r="H27">
            <v>38833.864121894003</v>
          </cell>
          <cell r="I27">
            <v>45558.256264734606</v>
          </cell>
          <cell r="J27">
            <v>51097.247086498101</v>
          </cell>
          <cell r="K27">
            <v>50683.217756580998</v>
          </cell>
          <cell r="L27">
            <v>49628.402883162802</v>
          </cell>
          <cell r="M27">
            <v>44939.279359734894</v>
          </cell>
          <cell r="N27">
            <v>33184.3274947276</v>
          </cell>
          <cell r="O27">
            <v>11765.746543065599</v>
          </cell>
          <cell r="P27">
            <v>13369.060574589801</v>
          </cell>
          <cell r="Q27">
            <v>15467.2812707579</v>
          </cell>
          <cell r="R27">
            <v>19696.839425294202</v>
          </cell>
          <cell r="S27">
            <v>21375.351156492703</v>
          </cell>
          <cell r="T27">
            <v>21563.9866626314</v>
          </cell>
          <cell r="U27">
            <v>22423.229840988999</v>
          </cell>
          <cell r="V27">
            <v>20602.2878832446</v>
          </cell>
          <cell r="W27">
            <v>20373.953414547101</v>
          </cell>
          <cell r="X27">
            <v>21108.4434532171</v>
          </cell>
          <cell r="Y27">
            <v>24521.590451554497</v>
          </cell>
          <cell r="Z27">
            <v>33005.021524057498</v>
          </cell>
          <cell r="AA27">
            <v>42014.508478779804</v>
          </cell>
          <cell r="AB27">
            <v>47427.917435703203</v>
          </cell>
          <cell r="AC27">
            <v>54968.807617508101</v>
          </cell>
          <cell r="AD27">
            <v>40387.569101520625</v>
          </cell>
        </row>
        <row r="28">
          <cell r="B28" t="str">
            <v>South Africa</v>
          </cell>
          <cell r="C28">
            <v>80546.995377503801</v>
          </cell>
          <cell r="D28">
            <v>82796.581196581203</v>
          </cell>
          <cell r="E28">
            <v>75938.85256469289</v>
          </cell>
          <cell r="F28">
            <v>84687.19145498611</v>
          </cell>
          <cell r="G28">
            <v>74936.640238530905</v>
          </cell>
          <cell r="H28">
            <v>57272.768077561799</v>
          </cell>
          <cell r="I28">
            <v>65423.691701335702</v>
          </cell>
          <cell r="J28">
            <v>85792.110821830312</v>
          </cell>
          <cell r="K28">
            <v>92234.885153568597</v>
          </cell>
          <cell r="L28">
            <v>95978.948974143801</v>
          </cell>
          <cell r="M28">
            <v>111997.526761217</v>
          </cell>
          <cell r="N28">
            <v>120243.398891666</v>
          </cell>
          <cell r="O28">
            <v>130531.98204516801</v>
          </cell>
          <cell r="P28">
            <v>130447.546453608</v>
          </cell>
          <cell r="Q28">
            <v>135819.92844465701</v>
          </cell>
          <cell r="R28">
            <v>151116.62531017399</v>
          </cell>
          <cell r="S28">
            <v>143830.64891537101</v>
          </cell>
          <cell r="T28">
            <v>148835.54359386201</v>
          </cell>
          <cell r="U28">
            <v>134215.05531853402</v>
          </cell>
          <cell r="V28">
            <v>133104.807708037</v>
          </cell>
          <cell r="W28">
            <v>132964.39952129</v>
          </cell>
          <cell r="X28">
            <v>118562.72738896401</v>
          </cell>
          <cell r="Y28">
            <v>111130.03375647801</v>
          </cell>
          <cell r="Z28">
            <v>166654.725236956</v>
          </cell>
          <cell r="AA28">
            <v>216771.88793624699</v>
          </cell>
          <cell r="AB28">
            <v>241933.420303978</v>
          </cell>
          <cell r="AC28">
            <v>255155.45572762698</v>
          </cell>
          <cell r="AD28">
            <v>198329.10459225718</v>
          </cell>
        </row>
        <row r="29">
          <cell r="B29" t="str">
            <v>St. Kitts and Nevis</v>
          </cell>
          <cell r="C29">
            <v>47.962966969310898</v>
          </cell>
          <cell r="D29">
            <v>55.111115207397397</v>
          </cell>
          <cell r="E29">
            <v>61.740752669846394</v>
          </cell>
          <cell r="F29">
            <v>51.629635254869498</v>
          </cell>
          <cell r="G29">
            <v>60.148155081583297</v>
          </cell>
          <cell r="H29">
            <v>67.037039252792596</v>
          </cell>
          <cell r="I29">
            <v>78.851849655718894</v>
          </cell>
          <cell r="J29">
            <v>90.185186992129502</v>
          </cell>
          <cell r="K29">
            <v>106.88889720901</v>
          </cell>
          <cell r="L29">
            <v>143.22223233784101</v>
          </cell>
          <cell r="M29">
            <v>159.19814814814799</v>
          </cell>
          <cell r="N29">
            <v>164.53333333333299</v>
          </cell>
          <cell r="O29">
            <v>181.81481481481501</v>
          </cell>
          <cell r="P29">
            <v>198.34074074074101</v>
          </cell>
          <cell r="Q29">
            <v>221.74074074074099</v>
          </cell>
          <cell r="R29">
            <v>230.62962962962999</v>
          </cell>
          <cell r="S29">
            <v>245.737037037037</v>
          </cell>
          <cell r="T29">
            <v>274.918518518518</v>
          </cell>
          <cell r="U29">
            <v>287.12222222222198</v>
          </cell>
          <cell r="V29">
            <v>305.02962962962999</v>
          </cell>
          <cell r="W29">
            <v>329.57777777777801</v>
          </cell>
          <cell r="X29">
            <v>344.722222222222</v>
          </cell>
          <cell r="Y29">
            <v>355.24451851851899</v>
          </cell>
          <cell r="Z29">
            <v>366.32592592592601</v>
          </cell>
          <cell r="AA29">
            <v>405.69148148148099</v>
          </cell>
          <cell r="AB29">
            <v>442.262962962963</v>
          </cell>
          <cell r="AC29">
            <v>486.68087407407398</v>
          </cell>
          <cell r="AD29">
            <v>411.24115259259258</v>
          </cell>
        </row>
        <row r="30">
          <cell r="B30" t="str">
            <v>St. Lucia</v>
          </cell>
          <cell r="C30">
            <v>133.40742972025498</v>
          </cell>
          <cell r="D30">
            <v>152.25928833804801</v>
          </cell>
          <cell r="E30">
            <v>143.59261743326502</v>
          </cell>
          <cell r="F30">
            <v>154.51854747568299</v>
          </cell>
          <cell r="G30">
            <v>197.07410544497699</v>
          </cell>
          <cell r="H30">
            <v>222.90530159272402</v>
          </cell>
          <cell r="I30">
            <v>270.27112394829999</v>
          </cell>
          <cell r="J30">
            <v>295.91943204483601</v>
          </cell>
          <cell r="K30">
            <v>337.21340226016201</v>
          </cell>
          <cell r="L30">
            <v>381.73975358140098</v>
          </cell>
          <cell r="M30">
            <v>415.61330016385199</v>
          </cell>
          <cell r="N30">
            <v>447.411767282661</v>
          </cell>
          <cell r="O30">
            <v>496.12928282413401</v>
          </cell>
          <cell r="P30">
            <v>497.748171789916</v>
          </cell>
          <cell r="Q30">
            <v>517.73335792434602</v>
          </cell>
          <cell r="R30">
            <v>552.70743365959993</v>
          </cell>
          <cell r="S30">
            <v>568.27224921370396</v>
          </cell>
          <cell r="T30">
            <v>577.832064482585</v>
          </cell>
          <cell r="U30">
            <v>634.98558571575006</v>
          </cell>
          <cell r="V30">
            <v>670.52743925574896</v>
          </cell>
          <cell r="W30">
            <v>685.34818070043798</v>
          </cell>
          <cell r="X30">
            <v>664.39632785342599</v>
          </cell>
          <cell r="Y30">
            <v>682.12595832516797</v>
          </cell>
          <cell r="Z30">
            <v>715.67781177064705</v>
          </cell>
          <cell r="AA30">
            <v>763.191147360743</v>
          </cell>
          <cell r="AB30">
            <v>882.40004191175001</v>
          </cell>
          <cell r="AC30">
            <v>933.19572247256303</v>
          </cell>
          <cell r="AD30">
            <v>795.31813636817424</v>
          </cell>
        </row>
        <row r="31">
          <cell r="B31" t="str">
            <v>St. Vincent and the Grenadines</v>
          </cell>
          <cell r="C31">
            <v>60.8393689515162</v>
          </cell>
          <cell r="D31">
            <v>74.80000883687191</v>
          </cell>
          <cell r="E31">
            <v>85.448158242992307</v>
          </cell>
          <cell r="F31">
            <v>94.044455554854991</v>
          </cell>
          <cell r="G31">
            <v>103.48889197666699</v>
          </cell>
          <cell r="H31">
            <v>112.881484849505</v>
          </cell>
          <cell r="I31">
            <v>127.97407789241299</v>
          </cell>
          <cell r="J31">
            <v>142.32963387629201</v>
          </cell>
          <cell r="K31">
            <v>164.57407898443998</v>
          </cell>
          <cell r="L31">
            <v>177.29630158625301</v>
          </cell>
          <cell r="M31">
            <v>198.207413321285</v>
          </cell>
          <cell r="N31">
            <v>212.49259893269402</v>
          </cell>
          <cell r="O31">
            <v>233.18889584650199</v>
          </cell>
          <cell r="P31">
            <v>238.77408119833098</v>
          </cell>
          <cell r="Q31">
            <v>243.757653569247</v>
          </cell>
          <cell r="R31">
            <v>266.48148943243899</v>
          </cell>
          <cell r="S31">
            <v>281.51482321431996</v>
          </cell>
          <cell r="T31">
            <v>295.29260140318195</v>
          </cell>
          <cell r="U31">
            <v>320.67824134722997</v>
          </cell>
          <cell r="V31">
            <v>331.83757691720302</v>
          </cell>
          <cell r="W31">
            <v>335.01482481058895</v>
          </cell>
          <cell r="X31">
            <v>345.48149178954799</v>
          </cell>
          <cell r="Y31">
            <v>365.41906645849497</v>
          </cell>
          <cell r="Z31">
            <v>382.38527437212002</v>
          </cell>
          <cell r="AA31">
            <v>407.85927142847999</v>
          </cell>
          <cell r="AB31">
            <v>430.15927209383995</v>
          </cell>
          <cell r="AC31">
            <v>465.582185076928</v>
          </cell>
          <cell r="AD31">
            <v>410.28101388597258</v>
          </cell>
        </row>
        <row r="32">
          <cell r="B32" t="str">
            <v>Trinidad and Tobago</v>
          </cell>
          <cell r="C32">
            <v>6235.7914188785799</v>
          </cell>
          <cell r="D32">
            <v>6992.2497221529693</v>
          </cell>
          <cell r="E32">
            <v>8140.2913432005607</v>
          </cell>
          <cell r="F32">
            <v>7763.8746914913399</v>
          </cell>
          <cell r="G32">
            <v>7757.0413584295402</v>
          </cell>
          <cell r="H32">
            <v>7529.6663674646097</v>
          </cell>
          <cell r="I32">
            <v>4794.3612381183102</v>
          </cell>
          <cell r="J32">
            <v>4797.7501270969697</v>
          </cell>
          <cell r="K32">
            <v>4501.2240589435296</v>
          </cell>
          <cell r="L32">
            <v>4323.0352941176498</v>
          </cell>
          <cell r="M32">
            <v>5068.0705882352904</v>
          </cell>
          <cell r="N32">
            <v>5203.22352941177</v>
          </cell>
          <cell r="O32">
            <v>5318.2588235294097</v>
          </cell>
          <cell r="P32">
            <v>4581.3599579899201</v>
          </cell>
          <cell r="Q32">
            <v>4947.18150638932</v>
          </cell>
          <cell r="R32">
            <v>5329.2178965457106</v>
          </cell>
          <cell r="S32">
            <v>5759.5704959659806</v>
          </cell>
          <cell r="T32">
            <v>5737.7712171691501</v>
          </cell>
          <cell r="U32">
            <v>6043.3580041666601</v>
          </cell>
          <cell r="V32">
            <v>6807.64387933333</v>
          </cell>
          <cell r="W32">
            <v>8156.5156001416699</v>
          </cell>
          <cell r="X32">
            <v>9504.5931534454394</v>
          </cell>
          <cell r="Y32">
            <v>9709.1573083306594</v>
          </cell>
          <cell r="Z32">
            <v>12022.275828314701</v>
          </cell>
          <cell r="AA32">
            <v>13527.4038813264</v>
          </cell>
          <cell r="AB32">
            <v>16211.915800388599</v>
          </cell>
          <cell r="AC32">
            <v>19934.936507936498</v>
          </cell>
          <cell r="AD32">
            <v>14281.13786525937</v>
          </cell>
        </row>
        <row r="33">
          <cell r="B33" t="str">
            <v>Turkey</v>
          </cell>
          <cell r="C33">
            <v>70119.332003740899</v>
          </cell>
          <cell r="D33">
            <v>71040.533375736006</v>
          </cell>
          <cell r="E33">
            <v>64546.082497481191</v>
          </cell>
          <cell r="F33">
            <v>61678.317092703095</v>
          </cell>
          <cell r="G33">
            <v>59990.390704605801</v>
          </cell>
          <cell r="H33">
            <v>67114.8630478087</v>
          </cell>
          <cell r="I33">
            <v>75495.9835724843</v>
          </cell>
          <cell r="J33">
            <v>86284.064665127007</v>
          </cell>
          <cell r="K33">
            <v>89217.421322133203</v>
          </cell>
          <cell r="L33">
            <v>106330.150068213</v>
          </cell>
          <cell r="M33">
            <v>149197.267033593</v>
          </cell>
          <cell r="N33">
            <v>147755.79482168998</v>
          </cell>
          <cell r="O33">
            <v>156173.118125982</v>
          </cell>
          <cell r="P33">
            <v>177003.782347556</v>
          </cell>
          <cell r="Q33">
            <v>128088.730567804</v>
          </cell>
          <cell r="R33">
            <v>166442.96629309902</v>
          </cell>
          <cell r="S33">
            <v>178060.89849447302</v>
          </cell>
          <cell r="T33">
            <v>186060.963667551</v>
          </cell>
          <cell r="U33">
            <v>197586.62904308899</v>
          </cell>
          <cell r="V33">
            <v>181689.987645249</v>
          </cell>
          <cell r="W33">
            <v>198230.39419168298</v>
          </cell>
          <cell r="X33">
            <v>143096.10503356002</v>
          </cell>
          <cell r="Y33">
            <v>182973.426327883</v>
          </cell>
          <cell r="Z33">
            <v>240596.313474642</v>
          </cell>
          <cell r="AA33">
            <v>302561.40837819799</v>
          </cell>
          <cell r="AB33">
            <v>362461.30461630004</v>
          </cell>
          <cell r="AC33">
            <v>392424.13112811896</v>
          </cell>
          <cell r="AD33">
            <v>296203.31678502838</v>
          </cell>
        </row>
        <row r="34">
          <cell r="B34" t="str">
            <v>Uruguay</v>
          </cell>
          <cell r="C34">
            <v>10140.059736994999</v>
          </cell>
          <cell r="D34">
            <v>11317.2838689737</v>
          </cell>
          <cell r="E34">
            <v>9252.0491838072103</v>
          </cell>
          <cell r="F34">
            <v>5078.6624700225502</v>
          </cell>
          <cell r="G34">
            <v>4829.3836262984605</v>
          </cell>
          <cell r="H34">
            <v>4718.9295873470201</v>
          </cell>
          <cell r="I34">
            <v>5858.6155397733301</v>
          </cell>
          <cell r="J34">
            <v>7329.9382409467898</v>
          </cell>
          <cell r="K34">
            <v>7583.4922036578901</v>
          </cell>
          <cell r="L34">
            <v>7992.2186078437098</v>
          </cell>
          <cell r="M34">
            <v>9298.8071908168313</v>
          </cell>
          <cell r="N34">
            <v>11206.175847799899</v>
          </cell>
          <cell r="O34">
            <v>12878.150819996799</v>
          </cell>
          <cell r="P34">
            <v>15002.138240039199</v>
          </cell>
          <cell r="Q34">
            <v>17474.590050721199</v>
          </cell>
          <cell r="R34">
            <v>19297.663096550601</v>
          </cell>
          <cell r="S34">
            <v>20515.457255754602</v>
          </cell>
          <cell r="T34">
            <v>21704.001623978398</v>
          </cell>
          <cell r="U34">
            <v>22370.9583887062</v>
          </cell>
          <cell r="V34">
            <v>20913.375252440597</v>
          </cell>
          <cell r="W34">
            <v>20085.559801949199</v>
          </cell>
          <cell r="X34">
            <v>18560.644912638101</v>
          </cell>
          <cell r="Y34">
            <v>12089.253705991301</v>
          </cell>
          <cell r="Z34">
            <v>11210.626974177201</v>
          </cell>
          <cell r="AA34">
            <v>13267.9973977425</v>
          </cell>
          <cell r="AB34">
            <v>16877.690073567097</v>
          </cell>
          <cell r="AC34">
            <v>19221.019757381102</v>
          </cell>
          <cell r="AD34">
            <v>14533.31758177184</v>
          </cell>
        </row>
        <row r="35">
          <cell r="B35" t="str">
            <v>Venezuela, RB</v>
          </cell>
          <cell r="C35">
            <v>69842.7458266334</v>
          </cell>
          <cell r="D35">
            <v>78369.246919443001</v>
          </cell>
          <cell r="E35">
            <v>79999.998222622002</v>
          </cell>
          <cell r="F35">
            <v>79674.75573514901</v>
          </cell>
          <cell r="G35">
            <v>59860.976452841198</v>
          </cell>
          <cell r="H35">
            <v>61965.466666666696</v>
          </cell>
          <cell r="I35">
            <v>60516.133230957799</v>
          </cell>
          <cell r="J35">
            <v>48029.034482758594</v>
          </cell>
          <cell r="K35">
            <v>60226.413793103398</v>
          </cell>
          <cell r="L35">
            <v>44672.020112392798</v>
          </cell>
          <cell r="M35">
            <v>48392.781316348199</v>
          </cell>
          <cell r="N35">
            <v>53391.915641476306</v>
          </cell>
          <cell r="O35">
            <v>60409.356725146201</v>
          </cell>
          <cell r="P35">
            <v>59868.276619099903</v>
          </cell>
          <cell r="Q35">
            <v>58338.937457969099</v>
          </cell>
          <cell r="R35">
            <v>77320.25988700561</v>
          </cell>
          <cell r="S35">
            <v>70794.716432088608</v>
          </cell>
          <cell r="T35">
            <v>85837.385778751006</v>
          </cell>
          <cell r="U35">
            <v>91331.203433162897</v>
          </cell>
          <cell r="V35">
            <v>97976.886247317103</v>
          </cell>
          <cell r="W35">
            <v>117152.78337475899</v>
          </cell>
          <cell r="X35">
            <v>122871.560053369</v>
          </cell>
          <cell r="Y35">
            <v>92888.895971158301</v>
          </cell>
          <cell r="Z35">
            <v>83442.413153235291</v>
          </cell>
          <cell r="AA35">
            <v>112799.899230439</v>
          </cell>
          <cell r="AB35">
            <v>143443.43027320399</v>
          </cell>
          <cell r="AC35">
            <v>181608.07441860501</v>
          </cell>
          <cell r="AD35">
            <v>122836.54260932832</v>
          </cell>
        </row>
        <row r="36">
          <cell r="B36" t="str">
            <v>Albania</v>
          </cell>
          <cell r="C36">
            <v>1832.7811099473702</v>
          </cell>
          <cell r="D36">
            <v>2099.30610240843</v>
          </cell>
          <cell r="E36">
            <v>2161.9953477211097</v>
          </cell>
          <cell r="F36">
            <v>2184.1977887693602</v>
          </cell>
          <cell r="G36">
            <v>2156.2488335674498</v>
          </cell>
          <cell r="H36">
            <v>2202.35154939115</v>
          </cell>
          <cell r="I36">
            <v>2435.8395809375002</v>
          </cell>
          <cell r="J36">
            <v>2416.7898866874998</v>
          </cell>
          <cell r="K36">
            <v>2382.3323515000002</v>
          </cell>
          <cell r="L36">
            <v>2616.6716050312502</v>
          </cell>
          <cell r="M36">
            <v>2091.4397441716101</v>
          </cell>
          <cell r="N36">
            <v>1255.2609072151499</v>
          </cell>
          <cell r="O36">
            <v>794.27690476697796</v>
          </cell>
          <cell r="P36">
            <v>1375.63442835455</v>
          </cell>
          <cell r="Q36">
            <v>2223.2847396277703</v>
          </cell>
          <cell r="R36">
            <v>2713.82069866649</v>
          </cell>
          <cell r="S36">
            <v>3013.18660287081</v>
          </cell>
          <cell r="T36">
            <v>2163.77434519812</v>
          </cell>
          <cell r="U36">
            <v>2737.88844621514</v>
          </cell>
          <cell r="V36">
            <v>3444.3790849673201</v>
          </cell>
          <cell r="W36">
            <v>3694.73702524488</v>
          </cell>
          <cell r="X36">
            <v>4095.5909407665495</v>
          </cell>
          <cell r="Y36">
            <v>4455.9008559201202</v>
          </cell>
          <cell r="Z36">
            <v>5600.2461033634099</v>
          </cell>
          <cell r="AA36">
            <v>7452.4002202477095</v>
          </cell>
          <cell r="AB36">
            <v>8376.4133045493199</v>
          </cell>
          <cell r="AC36">
            <v>9133.0885878961599</v>
          </cell>
          <cell r="AD36">
            <v>7003.609814395345</v>
          </cell>
        </row>
        <row r="37">
          <cell r="B37" t="str">
            <v>Algeria</v>
          </cell>
          <cell r="C37">
            <v>42345.827687459299</v>
          </cell>
          <cell r="D37">
            <v>44371.759807824201</v>
          </cell>
          <cell r="E37">
            <v>44779.983359958002</v>
          </cell>
          <cell r="F37">
            <v>47528.985113478004</v>
          </cell>
          <cell r="G37">
            <v>51512.7864663988</v>
          </cell>
          <cell r="H37">
            <v>61132.078619760701</v>
          </cell>
          <cell r="I37">
            <v>61535.270440770604</v>
          </cell>
          <cell r="J37">
            <v>63299.597415064905</v>
          </cell>
          <cell r="K37">
            <v>51664.1925006608</v>
          </cell>
          <cell r="L37">
            <v>52558.285688735094</v>
          </cell>
          <cell r="M37">
            <v>45442.622950819699</v>
          </cell>
          <cell r="N37">
            <v>46669.842472798104</v>
          </cell>
          <cell r="O37">
            <v>49216.660560542201</v>
          </cell>
          <cell r="P37">
            <v>50962.690083529698</v>
          </cell>
          <cell r="Q37">
            <v>42425.625374368901</v>
          </cell>
          <cell r="R37">
            <v>42065.963116043902</v>
          </cell>
          <cell r="S37">
            <v>46941.496648340602</v>
          </cell>
          <cell r="T37">
            <v>48177.864037291794</v>
          </cell>
          <cell r="U37">
            <v>48187.587463184602</v>
          </cell>
          <cell r="V37">
            <v>48845.075187969895</v>
          </cell>
          <cell r="W37">
            <v>54749.143945881697</v>
          </cell>
          <cell r="X37">
            <v>55181.126724082096</v>
          </cell>
          <cell r="Y37">
            <v>57053.1325181754</v>
          </cell>
          <cell r="Z37">
            <v>68012.940112410404</v>
          </cell>
          <cell r="AA37">
            <v>85015.510932446006</v>
          </cell>
          <cell r="AB37">
            <v>102380.492832923</v>
          </cell>
          <cell r="AC37">
            <v>114322.33400124799</v>
          </cell>
          <cell r="AD37">
            <v>85356.882079440562</v>
          </cell>
        </row>
        <row r="38">
          <cell r="B38" t="str">
            <v>Angola</v>
          </cell>
          <cell r="C38">
            <v>5428.0939221700901</v>
          </cell>
          <cell r="D38">
            <v>5080.2674235194099</v>
          </cell>
          <cell r="E38">
            <v>5080.2674235194099</v>
          </cell>
          <cell r="F38">
            <v>5294.3143846044495</v>
          </cell>
          <cell r="G38">
            <v>5612.0400387729305</v>
          </cell>
          <cell r="H38">
            <v>6914.1139913932002</v>
          </cell>
          <cell r="I38">
            <v>6473.3780035932305</v>
          </cell>
          <cell r="J38">
            <v>7399.5320337593403</v>
          </cell>
          <cell r="K38">
            <v>8026.8898684561309</v>
          </cell>
          <cell r="L38">
            <v>9337.5252609572199</v>
          </cell>
          <cell r="M38">
            <v>10278.193979933099</v>
          </cell>
          <cell r="N38">
            <v>9962.7789473684206</v>
          </cell>
          <cell r="O38">
            <v>7681.6485378518701</v>
          </cell>
          <cell r="P38">
            <v>5575.0585094365297</v>
          </cell>
          <cell r="Q38">
            <v>4059.6057795626602</v>
          </cell>
          <cell r="R38">
            <v>5066.4804012138993</v>
          </cell>
          <cell r="S38">
            <v>6535.4346989616597</v>
          </cell>
          <cell r="T38">
            <v>7675.4125894552499</v>
          </cell>
          <cell r="U38">
            <v>6506.3814140389195</v>
          </cell>
          <cell r="V38">
            <v>6152.9235757711103</v>
          </cell>
          <cell r="W38">
            <v>9135.1342297897809</v>
          </cell>
          <cell r="X38">
            <v>8936.0934873504993</v>
          </cell>
          <cell r="Y38">
            <v>11386.25304924</v>
          </cell>
          <cell r="Z38">
            <v>13956.267516644899</v>
          </cell>
          <cell r="AA38">
            <v>19799.524600287601</v>
          </cell>
          <cell r="AB38">
            <v>30632.1032351012</v>
          </cell>
          <cell r="AC38">
            <v>43758.549596405603</v>
          </cell>
          <cell r="AD38">
            <v>23906.539599535863</v>
          </cell>
        </row>
        <row r="39">
          <cell r="B39" t="str">
            <v>Armenia</v>
          </cell>
          <cell r="O39">
            <v>108.058198361165</v>
          </cell>
          <cell r="P39">
            <v>835.36667341329701</v>
          </cell>
          <cell r="Q39">
            <v>650.96117318516804</v>
          </cell>
          <cell r="R39">
            <v>1286.7067687696301</v>
          </cell>
          <cell r="S39">
            <v>1596.9631063552802</v>
          </cell>
          <cell r="T39">
            <v>1638.6693839117199</v>
          </cell>
          <cell r="U39">
            <v>1892.16957309646</v>
          </cell>
          <cell r="V39">
            <v>1845.4758655619601</v>
          </cell>
          <cell r="W39">
            <v>1911.56425935737</v>
          </cell>
          <cell r="X39">
            <v>2118.3980499086101</v>
          </cell>
          <cell r="Y39">
            <v>2376.32123298025</v>
          </cell>
          <cell r="Z39">
            <v>2807.0951798840501</v>
          </cell>
          <cell r="AA39">
            <v>3572.7335330205697</v>
          </cell>
          <cell r="AB39">
            <v>4902.8121643920003</v>
          </cell>
          <cell r="AC39">
            <v>6409.9204418668905</v>
          </cell>
          <cell r="AD39">
            <v>4013.7765104287523</v>
          </cell>
        </row>
        <row r="40">
          <cell r="B40" t="str">
            <v>Azerbaijan</v>
          </cell>
          <cell r="O40">
            <v>1193.1845571025499</v>
          </cell>
          <cell r="P40">
            <v>1309.29318126308</v>
          </cell>
          <cell r="Q40">
            <v>2257.54288278071</v>
          </cell>
          <cell r="R40">
            <v>2417.0820117807002</v>
          </cell>
          <cell r="S40">
            <v>3176.5479970956098</v>
          </cell>
          <cell r="T40">
            <v>3962.6313409136401</v>
          </cell>
          <cell r="U40">
            <v>4279.7582730015902</v>
          </cell>
          <cell r="V40">
            <v>4581.1981715950005</v>
          </cell>
          <cell r="W40">
            <v>5272.6171960451702</v>
          </cell>
          <cell r="X40">
            <v>5707.6182465684806</v>
          </cell>
          <cell r="Y40">
            <v>6236.0455238612803</v>
          </cell>
          <cell r="Z40">
            <v>7275.7457494824703</v>
          </cell>
          <cell r="AA40">
            <v>8681.5483258133409</v>
          </cell>
          <cell r="AB40">
            <v>12561.0211291086</v>
          </cell>
          <cell r="AC40">
            <v>19816.536312849199</v>
          </cell>
          <cell r="AD40">
            <v>10914.179408222979</v>
          </cell>
        </row>
        <row r="41">
          <cell r="B41" t="str">
            <v>Belarus</v>
          </cell>
          <cell r="O41">
            <v>4115.1390789429697</v>
          </cell>
          <cell r="P41">
            <v>3661.71012155581</v>
          </cell>
          <cell r="Q41">
            <v>4853.5188216039296</v>
          </cell>
          <cell r="R41">
            <v>10530.1934252754</v>
          </cell>
          <cell r="S41">
            <v>14481.709066203701</v>
          </cell>
          <cell r="T41">
            <v>14005.960062616899</v>
          </cell>
          <cell r="U41">
            <v>15137.3496313543</v>
          </cell>
          <cell r="V41">
            <v>12104.254799999999</v>
          </cell>
          <cell r="W41">
            <v>12757.7295885966</v>
          </cell>
          <cell r="X41">
            <v>12421.0785245033</v>
          </cell>
          <cell r="Y41">
            <v>14653.537426529399</v>
          </cell>
          <cell r="Z41">
            <v>17822.814290640199</v>
          </cell>
          <cell r="AA41">
            <v>23141.340055468499</v>
          </cell>
          <cell r="AB41">
            <v>30131.461695918599</v>
          </cell>
          <cell r="AC41">
            <v>36943.686881664398</v>
          </cell>
          <cell r="AD41">
            <v>24538.568070044221</v>
          </cell>
        </row>
        <row r="42">
          <cell r="B42" t="str">
            <v>Bolivia</v>
          </cell>
          <cell r="C42">
            <v>3218.3949963763698</v>
          </cell>
          <cell r="D42">
            <v>3084.0714530540699</v>
          </cell>
          <cell r="E42">
            <v>3479.8935163808801</v>
          </cell>
          <cell r="F42">
            <v>3394.8563082292098</v>
          </cell>
          <cell r="G42">
            <v>3552.61436605774</v>
          </cell>
          <cell r="H42">
            <v>3753.5171907010199</v>
          </cell>
          <cell r="I42">
            <v>3668.11564737767</v>
          </cell>
          <cell r="J42">
            <v>3974.74182124446</v>
          </cell>
          <cell r="K42">
            <v>4597.6939774838902</v>
          </cell>
          <cell r="L42">
            <v>4715.9437107967206</v>
          </cell>
          <cell r="M42">
            <v>4867.5061650923099</v>
          </cell>
          <cell r="N42">
            <v>5343.27437676917</v>
          </cell>
          <cell r="O42">
            <v>5643.0496630810694</v>
          </cell>
          <cell r="P42">
            <v>5734.4746712103006</v>
          </cell>
          <cell r="Q42">
            <v>5970.0469251479408</v>
          </cell>
          <cell r="R42">
            <v>6701.6783573878392</v>
          </cell>
          <cell r="S42">
            <v>7374.5865528214699</v>
          </cell>
          <cell r="T42">
            <v>7917.0844602004299</v>
          </cell>
          <cell r="U42">
            <v>8520.4312202125402</v>
          </cell>
          <cell r="V42">
            <v>8297.7814835513891</v>
          </cell>
          <cell r="W42">
            <v>8411.788205668201</v>
          </cell>
          <cell r="X42">
            <v>8153.7557330129894</v>
          </cell>
          <cell r="Y42">
            <v>7917.3053289889795</v>
          </cell>
          <cell r="Z42">
            <v>8101.9097421872793</v>
          </cell>
          <cell r="AA42">
            <v>8748.8485509676902</v>
          </cell>
          <cell r="AB42">
            <v>9358.0123138622093</v>
          </cell>
          <cell r="AC42">
            <v>10827.591342534501</v>
          </cell>
          <cell r="AD42">
            <v>8990.7334557081304</v>
          </cell>
        </row>
        <row r="43">
          <cell r="B43" t="str">
            <v>Bosnia and Herzegovina</v>
          </cell>
          <cell r="Q43">
            <v>1462.08192033561</v>
          </cell>
          <cell r="R43">
            <v>2019.2500714104301</v>
          </cell>
          <cell r="S43">
            <v>3038.65173609159</v>
          </cell>
          <cell r="T43">
            <v>3990.6209637766697</v>
          </cell>
          <cell r="U43">
            <v>4606.7888459599199</v>
          </cell>
          <cell r="V43">
            <v>4994.9806175274298</v>
          </cell>
          <cell r="W43">
            <v>5297.9944723974204</v>
          </cell>
          <cell r="X43">
            <v>5557.8146436532797</v>
          </cell>
          <cell r="Y43">
            <v>6183.6594168257698</v>
          </cell>
          <cell r="Z43">
            <v>7800.8144253779701</v>
          </cell>
          <cell r="AA43">
            <v>9330.6447921805193</v>
          </cell>
          <cell r="AB43">
            <v>10057.9553770985</v>
          </cell>
          <cell r="AC43">
            <v>11395.510233168199</v>
          </cell>
          <cell r="AD43">
            <v>8953.716848930193</v>
          </cell>
        </row>
        <row r="44">
          <cell r="B44" t="str">
            <v>Brazil</v>
          </cell>
          <cell r="C44">
            <v>162615.064437936</v>
          </cell>
          <cell r="D44">
            <v>186886.21232724198</v>
          </cell>
          <cell r="E44">
            <v>199803.57051553699</v>
          </cell>
          <cell r="F44">
            <v>160198.534458268</v>
          </cell>
          <cell r="G44">
            <v>159423.639498887</v>
          </cell>
          <cell r="H44">
            <v>253078.44393722102</v>
          </cell>
          <cell r="I44">
            <v>293579.63983168401</v>
          </cell>
          <cell r="J44">
            <v>319544.998905566</v>
          </cell>
          <cell r="K44">
            <v>356976.91225354903</v>
          </cell>
          <cell r="L44">
            <v>490050.91391884402</v>
          </cell>
          <cell r="M44">
            <v>507783.518117973</v>
          </cell>
          <cell r="N44">
            <v>445242.21900770802</v>
          </cell>
          <cell r="O44">
            <v>426519.49450019299</v>
          </cell>
          <cell r="P44">
            <v>478621.52257145901</v>
          </cell>
          <cell r="Q44">
            <v>596762.91129710502</v>
          </cell>
          <cell r="R44">
            <v>769741.19828738191</v>
          </cell>
          <cell r="S44">
            <v>840051.75888984103</v>
          </cell>
          <cell r="T44">
            <v>871524.00027839595</v>
          </cell>
          <cell r="U44">
            <v>844125.66001879307</v>
          </cell>
          <cell r="V44">
            <v>586921.728098416</v>
          </cell>
          <cell r="W44">
            <v>644283.05442995206</v>
          </cell>
          <cell r="X44">
            <v>554409.88061324402</v>
          </cell>
          <cell r="Y44">
            <v>505712.28101857199</v>
          </cell>
          <cell r="Z44">
            <v>552238.96435784106</v>
          </cell>
          <cell r="AA44">
            <v>663552.04921534506</v>
          </cell>
          <cell r="AB44">
            <v>882043.09722369397</v>
          </cell>
          <cell r="AC44">
            <v>1067706.4843148701</v>
          </cell>
          <cell r="AD44">
            <v>734250.57522606442</v>
          </cell>
        </row>
        <row r="45">
          <cell r="B45" t="str">
            <v>Bulgaria</v>
          </cell>
          <cell r="C45">
            <v>26051.5144492248</v>
          </cell>
          <cell r="D45">
            <v>28098.989543993401</v>
          </cell>
          <cell r="E45">
            <v>29306.059893126603</v>
          </cell>
          <cell r="F45">
            <v>30116.160376672902</v>
          </cell>
          <cell r="G45">
            <v>31990.907774261501</v>
          </cell>
          <cell r="H45">
            <v>27390.755364667002</v>
          </cell>
          <cell r="I45">
            <v>24242.254912337099</v>
          </cell>
          <cell r="J45">
            <v>28100.770488984501</v>
          </cell>
          <cell r="K45">
            <v>45922.1603303964</v>
          </cell>
          <cell r="L45">
            <v>46769.876671273698</v>
          </cell>
          <cell r="M45">
            <v>20620.883509508603</v>
          </cell>
          <cell r="N45">
            <v>2020.37103304369</v>
          </cell>
          <cell r="O45">
            <v>8199.8207389724394</v>
          </cell>
          <cell r="P45">
            <v>4450.2948412626101</v>
          </cell>
          <cell r="Q45">
            <v>7824.1105088657896</v>
          </cell>
          <cell r="R45">
            <v>13105.7185804368</v>
          </cell>
          <cell r="S45">
            <v>9900.6308811263898</v>
          </cell>
          <cell r="T45">
            <v>10365.524162895399</v>
          </cell>
          <cell r="U45">
            <v>12844.671550467399</v>
          </cell>
          <cell r="V45">
            <v>12976.841079375699</v>
          </cell>
          <cell r="W45">
            <v>12639.236199830701</v>
          </cell>
          <cell r="X45">
            <v>13604.5881753016</v>
          </cell>
          <cell r="Y45">
            <v>15613.766094679801</v>
          </cell>
          <cell r="Z45">
            <v>19974.278340272398</v>
          </cell>
          <cell r="AA45">
            <v>24331.301012500699</v>
          </cell>
          <cell r="AB45">
            <v>26718.613659453302</v>
          </cell>
          <cell r="AC45">
            <v>30607.531456629</v>
          </cell>
          <cell r="AD45">
            <v>23449.098112707041</v>
          </cell>
        </row>
        <row r="46">
          <cell r="B46" t="str">
            <v>Cameroon</v>
          </cell>
          <cell r="C46">
            <v>7648.89488503951</v>
          </cell>
          <cell r="D46">
            <v>8665.1940043578998</v>
          </cell>
          <cell r="E46">
            <v>8310.4183899642103</v>
          </cell>
          <cell r="F46">
            <v>8376.2880420093497</v>
          </cell>
          <cell r="G46">
            <v>8852.7596976061905</v>
          </cell>
          <cell r="H46">
            <v>9245.856869397081</v>
          </cell>
          <cell r="I46">
            <v>12051.9201108461</v>
          </cell>
          <cell r="J46">
            <v>13959.724173479101</v>
          </cell>
          <cell r="K46">
            <v>14176.253696461399</v>
          </cell>
          <cell r="L46">
            <v>12640.3599343024</v>
          </cell>
          <cell r="M46">
            <v>12653.760346279601</v>
          </cell>
          <cell r="N46">
            <v>14109.327540767899</v>
          </cell>
          <cell r="O46">
            <v>12931.484289165499</v>
          </cell>
          <cell r="P46">
            <v>13491.678692991201</v>
          </cell>
          <cell r="Q46">
            <v>8912.3139013355103</v>
          </cell>
          <cell r="R46">
            <v>9035.8939573491698</v>
          </cell>
          <cell r="S46">
            <v>10335.108287888501</v>
          </cell>
          <cell r="T46">
            <v>10342.9962856805</v>
          </cell>
          <cell r="U46">
            <v>9875.1284183546813</v>
          </cell>
          <cell r="V46">
            <v>10423.7295102062</v>
          </cell>
          <cell r="W46">
            <v>10046.164328353199</v>
          </cell>
          <cell r="X46">
            <v>9497.494050290079</v>
          </cell>
          <cell r="Y46">
            <v>10888.3494963169</v>
          </cell>
          <cell r="Z46">
            <v>13630.229055294601</v>
          </cell>
          <cell r="AA46">
            <v>15783.866463774199</v>
          </cell>
          <cell r="AB46">
            <v>16879.832125482299</v>
          </cell>
          <cell r="AC46">
            <v>18372.1775070693</v>
          </cell>
          <cell r="AD46">
            <v>15110.890929587458</v>
          </cell>
        </row>
        <row r="47">
          <cell r="B47" t="str">
            <v>Cape Verde</v>
          </cell>
          <cell r="C47">
            <v>142.25293841738801</v>
          </cell>
          <cell r="D47">
            <v>139.48344677620798</v>
          </cell>
          <cell r="E47">
            <v>140.655878971335</v>
          </cell>
          <cell r="F47">
            <v>138.51272383825901</v>
          </cell>
          <cell r="G47">
            <v>132.06026236581999</v>
          </cell>
          <cell r="H47">
            <v>137.77551363961803</v>
          </cell>
          <cell r="I47">
            <v>190.72700596770102</v>
          </cell>
          <cell r="J47">
            <v>236.154049718214</v>
          </cell>
          <cell r="K47">
            <v>265.35539598293303</v>
          </cell>
          <cell r="L47">
            <v>268.36514962081696</v>
          </cell>
          <cell r="M47">
            <v>308.05068354189405</v>
          </cell>
          <cell r="N47">
            <v>321.110981594637</v>
          </cell>
          <cell r="O47">
            <v>358.44701923196101</v>
          </cell>
          <cell r="P47">
            <v>361.545818851984</v>
          </cell>
          <cell r="Q47">
            <v>409.04822643579701</v>
          </cell>
          <cell r="R47">
            <v>490.61372523687402</v>
          </cell>
          <cell r="S47">
            <v>504.860873439709</v>
          </cell>
          <cell r="T47">
            <v>493.34990877544396</v>
          </cell>
          <cell r="U47">
            <v>525.67756404160104</v>
          </cell>
          <cell r="V47">
            <v>596.83434088652598</v>
          </cell>
          <cell r="W47">
            <v>539.22724729504</v>
          </cell>
          <cell r="X47">
            <v>563.024437004373</v>
          </cell>
          <cell r="Y47">
            <v>620.97489672259201</v>
          </cell>
          <cell r="Z47">
            <v>813.96417437986099</v>
          </cell>
          <cell r="AA47">
            <v>924.64955674090095</v>
          </cell>
          <cell r="AB47">
            <v>999.13080958752198</v>
          </cell>
          <cell r="AC47">
            <v>1149.7098974810999</v>
          </cell>
          <cell r="AD47">
            <v>901.68586698239528</v>
          </cell>
        </row>
        <row r="48">
          <cell r="B48" t="str">
            <v>China</v>
          </cell>
          <cell r="C48">
            <v>307598.61857028102</v>
          </cell>
          <cell r="D48">
            <v>291030.71315566899</v>
          </cell>
          <cell r="E48">
            <v>279766.59544040303</v>
          </cell>
          <cell r="F48">
            <v>300378.33557913301</v>
          </cell>
          <cell r="G48">
            <v>309089.26724598598</v>
          </cell>
          <cell r="H48">
            <v>305258.52370474598</v>
          </cell>
          <cell r="I48">
            <v>295476.83789141098</v>
          </cell>
          <cell r="J48">
            <v>321391.15015716903</v>
          </cell>
          <cell r="K48">
            <v>401071.96369111299</v>
          </cell>
          <cell r="L48">
            <v>449103.62113763503</v>
          </cell>
          <cell r="M48">
            <v>387771.78457936097</v>
          </cell>
          <cell r="N48">
            <v>406090.09830125095</v>
          </cell>
          <cell r="O48">
            <v>483046.83179083699</v>
          </cell>
          <cell r="P48">
            <v>613224.57480041706</v>
          </cell>
          <cell r="Q48">
            <v>559225.86754851707</v>
          </cell>
          <cell r="R48">
            <v>727949.77210434794</v>
          </cell>
          <cell r="S48">
            <v>856006.35798120091</v>
          </cell>
          <cell r="T48">
            <v>952648.82687629492</v>
          </cell>
          <cell r="U48">
            <v>1019477.1076042301</v>
          </cell>
          <cell r="V48">
            <v>1083283.4201236002</v>
          </cell>
          <cell r="W48">
            <v>1198482.7955538798</v>
          </cell>
          <cell r="X48">
            <v>1324811.75301512</v>
          </cell>
          <cell r="Y48">
            <v>1453837.02280738</v>
          </cell>
          <cell r="Z48">
            <v>1640965.64583455</v>
          </cell>
          <cell r="AA48">
            <v>1931642.19227458</v>
          </cell>
          <cell r="AB48">
            <v>2243688.14750638</v>
          </cell>
          <cell r="AC48">
            <v>2630113.4151396002</v>
          </cell>
          <cell r="AD48">
            <v>1980049.2847124983</v>
          </cell>
        </row>
        <row r="49">
          <cell r="B49" t="str">
            <v>Colombia</v>
          </cell>
          <cell r="C49">
            <v>38902.2159003337</v>
          </cell>
          <cell r="D49">
            <v>42382.064773738399</v>
          </cell>
          <cell r="E49">
            <v>45386.422624205501</v>
          </cell>
          <cell r="F49">
            <v>45109.108294482699</v>
          </cell>
          <cell r="G49">
            <v>44553.911137226802</v>
          </cell>
          <cell r="H49">
            <v>40642.101946998999</v>
          </cell>
          <cell r="I49">
            <v>40689.845113635303</v>
          </cell>
          <cell r="J49">
            <v>42363.971992592102</v>
          </cell>
          <cell r="K49">
            <v>45671.959880734903</v>
          </cell>
          <cell r="L49">
            <v>46053.744383635196</v>
          </cell>
          <cell r="M49">
            <v>46907.982561687597</v>
          </cell>
          <cell r="N49">
            <v>49519.367549617004</v>
          </cell>
          <cell r="O49">
            <v>57372.578408826499</v>
          </cell>
          <cell r="P49">
            <v>65020.977270148505</v>
          </cell>
          <cell r="Q49">
            <v>81707.227570937306</v>
          </cell>
          <cell r="R49">
            <v>92495.7176462856</v>
          </cell>
          <cell r="S49">
            <v>97147.399040709308</v>
          </cell>
          <cell r="T49">
            <v>106659.507963528</v>
          </cell>
          <cell r="U49">
            <v>98443.743190849098</v>
          </cell>
          <cell r="V49">
            <v>86186.156584381708</v>
          </cell>
          <cell r="W49">
            <v>83785.666920836302</v>
          </cell>
          <cell r="X49">
            <v>81990.279897554996</v>
          </cell>
          <cell r="Y49">
            <v>81122.272285044397</v>
          </cell>
          <cell r="Z49">
            <v>79458.647781952808</v>
          </cell>
          <cell r="AA49">
            <v>98059.320378168588</v>
          </cell>
          <cell r="AB49">
            <v>123085.226997955</v>
          </cell>
          <cell r="AC49">
            <v>135074.93271413699</v>
          </cell>
          <cell r="AD49">
            <v>103360.08003145157</v>
          </cell>
        </row>
        <row r="50">
          <cell r="B50" t="str">
            <v>Congo, Rep.</v>
          </cell>
          <cell r="C50">
            <v>2083.2196690577903</v>
          </cell>
          <cell r="D50">
            <v>1707.81202356876</v>
          </cell>
          <cell r="E50">
            <v>1488.9533123465299</v>
          </cell>
          <cell r="F50">
            <v>1353.79433526819</v>
          </cell>
          <cell r="G50">
            <v>1244.7684521875099</v>
          </cell>
          <cell r="H50">
            <v>1276.48790150475</v>
          </cell>
          <cell r="I50">
            <v>1745.9825292897499</v>
          </cell>
          <cell r="J50">
            <v>2121.2301874906498</v>
          </cell>
          <cell r="K50">
            <v>2256.7151367496099</v>
          </cell>
          <cell r="L50">
            <v>2384.2102788357602</v>
          </cell>
          <cell r="M50">
            <v>2798.8980716253404</v>
          </cell>
          <cell r="N50">
            <v>2724.9202410492699</v>
          </cell>
          <cell r="O50">
            <v>2933.2340147495202</v>
          </cell>
          <cell r="P50">
            <v>2684.3337752521102</v>
          </cell>
          <cell r="Q50">
            <v>1769.3804034582099</v>
          </cell>
          <cell r="R50">
            <v>2116.0049592852597</v>
          </cell>
          <cell r="S50">
            <v>2540.46129788898</v>
          </cell>
          <cell r="T50">
            <v>2322.59722460168</v>
          </cell>
          <cell r="U50">
            <v>1949.48223773013</v>
          </cell>
          <cell r="V50">
            <v>2353.9026099973198</v>
          </cell>
          <cell r="W50">
            <v>3219.8938172420603</v>
          </cell>
          <cell r="X50">
            <v>2794.2540652624702</v>
          </cell>
          <cell r="Y50">
            <v>3019.99372312586</v>
          </cell>
          <cell r="Z50">
            <v>3570.72956001689</v>
          </cell>
          <cell r="AA50">
            <v>4348.6276533116297</v>
          </cell>
          <cell r="AB50">
            <v>5981.4373755735096</v>
          </cell>
          <cell r="AC50">
            <v>7399.4983742601798</v>
          </cell>
          <cell r="AD50">
            <v>4864.0573372576137</v>
          </cell>
        </row>
        <row r="51">
          <cell r="B51" t="str">
            <v>Djibouti</v>
          </cell>
          <cell r="C51">
            <v>309.30010409635099</v>
          </cell>
          <cell r="D51">
            <v>334.04995597000095</v>
          </cell>
          <cell r="E51">
            <v>349.12752190483297</v>
          </cell>
          <cell r="F51">
            <v>352.73712892920003</v>
          </cell>
          <cell r="G51">
            <v>353.82670676623502</v>
          </cell>
          <cell r="H51">
            <v>365.67206135209904</v>
          </cell>
          <cell r="I51">
            <v>392.35147701444401</v>
          </cell>
          <cell r="J51">
            <v>403.91076510769801</v>
          </cell>
          <cell r="K51">
            <v>428.16756779252199</v>
          </cell>
          <cell r="L51">
            <v>436.84158129964203</v>
          </cell>
          <cell r="M51">
            <v>452.32808728287597</v>
          </cell>
          <cell r="N51">
            <v>462.42199852577897</v>
          </cell>
          <cell r="O51">
            <v>478.05830487111803</v>
          </cell>
          <cell r="P51">
            <v>466.04846922985996</v>
          </cell>
          <cell r="Q51">
            <v>491.689220744875</v>
          </cell>
          <cell r="R51">
            <v>497.72396058991296</v>
          </cell>
          <cell r="S51">
            <v>494.00464773437</v>
          </cell>
          <cell r="T51">
            <v>502.67554200122697</v>
          </cell>
          <cell r="U51">
            <v>514.267723004034</v>
          </cell>
          <cell r="V51">
            <v>540.62266136247297</v>
          </cell>
          <cell r="W51">
            <v>555.90174043491606</v>
          </cell>
          <cell r="X51">
            <v>577.49647771447394</v>
          </cell>
          <cell r="Y51">
            <v>596.174501971979</v>
          </cell>
          <cell r="Z51">
            <v>627.55712775578593</v>
          </cell>
          <cell r="AA51">
            <v>666.21075163688602</v>
          </cell>
          <cell r="AB51">
            <v>708.84291005563205</v>
          </cell>
          <cell r="AC51">
            <v>767.65778435712195</v>
          </cell>
          <cell r="AD51">
            <v>673.28861515548101</v>
          </cell>
        </row>
        <row r="52">
          <cell r="B52" t="str">
            <v>Dominican Republic</v>
          </cell>
          <cell r="C52">
            <v>6761.3000582189998</v>
          </cell>
          <cell r="D52">
            <v>7561.2004788382201</v>
          </cell>
          <cell r="E52">
            <v>7127.0697745888301</v>
          </cell>
          <cell r="F52">
            <v>7376.4799640991705</v>
          </cell>
          <cell r="G52">
            <v>11594.0004347454</v>
          </cell>
          <cell r="H52">
            <v>5065.09705693879</v>
          </cell>
          <cell r="I52">
            <v>6152.4910865255706</v>
          </cell>
          <cell r="J52">
            <v>6475.0289602456996</v>
          </cell>
          <cell r="K52">
            <v>5929.6934039728903</v>
          </cell>
          <cell r="L52">
            <v>6697.1567299497501</v>
          </cell>
          <cell r="M52">
            <v>6233.70504943182</v>
          </cell>
          <cell r="N52">
            <v>7637.4488571370803</v>
          </cell>
          <cell r="O52">
            <v>8988.0687705952205</v>
          </cell>
          <cell r="P52">
            <v>9721.8534916957306</v>
          </cell>
          <cell r="Q52">
            <v>10738.9851678376</v>
          </cell>
          <cell r="R52">
            <v>12102.2123893806</v>
          </cell>
          <cell r="S52">
            <v>13547.1979035807</v>
          </cell>
          <cell r="T52">
            <v>15156.6280893604</v>
          </cell>
          <cell r="U52">
            <v>16034.416903541502</v>
          </cell>
          <cell r="V52">
            <v>17601.361671231898</v>
          </cell>
          <cell r="W52">
            <v>20059.4319521004</v>
          </cell>
          <cell r="X52">
            <v>21943.207550488802</v>
          </cell>
          <cell r="Y52">
            <v>21624.7262083721</v>
          </cell>
          <cell r="Z52">
            <v>16458.742838854501</v>
          </cell>
          <cell r="AA52">
            <v>18435.495711827902</v>
          </cell>
          <cell r="AB52">
            <v>29092.426760098799</v>
          </cell>
          <cell r="AC52">
            <v>31599.844688035097</v>
          </cell>
          <cell r="AD52">
            <v>23442.247241437679</v>
          </cell>
        </row>
        <row r="53">
          <cell r="B53" t="str">
            <v>Ecuador</v>
          </cell>
          <cell r="C53">
            <v>14458.274472424799</v>
          </cell>
          <cell r="D53">
            <v>14804.022992475901</v>
          </cell>
          <cell r="E53">
            <v>14779.261849734799</v>
          </cell>
          <cell r="F53">
            <v>12989.1995415851</v>
          </cell>
          <cell r="G53">
            <v>13823.4962360023</v>
          </cell>
          <cell r="H53">
            <v>16166.145599084799</v>
          </cell>
          <cell r="I53">
            <v>11861.951293746601</v>
          </cell>
          <cell r="J53">
            <v>11083.8595126283</v>
          </cell>
          <cell r="K53">
            <v>10540.564033525399</v>
          </cell>
          <cell r="L53">
            <v>10344.7249654767</v>
          </cell>
          <cell r="M53">
            <v>10505.1369921313</v>
          </cell>
          <cell r="N53">
            <v>11787.836365961599</v>
          </cell>
          <cell r="O53">
            <v>12888.9559259466</v>
          </cell>
          <cell r="P53">
            <v>15056.565000000001</v>
          </cell>
          <cell r="Q53">
            <v>18572.835000000003</v>
          </cell>
          <cell r="R53">
            <v>20195.547999999999</v>
          </cell>
          <cell r="S53">
            <v>21267.867999999999</v>
          </cell>
          <cell r="T53">
            <v>23635.56</v>
          </cell>
          <cell r="U53">
            <v>23255.135999999999</v>
          </cell>
          <cell r="V53">
            <v>16674.494999999999</v>
          </cell>
          <cell r="W53">
            <v>15933.666000000001</v>
          </cell>
          <cell r="X53">
            <v>21249.576999999997</v>
          </cell>
          <cell r="Y53">
            <v>24899.481</v>
          </cell>
          <cell r="Z53">
            <v>28635.909000000003</v>
          </cell>
          <cell r="AA53">
            <v>32635.710999999999</v>
          </cell>
          <cell r="AB53">
            <v>36488.92</v>
          </cell>
          <cell r="AC53">
            <v>40447.4901419495</v>
          </cell>
          <cell r="AD53">
            <v>32621.502228389902</v>
          </cell>
        </row>
        <row r="54">
          <cell r="B54" t="str">
            <v>Egypt, Arab Rep.</v>
          </cell>
          <cell r="C54">
            <v>22371.430096820903</v>
          </cell>
          <cell r="D54">
            <v>24499.002601402201</v>
          </cell>
          <cell r="E54">
            <v>28986.429980591802</v>
          </cell>
          <cell r="F54">
            <v>35430.0014535019</v>
          </cell>
          <cell r="G54">
            <v>39837.429180101499</v>
          </cell>
          <cell r="H54">
            <v>46450.0053686756</v>
          </cell>
          <cell r="I54">
            <v>51428.572304394795</v>
          </cell>
          <cell r="J54">
            <v>73571.429824342602</v>
          </cell>
          <cell r="K54">
            <v>88000.0014986311</v>
          </cell>
          <cell r="L54">
            <v>109714.287582709</v>
          </cell>
          <cell r="M54">
            <v>91383.398207199411</v>
          </cell>
          <cell r="N54">
            <v>46059.646275447398</v>
          </cell>
          <cell r="O54">
            <v>42006.095564622301</v>
          </cell>
          <cell r="P54">
            <v>47100.984475132798</v>
          </cell>
          <cell r="Q54">
            <v>51879.354314497097</v>
          </cell>
          <cell r="R54">
            <v>60163.453270911705</v>
          </cell>
          <cell r="S54">
            <v>67632.270941448689</v>
          </cell>
          <cell r="T54">
            <v>75864.545847229194</v>
          </cell>
          <cell r="U54">
            <v>84821.296815512193</v>
          </cell>
          <cell r="V54">
            <v>89941.520467836293</v>
          </cell>
          <cell r="W54">
            <v>99154.518950437312</v>
          </cell>
          <cell r="X54">
            <v>95398.936170212808</v>
          </cell>
          <cell r="Y54">
            <v>87505.773672055395</v>
          </cell>
          <cell r="Z54">
            <v>81384.01559454191</v>
          </cell>
          <cell r="AA54">
            <v>78801.656247462903</v>
          </cell>
          <cell r="AB54">
            <v>89793.649690822</v>
          </cell>
          <cell r="AC54">
            <v>107374.75364504699</v>
          </cell>
          <cell r="AD54">
            <v>88971.969769985837</v>
          </cell>
        </row>
        <row r="55">
          <cell r="B55" t="str">
            <v>El Salvador</v>
          </cell>
          <cell r="C55">
            <v>3898.5332489013704</v>
          </cell>
          <cell r="D55">
            <v>3437.2044000000001</v>
          </cell>
          <cell r="E55">
            <v>3394.0035463501499</v>
          </cell>
          <cell r="F55">
            <v>3250.01973296905</v>
          </cell>
          <cell r="G55">
            <v>2376.7285894736801</v>
          </cell>
          <cell r="H55">
            <v>2311.01803078699</v>
          </cell>
          <cell r="I55">
            <v>2326.8266949488798</v>
          </cell>
          <cell r="J55">
            <v>2366.0920533227199</v>
          </cell>
          <cell r="K55">
            <v>2761.7955292819397</v>
          </cell>
          <cell r="L55">
            <v>3156.5237714285699</v>
          </cell>
          <cell r="M55">
            <v>4800.9078947368398</v>
          </cell>
          <cell r="N55">
            <v>5310.9980049875303</v>
          </cell>
          <cell r="O55">
            <v>5954.6714456391901</v>
          </cell>
          <cell r="P55">
            <v>6938.0114942528699</v>
          </cell>
          <cell r="Q55">
            <v>8085.5428571428602</v>
          </cell>
          <cell r="R55">
            <v>9500.4914285714294</v>
          </cell>
          <cell r="S55">
            <v>10315.5428571429</v>
          </cell>
          <cell r="T55">
            <v>11134.616685714302</v>
          </cell>
          <cell r="U55">
            <v>12008.418171428601</v>
          </cell>
          <cell r="V55">
            <v>12464.655999999999</v>
          </cell>
          <cell r="W55">
            <v>13134.148571428601</v>
          </cell>
          <cell r="X55">
            <v>13812.743885714299</v>
          </cell>
          <cell r="Y55">
            <v>14306.712</v>
          </cell>
          <cell r="Z55">
            <v>15046.686</v>
          </cell>
          <cell r="AA55">
            <v>15821.621999999999</v>
          </cell>
          <cell r="AB55">
            <v>16974.0057142857</v>
          </cell>
          <cell r="AC55">
            <v>18341.3297705943</v>
          </cell>
          <cell r="AD55">
            <v>16098.071096976</v>
          </cell>
        </row>
        <row r="56">
          <cell r="B56" t="str">
            <v>Fiji</v>
          </cell>
          <cell r="C56">
            <v>1202.7416017185001</v>
          </cell>
          <cell r="D56">
            <v>1235.74455195108</v>
          </cell>
          <cell r="E56">
            <v>1194.0603613118099</v>
          </cell>
          <cell r="F56">
            <v>1123.0848676814001</v>
          </cell>
          <cell r="G56">
            <v>1178.0010859830099</v>
          </cell>
          <cell r="H56">
            <v>1141.25576043807</v>
          </cell>
          <cell r="I56">
            <v>1290.2674469818901</v>
          </cell>
          <cell r="J56">
            <v>1177.9476455975698</v>
          </cell>
          <cell r="K56">
            <v>1110.0096801166098</v>
          </cell>
          <cell r="L56">
            <v>1182.6741573033701</v>
          </cell>
          <cell r="M56">
            <v>1337.0172585519099</v>
          </cell>
          <cell r="N56">
            <v>1383.88371852673</v>
          </cell>
          <cell r="O56">
            <v>1532.41120898387</v>
          </cell>
          <cell r="P56">
            <v>1636.1012469394</v>
          </cell>
          <cell r="Q56">
            <v>1825.73209254674</v>
          </cell>
          <cell r="R56">
            <v>1990.92201943589</v>
          </cell>
          <cell r="S56">
            <v>2110.9527542221904</v>
          </cell>
          <cell r="T56">
            <v>2120.21403709284</v>
          </cell>
          <cell r="U56">
            <v>1652.7946715432499</v>
          </cell>
          <cell r="V56">
            <v>1868.37595989084</v>
          </cell>
          <cell r="W56">
            <v>1652.5221680662401</v>
          </cell>
          <cell r="X56">
            <v>1661.8776926540199</v>
          </cell>
          <cell r="Y56">
            <v>1811.47012572369</v>
          </cell>
          <cell r="Z56">
            <v>2238.9503443124399</v>
          </cell>
          <cell r="AA56">
            <v>2627.1634924333198</v>
          </cell>
          <cell r="AB56">
            <v>2816.01190476191</v>
          </cell>
          <cell r="AC56">
            <v>2977.1816037735903</v>
          </cell>
          <cell r="AD56">
            <v>2494.1554942009898</v>
          </cell>
        </row>
        <row r="57">
          <cell r="B57" t="str">
            <v>Georgia</v>
          </cell>
          <cell r="O57">
            <v>15252.0309788087</v>
          </cell>
          <cell r="P57">
            <v>764.46354668479603</v>
          </cell>
          <cell r="Q57">
            <v>822.52164164640692</v>
          </cell>
          <cell r="R57">
            <v>1896.5596930188101</v>
          </cell>
          <cell r="S57">
            <v>3045.9981310091998</v>
          </cell>
          <cell r="T57">
            <v>3574.9670285727498</v>
          </cell>
          <cell r="U57">
            <v>3619.9569483871501</v>
          </cell>
          <cell r="V57">
            <v>2803.2740486632101</v>
          </cell>
          <cell r="W57">
            <v>3042.0622120223802</v>
          </cell>
          <cell r="X57">
            <v>3205.3836845557103</v>
          </cell>
          <cell r="Y57">
            <v>3395.1930101581602</v>
          </cell>
          <cell r="Z57">
            <v>3991.8755311084101</v>
          </cell>
          <cell r="AA57">
            <v>5111.27354817389</v>
          </cell>
          <cell r="AB57">
            <v>6393.0084163873298</v>
          </cell>
          <cell r="AC57">
            <v>7829.6512859004897</v>
          </cell>
          <cell r="AD57">
            <v>5344.2003583456553</v>
          </cell>
        </row>
        <row r="58">
          <cell r="B58" t="str">
            <v>Guatemala</v>
          </cell>
          <cell r="C58">
            <v>7879.39930003261</v>
          </cell>
          <cell r="D58">
            <v>8607.6996275937599</v>
          </cell>
          <cell r="E58">
            <v>8718.0004140827696</v>
          </cell>
          <cell r="F58">
            <v>9050.0004298519198</v>
          </cell>
          <cell r="G58">
            <v>9470.0004498008493</v>
          </cell>
          <cell r="H58">
            <v>11180.0005310215</v>
          </cell>
          <cell r="I58">
            <v>8446.9337345411295</v>
          </cell>
          <cell r="J58">
            <v>7084.4206489918997</v>
          </cell>
          <cell r="K58">
            <v>7842.8267033564798</v>
          </cell>
          <cell r="L58">
            <v>8310.4111717119195</v>
          </cell>
          <cell r="M58">
            <v>7609.0757496983297</v>
          </cell>
          <cell r="N58">
            <v>9419.584616411621</v>
          </cell>
          <cell r="O58">
            <v>10410.308453447</v>
          </cell>
          <cell r="P58">
            <v>11399.1645134011</v>
          </cell>
          <cell r="Q58">
            <v>12966.101125372299</v>
          </cell>
          <cell r="R58">
            <v>14656.918449108</v>
          </cell>
          <cell r="S58">
            <v>15656.3043874587</v>
          </cell>
          <cell r="T58">
            <v>17775.3113051369</v>
          </cell>
          <cell r="U58">
            <v>19193.3955112896</v>
          </cell>
          <cell r="V58">
            <v>18316.205838473797</v>
          </cell>
          <cell r="W58">
            <v>19288.401365954498</v>
          </cell>
          <cell r="X58">
            <v>21042.7245320365</v>
          </cell>
          <cell r="Y58">
            <v>23308.770480840798</v>
          </cell>
          <cell r="Z58">
            <v>24897.6538081412</v>
          </cell>
          <cell r="AA58">
            <v>27269.995967985702</v>
          </cell>
          <cell r="AB58">
            <v>31788.948878315001</v>
          </cell>
          <cell r="AC58">
            <v>35304.0148347453</v>
          </cell>
          <cell r="AD58">
            <v>28513.876794005599</v>
          </cell>
        </row>
        <row r="59">
          <cell r="B59" t="str">
            <v>Guyana</v>
          </cell>
          <cell r="C59">
            <v>327.23946990686596</v>
          </cell>
          <cell r="D59">
            <v>314.207783215831</v>
          </cell>
          <cell r="E59">
            <v>269.11181871445399</v>
          </cell>
          <cell r="F59">
            <v>273.26545360931595</v>
          </cell>
          <cell r="G59">
            <v>254.10718869508497</v>
          </cell>
          <cell r="H59">
            <v>271.08966789258795</v>
          </cell>
          <cell r="I59">
            <v>306.64356111458301</v>
          </cell>
          <cell r="J59">
            <v>283.25210406179502</v>
          </cell>
          <cell r="K59">
            <v>360.00001709908202</v>
          </cell>
          <cell r="L59">
            <v>380.35627608003</v>
          </cell>
          <cell r="M59">
            <v>396.24791599299402</v>
          </cell>
          <cell r="N59">
            <v>306.04066494265504</v>
          </cell>
          <cell r="O59">
            <v>365.650811018274</v>
          </cell>
          <cell r="P59">
            <v>440.24465895698</v>
          </cell>
          <cell r="Q59">
            <v>524.93335826632801</v>
          </cell>
          <cell r="R59">
            <v>630.50717280462402</v>
          </cell>
          <cell r="S59">
            <v>706.40518444957297</v>
          </cell>
          <cell r="T59">
            <v>749.14332611896907</v>
          </cell>
          <cell r="U59">
            <v>717.62129654365208</v>
          </cell>
          <cell r="V59">
            <v>696.31194608007399</v>
          </cell>
          <cell r="W59">
            <v>712.00441497940005</v>
          </cell>
          <cell r="X59">
            <v>695.24523558100998</v>
          </cell>
          <cell r="Y59">
            <v>722.61249333864293</v>
          </cell>
          <cell r="Z59">
            <v>745.20920519219408</v>
          </cell>
          <cell r="AA59">
            <v>786.125387986654</v>
          </cell>
          <cell r="AB59">
            <v>817.56812209345696</v>
          </cell>
          <cell r="AC59">
            <v>870.26094516624494</v>
          </cell>
          <cell r="AD59">
            <v>788.35523075543858</v>
          </cell>
        </row>
        <row r="60">
          <cell r="B60" t="str">
            <v>Honduras</v>
          </cell>
          <cell r="C60">
            <v>2566.00012187846</v>
          </cell>
          <cell r="D60">
            <v>2819.5001339190599</v>
          </cell>
          <cell r="E60">
            <v>2903.5001379088499</v>
          </cell>
          <cell r="F60">
            <v>3077.0001461496499</v>
          </cell>
          <cell r="G60">
            <v>3319.00015764404</v>
          </cell>
          <cell r="H60">
            <v>3639.5001728669699</v>
          </cell>
          <cell r="I60">
            <v>3808.5001808940401</v>
          </cell>
          <cell r="J60">
            <v>4152.5001972331602</v>
          </cell>
          <cell r="K60">
            <v>4625.5002196994501</v>
          </cell>
          <cell r="L60">
            <v>5167.00024541932</v>
          </cell>
          <cell r="M60">
            <v>3048.8938254797299</v>
          </cell>
          <cell r="N60">
            <v>3068.4640955874702</v>
          </cell>
          <cell r="O60">
            <v>3419.4772370659302</v>
          </cell>
          <cell r="P60">
            <v>3505.9428132223702</v>
          </cell>
          <cell r="Q60">
            <v>3432.3740898546998</v>
          </cell>
          <cell r="R60">
            <v>3912.7533806645397</v>
          </cell>
          <cell r="S60">
            <v>4035.4574894279399</v>
          </cell>
          <cell r="T60">
            <v>4662.0637034432402</v>
          </cell>
          <cell r="U60">
            <v>5201.8957483383992</v>
          </cell>
          <cell r="V60">
            <v>5374.4164281535996</v>
          </cell>
          <cell r="W60">
            <v>5954.4084573539694</v>
          </cell>
          <cell r="X60">
            <v>6321.3601527585697</v>
          </cell>
          <cell r="Y60">
            <v>6502.2163360779005</v>
          </cell>
          <cell r="Z60">
            <v>6859.6478236890407</v>
          </cell>
          <cell r="AA60">
            <v>7454.2065909694302</v>
          </cell>
          <cell r="AB60">
            <v>8294.2416961484087</v>
          </cell>
          <cell r="AC60">
            <v>8981.2811143737399</v>
          </cell>
          <cell r="AD60">
            <v>7618.3187122517029</v>
          </cell>
        </row>
        <row r="61">
          <cell r="B61" t="str">
            <v>Indonesia</v>
          </cell>
          <cell r="C61">
            <v>95374.860725578706</v>
          </cell>
          <cell r="D61">
            <v>106470.288275278</v>
          </cell>
          <cell r="E61">
            <v>109304.642116984</v>
          </cell>
          <cell r="F61">
            <v>99075.113807504196</v>
          </cell>
          <cell r="G61">
            <v>101456.311425851</v>
          </cell>
          <cell r="H61">
            <v>101139.439662769</v>
          </cell>
          <cell r="I61">
            <v>92728.213808808199</v>
          </cell>
          <cell r="J61">
            <v>87864.590688923592</v>
          </cell>
          <cell r="K61">
            <v>97550.800014977794</v>
          </cell>
          <cell r="L61">
            <v>111466.94667139099</v>
          </cell>
          <cell r="M61">
            <v>125721.788776842</v>
          </cell>
          <cell r="N61">
            <v>140820.56549445202</v>
          </cell>
          <cell r="O61">
            <v>152848.47535085399</v>
          </cell>
          <cell r="P61">
            <v>174601.45521397199</v>
          </cell>
          <cell r="Q61">
            <v>195465.71177961401</v>
          </cell>
          <cell r="R61">
            <v>223361.00601827801</v>
          </cell>
          <cell r="S61">
            <v>250746.096587751</v>
          </cell>
          <cell r="T61">
            <v>238407.93155220101</v>
          </cell>
          <cell r="U61">
            <v>105469.472107405</v>
          </cell>
          <cell r="V61">
            <v>154705.026512474</v>
          </cell>
          <cell r="W61">
            <v>165520.62623866799</v>
          </cell>
          <cell r="X61">
            <v>160657.46776639501</v>
          </cell>
          <cell r="Y61">
            <v>195593.218417522</v>
          </cell>
          <cell r="Z61">
            <v>234834.039823511</v>
          </cell>
          <cell r="AA61">
            <v>257005.48064877201</v>
          </cell>
          <cell r="AB61">
            <v>286956.80086871603</v>
          </cell>
          <cell r="AC61">
            <v>364239.01340401103</v>
          </cell>
          <cell r="AD61">
            <v>267725.71063250641</v>
          </cell>
        </row>
        <row r="62">
          <cell r="B62" t="str">
            <v>Iran, Islamic Rep.</v>
          </cell>
          <cell r="C62">
            <v>93772.160914125707</v>
          </cell>
          <cell r="D62">
            <v>106589.08483396099</v>
          </cell>
          <cell r="E62">
            <v>133393.175216081</v>
          </cell>
          <cell r="F62">
            <v>162432.193372265</v>
          </cell>
          <cell r="G62">
            <v>168411.102972008</v>
          </cell>
          <cell r="H62">
            <v>79863.967860706689</v>
          </cell>
          <cell r="I62">
            <v>83336.090158046005</v>
          </cell>
          <cell r="J62">
            <v>95985.558685810509</v>
          </cell>
          <cell r="K62">
            <v>84167.368919201705</v>
          </cell>
          <cell r="L62">
            <v>81218.629430113389</v>
          </cell>
          <cell r="M62">
            <v>84973.364637786799</v>
          </cell>
          <cell r="N62">
            <v>97361.328147536391</v>
          </cell>
          <cell r="O62">
            <v>114775.365255132</v>
          </cell>
          <cell r="P62">
            <v>85877.418058087496</v>
          </cell>
          <cell r="Q62">
            <v>67093.769937207602</v>
          </cell>
          <cell r="R62">
            <v>90838.371354381496</v>
          </cell>
          <cell r="S62">
            <v>110622.689810567</v>
          </cell>
          <cell r="T62">
            <v>106350.944426179</v>
          </cell>
          <cell r="U62">
            <v>97869.171866760895</v>
          </cell>
          <cell r="V62">
            <v>104656.042245759</v>
          </cell>
          <cell r="W62">
            <v>96440.162166962487</v>
          </cell>
          <cell r="X62">
            <v>115434.905035298</v>
          </cell>
          <cell r="Y62">
            <v>116420.834380498</v>
          </cell>
          <cell r="Z62">
            <v>133969.210335668</v>
          </cell>
          <cell r="AA62">
            <v>161260.58034178201</v>
          </cell>
          <cell r="AB62">
            <v>188479.39286505603</v>
          </cell>
          <cell r="AC62">
            <v>212491.67046417401</v>
          </cell>
          <cell r="AD62">
            <v>162524.3376774356</v>
          </cell>
        </row>
        <row r="63">
          <cell r="B63" t="str">
            <v>Jamaica</v>
          </cell>
          <cell r="C63">
            <v>2846.06563946708</v>
          </cell>
          <cell r="D63">
            <v>3126.37674925397</v>
          </cell>
          <cell r="E63">
            <v>3589.5900242571897</v>
          </cell>
          <cell r="F63">
            <v>3190.5314145897996</v>
          </cell>
          <cell r="G63">
            <v>2351.35827180157</v>
          </cell>
          <cell r="H63">
            <v>2211.6665961317999</v>
          </cell>
          <cell r="I63">
            <v>2628.9305864417697</v>
          </cell>
          <cell r="J63">
            <v>2964.9310190409301</v>
          </cell>
          <cell r="K63">
            <v>3533.6409131843798</v>
          </cell>
          <cell r="L63">
            <v>4097.1982575819002</v>
          </cell>
          <cell r="M63">
            <v>5174.8677737318994</v>
          </cell>
          <cell r="N63">
            <v>4857.5269152027804</v>
          </cell>
          <cell r="O63">
            <v>4055.2878298619098</v>
          </cell>
          <cell r="P63">
            <v>5580.3332716124396</v>
          </cell>
          <cell r="Q63">
            <v>6783.6218487394999</v>
          </cell>
          <cell r="R63">
            <v>5144.8068804838394</v>
          </cell>
          <cell r="S63">
            <v>6947.7068010118901</v>
          </cell>
          <cell r="T63">
            <v>7259.8716184435598</v>
          </cell>
          <cell r="U63">
            <v>7637.6532523364003</v>
          </cell>
          <cell r="V63">
            <v>7316.4581055782501</v>
          </cell>
          <cell r="W63">
            <v>7467.03250902134</v>
          </cell>
          <cell r="X63">
            <v>7894.1855580932997</v>
          </cell>
          <cell r="Y63">
            <v>8079.5750299930905</v>
          </cell>
          <cell r="Z63">
            <v>7814.4253178027393</v>
          </cell>
          <cell r="AA63">
            <v>8800.7973962571214</v>
          </cell>
          <cell r="AB63">
            <v>9397.6921655092301</v>
          </cell>
          <cell r="AC63">
            <v>10565.311718360099</v>
          </cell>
          <cell r="AD63">
            <v>8931.5603255844562</v>
          </cell>
        </row>
        <row r="64">
          <cell r="B64" t="str">
            <v>Jordan</v>
          </cell>
          <cell r="C64">
            <v>3907.7491474996</v>
          </cell>
          <cell r="D64">
            <v>4388.36716273404</v>
          </cell>
          <cell r="E64">
            <v>4683.7923784893401</v>
          </cell>
          <cell r="F64">
            <v>4921.7630110492801</v>
          </cell>
          <cell r="G64">
            <v>4971.8824500783894</v>
          </cell>
          <cell r="H64">
            <v>5001.1823899800002</v>
          </cell>
          <cell r="I64">
            <v>6404.0846304599199</v>
          </cell>
          <cell r="J64">
            <v>6750.8719633333403</v>
          </cell>
          <cell r="K64">
            <v>6324.2244780000001</v>
          </cell>
          <cell r="L64">
            <v>4252.4371312499998</v>
          </cell>
          <cell r="M64">
            <v>4160.5842432499994</v>
          </cell>
          <cell r="N64">
            <v>4345.062895</v>
          </cell>
          <cell r="O64">
            <v>5369.1789891955004</v>
          </cell>
          <cell r="P64">
            <v>5531.6199250700201</v>
          </cell>
          <cell r="Q64">
            <v>6197.3518191462608</v>
          </cell>
          <cell r="R64">
            <v>6730.5169998516403</v>
          </cell>
          <cell r="S64">
            <v>6928.3284319653694</v>
          </cell>
          <cell r="T64">
            <v>7246.2517891418893</v>
          </cell>
          <cell r="U64">
            <v>7912.2995740570195</v>
          </cell>
          <cell r="V64">
            <v>8149.1051316646799</v>
          </cell>
          <cell r="W64">
            <v>8460.5347732503506</v>
          </cell>
          <cell r="X64">
            <v>8975.296135040031</v>
          </cell>
          <cell r="Y64">
            <v>9582.4717910578202</v>
          </cell>
          <cell r="Z64">
            <v>10195.680843721</v>
          </cell>
          <cell r="AA64">
            <v>11398.2049604319</v>
          </cell>
          <cell r="AB64">
            <v>12712.128923185799</v>
          </cell>
          <cell r="AC64">
            <v>14317.6853930982</v>
          </cell>
          <cell r="AD64">
            <v>11641.234382298944</v>
          </cell>
        </row>
        <row r="65">
          <cell r="B65" t="str">
            <v>Kazakhstan</v>
          </cell>
          <cell r="O65">
            <v>2876.6832379719499</v>
          </cell>
          <cell r="P65">
            <v>5152.3322228944198</v>
          </cell>
          <cell r="Q65">
            <v>11649.283667621799</v>
          </cell>
          <cell r="R65">
            <v>16594.265145007601</v>
          </cell>
          <cell r="S65">
            <v>20893.305130601599</v>
          </cell>
          <cell r="T65">
            <v>22129.0503947291</v>
          </cell>
          <cell r="U65">
            <v>21623.049032476101</v>
          </cell>
          <cell r="V65">
            <v>16955.4953097748</v>
          </cell>
          <cell r="W65">
            <v>18275.168378075999</v>
          </cell>
          <cell r="X65">
            <v>22134.5875490135</v>
          </cell>
          <cell r="Y65">
            <v>24599.485702653103</v>
          </cell>
          <cell r="Z65">
            <v>30859.611046600003</v>
          </cell>
          <cell r="AA65">
            <v>43151.647002609599</v>
          </cell>
          <cell r="AB65">
            <v>57123.6717338952</v>
          </cell>
          <cell r="AC65">
            <v>77236.8942818621</v>
          </cell>
          <cell r="AD65">
            <v>46594.261953524001</v>
          </cell>
        </row>
        <row r="66">
          <cell r="B66" t="str">
            <v>Lesotho</v>
          </cell>
          <cell r="C66">
            <v>446.37897127044704</v>
          </cell>
          <cell r="D66">
            <v>453.86011574175501</v>
          </cell>
          <cell r="E66">
            <v>410.10102893881799</v>
          </cell>
          <cell r="F66">
            <v>435.32408383233701</v>
          </cell>
          <cell r="G66">
            <v>393.52829430782299</v>
          </cell>
          <cell r="H66">
            <v>305.45383696124202</v>
          </cell>
          <cell r="I66">
            <v>341.42588631313805</v>
          </cell>
          <cell r="J66">
            <v>465.58929693131103</v>
          </cell>
          <cell r="K66">
            <v>507.24881019166304</v>
          </cell>
          <cell r="L66">
            <v>541.31650289176605</v>
          </cell>
          <cell r="M66">
            <v>650.16440482237601</v>
          </cell>
          <cell r="N66">
            <v>715.49126788006697</v>
          </cell>
          <cell r="O66">
            <v>834.49561898471507</v>
          </cell>
          <cell r="P66">
            <v>820.60868003905591</v>
          </cell>
          <cell r="Q66">
            <v>856.87152179530699</v>
          </cell>
          <cell r="R66">
            <v>965.37774587382501</v>
          </cell>
          <cell r="S66">
            <v>941.14712664051808</v>
          </cell>
          <cell r="T66">
            <v>1011.0619171865101</v>
          </cell>
          <cell r="U66">
            <v>874.34400183755406</v>
          </cell>
          <cell r="V66">
            <v>919.017176494924</v>
          </cell>
          <cell r="W66">
            <v>827.64651061982795</v>
          </cell>
          <cell r="X66">
            <v>699.34435093207105</v>
          </cell>
          <cell r="Y66">
            <v>759.26993864490998</v>
          </cell>
          <cell r="Z66">
            <v>1118.0995792632</v>
          </cell>
          <cell r="AA66">
            <v>1391.5699960467</v>
          </cell>
          <cell r="AB66">
            <v>1491.4540505597101</v>
          </cell>
          <cell r="AC66">
            <v>1634.1684267727098</v>
          </cell>
          <cell r="AD66">
            <v>1278.9123982574461</v>
          </cell>
        </row>
        <row r="67">
          <cell r="B67" t="str">
            <v>Macedonia, FYR</v>
          </cell>
          <cell r="C67">
            <v>4059.5882397269502</v>
          </cell>
          <cell r="D67">
            <v>3999.8254617890798</v>
          </cell>
          <cell r="E67">
            <v>3474.1264069942004</v>
          </cell>
          <cell r="F67">
            <v>2568.9328268537797</v>
          </cell>
          <cell r="G67">
            <v>2460.5222002536098</v>
          </cell>
          <cell r="H67">
            <v>2487.2598342322699</v>
          </cell>
          <cell r="I67">
            <v>3456.7029385362803</v>
          </cell>
          <cell r="J67">
            <v>3961.2012375085201</v>
          </cell>
          <cell r="K67">
            <v>3535.8522055808298</v>
          </cell>
          <cell r="L67">
            <v>5694.3820076318398</v>
          </cell>
          <cell r="M67">
            <v>9156.4438508688309</v>
          </cell>
          <cell r="N67">
            <v>15600.2340048481</v>
          </cell>
          <cell r="O67">
            <v>2322.7825256555602</v>
          </cell>
          <cell r="P67">
            <v>2555.0900025025899</v>
          </cell>
          <cell r="Q67">
            <v>3386.5120940247098</v>
          </cell>
          <cell r="R67">
            <v>4316.3880414697405</v>
          </cell>
          <cell r="S67">
            <v>4420.42817567354</v>
          </cell>
          <cell r="T67">
            <v>3734.5628562146799</v>
          </cell>
          <cell r="U67">
            <v>3583.4143472767801</v>
          </cell>
          <cell r="V67">
            <v>3674.8646075080196</v>
          </cell>
          <cell r="W67">
            <v>3582.8011641083299</v>
          </cell>
          <cell r="X67">
            <v>3437.1372402072402</v>
          </cell>
          <cell r="Y67">
            <v>3769.1692992190801</v>
          </cell>
          <cell r="Z67">
            <v>4630.9662653420492</v>
          </cell>
          <cell r="AA67">
            <v>5376.6914969640802</v>
          </cell>
          <cell r="AB67">
            <v>5775.1746962975103</v>
          </cell>
          <cell r="AC67">
            <v>6248.0252209792807</v>
          </cell>
          <cell r="AD67">
            <v>5160.0053957604005</v>
          </cell>
        </row>
        <row r="68">
          <cell r="B68" t="str">
            <v>Maldives</v>
          </cell>
          <cell r="C68">
            <v>58.3162521113968</v>
          </cell>
          <cell r="D68">
            <v>68.302406917073398</v>
          </cell>
          <cell r="E68">
            <v>81.056340765335889</v>
          </cell>
          <cell r="F68">
            <v>88.0018278648066</v>
          </cell>
          <cell r="G68">
            <v>105.11678333934699</v>
          </cell>
          <cell r="H68">
            <v>124.75095558922401</v>
          </cell>
          <cell r="I68">
            <v>146.702167247261</v>
          </cell>
          <cell r="J68">
            <v>138.66231808473</v>
          </cell>
          <cell r="K68">
            <v>165.942861141663</v>
          </cell>
          <cell r="L68">
            <v>187.29963346663001</v>
          </cell>
          <cell r="M68">
            <v>215.043969849246</v>
          </cell>
          <cell r="N68">
            <v>244.39676192333999</v>
          </cell>
          <cell r="O68">
            <v>284.87491957764098</v>
          </cell>
          <cell r="P68">
            <v>322.41783716197097</v>
          </cell>
          <cell r="Q68">
            <v>356.01339570854003</v>
          </cell>
          <cell r="R68">
            <v>398.98533984706904</v>
          </cell>
          <cell r="S68">
            <v>450.38282535898298</v>
          </cell>
          <cell r="T68">
            <v>508.22360345633098</v>
          </cell>
          <cell r="U68">
            <v>540.096399872147</v>
          </cell>
          <cell r="V68">
            <v>589.23975680161595</v>
          </cell>
          <cell r="W68">
            <v>624.33401074556105</v>
          </cell>
          <cell r="X68">
            <v>624.96425125421297</v>
          </cell>
          <cell r="Y68">
            <v>640.703125</v>
          </cell>
          <cell r="Z68">
            <v>692.4375</v>
          </cell>
          <cell r="AA68">
            <v>806.12180471185104</v>
          </cell>
          <cell r="AB68">
            <v>795.25121440290604</v>
          </cell>
          <cell r="AC68">
            <v>987.91667919277302</v>
          </cell>
          <cell r="AD68">
            <v>784.48606466150591</v>
          </cell>
        </row>
        <row r="69">
          <cell r="B69" t="str">
            <v>Moldova</v>
          </cell>
          <cell r="O69">
            <v>863.55862157756701</v>
          </cell>
          <cell r="P69">
            <v>1110.3658633438499</v>
          </cell>
          <cell r="Q69">
            <v>1158.1906658372002</v>
          </cell>
          <cell r="R69">
            <v>1439.97622222222</v>
          </cell>
          <cell r="S69">
            <v>1695.2463043478301</v>
          </cell>
          <cell r="T69">
            <v>1930.1196969697</v>
          </cell>
          <cell r="U69">
            <v>1695.4886617100399</v>
          </cell>
          <cell r="V69">
            <v>1171.2503802281399</v>
          </cell>
          <cell r="W69">
            <v>1288.8173773129502</v>
          </cell>
          <cell r="X69">
            <v>1480.3418803418799</v>
          </cell>
          <cell r="Y69">
            <v>1661.82863036912</v>
          </cell>
          <cell r="Z69">
            <v>1980.5594099698501</v>
          </cell>
          <cell r="AA69">
            <v>2597.9328532826398</v>
          </cell>
          <cell r="AB69">
            <v>2988.33250989613</v>
          </cell>
          <cell r="AC69">
            <v>3242.0754127467003</v>
          </cell>
          <cell r="AD69">
            <v>2494.1457632528882</v>
          </cell>
        </row>
        <row r="70">
          <cell r="B70" t="str">
            <v>Morocco</v>
          </cell>
          <cell r="C70">
            <v>18820.5890564691</v>
          </cell>
          <cell r="D70">
            <v>15280.3128506989</v>
          </cell>
          <cell r="E70">
            <v>15423.766905963101</v>
          </cell>
          <cell r="F70">
            <v>13941.526101875599</v>
          </cell>
          <cell r="G70">
            <v>12751.200301000701</v>
          </cell>
          <cell r="H70">
            <v>12870.2603890633</v>
          </cell>
          <cell r="I70">
            <v>16994.4831198215</v>
          </cell>
          <cell r="J70">
            <v>18745.958259880703</v>
          </cell>
          <cell r="K70">
            <v>22198.7955054509</v>
          </cell>
          <cell r="L70">
            <v>22847.726815899598</v>
          </cell>
          <cell r="M70">
            <v>25820.235981844198</v>
          </cell>
          <cell r="N70">
            <v>27836.5598313913</v>
          </cell>
          <cell r="O70">
            <v>28450.920164560899</v>
          </cell>
          <cell r="P70">
            <v>26801.892126425097</v>
          </cell>
          <cell r="Q70">
            <v>30352.097180017001</v>
          </cell>
          <cell r="R70">
            <v>32985.271776745401</v>
          </cell>
          <cell r="S70">
            <v>36638.853754513701</v>
          </cell>
          <cell r="T70">
            <v>33414.383940279899</v>
          </cell>
          <cell r="U70">
            <v>35817.410029883002</v>
          </cell>
          <cell r="V70">
            <v>35248.778548244802</v>
          </cell>
          <cell r="W70">
            <v>33335.180542993905</v>
          </cell>
          <cell r="X70">
            <v>33901.2074254787</v>
          </cell>
          <cell r="Y70">
            <v>36093.085926866901</v>
          </cell>
          <cell r="Z70">
            <v>43813.286495387896</v>
          </cell>
          <cell r="AA70">
            <v>50030.656986436297</v>
          </cell>
          <cell r="AB70">
            <v>51621.011824580004</v>
          </cell>
          <cell r="AC70">
            <v>57407.335120846707</v>
          </cell>
          <cell r="AD70">
            <v>47793.075270823567</v>
          </cell>
        </row>
        <row r="71">
          <cell r="B71" t="str">
            <v>Nicaragua</v>
          </cell>
          <cell r="C71">
            <v>1410.1925100266799</v>
          </cell>
          <cell r="D71">
            <v>1659.97131501799</v>
          </cell>
          <cell r="E71">
            <v>1922.1578694936402</v>
          </cell>
          <cell r="F71">
            <v>2232.00835619497</v>
          </cell>
          <cell r="G71">
            <v>3053.07838546935</v>
          </cell>
          <cell r="H71">
            <v>2966.93980439389</v>
          </cell>
          <cell r="I71">
            <v>4464.8804076986999</v>
          </cell>
          <cell r="J71">
            <v>2624.21712378036</v>
          </cell>
          <cell r="K71">
            <v>1154.2326958247299</v>
          </cell>
          <cell r="L71">
            <v>1602.65013391761</v>
          </cell>
          <cell r="M71">
            <v>399.676288</v>
          </cell>
          <cell r="N71">
            <v>2831.4303901651701</v>
          </cell>
          <cell r="O71">
            <v>2997.5721599999997</v>
          </cell>
          <cell r="P71">
            <v>2868.4901139891699</v>
          </cell>
          <cell r="Q71">
            <v>2938.7961528631099</v>
          </cell>
          <cell r="R71">
            <v>3184.82857728104</v>
          </cell>
          <cell r="S71">
            <v>3316.6657744797103</v>
          </cell>
          <cell r="T71">
            <v>3384.1830695655499</v>
          </cell>
          <cell r="U71">
            <v>3569.2553741312499</v>
          </cell>
          <cell r="V71">
            <v>3739.8588662183602</v>
          </cell>
          <cell r="W71">
            <v>3938.66360761039</v>
          </cell>
          <cell r="X71">
            <v>4102.2928982043695</v>
          </cell>
          <cell r="Y71">
            <v>4024.7143231770001</v>
          </cell>
          <cell r="Z71">
            <v>4099.8217899406009</v>
          </cell>
          <cell r="AA71">
            <v>4496.4174694474805</v>
          </cell>
          <cell r="AB71">
            <v>4910.0661673043205</v>
          </cell>
          <cell r="AC71">
            <v>5368.8644588977695</v>
          </cell>
          <cell r="AD71">
            <v>4579.9768417534342</v>
          </cell>
        </row>
        <row r="72">
          <cell r="B72" t="str">
            <v>Paraguay</v>
          </cell>
          <cell r="C72">
            <v>4094.8104881574504</v>
          </cell>
          <cell r="D72">
            <v>5219.5168101229892</v>
          </cell>
          <cell r="E72">
            <v>5469.6285740352896</v>
          </cell>
          <cell r="F72">
            <v>6068.7710411369499</v>
          </cell>
          <cell r="G72">
            <v>4931.25418588707</v>
          </cell>
          <cell r="H72">
            <v>4214.4558628634004</v>
          </cell>
          <cell r="I72">
            <v>5032.4016041720906</v>
          </cell>
          <cell r="J72">
            <v>4216.1858761208896</v>
          </cell>
          <cell r="K72">
            <v>5584.01985414507</v>
          </cell>
          <cell r="L72">
            <v>4045.8415216301996</v>
          </cell>
          <cell r="M72">
            <v>5264.5877726041199</v>
          </cell>
          <cell r="N72">
            <v>5839.5380920542402</v>
          </cell>
          <cell r="O72">
            <v>6038.8406578268296</v>
          </cell>
          <cell r="P72">
            <v>6285.1795794405898</v>
          </cell>
          <cell r="Q72">
            <v>6940.6889242965099</v>
          </cell>
          <cell r="R72">
            <v>8065.8105934793693</v>
          </cell>
          <cell r="S72">
            <v>8753.585599474909</v>
          </cell>
          <cell r="T72">
            <v>8872.0956503971702</v>
          </cell>
          <cell r="U72">
            <v>7915.1335527007896</v>
          </cell>
          <cell r="V72">
            <v>7300.6945653190696</v>
          </cell>
          <cell r="W72">
            <v>7095.1485846385694</v>
          </cell>
          <cell r="X72">
            <v>6445.7641699118794</v>
          </cell>
          <cell r="Y72">
            <v>5091.4980443231498</v>
          </cell>
          <cell r="Z72">
            <v>5551.7994373002693</v>
          </cell>
          <cell r="AA72">
            <v>6949.7343104476295</v>
          </cell>
          <cell r="AB72">
            <v>7473.2999886692905</v>
          </cell>
          <cell r="AC72">
            <v>8772.7073425747913</v>
          </cell>
          <cell r="AD72">
            <v>6767.8078246630266</v>
          </cell>
        </row>
        <row r="73">
          <cell r="B73" t="str">
            <v>Peru</v>
          </cell>
          <cell r="C73">
            <v>20652.923199185501</v>
          </cell>
          <cell r="D73">
            <v>24957.3826080742</v>
          </cell>
          <cell r="E73">
            <v>24814.716544137798</v>
          </cell>
          <cell r="F73">
            <v>19295.081799363503</v>
          </cell>
          <cell r="G73">
            <v>19888.084926878</v>
          </cell>
          <cell r="H73">
            <v>17209.102181936898</v>
          </cell>
          <cell r="I73">
            <v>25819.143762238</v>
          </cell>
          <cell r="J73">
            <v>42636.584113948302</v>
          </cell>
          <cell r="K73">
            <v>33733.605545923703</v>
          </cell>
          <cell r="L73">
            <v>41632.441798971595</v>
          </cell>
          <cell r="M73">
            <v>28975.081664840298</v>
          </cell>
          <cell r="N73">
            <v>34544.983818770197</v>
          </cell>
          <cell r="O73">
            <v>35890.618762475096</v>
          </cell>
          <cell r="P73">
            <v>34805.025125628097</v>
          </cell>
          <cell r="Q73">
            <v>44858.885096700804</v>
          </cell>
          <cell r="R73">
            <v>53606.901366826794</v>
          </cell>
          <cell r="S73">
            <v>55837.718940936902</v>
          </cell>
          <cell r="T73">
            <v>59092.591434823495</v>
          </cell>
          <cell r="U73">
            <v>56751.5358361775</v>
          </cell>
          <cell r="V73">
            <v>51553.300492610899</v>
          </cell>
          <cell r="W73">
            <v>53322.797803771798</v>
          </cell>
          <cell r="X73">
            <v>53933.070454653396</v>
          </cell>
          <cell r="Y73">
            <v>57040.168672415399</v>
          </cell>
          <cell r="Z73">
            <v>61489.773083279404</v>
          </cell>
          <cell r="AA73">
            <v>69662.717888351806</v>
          </cell>
          <cell r="AB73">
            <v>79393.789355218003</v>
          </cell>
          <cell r="AC73">
            <v>93267.836372040503</v>
          </cell>
          <cell r="AD73">
            <v>72170.857074261032</v>
          </cell>
        </row>
        <row r="74">
          <cell r="B74" t="str">
            <v>Philippines</v>
          </cell>
          <cell r="C74">
            <v>32450.397797394602</v>
          </cell>
          <cell r="D74">
            <v>35646.643186325906</v>
          </cell>
          <cell r="E74">
            <v>37140.160181533094</v>
          </cell>
          <cell r="F74">
            <v>33212.130449289602</v>
          </cell>
          <cell r="G74">
            <v>31408.4797003563</v>
          </cell>
          <cell r="H74">
            <v>30734.266226003801</v>
          </cell>
          <cell r="I74">
            <v>29868.362280208501</v>
          </cell>
          <cell r="J74">
            <v>33195.970171150198</v>
          </cell>
          <cell r="K74">
            <v>37885.488952487198</v>
          </cell>
          <cell r="L74">
            <v>42647.186045591705</v>
          </cell>
          <cell r="M74">
            <v>44163.995206306798</v>
          </cell>
          <cell r="N74">
            <v>45321.216184367106</v>
          </cell>
          <cell r="O74">
            <v>52981.536176930196</v>
          </cell>
          <cell r="P74">
            <v>54368.2844268763</v>
          </cell>
          <cell r="Q74">
            <v>64084.4601244644</v>
          </cell>
          <cell r="R74">
            <v>75525.140810747602</v>
          </cell>
          <cell r="S74">
            <v>84371.353323564705</v>
          </cell>
          <cell r="T74">
            <v>83735.9847224603</v>
          </cell>
          <cell r="U74">
            <v>66596.375287992298</v>
          </cell>
          <cell r="V74">
            <v>76157.135492992791</v>
          </cell>
          <cell r="W74">
            <v>75912.111286481202</v>
          </cell>
          <cell r="X74">
            <v>71215.635978910694</v>
          </cell>
          <cell r="Y74">
            <v>76813.915317222898</v>
          </cell>
          <cell r="Z74">
            <v>79633.515773937703</v>
          </cell>
          <cell r="AA74">
            <v>86703.108944665903</v>
          </cell>
          <cell r="AB74">
            <v>98371.437488304102</v>
          </cell>
          <cell r="AC74">
            <v>116931.424877942</v>
          </cell>
          <cell r="AD74">
            <v>91690.680480414521</v>
          </cell>
        </row>
        <row r="75">
          <cell r="B75" t="str">
            <v>Samoa</v>
          </cell>
          <cell r="C75">
            <v>104.395084367546</v>
          </cell>
          <cell r="D75">
            <v>98.123931930852009</v>
          </cell>
          <cell r="E75">
            <v>100.63610552694401</v>
          </cell>
          <cell r="F75">
            <v>92.867212074256898</v>
          </cell>
          <cell r="G75">
            <v>91.133059004930502</v>
          </cell>
          <cell r="H75">
            <v>86.991730131885205</v>
          </cell>
          <cell r="I75">
            <v>92.432844390324306</v>
          </cell>
          <cell r="J75">
            <v>102.054244847316</v>
          </cell>
          <cell r="K75">
            <v>113.852705407713</v>
          </cell>
          <cell r="L75">
            <v>116.459365531522</v>
          </cell>
          <cell r="M75">
            <v>149.94790712214302</v>
          </cell>
          <cell r="N75">
            <v>145.234226898255</v>
          </cell>
          <cell r="O75">
            <v>158.87352754608699</v>
          </cell>
          <cell r="P75">
            <v>163.23648775331699</v>
          </cell>
          <cell r="Q75">
            <v>129.94830617221299</v>
          </cell>
          <cell r="R75">
            <v>199.13535945842102</v>
          </cell>
          <cell r="S75">
            <v>212.40199008855302</v>
          </cell>
          <cell r="T75">
            <v>230.60348589451701</v>
          </cell>
          <cell r="U75">
            <v>224.03965933712499</v>
          </cell>
          <cell r="V75">
            <v>218.24084915369298</v>
          </cell>
          <cell r="W75">
            <v>219.659628831286</v>
          </cell>
          <cell r="X75">
            <v>231.894341152826</v>
          </cell>
          <cell r="Y75">
            <v>255.61162794521204</v>
          </cell>
          <cell r="Z75">
            <v>283.75777745292601</v>
          </cell>
          <cell r="AA75">
            <v>308.88200224874703</v>
          </cell>
          <cell r="AB75">
            <v>339.93790434494099</v>
          </cell>
          <cell r="AC75">
            <v>364.627346511415</v>
          </cell>
          <cell r="AD75">
            <v>310.56333170064823</v>
          </cell>
        </row>
        <row r="76">
          <cell r="B76" t="str">
            <v>Serbia and Montenegro</v>
          </cell>
          <cell r="U76">
            <v>16092.646422187399</v>
          </cell>
          <cell r="V76">
            <v>11132.937106405199</v>
          </cell>
          <cell r="W76">
            <v>8963.3246050937996</v>
          </cell>
          <cell r="X76">
            <v>11758.5378582996</v>
          </cell>
          <cell r="Y76">
            <v>15831.4713297037</v>
          </cell>
          <cell r="Z76">
            <v>20339.6839185137</v>
          </cell>
          <cell r="AA76">
            <v>24517.897938345603</v>
          </cell>
          <cell r="AB76">
            <v>26231.5052555076</v>
          </cell>
          <cell r="AC76">
            <v>31588.8856472072</v>
          </cell>
          <cell r="AD76">
            <v>23701.888817855557</v>
          </cell>
        </row>
        <row r="77">
          <cell r="B77" t="str">
            <v>Sri Lanka</v>
          </cell>
          <cell r="C77">
            <v>4001.8749243982102</v>
          </cell>
          <cell r="D77">
            <v>4416.7619245557507</v>
          </cell>
          <cell r="E77">
            <v>4768.30674610801</v>
          </cell>
          <cell r="F77">
            <v>5147.3138382306197</v>
          </cell>
          <cell r="G77">
            <v>6033.5927791222402</v>
          </cell>
          <cell r="H77">
            <v>5968.4348365457499</v>
          </cell>
          <cell r="I77">
            <v>6396.1748065871807</v>
          </cell>
          <cell r="J77">
            <v>6660.5798123721506</v>
          </cell>
          <cell r="K77">
            <v>6961.5931423792499</v>
          </cell>
          <cell r="L77">
            <v>6987.8491968818498</v>
          </cell>
          <cell r="M77">
            <v>8031.9663862050202</v>
          </cell>
          <cell r="N77">
            <v>9000.0362568434794</v>
          </cell>
          <cell r="O77">
            <v>9703.0946534450213</v>
          </cell>
          <cell r="P77">
            <v>10338.2158923231</v>
          </cell>
          <cell r="Q77">
            <v>11718.756244922901</v>
          </cell>
          <cell r="R77">
            <v>13029.293546946401</v>
          </cell>
          <cell r="S77">
            <v>13897.3752464975</v>
          </cell>
          <cell r="T77">
            <v>15090.752790022099</v>
          </cell>
          <cell r="U77">
            <v>15794.9438468836</v>
          </cell>
          <cell r="V77">
            <v>15657.3505230023</v>
          </cell>
          <cell r="W77">
            <v>16331.862796130199</v>
          </cell>
          <cell r="X77">
            <v>15745.6875474923</v>
          </cell>
          <cell r="Y77">
            <v>16536.1786827412</v>
          </cell>
          <cell r="Z77">
            <v>18246.413703912498</v>
          </cell>
          <cell r="AA77">
            <v>20054.863182600697</v>
          </cell>
          <cell r="AB77">
            <v>23534.174584340399</v>
          </cell>
          <cell r="AC77">
            <v>26794.458818220603</v>
          </cell>
          <cell r="AD77">
            <v>21033.217794363081</v>
          </cell>
        </row>
        <row r="78">
          <cell r="B78" t="str">
            <v>Swaziland</v>
          </cell>
          <cell r="C78">
            <v>542.59356050008398</v>
          </cell>
          <cell r="D78">
            <v>575.60172129129194</v>
          </cell>
          <cell r="E78">
            <v>505.42916137110802</v>
          </cell>
          <cell r="F78">
            <v>521.11159742039808</v>
          </cell>
          <cell r="G78">
            <v>460.53582400109002</v>
          </cell>
          <cell r="H78">
            <v>367.41251512316296</v>
          </cell>
          <cell r="I78">
            <v>452.41100016447598</v>
          </cell>
          <cell r="J78">
            <v>584.47710699999902</v>
          </cell>
          <cell r="K78">
            <v>695.81683558333293</v>
          </cell>
          <cell r="L78">
            <v>698.54403450000098</v>
          </cell>
          <cell r="M78">
            <v>859.90589333333503</v>
          </cell>
          <cell r="N78">
            <v>910.19054933333496</v>
          </cell>
          <cell r="O78">
            <v>1002.5855825000001</v>
          </cell>
          <cell r="P78">
            <v>1062.7035319133299</v>
          </cell>
          <cell r="Q78">
            <v>1146.35789244433</v>
          </cell>
          <cell r="R78">
            <v>1364.6292424031701</v>
          </cell>
          <cell r="S78">
            <v>1331.30856868667</v>
          </cell>
          <cell r="T78">
            <v>1436.5149512083299</v>
          </cell>
          <cell r="U78">
            <v>1357.3296540941699</v>
          </cell>
          <cell r="V78">
            <v>1377.0982038449999</v>
          </cell>
          <cell r="W78">
            <v>1389.64428359264</v>
          </cell>
          <cell r="X78">
            <v>1260.7199730329799</v>
          </cell>
          <cell r="Y78">
            <v>1194.3136975229399</v>
          </cell>
          <cell r="Z78">
            <v>1906.5395851785302</v>
          </cell>
          <cell r="AA78">
            <v>2386.11451340331</v>
          </cell>
          <cell r="AB78">
            <v>2608.5939462446599</v>
          </cell>
          <cell r="AC78">
            <v>2636.9185294117597</v>
          </cell>
          <cell r="AD78">
            <v>2146.4960543522402</v>
          </cell>
        </row>
        <row r="79">
          <cell r="B79" t="str">
            <v>Syrian Arab Republic</v>
          </cell>
          <cell r="C79">
            <v>12979.747295258599</v>
          </cell>
          <cell r="D79">
            <v>16652.4056532129</v>
          </cell>
          <cell r="E79">
            <v>17414.684161229801</v>
          </cell>
          <cell r="F79">
            <v>18649.109983759099</v>
          </cell>
          <cell r="G79">
            <v>19170.992951336098</v>
          </cell>
          <cell r="H79">
            <v>21176.845429839301</v>
          </cell>
          <cell r="I79">
            <v>25428.245050647402</v>
          </cell>
          <cell r="J79">
            <v>32496.693103462101</v>
          </cell>
          <cell r="K79">
            <v>16537.511896600703</v>
          </cell>
          <cell r="L79">
            <v>9848.7514822554494</v>
          </cell>
          <cell r="M79">
            <v>12302.980284273301</v>
          </cell>
          <cell r="N79">
            <v>14156.4289463121</v>
          </cell>
          <cell r="O79">
            <v>13682.9135380997</v>
          </cell>
          <cell r="P79">
            <v>13643.6337654856</v>
          </cell>
          <cell r="Q79">
            <v>15152.5289153177</v>
          </cell>
          <cell r="R79">
            <v>16644.967700249799</v>
          </cell>
          <cell r="S79">
            <v>17834.532448809798</v>
          </cell>
          <cell r="T79">
            <v>16645.774736243802</v>
          </cell>
          <cell r="U79">
            <v>16184.052650614198</v>
          </cell>
          <cell r="V79">
            <v>16834.3662531386</v>
          </cell>
          <cell r="W79">
            <v>19860.650879566801</v>
          </cell>
          <cell r="X79">
            <v>21017.0706166583</v>
          </cell>
          <cell r="Y79">
            <v>22780.284028495</v>
          </cell>
          <cell r="Z79">
            <v>22718.637462376802</v>
          </cell>
          <cell r="AA79">
            <v>24702.503347452101</v>
          </cell>
          <cell r="AB79">
            <v>27369.068488986901</v>
          </cell>
          <cell r="AC79">
            <v>31504.5703753118</v>
          </cell>
          <cell r="AD79">
            <v>25815.012740524522</v>
          </cell>
        </row>
        <row r="80">
          <cell r="B80" t="str">
            <v>Thailand</v>
          </cell>
          <cell r="C80">
            <v>32353.3771543373</v>
          </cell>
          <cell r="D80">
            <v>34847.911285808303</v>
          </cell>
          <cell r="E80">
            <v>36590.963430993099</v>
          </cell>
          <cell r="F80">
            <v>40043.106342157203</v>
          </cell>
          <cell r="G80">
            <v>41798.734553983202</v>
          </cell>
          <cell r="H80">
            <v>38900.399729253404</v>
          </cell>
          <cell r="I80">
            <v>43096.5809294145</v>
          </cell>
          <cell r="J80">
            <v>50535.045891151494</v>
          </cell>
          <cell r="K80">
            <v>61666.953289263998</v>
          </cell>
          <cell r="L80">
            <v>72251.187621751102</v>
          </cell>
          <cell r="M80">
            <v>85640.026515762394</v>
          </cell>
          <cell r="N80">
            <v>96187.556037250208</v>
          </cell>
          <cell r="O80">
            <v>109426.058327319</v>
          </cell>
          <cell r="P80">
            <v>121795.521009697</v>
          </cell>
          <cell r="Q80">
            <v>144307.79324055702</v>
          </cell>
          <cell r="R80">
            <v>168018.56224982298</v>
          </cell>
          <cell r="S80">
            <v>181947.62666986798</v>
          </cell>
          <cell r="T80">
            <v>150891.45305781698</v>
          </cell>
          <cell r="U80">
            <v>111859.65943040099</v>
          </cell>
          <cell r="V80">
            <v>122629.745730968</v>
          </cell>
          <cell r="W80">
            <v>122725.247705559</v>
          </cell>
          <cell r="X80">
            <v>115536.405150354</v>
          </cell>
          <cell r="Y80">
            <v>126876.918690024</v>
          </cell>
          <cell r="Z80">
            <v>142640.054927991</v>
          </cell>
          <cell r="AA80">
            <v>161349.01430734497</v>
          </cell>
          <cell r="AB80">
            <v>176221.70697327799</v>
          </cell>
          <cell r="AC80">
            <v>206257.91974656802</v>
          </cell>
          <cell r="AD80">
            <v>162669.12292904119</v>
          </cell>
        </row>
        <row r="81">
          <cell r="B81" t="str">
            <v>Tonga</v>
          </cell>
          <cell r="C81">
            <v>56.081433643043802</v>
          </cell>
          <cell r="D81">
            <v>62.258808076529199</v>
          </cell>
          <cell r="E81">
            <v>62.0529999466603</v>
          </cell>
          <cell r="F81">
            <v>60.8759487568325</v>
          </cell>
          <cell r="G81">
            <v>64.212159437341001</v>
          </cell>
          <cell r="H81">
            <v>60.036476190785201</v>
          </cell>
          <cell r="I81">
            <v>71.350298398943892</v>
          </cell>
          <cell r="J81">
            <v>77.341602366520405</v>
          </cell>
          <cell r="K81">
            <v>90.926056077810998</v>
          </cell>
          <cell r="L81">
            <v>110.070557476212</v>
          </cell>
          <cell r="M81">
            <v>113.04216441169899</v>
          </cell>
          <cell r="N81">
            <v>135.03280151365598</v>
          </cell>
          <cell r="O81">
            <v>140.23271724340199</v>
          </cell>
          <cell r="P81">
            <v>144.90605348845301</v>
          </cell>
          <cell r="Q81">
            <v>149.417131216933</v>
          </cell>
          <cell r="R81">
            <v>160.81118930562198</v>
          </cell>
          <cell r="S81">
            <v>174.58493600067303</v>
          </cell>
          <cell r="T81">
            <v>172.976111525091</v>
          </cell>
          <cell r="U81">
            <v>167.164185898206</v>
          </cell>
          <cell r="V81">
            <v>155.10148508825799</v>
          </cell>
          <cell r="W81">
            <v>158.134356848495</v>
          </cell>
          <cell r="X81">
            <v>141.624185576787</v>
          </cell>
          <cell r="Y81">
            <v>142.57777543874701</v>
          </cell>
          <cell r="Z81">
            <v>159.202692228388</v>
          </cell>
          <cell r="AA81">
            <v>182.07801571490799</v>
          </cell>
          <cell r="AB81">
            <v>215.388457520749</v>
          </cell>
          <cell r="AC81">
            <v>224.05545362330801</v>
          </cell>
          <cell r="AD81">
            <v>184.66047890522</v>
          </cell>
        </row>
        <row r="82">
          <cell r="B82" t="str">
            <v>Tunisia</v>
          </cell>
          <cell r="C82">
            <v>8741.9751357860696</v>
          </cell>
          <cell r="D82">
            <v>8428.513245085931</v>
          </cell>
          <cell r="E82">
            <v>8133.4016737237498</v>
          </cell>
          <cell r="F82">
            <v>8350.1774849304402</v>
          </cell>
          <cell r="G82">
            <v>8254.8923766962289</v>
          </cell>
          <cell r="H82">
            <v>8410.0663922611311</v>
          </cell>
          <cell r="I82">
            <v>9018.1359897143284</v>
          </cell>
          <cell r="J82">
            <v>9696.2714228153891</v>
          </cell>
          <cell r="K82">
            <v>10096.2927855044</v>
          </cell>
          <cell r="L82">
            <v>10101.970240993</v>
          </cell>
          <cell r="M82">
            <v>12314.357281111199</v>
          </cell>
          <cell r="N82">
            <v>13009.7339390007</v>
          </cell>
          <cell r="O82">
            <v>18272.274988692898</v>
          </cell>
          <cell r="P82">
            <v>14608.946896482999</v>
          </cell>
          <cell r="Q82">
            <v>15632.4634242784</v>
          </cell>
          <cell r="R82">
            <v>18028.9701839712</v>
          </cell>
          <cell r="S82">
            <v>19587.322786110501</v>
          </cell>
          <cell r="T82">
            <v>18897.006962654799</v>
          </cell>
          <cell r="U82">
            <v>19835.326182521498</v>
          </cell>
          <cell r="V82">
            <v>20760.350050488101</v>
          </cell>
          <cell r="W82">
            <v>19455.599300087499</v>
          </cell>
          <cell r="X82">
            <v>19988.3227914089</v>
          </cell>
          <cell r="Y82">
            <v>21053.948232204901</v>
          </cell>
          <cell r="Z82">
            <v>25000.2651747891</v>
          </cell>
          <cell r="AA82">
            <v>28129.265355279</v>
          </cell>
          <cell r="AB82">
            <v>28958.917835671302</v>
          </cell>
          <cell r="AC82">
            <v>30619.9018385823</v>
          </cell>
          <cell r="AD82">
            <v>26752.459687305323</v>
          </cell>
        </row>
        <row r="83">
          <cell r="B83" t="str">
            <v>Turkmenistan</v>
          </cell>
          <cell r="O83">
            <v>950.61996705965998</v>
          </cell>
          <cell r="P83">
            <v>5362.7779198428898</v>
          </cell>
          <cell r="Q83">
            <v>3633.3333333333303</v>
          </cell>
          <cell r="R83">
            <v>5873.8738738738703</v>
          </cell>
          <cell r="S83">
            <v>2379.2817679558002</v>
          </cell>
          <cell r="T83">
            <v>2681.14252098309</v>
          </cell>
          <cell r="U83">
            <v>2861.8819051946903</v>
          </cell>
          <cell r="V83">
            <v>3857.1153846153798</v>
          </cell>
          <cell r="W83">
            <v>5022.1153846153802</v>
          </cell>
          <cell r="X83">
            <v>6933.4615384615399</v>
          </cell>
          <cell r="Y83">
            <v>8700</v>
          </cell>
          <cell r="Z83">
            <v>11424.2307692308</v>
          </cell>
          <cell r="AA83">
            <v>14195.5769230769</v>
          </cell>
          <cell r="AB83">
            <v>17174.4230769231</v>
          </cell>
          <cell r="AC83">
            <v>21845.8661538462</v>
          </cell>
          <cell r="AD83">
            <v>14668.0193846154</v>
          </cell>
        </row>
        <row r="84">
          <cell r="B84" t="str">
            <v>Ukraine</v>
          </cell>
          <cell r="O84">
            <v>20784.329458197899</v>
          </cell>
          <cell r="P84">
            <v>29654.6</v>
          </cell>
          <cell r="Q84">
            <v>36477.848484848502</v>
          </cell>
          <cell r="R84">
            <v>37023.036492887695</v>
          </cell>
          <cell r="S84">
            <v>44596.897020197299</v>
          </cell>
          <cell r="T84">
            <v>50149.053130237102</v>
          </cell>
          <cell r="U84">
            <v>41891.7925683953</v>
          </cell>
          <cell r="V84">
            <v>31568.732082139701</v>
          </cell>
          <cell r="W84">
            <v>31261.718319179403</v>
          </cell>
          <cell r="X84">
            <v>38008.637057443899</v>
          </cell>
          <cell r="Y84">
            <v>42392.896031239405</v>
          </cell>
          <cell r="Z84">
            <v>50132.953288202996</v>
          </cell>
          <cell r="AA84">
            <v>64883.060725700307</v>
          </cell>
          <cell r="AB84">
            <v>86044.373185710996</v>
          </cell>
          <cell r="AC84">
            <v>106072.018742952</v>
          </cell>
          <cell r="AD84">
            <v>69905.060394761153</v>
          </cell>
        </row>
        <row r="85">
          <cell r="B85" t="str">
            <v>Vanuatu</v>
          </cell>
          <cell r="C85">
            <v>108.13839840647501</v>
          </cell>
          <cell r="D85">
            <v>101.524571603204</v>
          </cell>
          <cell r="E85">
            <v>102.166268610503</v>
          </cell>
          <cell r="F85">
            <v>104.747876605656</v>
          </cell>
          <cell r="G85">
            <v>127.51071592506399</v>
          </cell>
          <cell r="H85">
            <v>121.22114051756499</v>
          </cell>
          <cell r="I85">
            <v>117.73876877273</v>
          </cell>
          <cell r="J85">
            <v>125.13016410906199</v>
          </cell>
          <cell r="K85">
            <v>147.36055996893899</v>
          </cell>
          <cell r="L85">
            <v>144.63702190039299</v>
          </cell>
          <cell r="M85">
            <v>156.799456988896</v>
          </cell>
          <cell r="N85">
            <v>186.93491340366299</v>
          </cell>
          <cell r="O85">
            <v>195.15825652670802</v>
          </cell>
          <cell r="P85">
            <v>200.96507507113</v>
          </cell>
          <cell r="Q85">
            <v>219.89400512584501</v>
          </cell>
          <cell r="R85">
            <v>233.80170784097402</v>
          </cell>
          <cell r="S85">
            <v>245.28737999499899</v>
          </cell>
          <cell r="T85">
            <v>255.88607466673301</v>
          </cell>
          <cell r="U85">
            <v>254.26182115379498</v>
          </cell>
          <cell r="V85">
            <v>251.008022358582</v>
          </cell>
          <cell r="W85">
            <v>244.557174237477</v>
          </cell>
          <cell r="X85">
            <v>234.96258064516101</v>
          </cell>
          <cell r="Y85">
            <v>229.557346232594</v>
          </cell>
          <cell r="Z85">
            <v>279.75475185334096</v>
          </cell>
          <cell r="AA85">
            <v>329.73432328473001</v>
          </cell>
          <cell r="AB85">
            <v>367.74857927457299</v>
          </cell>
          <cell r="AC85">
            <v>387.20681505801804</v>
          </cell>
          <cell r="AD85">
            <v>318.8003631406512</v>
          </cell>
        </row>
        <row r="86">
          <cell r="B86" t="str">
            <v>Bangladesh</v>
          </cell>
          <cell r="C86">
            <v>19506.6236657095</v>
          </cell>
          <cell r="D86">
            <v>19010.611086947702</v>
          </cell>
          <cell r="E86">
            <v>17407.814039653102</v>
          </cell>
          <cell r="F86">
            <v>18242.524758728399</v>
          </cell>
          <cell r="G86">
            <v>20740.982947812998</v>
          </cell>
          <cell r="H86">
            <v>21336.889178892001</v>
          </cell>
          <cell r="I86">
            <v>22369.955503520599</v>
          </cell>
          <cell r="J86">
            <v>24679.2928341025</v>
          </cell>
          <cell r="K86">
            <v>26636.525957481703</v>
          </cell>
          <cell r="L86">
            <v>29344.375581034998</v>
          </cell>
          <cell r="M86">
            <v>30496.697769689799</v>
          </cell>
          <cell r="N86">
            <v>31432.307831736602</v>
          </cell>
          <cell r="O86">
            <v>31438.656200745801</v>
          </cell>
          <cell r="P86">
            <v>32954.242532477801</v>
          </cell>
          <cell r="Q86">
            <v>35801.746699714698</v>
          </cell>
          <cell r="R86">
            <v>39579.830190692803</v>
          </cell>
          <cell r="S86">
            <v>41515.9953934562</v>
          </cell>
          <cell r="T86">
            <v>43387.963050843297</v>
          </cell>
          <cell r="U86">
            <v>44757.2717871844</v>
          </cell>
          <cell r="V86">
            <v>46529.395706258903</v>
          </cell>
          <cell r="W86">
            <v>47047.978264343896</v>
          </cell>
          <cell r="X86">
            <v>47193.949348942799</v>
          </cell>
          <cell r="Y86">
            <v>49559.589206744102</v>
          </cell>
          <cell r="Z86">
            <v>54475.732088920304</v>
          </cell>
          <cell r="AA86">
            <v>59120.203979013502</v>
          </cell>
          <cell r="AB86">
            <v>61280.335786846896</v>
          </cell>
          <cell r="AC86">
            <v>65215.707620883295</v>
          </cell>
          <cell r="AD86">
            <v>57930.313736481614</v>
          </cell>
        </row>
        <row r="87">
          <cell r="B87" t="str">
            <v>Bhutan</v>
          </cell>
          <cell r="C87">
            <v>130.81756289213001</v>
          </cell>
          <cell r="D87">
            <v>147.36560806073001</v>
          </cell>
          <cell r="E87">
            <v>154.92470857622899</v>
          </cell>
          <cell r="F87">
            <v>173.99121062710398</v>
          </cell>
          <cell r="G87">
            <v>170.62858972434</v>
          </cell>
          <cell r="H87">
            <v>175.12301760184502</v>
          </cell>
          <cell r="I87">
            <v>207.260544707815</v>
          </cell>
          <cell r="J87">
            <v>249.331362894563</v>
          </cell>
          <cell r="K87">
            <v>269.25858818336803</v>
          </cell>
          <cell r="L87">
            <v>258.77434251620303</v>
          </cell>
          <cell r="M87">
            <v>278.59214827896898</v>
          </cell>
          <cell r="N87">
            <v>237.40063172217702</v>
          </cell>
          <cell r="O87">
            <v>238.904374520348</v>
          </cell>
          <cell r="P87">
            <v>224.68585707123202</v>
          </cell>
          <cell r="Q87">
            <v>263.99102503662903</v>
          </cell>
          <cell r="R87">
            <v>293.90967653154001</v>
          </cell>
          <cell r="S87">
            <v>320.90821330341402</v>
          </cell>
          <cell r="T87">
            <v>367.31793159334404</v>
          </cell>
          <cell r="U87">
            <v>411.930190153686</v>
          </cell>
          <cell r="V87">
            <v>430.31227987790601</v>
          </cell>
          <cell r="W87">
            <v>459.67318748754002</v>
          </cell>
          <cell r="X87">
            <v>492.73550334123701</v>
          </cell>
          <cell r="Y87">
            <v>544.57581414644301</v>
          </cell>
          <cell r="Z87">
            <v>610.66138118088895</v>
          </cell>
          <cell r="AA87">
            <v>708.61043822946499</v>
          </cell>
          <cell r="AB87">
            <v>827.50504371217198</v>
          </cell>
          <cell r="AC87">
            <v>982.59505186611295</v>
          </cell>
          <cell r="AD87">
            <v>734.78954582701635</v>
          </cell>
        </row>
        <row r="88">
          <cell r="B88" t="str">
            <v>Cambodia</v>
          </cell>
          <cell r="C88">
            <v>132.07156646737599</v>
          </cell>
          <cell r="D88">
            <v>132.07156646737599</v>
          </cell>
          <cell r="E88">
            <v>132.07156646737599</v>
          </cell>
          <cell r="F88">
            <v>150.31788358689599</v>
          </cell>
          <cell r="G88">
            <v>168.15368278384398</v>
          </cell>
          <cell r="H88">
            <v>186.72329322000598</v>
          </cell>
          <cell r="I88">
            <v>205.399814786684</v>
          </cell>
          <cell r="J88">
            <v>140.83283579729201</v>
          </cell>
          <cell r="K88">
            <v>276.09814875064797</v>
          </cell>
          <cell r="L88">
            <v>346.36041149684098</v>
          </cell>
          <cell r="M88">
            <v>899.37892469532903</v>
          </cell>
          <cell r="N88">
            <v>2010.8313608746</v>
          </cell>
          <cell r="O88">
            <v>2438.87413417168</v>
          </cell>
          <cell r="P88">
            <v>2426.5100109210002</v>
          </cell>
          <cell r="Q88">
            <v>2759.6434584722501</v>
          </cell>
          <cell r="R88">
            <v>3420.2097342208103</v>
          </cell>
          <cell r="S88">
            <v>3481.33481573581</v>
          </cell>
          <cell r="T88">
            <v>3386.6502820804099</v>
          </cell>
          <cell r="U88">
            <v>3105.1423826375203</v>
          </cell>
          <cell r="V88">
            <v>3515.8585766739702</v>
          </cell>
          <cell r="W88">
            <v>3655.1737309710002</v>
          </cell>
          <cell r="X88">
            <v>3970.0954685644997</v>
          </cell>
          <cell r="Y88">
            <v>4280.2654613840505</v>
          </cell>
          <cell r="Z88">
            <v>4585.4547241277905</v>
          </cell>
          <cell r="AA88">
            <v>5306.6143838678199</v>
          </cell>
          <cell r="AB88">
            <v>6232.6122885423702</v>
          </cell>
          <cell r="AC88">
            <v>7095.5011387730001</v>
          </cell>
          <cell r="AD88">
            <v>5500.0895993390059</v>
          </cell>
        </row>
        <row r="89">
          <cell r="B89" t="str">
            <v>Haiti</v>
          </cell>
          <cell r="C89">
            <v>1545.69152069543</v>
          </cell>
          <cell r="D89">
            <v>1701.6007582662201</v>
          </cell>
          <cell r="E89">
            <v>1769.76871712046</v>
          </cell>
          <cell r="F89">
            <v>1899.5432751903002</v>
          </cell>
          <cell r="G89">
            <v>2104.8031359425199</v>
          </cell>
          <cell r="H89">
            <v>2337.24981439971</v>
          </cell>
          <cell r="I89">
            <v>2596.9136660300196</v>
          </cell>
          <cell r="J89">
            <v>1279.44755521208</v>
          </cell>
          <cell r="K89">
            <v>841.29079953644407</v>
          </cell>
          <cell r="L89">
            <v>777.69475533468596</v>
          </cell>
          <cell r="M89">
            <v>989.89374860943008</v>
          </cell>
          <cell r="N89">
            <v>887.78381066357906</v>
          </cell>
          <cell r="O89">
            <v>532.89567939250901</v>
          </cell>
          <cell r="P89">
            <v>610.28127251285503</v>
          </cell>
          <cell r="Q89">
            <v>1731.08914448735</v>
          </cell>
          <cell r="R89">
            <v>2541.5845415224098</v>
          </cell>
          <cell r="S89">
            <v>2864.2880279116303</v>
          </cell>
          <cell r="T89">
            <v>3115.5468148120403</v>
          </cell>
          <cell r="U89">
            <v>3639.2171083916101</v>
          </cell>
          <cell r="V89">
            <v>3972.33203671508</v>
          </cell>
          <cell r="W89">
            <v>3514.37354686354</v>
          </cell>
          <cell r="X89">
            <v>3415.56145108482</v>
          </cell>
          <cell r="Y89">
            <v>3096.6880896033003</v>
          </cell>
          <cell r="Z89">
            <v>2683.5022271529901</v>
          </cell>
          <cell r="AA89">
            <v>3531.0897332706199</v>
          </cell>
          <cell r="AB89">
            <v>3983.3790402534601</v>
          </cell>
          <cell r="AC89">
            <v>4472.8162302294095</v>
          </cell>
          <cell r="AD89">
            <v>3553.4950641019559</v>
          </cell>
        </row>
        <row r="90">
          <cell r="B90" t="str">
            <v>India</v>
          </cell>
          <cell r="C90">
            <v>176623.70515122599</v>
          </cell>
          <cell r="D90">
            <v>189022.144469975</v>
          </cell>
          <cell r="E90">
            <v>195434.35210445098</v>
          </cell>
          <cell r="F90">
            <v>211259.90997992802</v>
          </cell>
          <cell r="G90">
            <v>211999.73473306801</v>
          </cell>
          <cell r="H90">
            <v>219901.346556409</v>
          </cell>
          <cell r="I90">
            <v>242060.20694187502</v>
          </cell>
          <cell r="J90">
            <v>267136.02391344</v>
          </cell>
          <cell r="K90">
            <v>293120.57584301301</v>
          </cell>
          <cell r="L90">
            <v>291957.520055275</v>
          </cell>
          <cell r="M90">
            <v>315566.83495249198</v>
          </cell>
          <cell r="N90">
            <v>280078.85061209998</v>
          </cell>
          <cell r="O90">
            <v>281750.08054761903</v>
          </cell>
          <cell r="P90">
            <v>274825.70074513304</v>
          </cell>
          <cell r="Q90">
            <v>313010.58219942503</v>
          </cell>
          <cell r="R90">
            <v>355623.610712405</v>
          </cell>
          <cell r="S90">
            <v>376355.14644354902</v>
          </cell>
          <cell r="T90">
            <v>409979.59497994301</v>
          </cell>
          <cell r="U90">
            <v>412685.40864631301</v>
          </cell>
          <cell r="V90">
            <v>440759.93556099199</v>
          </cell>
          <cell r="W90">
            <v>461329.008544265</v>
          </cell>
          <cell r="X90">
            <v>473866.91428601602</v>
          </cell>
          <cell r="Y90">
            <v>494848.45637137303</v>
          </cell>
          <cell r="Z90">
            <v>576547.15997409797</v>
          </cell>
          <cell r="AA90">
            <v>667342.41511766694</v>
          </cell>
          <cell r="AB90">
            <v>780783.87022692699</v>
          </cell>
          <cell r="AC90">
            <v>886866.78717597399</v>
          </cell>
          <cell r="AD90">
            <v>681277.73777320771</v>
          </cell>
        </row>
        <row r="91">
          <cell r="B91" t="str">
            <v>Kyrgyz Republic</v>
          </cell>
          <cell r="O91">
            <v>920.49685413235409</v>
          </cell>
          <cell r="P91">
            <v>666.83690826614804</v>
          </cell>
          <cell r="Q91">
            <v>1109.5676289769899</v>
          </cell>
          <cell r="R91">
            <v>1493.5799605244099</v>
          </cell>
          <cell r="S91">
            <v>1812.5251957063799</v>
          </cell>
          <cell r="T91">
            <v>1762.8353588059299</v>
          </cell>
          <cell r="U91">
            <v>1673.97225131185</v>
          </cell>
          <cell r="V91">
            <v>1266.6349511921799</v>
          </cell>
          <cell r="W91">
            <v>1367.92821076315</v>
          </cell>
          <cell r="X91">
            <v>1525.24405029476</v>
          </cell>
          <cell r="Y91">
            <v>1606.4311436053201</v>
          </cell>
          <cell r="Z91">
            <v>1919.1784297376798</v>
          </cell>
          <cell r="AA91">
            <v>2214.5890577935197</v>
          </cell>
          <cell r="AB91">
            <v>2459.5846750191899</v>
          </cell>
          <cell r="AC91">
            <v>2821.8027938607001</v>
          </cell>
          <cell r="AD91">
            <v>2204.3172200032823</v>
          </cell>
        </row>
        <row r="92">
          <cell r="B92" t="str">
            <v>Lao PDR</v>
          </cell>
          <cell r="C92">
            <v>956.87741407707699</v>
          </cell>
          <cell r="D92">
            <v>559.20215579510602</v>
          </cell>
          <cell r="E92">
            <v>559.583400014056</v>
          </cell>
          <cell r="F92">
            <v>1023.7382653139799</v>
          </cell>
          <cell r="G92">
            <v>1465.8148251505002</v>
          </cell>
          <cell r="H92">
            <v>1843.2119829350499</v>
          </cell>
          <cell r="I92">
            <v>1288.8623497159899</v>
          </cell>
          <cell r="J92">
            <v>907.83500460572895</v>
          </cell>
          <cell r="K92">
            <v>591.39192134367306</v>
          </cell>
          <cell r="L92">
            <v>730.47946250602104</v>
          </cell>
          <cell r="M92">
            <v>871.55049786628706</v>
          </cell>
          <cell r="N92">
            <v>1027.02702702703</v>
          </cell>
          <cell r="O92">
            <v>1177.54532775453</v>
          </cell>
          <cell r="P92">
            <v>1326.35983263598</v>
          </cell>
          <cell r="Q92">
            <v>1541.02920723227</v>
          </cell>
          <cell r="R92">
            <v>1790.5362776025199</v>
          </cell>
          <cell r="S92">
            <v>1863.62900178157</v>
          </cell>
          <cell r="T92">
            <v>1758.42650109034</v>
          </cell>
          <cell r="U92">
            <v>1285.6276531231099</v>
          </cell>
          <cell r="V92">
            <v>1472.99145750143</v>
          </cell>
          <cell r="W92">
            <v>1735.1191051170201</v>
          </cell>
          <cell r="X92">
            <v>1761.6915861811001</v>
          </cell>
          <cell r="Y92">
            <v>1829.5019545134401</v>
          </cell>
          <cell r="Z92">
            <v>2148.87198661808</v>
          </cell>
          <cell r="AA92">
            <v>2508.0458771478402</v>
          </cell>
          <cell r="AB92">
            <v>2884.7068897255599</v>
          </cell>
          <cell r="AC92">
            <v>3533.9145551321099</v>
          </cell>
          <cell r="AD92">
            <v>2581.0082526274064</v>
          </cell>
        </row>
        <row r="93">
          <cell r="B93" t="str">
            <v>Mongolia</v>
          </cell>
          <cell r="C93">
            <v>2282.1284573627499</v>
          </cell>
          <cell r="D93">
            <v>2387.74939009524</v>
          </cell>
          <cell r="E93">
            <v>2478.8823358199702</v>
          </cell>
          <cell r="F93">
            <v>2569.5895001868798</v>
          </cell>
          <cell r="G93">
            <v>2373.5357566796902</v>
          </cell>
          <cell r="H93">
            <v>2756.4412300784202</v>
          </cell>
          <cell r="I93">
            <v>3042.4838615338499</v>
          </cell>
          <cell r="J93">
            <v>3418.8735051498302</v>
          </cell>
          <cell r="K93">
            <v>3433.66682975708</v>
          </cell>
          <cell r="L93">
            <v>3576.9803086492698</v>
          </cell>
          <cell r="M93">
            <v>2240.8994274290703</v>
          </cell>
          <cell r="N93">
            <v>2360.2580692520601</v>
          </cell>
          <cell r="O93">
            <v>1319.9442487404999</v>
          </cell>
          <cell r="P93">
            <v>660.43700780927611</v>
          </cell>
          <cell r="Q93">
            <v>786.00418955011594</v>
          </cell>
          <cell r="R93">
            <v>1226.56761145376</v>
          </cell>
          <cell r="S93">
            <v>1178.98504879605</v>
          </cell>
          <cell r="T93">
            <v>1053.9791701162599</v>
          </cell>
          <cell r="U93">
            <v>972.128800160281</v>
          </cell>
          <cell r="V93">
            <v>905.54386351612709</v>
          </cell>
          <cell r="W93">
            <v>947.45233602323697</v>
          </cell>
          <cell r="X93">
            <v>1018.14773311721</v>
          </cell>
          <cell r="Y93">
            <v>1121.2219642530099</v>
          </cell>
          <cell r="Z93">
            <v>1285.3253876845899</v>
          </cell>
          <cell r="AA93">
            <v>1625.2041639911099</v>
          </cell>
          <cell r="AB93">
            <v>2094.4203442421199</v>
          </cell>
          <cell r="AC93">
            <v>2802.7465940879601</v>
          </cell>
          <cell r="AD93">
            <v>1785.7836908517579</v>
          </cell>
        </row>
        <row r="94">
          <cell r="B94" t="str">
            <v>Myanmar</v>
          </cell>
          <cell r="C94">
            <v>6255.2245586833797</v>
          </cell>
          <cell r="D94">
            <v>6295.9595747991907</v>
          </cell>
          <cell r="E94">
            <v>6355.2502255503496</v>
          </cell>
          <cell r="F94">
            <v>6557.4753154434502</v>
          </cell>
          <cell r="G94">
            <v>6694.7444825030707</v>
          </cell>
          <cell r="H94">
            <v>7333.26392842321</v>
          </cell>
          <cell r="I94">
            <v>8853.9365681511499</v>
          </cell>
          <cell r="J94">
            <v>11274.577058655999</v>
          </cell>
          <cell r="K94">
            <v>12620.624497901099</v>
          </cell>
          <cell r="L94">
            <v>19875.977790290399</v>
          </cell>
          <cell r="M94">
            <v>2788.4973765258201</v>
          </cell>
          <cell r="N94">
            <v>2377.3515220576401</v>
          </cell>
          <cell r="O94">
            <v>2684.0955479445697</v>
          </cell>
          <cell r="P94">
            <v>3138.5159107956601</v>
          </cell>
          <cell r="Q94">
            <v>4119.6885286226607</v>
          </cell>
          <cell r="R94">
            <v>5486.5095436133797</v>
          </cell>
          <cell r="S94">
            <v>4955.3806903114701</v>
          </cell>
          <cell r="T94">
            <v>4656.2118315245998</v>
          </cell>
          <cell r="U94">
            <v>6459.4621037042598</v>
          </cell>
          <cell r="V94">
            <v>8486.8336661112389</v>
          </cell>
          <cell r="W94">
            <v>8905.0689506970393</v>
          </cell>
          <cell r="X94">
            <v>6477.7897740553199</v>
          </cell>
          <cell r="Y94">
            <v>6777.6327778430004</v>
          </cell>
          <cell r="Z94">
            <v>10467.109152180101</v>
          </cell>
          <cell r="AA94">
            <v>10785.774743107</v>
          </cell>
          <cell r="AB94">
            <v>12150.830727169399</v>
          </cell>
          <cell r="AC94">
            <v>13001.568095184201</v>
          </cell>
          <cell r="AD94">
            <v>10636.583099096741</v>
          </cell>
        </row>
        <row r="95">
          <cell r="B95" t="str">
            <v>Nepal</v>
          </cell>
          <cell r="C95">
            <v>1844.29103711431</v>
          </cell>
          <cell r="D95">
            <v>2097.9968849849802</v>
          </cell>
          <cell r="E95">
            <v>2129.0300349784798</v>
          </cell>
          <cell r="F95">
            <v>2261.8194312363798</v>
          </cell>
          <cell r="G95">
            <v>1965.10261577338</v>
          </cell>
          <cell r="H95">
            <v>2352.82828282828</v>
          </cell>
          <cell r="I95">
            <v>2814.3434343434301</v>
          </cell>
          <cell r="J95">
            <v>2943.0414746543797</v>
          </cell>
          <cell r="K95">
            <v>3464.2342342342299</v>
          </cell>
          <cell r="L95">
            <v>3473.50194552529</v>
          </cell>
          <cell r="M95">
            <v>3618.4744576626999</v>
          </cell>
          <cell r="N95">
            <v>3921.4760848907199</v>
          </cell>
          <cell r="O95">
            <v>3401.21158129176</v>
          </cell>
          <cell r="P95">
            <v>3660.0416666666702</v>
          </cell>
          <cell r="Q95">
            <v>4066.7755102040796</v>
          </cell>
          <cell r="R95">
            <v>4401.10441767068</v>
          </cell>
          <cell r="S95">
            <v>4521.58038147139</v>
          </cell>
          <cell r="T95">
            <v>4918.6919165351601</v>
          </cell>
          <cell r="U95">
            <v>4856.2550443906393</v>
          </cell>
          <cell r="V95">
            <v>5033.6423841059595</v>
          </cell>
          <cell r="W95">
            <v>5494.2522079050195</v>
          </cell>
          <cell r="X95">
            <v>5595.5782312925203</v>
          </cell>
          <cell r="Y95">
            <v>5568.37876991966</v>
          </cell>
          <cell r="Z95">
            <v>5873.1984083648404</v>
          </cell>
          <cell r="AA95">
            <v>6757.41750749932</v>
          </cell>
          <cell r="AB95">
            <v>7515.3726434376595</v>
          </cell>
          <cell r="AC95">
            <v>7993.5164184960404</v>
          </cell>
          <cell r="AD95">
            <v>6741.5767495435039</v>
          </cell>
        </row>
        <row r="96">
          <cell r="B96" t="str">
            <v>Pakistan</v>
          </cell>
          <cell r="C96">
            <v>28632.287834065799</v>
          </cell>
          <cell r="D96">
            <v>30837.934574155799</v>
          </cell>
          <cell r="E96">
            <v>31302.5233964008</v>
          </cell>
          <cell r="F96">
            <v>32338.756197854203</v>
          </cell>
          <cell r="G96">
            <v>33762.328863371302</v>
          </cell>
          <cell r="H96">
            <v>34940.822941919796</v>
          </cell>
          <cell r="I96">
            <v>36432.205804599595</v>
          </cell>
          <cell r="J96">
            <v>38982.861679725196</v>
          </cell>
          <cell r="K96">
            <v>42241.272046233498</v>
          </cell>
          <cell r="L96">
            <v>43868.8187742585</v>
          </cell>
          <cell r="M96">
            <v>48043.542164570506</v>
          </cell>
          <cell r="N96">
            <v>55007.470337323401</v>
          </cell>
          <cell r="O96">
            <v>59407.169877121705</v>
          </cell>
          <cell r="P96">
            <v>62879.9860192419</v>
          </cell>
          <cell r="Q96">
            <v>63388.662155753103</v>
          </cell>
          <cell r="R96">
            <v>74065.990890276895</v>
          </cell>
          <cell r="S96">
            <v>77344.574118662902</v>
          </cell>
          <cell r="T96">
            <v>76261.325938759604</v>
          </cell>
          <cell r="U96">
            <v>75966.478448419904</v>
          </cell>
          <cell r="V96">
            <v>71248.024921370408</v>
          </cell>
          <cell r="W96">
            <v>74080.317028511694</v>
          </cell>
          <cell r="X96">
            <v>71457.2120039609</v>
          </cell>
          <cell r="Y96">
            <v>71853.664562808204</v>
          </cell>
          <cell r="Z96">
            <v>82591.55002224099</v>
          </cell>
          <cell r="AA96">
            <v>98093.856375428601</v>
          </cell>
          <cell r="AB96">
            <v>110970.142535468</v>
          </cell>
          <cell r="AC96">
            <v>128995.850297185</v>
          </cell>
          <cell r="AD96">
            <v>98501.012758626166</v>
          </cell>
        </row>
        <row r="97">
          <cell r="B97" t="str">
            <v>Papua New Guinea</v>
          </cell>
          <cell r="C97">
            <v>2767.3031026252997</v>
          </cell>
          <cell r="D97">
            <v>2715.6454491374202</v>
          </cell>
          <cell r="E97">
            <v>2576</v>
          </cell>
          <cell r="F97">
            <v>2572.113655437</v>
          </cell>
          <cell r="G97">
            <v>2375.64303287855</v>
          </cell>
          <cell r="H97">
            <v>2200.3000000000002</v>
          </cell>
          <cell r="I97">
            <v>2393.63673805601</v>
          </cell>
          <cell r="J97">
            <v>2630.6574165840798</v>
          </cell>
          <cell r="K97">
            <v>3657.4362524518297</v>
          </cell>
          <cell r="L97">
            <v>3558.8922645477901</v>
          </cell>
          <cell r="M97">
            <v>3219.5938873770097</v>
          </cell>
          <cell r="N97">
            <v>3787.2899159663903</v>
          </cell>
          <cell r="O97">
            <v>4377.9805100559797</v>
          </cell>
          <cell r="P97">
            <v>4974.5502861815203</v>
          </cell>
          <cell r="Q97">
            <v>5502.78606965174</v>
          </cell>
          <cell r="R97">
            <v>4853.6394264671308</v>
          </cell>
          <cell r="S97">
            <v>5152.5745051945096</v>
          </cell>
          <cell r="T97">
            <v>4936.9595536959605</v>
          </cell>
          <cell r="U97">
            <v>3789.2590074779096</v>
          </cell>
          <cell r="V97">
            <v>3462.44656234067</v>
          </cell>
          <cell r="W97">
            <v>3527.9750688505601</v>
          </cell>
          <cell r="X97">
            <v>3082.48584220358</v>
          </cell>
          <cell r="Y97">
            <v>2902.1936704763302</v>
          </cell>
          <cell r="Z97">
            <v>3502.6895955851601</v>
          </cell>
          <cell r="AA97">
            <v>3514.3746007055402</v>
          </cell>
          <cell r="AB97">
            <v>4010.9824020082101</v>
          </cell>
          <cell r="AC97">
            <v>4338.0140169308497</v>
          </cell>
          <cell r="AD97">
            <v>3653.6508571412182</v>
          </cell>
        </row>
        <row r="98">
          <cell r="B98" t="str">
            <v>Rwanda</v>
          </cell>
          <cell r="C98">
            <v>1310.1036975450199</v>
          </cell>
          <cell r="D98">
            <v>1487.21030850945</v>
          </cell>
          <cell r="E98">
            <v>1586.51914018516</v>
          </cell>
          <cell r="F98">
            <v>1694.7782292904501</v>
          </cell>
          <cell r="G98">
            <v>1623.7381037556099</v>
          </cell>
          <cell r="H98">
            <v>1928.7282758254401</v>
          </cell>
          <cell r="I98">
            <v>2184.8490194800002</v>
          </cell>
          <cell r="J98">
            <v>2425.9967323191399</v>
          </cell>
          <cell r="K98">
            <v>2595.8307456403099</v>
          </cell>
          <cell r="L98">
            <v>2710.4086946106299</v>
          </cell>
          <cell r="M98">
            <v>2591.80992736077</v>
          </cell>
          <cell r="N98">
            <v>1911.9705929359102</v>
          </cell>
          <cell r="O98">
            <v>2028.9896552106898</v>
          </cell>
          <cell r="P98">
            <v>1971.52505605598</v>
          </cell>
          <cell r="Q98">
            <v>1178.3615230436999</v>
          </cell>
          <cell r="R98">
            <v>1293.4242275659899</v>
          </cell>
          <cell r="S98">
            <v>1383.64064016214</v>
          </cell>
          <cell r="T98">
            <v>1846.42011365845</v>
          </cell>
          <cell r="U98">
            <v>1980.5657978448901</v>
          </cell>
          <cell r="V98">
            <v>1908.90305651062</v>
          </cell>
          <cell r="W98">
            <v>1793.6469721400099</v>
          </cell>
          <cell r="X98">
            <v>1703.5684623378099</v>
          </cell>
          <cell r="Y98">
            <v>1732.0178297173102</v>
          </cell>
          <cell r="Z98">
            <v>1683.7790398985799</v>
          </cell>
          <cell r="AA98">
            <v>1834.72484541469</v>
          </cell>
          <cell r="AB98">
            <v>2153.4937027456099</v>
          </cell>
          <cell r="AC98">
            <v>2396.9727267685598</v>
          </cell>
          <cell r="AD98">
            <v>1960.19762890895</v>
          </cell>
        </row>
        <row r="99">
          <cell r="B99" t="str">
            <v>Tajikistan</v>
          </cell>
          <cell r="O99">
            <v>291.33602901409301</v>
          </cell>
          <cell r="P99">
            <v>677.98032991945104</v>
          </cell>
          <cell r="Q99">
            <v>829.36571892584197</v>
          </cell>
          <cell r="R99">
            <v>569.30146789796299</v>
          </cell>
          <cell r="S99">
            <v>1051.6937064924</v>
          </cell>
          <cell r="T99">
            <v>1121.2847784345402</v>
          </cell>
          <cell r="U99">
            <v>1320.0311595338098</v>
          </cell>
          <cell r="V99">
            <v>1086.6857431408901</v>
          </cell>
          <cell r="W99">
            <v>990.96809580400202</v>
          </cell>
          <cell r="X99">
            <v>1056.8488046032401</v>
          </cell>
          <cell r="Y99">
            <v>1211.8918775381599</v>
          </cell>
          <cell r="Z99">
            <v>1554.7349802250501</v>
          </cell>
          <cell r="AA99">
            <v>2073.2184231821502</v>
          </cell>
          <cell r="AB99">
            <v>2310.7440381832798</v>
          </cell>
          <cell r="AC99">
            <v>2811.3260973802298</v>
          </cell>
          <cell r="AD99">
            <v>1992.3830833017739</v>
          </cell>
        </row>
        <row r="100">
          <cell r="B100" t="str">
            <v>Uzbekistan</v>
          </cell>
          <cell r="O100">
            <v>3570.9614135704901</v>
          </cell>
          <cell r="P100">
            <v>5501.8808911860006</v>
          </cell>
          <cell r="Q100">
            <v>6521.3301150498801</v>
          </cell>
          <cell r="R100">
            <v>10167.756401287199</v>
          </cell>
          <cell r="S100">
            <v>13922.375436300801</v>
          </cell>
          <cell r="T100">
            <v>14704.6106676083</v>
          </cell>
          <cell r="U100">
            <v>14948.1355902386</v>
          </cell>
          <cell r="V100">
            <v>17041.4186640527</v>
          </cell>
          <cell r="W100">
            <v>13717.3361625178</v>
          </cell>
          <cell r="X100">
            <v>11631.694345862699</v>
          </cell>
          <cell r="Y100">
            <v>9657.0675833102996</v>
          </cell>
          <cell r="Z100">
            <v>10128.6712850566</v>
          </cell>
          <cell r="AA100">
            <v>12001.453075368201</v>
          </cell>
          <cell r="AB100">
            <v>13669.566467754701</v>
          </cell>
          <cell r="AC100">
            <v>16088.249164462501</v>
          </cell>
          <cell r="AD100">
            <v>12309.001515190461</v>
          </cell>
        </row>
        <row r="101">
          <cell r="B101" t="str">
            <v>Vietnam</v>
          </cell>
          <cell r="C101">
            <v>27846.6261393762</v>
          </cell>
          <cell r="D101">
            <v>13875.0147194235</v>
          </cell>
          <cell r="E101">
            <v>18404.943852510001</v>
          </cell>
          <cell r="F101">
            <v>27725.8349652</v>
          </cell>
          <cell r="G101">
            <v>48176.689869460504</v>
          </cell>
          <cell r="H101">
            <v>14999.242168115399</v>
          </cell>
          <cell r="I101">
            <v>33872.677273220506</v>
          </cell>
          <cell r="J101">
            <v>42045.011704520803</v>
          </cell>
          <cell r="K101">
            <v>23234.130859375</v>
          </cell>
          <cell r="L101">
            <v>6293.31093884641</v>
          </cell>
          <cell r="M101">
            <v>6471.7448956846602</v>
          </cell>
          <cell r="N101">
            <v>7642.3965137307196</v>
          </cell>
          <cell r="O101">
            <v>9866.9977526718794</v>
          </cell>
          <cell r="P101">
            <v>13180.9556626714</v>
          </cell>
          <cell r="Q101">
            <v>16278.8181054263</v>
          </cell>
          <cell r="R101">
            <v>20737.0123184964</v>
          </cell>
          <cell r="S101">
            <v>24657.335291472598</v>
          </cell>
          <cell r="T101">
            <v>26843.623395149902</v>
          </cell>
          <cell r="U101">
            <v>27209.526680735598</v>
          </cell>
          <cell r="V101">
            <v>28683.727991011099</v>
          </cell>
          <cell r="W101">
            <v>31195.6078565036</v>
          </cell>
          <cell r="X101">
            <v>32504.267041938801</v>
          </cell>
          <cell r="Y101">
            <v>35147.899990615697</v>
          </cell>
          <cell r="Z101">
            <v>39629.851932787606</v>
          </cell>
          <cell r="AA101">
            <v>45547.853837178503</v>
          </cell>
          <cell r="AB101">
            <v>53052.506253770698</v>
          </cell>
          <cell r="AC101">
            <v>60995.258733934003</v>
          </cell>
          <cell r="AD101">
            <v>46874.674149657294</v>
          </cell>
        </row>
        <row r="102">
          <cell r="B102" t="str">
            <v>Yemen, Rep.</v>
          </cell>
          <cell r="C102">
            <v>3968.73651052899</v>
          </cell>
          <cell r="D102">
            <v>5116.0659443186596</v>
          </cell>
          <cell r="E102">
            <v>6215.4923407733904</v>
          </cell>
          <cell r="F102">
            <v>6798.5862443388896</v>
          </cell>
          <cell r="G102">
            <v>6738.4594650197796</v>
          </cell>
          <cell r="H102">
            <v>6228.2679332849502</v>
          </cell>
          <cell r="I102">
            <v>5817.5320894193501</v>
          </cell>
          <cell r="J102">
            <v>6255.1138878219199</v>
          </cell>
          <cell r="K102">
            <v>8280.2804168539915</v>
          </cell>
          <cell r="L102">
            <v>7810.5868378321902</v>
          </cell>
          <cell r="M102">
            <v>10729.9606904803</v>
          </cell>
          <cell r="N102">
            <v>12531.3905079101</v>
          </cell>
          <cell r="O102">
            <v>16021.898417984999</v>
          </cell>
          <cell r="P102">
            <v>19904.579517069098</v>
          </cell>
          <cell r="Q102">
            <v>25861.8651124063</v>
          </cell>
          <cell r="R102">
            <v>12756.6172839506</v>
          </cell>
          <cell r="S102">
            <v>6425.0853989664502</v>
          </cell>
          <cell r="T102">
            <v>6797.2467130703799</v>
          </cell>
          <cell r="U102">
            <v>6212.7907889670996</v>
          </cell>
          <cell r="V102">
            <v>7529.7760894572002</v>
          </cell>
          <cell r="W102">
            <v>9561.4037267080694</v>
          </cell>
          <cell r="X102">
            <v>9532.6634655284797</v>
          </cell>
          <cell r="Y102">
            <v>9984.5122350496113</v>
          </cell>
          <cell r="Z102">
            <v>11869.409744619399</v>
          </cell>
          <cell r="AA102">
            <v>13564.691179663099</v>
          </cell>
          <cell r="AB102">
            <v>15193.1309208161</v>
          </cell>
          <cell r="AC102">
            <v>18699.555547919699</v>
          </cell>
          <cell r="AD102">
            <v>13862.259925613582</v>
          </cell>
        </row>
        <row r="103">
          <cell r="B103" t="str">
            <v>Benin</v>
          </cell>
          <cell r="C103">
            <v>1585.8655859831701</v>
          </cell>
          <cell r="D103">
            <v>1072.7209464161401</v>
          </cell>
          <cell r="E103">
            <v>1062.00743494424</v>
          </cell>
          <cell r="F103">
            <v>940.14430567874001</v>
          </cell>
          <cell r="G103">
            <v>1002.8378079668001</v>
          </cell>
          <cell r="H103">
            <v>1045.6695454747801</v>
          </cell>
          <cell r="I103">
            <v>1335.68010857481</v>
          </cell>
          <cell r="J103">
            <v>1562.3927329595599</v>
          </cell>
          <cell r="K103">
            <v>1626.4112206013199</v>
          </cell>
          <cell r="L103">
            <v>1502.31407031238</v>
          </cell>
          <cell r="M103">
            <v>1845.0197417956799</v>
          </cell>
          <cell r="N103">
            <v>1877.84300171922</v>
          </cell>
          <cell r="O103">
            <v>2151.6320979258799</v>
          </cell>
          <cell r="P103">
            <v>2106.2497174742202</v>
          </cell>
          <cell r="Q103">
            <v>1598.0894607052201</v>
          </cell>
          <cell r="R103">
            <v>2169.8376495194302</v>
          </cell>
          <cell r="S103">
            <v>2360.8969061799598</v>
          </cell>
          <cell r="T103">
            <v>2268.1826237092</v>
          </cell>
          <cell r="U103">
            <v>2454.70895065478</v>
          </cell>
          <cell r="V103">
            <v>2492.2322210336197</v>
          </cell>
          <cell r="W103">
            <v>2382.5561676828802</v>
          </cell>
          <cell r="X103">
            <v>2501.6290264961499</v>
          </cell>
          <cell r="Y103">
            <v>2817.1739663067401</v>
          </cell>
          <cell r="Z103">
            <v>3564.92603516694</v>
          </cell>
          <cell r="AA103">
            <v>4052.7851682893702</v>
          </cell>
          <cell r="AB103">
            <v>4405.5231882442104</v>
          </cell>
          <cell r="AC103">
            <v>4759.9414566416299</v>
          </cell>
          <cell r="AD103">
            <v>3920.0699629297787</v>
          </cell>
        </row>
        <row r="104">
          <cell r="B104" t="str">
            <v>Burkina Faso</v>
          </cell>
          <cell r="C104">
            <v>2121.2560661075699</v>
          </cell>
          <cell r="D104">
            <v>1845.6272051787601</v>
          </cell>
          <cell r="E104">
            <v>1719.23934407673</v>
          </cell>
          <cell r="F104">
            <v>1571.19299853193</v>
          </cell>
          <cell r="G104">
            <v>1404.3726704816299</v>
          </cell>
          <cell r="H104">
            <v>1552.50349966522</v>
          </cell>
          <cell r="I104">
            <v>2036.3380655406197</v>
          </cell>
          <cell r="J104">
            <v>2369.80788590055</v>
          </cell>
          <cell r="K104">
            <v>2616.0249335110998</v>
          </cell>
          <cell r="L104">
            <v>2615.5737494692398</v>
          </cell>
          <cell r="M104">
            <v>3101.3553221185603</v>
          </cell>
          <cell r="N104">
            <v>3135.0111658572901</v>
          </cell>
          <cell r="O104">
            <v>3356.7154029241801</v>
          </cell>
          <cell r="P104">
            <v>3199.56561661252</v>
          </cell>
          <cell r="Q104">
            <v>1924.30296431644</v>
          </cell>
          <cell r="R104">
            <v>2379.5191906974196</v>
          </cell>
          <cell r="S104">
            <v>2586.5514808702501</v>
          </cell>
          <cell r="T104">
            <v>2447.6702378878999</v>
          </cell>
          <cell r="U104">
            <v>2804.9036795564598</v>
          </cell>
          <cell r="V104">
            <v>3014.6614248933397</v>
          </cell>
          <cell r="W104">
            <v>2610.9138090086799</v>
          </cell>
          <cell r="X104">
            <v>2815.2871146264201</v>
          </cell>
          <cell r="Y104">
            <v>3301.2000967848699</v>
          </cell>
          <cell r="Z104">
            <v>4278.9017122586001</v>
          </cell>
          <cell r="AA104">
            <v>5114.1302866175902</v>
          </cell>
          <cell r="AB104">
            <v>5623.6828286381797</v>
          </cell>
          <cell r="AC104">
            <v>6055.29131676004</v>
          </cell>
          <cell r="AD104">
            <v>4874.6412482118558</v>
          </cell>
        </row>
        <row r="105">
          <cell r="B105" t="str">
            <v>Burundi</v>
          </cell>
          <cell r="C105">
            <v>951.18888888888898</v>
          </cell>
          <cell r="D105">
            <v>989.84444444444398</v>
          </cell>
          <cell r="E105">
            <v>1045.48888888889</v>
          </cell>
          <cell r="F105">
            <v>1106.96073157612</v>
          </cell>
          <cell r="G105">
            <v>1006.1899590677501</v>
          </cell>
          <cell r="H105">
            <v>1171.1575109785399</v>
          </cell>
          <cell r="I105">
            <v>1233.6165367434498</v>
          </cell>
          <cell r="J105">
            <v>1162.10747814827</v>
          </cell>
          <cell r="K105">
            <v>1089.0811965811999</v>
          </cell>
          <cell r="L105">
            <v>1131.5812693010701</v>
          </cell>
          <cell r="M105">
            <v>1131.6430380547599</v>
          </cell>
          <cell r="N105">
            <v>1167.9631026499101</v>
          </cell>
          <cell r="O105">
            <v>1083.0394234031201</v>
          </cell>
          <cell r="P105">
            <v>938.70994315841506</v>
          </cell>
          <cell r="Q105">
            <v>925.03240488794302</v>
          </cell>
          <cell r="R105">
            <v>1000.43041750498</v>
          </cell>
          <cell r="S105">
            <v>868.98033559411499</v>
          </cell>
          <cell r="T105">
            <v>972.85622048100799</v>
          </cell>
          <cell r="U105">
            <v>893.69547698853103</v>
          </cell>
          <cell r="V105">
            <v>808.15082621714498</v>
          </cell>
          <cell r="W105">
            <v>709.11462428654602</v>
          </cell>
          <cell r="X105">
            <v>662.34598925758507</v>
          </cell>
          <cell r="Y105">
            <v>628.07716722819191</v>
          </cell>
          <cell r="Z105">
            <v>595.00114205882005</v>
          </cell>
          <cell r="AA105">
            <v>664.49359246057304</v>
          </cell>
          <cell r="AB105">
            <v>800.50604617541603</v>
          </cell>
          <cell r="AC105">
            <v>908.01841419167692</v>
          </cell>
          <cell r="AD105">
            <v>719.21927242293555</v>
          </cell>
        </row>
        <row r="106">
          <cell r="B106" t="str">
            <v>Central African Republic</v>
          </cell>
          <cell r="C106">
            <v>797.046573267702</v>
          </cell>
          <cell r="D106">
            <v>802.63496853494303</v>
          </cell>
          <cell r="E106">
            <v>731.566294391528</v>
          </cell>
          <cell r="F106">
            <v>666.299270456096</v>
          </cell>
          <cell r="G106">
            <v>637.815818381545</v>
          </cell>
          <cell r="H106">
            <v>845.61278546943902</v>
          </cell>
          <cell r="I106">
            <v>1114.7463651983101</v>
          </cell>
          <cell r="J106">
            <v>1205.3265676210801</v>
          </cell>
          <cell r="K106">
            <v>1276.39792509527</v>
          </cell>
          <cell r="L106">
            <v>1262.9380730709502</v>
          </cell>
          <cell r="M106">
            <v>1487.50555524948</v>
          </cell>
          <cell r="N106">
            <v>1404.3281756792701</v>
          </cell>
          <cell r="O106">
            <v>1427.5457327439601</v>
          </cell>
          <cell r="P106">
            <v>1293.4199745726801</v>
          </cell>
          <cell r="Q106">
            <v>853.06015850144104</v>
          </cell>
          <cell r="R106">
            <v>1122.0944059306801</v>
          </cell>
          <cell r="S106">
            <v>1009.95880741154</v>
          </cell>
          <cell r="T106">
            <v>969.73763242391999</v>
          </cell>
          <cell r="U106">
            <v>1027.79732138862</v>
          </cell>
          <cell r="V106">
            <v>1038.7155110168799</v>
          </cell>
          <cell r="W106">
            <v>961.92413393087395</v>
          </cell>
          <cell r="X106">
            <v>968.42022435439696</v>
          </cell>
          <cell r="Y106">
            <v>1045.2158973526</v>
          </cell>
          <cell r="Z106">
            <v>1197.5994428474398</v>
          </cell>
          <cell r="AA106">
            <v>1309.0211136763298</v>
          </cell>
          <cell r="AB106">
            <v>1376.35260659855</v>
          </cell>
          <cell r="AC106">
            <v>1487.80709697213</v>
          </cell>
          <cell r="AD106">
            <v>1283.1992314894101</v>
          </cell>
        </row>
        <row r="107">
          <cell r="B107" t="str">
            <v>Chad</v>
          </cell>
          <cell r="C107">
            <v>652.44888888888897</v>
          </cell>
          <cell r="D107">
            <v>771.81628392484299</v>
          </cell>
          <cell r="E107">
            <v>745.82218257508202</v>
          </cell>
          <cell r="F107">
            <v>746.23681687440103</v>
          </cell>
          <cell r="G107">
            <v>801.60550458715591</v>
          </cell>
          <cell r="H107">
            <v>868.79590474070801</v>
          </cell>
          <cell r="I107">
            <v>1069.7747617672499</v>
          </cell>
          <cell r="J107">
            <v>1212.6455906822</v>
          </cell>
          <cell r="K107">
            <v>1417.5897952333</v>
          </cell>
          <cell r="L107">
            <v>1338.8714733542299</v>
          </cell>
          <cell r="M107">
            <v>1613.59044995409</v>
          </cell>
          <cell r="N107">
            <v>1598.7238567883699</v>
          </cell>
          <cell r="O107">
            <v>1666.4189448508998</v>
          </cell>
          <cell r="P107">
            <v>1456.41574442003</v>
          </cell>
          <cell r="Q107">
            <v>1179.84794256702</v>
          </cell>
          <cell r="R107">
            <v>1445.91533508724</v>
          </cell>
          <cell r="S107">
            <v>1607.3529910662701</v>
          </cell>
          <cell r="T107">
            <v>1544.6879148651301</v>
          </cell>
          <cell r="U107">
            <v>1744.79978083021</v>
          </cell>
          <cell r="V107">
            <v>1536.7328491046901</v>
          </cell>
          <cell r="W107">
            <v>1389.12181581812</v>
          </cell>
          <cell r="X107">
            <v>1710.8315440839299</v>
          </cell>
          <cell r="Y107">
            <v>1994.5673381439499</v>
          </cell>
          <cell r="Z107">
            <v>2727.9404154450704</v>
          </cell>
          <cell r="AA107">
            <v>4420.7288588784495</v>
          </cell>
          <cell r="AB107">
            <v>5895.6941110469097</v>
          </cell>
          <cell r="AC107">
            <v>6547.36552815493</v>
          </cell>
          <cell r="AD107">
            <v>4317.2592503338619</v>
          </cell>
        </row>
        <row r="108">
          <cell r="B108" t="str">
            <v>Comoros</v>
          </cell>
          <cell r="C108">
            <v>135.48308634978301</v>
          </cell>
          <cell r="D108">
            <v>118.568567663313</v>
          </cell>
          <cell r="E108">
            <v>112.54046985105199</v>
          </cell>
          <cell r="F108">
            <v>109.210616146246</v>
          </cell>
          <cell r="G108">
            <v>105.273998466661</v>
          </cell>
          <cell r="H108">
            <v>115.07812847794199</v>
          </cell>
          <cell r="I108">
            <v>162.48682519744202</v>
          </cell>
          <cell r="J108">
            <v>196.43302776714899</v>
          </cell>
          <cell r="K108">
            <v>207.477043428629</v>
          </cell>
          <cell r="L108">
            <v>198.73356216987202</v>
          </cell>
          <cell r="M108">
            <v>250.03305663703802</v>
          </cell>
          <cell r="N108">
            <v>246.82299143935802</v>
          </cell>
          <cell r="O108">
            <v>266.19063810495305</v>
          </cell>
          <cell r="P108">
            <v>263.56830060742999</v>
          </cell>
          <cell r="Q108">
            <v>185.76128722382302</v>
          </cell>
          <cell r="R108">
            <v>231.91611567488098</v>
          </cell>
          <cell r="S108">
            <v>230.471130804751</v>
          </cell>
          <cell r="T108">
            <v>212.07393882617799</v>
          </cell>
          <cell r="U108">
            <v>215.39226488120499</v>
          </cell>
          <cell r="V108">
            <v>222.58775791705901</v>
          </cell>
          <cell r="W108">
            <v>201.899875578875</v>
          </cell>
          <cell r="X108">
            <v>220.31848480928201</v>
          </cell>
          <cell r="Y108">
            <v>252.04033004450199</v>
          </cell>
          <cell r="Z108">
            <v>325.10462213774798</v>
          </cell>
          <cell r="AA108">
            <v>362.89676531981303</v>
          </cell>
          <cell r="AB108">
            <v>387.70921837896202</v>
          </cell>
          <cell r="AC108">
            <v>401.77853707747602</v>
          </cell>
          <cell r="AD108">
            <v>345.90589459170025</v>
          </cell>
        </row>
        <row r="109">
          <cell r="B109" t="str">
            <v>Congo, Dem. Rep.</v>
          </cell>
          <cell r="C109">
            <v>15474.1009322264</v>
          </cell>
          <cell r="D109">
            <v>13471.0519684596</v>
          </cell>
          <cell r="E109">
            <v>14647.059673887699</v>
          </cell>
          <cell r="F109">
            <v>11813.805002441</v>
          </cell>
          <cell r="G109">
            <v>7883.2489252779906</v>
          </cell>
          <cell r="H109">
            <v>7204.7421340068095</v>
          </cell>
          <cell r="I109">
            <v>8083.6655398327102</v>
          </cell>
          <cell r="J109">
            <v>7653.2513879231492</v>
          </cell>
          <cell r="K109">
            <v>8867.2137776110285</v>
          </cell>
          <cell r="L109">
            <v>9023.2445868601117</v>
          </cell>
          <cell r="M109">
            <v>9348.6820862675995</v>
          </cell>
          <cell r="N109">
            <v>9078.3771649463106</v>
          </cell>
          <cell r="O109">
            <v>8194.9394080272905</v>
          </cell>
          <cell r="P109">
            <v>10702.354438434601</v>
          </cell>
          <cell r="Q109">
            <v>5807.0216899757097</v>
          </cell>
          <cell r="R109">
            <v>5643.4048259662604</v>
          </cell>
          <cell r="S109">
            <v>7240.6366249999992</v>
          </cell>
          <cell r="T109">
            <v>6503.1807216666703</v>
          </cell>
          <cell r="U109">
            <v>4757.0618747618992</v>
          </cell>
          <cell r="V109">
            <v>4318.6544749166696</v>
          </cell>
          <cell r="W109">
            <v>4302.69825429088</v>
          </cell>
          <cell r="X109">
            <v>5155.0714331495101</v>
          </cell>
          <cell r="Y109">
            <v>5538.9092865049997</v>
          </cell>
          <cell r="Z109">
            <v>5680.52770348786</v>
          </cell>
          <cell r="AA109">
            <v>6539.3161035942594</v>
          </cell>
          <cell r="AB109">
            <v>7095.5383468998798</v>
          </cell>
          <cell r="AC109">
            <v>8543.3237179107</v>
          </cell>
          <cell r="AD109">
            <v>6679.5230316795396</v>
          </cell>
        </row>
        <row r="110">
          <cell r="B110" t="str">
            <v>Cote d'Ivoire</v>
          </cell>
          <cell r="C110">
            <v>10039.5834417314</v>
          </cell>
          <cell r="D110">
            <v>8320.7595775217997</v>
          </cell>
          <cell r="E110">
            <v>7465.8021575394405</v>
          </cell>
          <cell r="F110">
            <v>6736.9159116514402</v>
          </cell>
          <cell r="G110">
            <v>6716.7101650975401</v>
          </cell>
          <cell r="H110">
            <v>6851.0242440355896</v>
          </cell>
          <cell r="I110">
            <v>9169.9620425585399</v>
          </cell>
          <cell r="J110">
            <v>10087.661487989501</v>
          </cell>
          <cell r="K110">
            <v>10194.830003569701</v>
          </cell>
          <cell r="L110">
            <v>9757.4627543174502</v>
          </cell>
          <cell r="M110">
            <v>10796.148422374201</v>
          </cell>
          <cell r="N110">
            <v>10492.870522901001</v>
          </cell>
          <cell r="O110">
            <v>11153.014710400899</v>
          </cell>
          <cell r="P110">
            <v>11046.2513584398</v>
          </cell>
          <cell r="Q110">
            <v>8313.6651570782305</v>
          </cell>
          <cell r="R110">
            <v>11001.202163894999</v>
          </cell>
          <cell r="S110">
            <v>12138.1059421423</v>
          </cell>
          <cell r="T110">
            <v>11831.0937349044</v>
          </cell>
          <cell r="U110">
            <v>12881.010279637201</v>
          </cell>
          <cell r="V110">
            <v>12573.306768930699</v>
          </cell>
          <cell r="W110">
            <v>10447.6953500532</v>
          </cell>
          <cell r="X110">
            <v>10554.454232996999</v>
          </cell>
          <cell r="Y110">
            <v>11526.8210975785</v>
          </cell>
          <cell r="Z110">
            <v>13764.3360449069</v>
          </cell>
          <cell r="AA110">
            <v>15501.4880724992</v>
          </cell>
          <cell r="AB110">
            <v>16372.852373804999</v>
          </cell>
          <cell r="AC110">
            <v>17338.9149962704</v>
          </cell>
          <cell r="AD110">
            <v>14900.882517012</v>
          </cell>
        </row>
        <row r="111">
          <cell r="B111" t="str">
            <v>Eritrea</v>
          </cell>
          <cell r="O111">
            <v>780.392857142857</v>
          </cell>
          <cell r="P111">
            <v>470.61626935577999</v>
          </cell>
          <cell r="Q111">
            <v>534.20898513100201</v>
          </cell>
          <cell r="R111">
            <v>588.75719359494803</v>
          </cell>
          <cell r="S111">
            <v>695.83395787279903</v>
          </cell>
          <cell r="T111">
            <v>689.98098792351402</v>
          </cell>
          <cell r="U111">
            <v>748.24744308475397</v>
          </cell>
          <cell r="V111">
            <v>729.96331236246999</v>
          </cell>
          <cell r="W111">
            <v>638.260307767678</v>
          </cell>
          <cell r="X111">
            <v>675.18417177862204</v>
          </cell>
          <cell r="Y111">
            <v>634.84294817299508</v>
          </cell>
          <cell r="Z111">
            <v>584.774040035089</v>
          </cell>
          <cell r="AA111">
            <v>634.83258314792704</v>
          </cell>
          <cell r="AB111">
            <v>961.15143931951593</v>
          </cell>
          <cell r="AC111">
            <v>1160.0112639045299</v>
          </cell>
          <cell r="AD111">
            <v>795.12245491601129</v>
          </cell>
        </row>
        <row r="112">
          <cell r="B112" t="str">
            <v>Ethiopia</v>
          </cell>
          <cell r="C112">
            <v>7084.5226413414994</v>
          </cell>
          <cell r="D112">
            <v>7269.5757534456998</v>
          </cell>
          <cell r="E112">
            <v>7649.0124441108201</v>
          </cell>
          <cell r="F112">
            <v>8502.7449981073896</v>
          </cell>
          <cell r="G112">
            <v>8034.4159733711604</v>
          </cell>
          <cell r="H112">
            <v>9408.7551947956999</v>
          </cell>
          <cell r="I112">
            <v>9773.7494238611598</v>
          </cell>
          <cell r="J112">
            <v>10447.188525306199</v>
          </cell>
          <cell r="K112">
            <v>10825.9132636389</v>
          </cell>
          <cell r="L112">
            <v>11389.2709735016</v>
          </cell>
          <cell r="M112">
            <v>12082.5769352691</v>
          </cell>
          <cell r="N112">
            <v>13361.4467391711</v>
          </cell>
          <cell r="O112">
            <v>14098.012280753499</v>
          </cell>
          <cell r="P112">
            <v>8771.0859231905106</v>
          </cell>
          <cell r="Q112">
            <v>7804.0040576440206</v>
          </cell>
          <cell r="R112">
            <v>8088.4292517006797</v>
          </cell>
          <cell r="S112">
            <v>8467.1816745655615</v>
          </cell>
          <cell r="T112">
            <v>8546.3710111909895</v>
          </cell>
          <cell r="U112">
            <v>7749.0943396226394</v>
          </cell>
          <cell r="V112">
            <v>7604.4732237539802</v>
          </cell>
          <cell r="W112">
            <v>7899.6464671246304</v>
          </cell>
          <cell r="X112">
            <v>7879.0125944584397</v>
          </cell>
          <cell r="Y112">
            <v>7428.4858948846995</v>
          </cell>
          <cell r="Z112">
            <v>8029.5857785422204</v>
          </cell>
          <cell r="AA112">
            <v>9484.7488694292606</v>
          </cell>
          <cell r="AB112">
            <v>11373.281659517801</v>
          </cell>
          <cell r="AC112">
            <v>13315.403109396</v>
          </cell>
          <cell r="AD112">
            <v>9926.3010623539958</v>
          </cell>
        </row>
        <row r="113">
          <cell r="B113" t="str">
            <v>Gambia, The</v>
          </cell>
          <cell r="C113">
            <v>252.53916663203103</v>
          </cell>
          <cell r="D113">
            <v>272.53769891997899</v>
          </cell>
          <cell r="E113">
            <v>239.61001211142499</v>
          </cell>
          <cell r="F113">
            <v>244.707778647872</v>
          </cell>
          <cell r="G113">
            <v>209.82150593255901</v>
          </cell>
          <cell r="H113">
            <v>190.896375705032</v>
          </cell>
          <cell r="I113">
            <v>214.50460776302498</v>
          </cell>
          <cell r="J113">
            <v>203.57681715446199</v>
          </cell>
          <cell r="K113">
            <v>242.651369273884</v>
          </cell>
          <cell r="L113">
            <v>276.30677494014498</v>
          </cell>
          <cell r="M113">
            <v>290.981331323728</v>
          </cell>
          <cell r="N113">
            <v>350.17794830452095</v>
          </cell>
          <cell r="O113">
            <v>332.97667413970697</v>
          </cell>
          <cell r="P113">
            <v>375.26479353451595</v>
          </cell>
          <cell r="Q113">
            <v>366.62566040047</v>
          </cell>
          <cell r="R113">
            <v>381.46921334188801</v>
          </cell>
          <cell r="S113">
            <v>400.47122077831096</v>
          </cell>
          <cell r="T113">
            <v>409.80869624614803</v>
          </cell>
          <cell r="U113">
            <v>420.84573503919501</v>
          </cell>
          <cell r="V113">
            <v>431.93503255422002</v>
          </cell>
          <cell r="W113">
            <v>420.90370075055597</v>
          </cell>
          <cell r="X113">
            <v>417.917555058684</v>
          </cell>
          <cell r="Y113">
            <v>369.72713658873704</v>
          </cell>
          <cell r="Z113">
            <v>353.02514713785598</v>
          </cell>
          <cell r="AA113">
            <v>401.02147113351401</v>
          </cell>
          <cell r="AB113">
            <v>461.32008960241302</v>
          </cell>
          <cell r="AC113">
            <v>506.715527890337</v>
          </cell>
          <cell r="AD113">
            <v>418.36187447057148</v>
          </cell>
        </row>
        <row r="114">
          <cell r="B114" t="str">
            <v>Ghana</v>
          </cell>
          <cell r="C114">
            <v>15719.6819754844</v>
          </cell>
          <cell r="D114">
            <v>27826.101540034302</v>
          </cell>
          <cell r="E114">
            <v>33124.017903483196</v>
          </cell>
          <cell r="F114">
            <v>21961.179566263399</v>
          </cell>
          <cell r="G114">
            <v>7921.9039786834501</v>
          </cell>
          <cell r="H114">
            <v>6647.1166273280205</v>
          </cell>
          <cell r="I114">
            <v>6040.2985860242297</v>
          </cell>
          <cell r="J114">
            <v>5112.9416309343596</v>
          </cell>
          <cell r="K114">
            <v>5508.6317133641796</v>
          </cell>
          <cell r="L114">
            <v>5576.9221035882601</v>
          </cell>
          <cell r="M114">
            <v>6613.5572273972002</v>
          </cell>
          <cell r="N114">
            <v>7327.5434939595898</v>
          </cell>
          <cell r="O114">
            <v>6756.8100931832296</v>
          </cell>
          <cell r="P114">
            <v>5965.6965898163098</v>
          </cell>
          <cell r="Q114">
            <v>5440.3063273211301</v>
          </cell>
          <cell r="R114">
            <v>6457.4405681301296</v>
          </cell>
          <cell r="S114">
            <v>6925.5318174275708</v>
          </cell>
          <cell r="T114">
            <v>6884.0256889683596</v>
          </cell>
          <cell r="U114">
            <v>7474.0293038182399</v>
          </cell>
          <cell r="V114">
            <v>7709.8139680234299</v>
          </cell>
          <cell r="W114">
            <v>4977.4925921167696</v>
          </cell>
          <cell r="X114">
            <v>5309.1583040012501</v>
          </cell>
          <cell r="Y114">
            <v>6159.6190787539999</v>
          </cell>
          <cell r="Z114">
            <v>7624.1671221139404</v>
          </cell>
          <cell r="AA114">
            <v>8871.8720021192803</v>
          </cell>
          <cell r="AB114">
            <v>10720.346584212801</v>
          </cell>
          <cell r="AC114">
            <v>12893.771979654399</v>
          </cell>
          <cell r="AD114">
            <v>9253.955353370884</v>
          </cell>
        </row>
        <row r="115">
          <cell r="B115" t="str">
            <v>Guinea</v>
          </cell>
          <cell r="C115">
            <v>1724.76014455982</v>
          </cell>
          <cell r="D115">
            <v>1710.9898492524301</v>
          </cell>
          <cell r="E115">
            <v>1678.33521570988</v>
          </cell>
          <cell r="F115">
            <v>1641.4392419055598</v>
          </cell>
          <cell r="G115">
            <v>1672.2826798180399</v>
          </cell>
          <cell r="H115">
            <v>1777.0655600245</v>
          </cell>
          <cell r="I115">
            <v>1922.6008993840999</v>
          </cell>
          <cell r="J115">
            <v>2041.5380570289301</v>
          </cell>
          <cell r="K115">
            <v>2384.2957637254899</v>
          </cell>
          <cell r="L115">
            <v>2432.0293804369403</v>
          </cell>
          <cell r="M115">
            <v>2666.7508204998699</v>
          </cell>
          <cell r="N115">
            <v>3015.05820558401</v>
          </cell>
          <cell r="O115">
            <v>3284.6203915014498</v>
          </cell>
          <cell r="P115">
            <v>3279.0966062135799</v>
          </cell>
          <cell r="Q115">
            <v>3383.0929493195399</v>
          </cell>
          <cell r="R115">
            <v>3693.7106397180901</v>
          </cell>
          <cell r="S115">
            <v>3868.96881752224</v>
          </cell>
          <cell r="T115">
            <v>3783.7004380226504</v>
          </cell>
          <cell r="U115">
            <v>3588.37600841533</v>
          </cell>
          <cell r="V115">
            <v>3461.2821747425801</v>
          </cell>
          <cell r="W115">
            <v>3112.36255644618</v>
          </cell>
          <cell r="X115">
            <v>3039.1135614828099</v>
          </cell>
          <cell r="Y115">
            <v>3210.0017727786599</v>
          </cell>
          <cell r="Z115">
            <v>3624.4434780295701</v>
          </cell>
          <cell r="AA115">
            <v>3970.1867201615501</v>
          </cell>
          <cell r="AB115">
            <v>3331.08097852017</v>
          </cell>
          <cell r="AC115">
            <v>3317.2028427702298</v>
          </cell>
          <cell r="AD115">
            <v>3490.5831584520361</v>
          </cell>
        </row>
        <row r="116">
          <cell r="B116" t="str">
            <v>Guinea-Bissau</v>
          </cell>
          <cell r="C116">
            <v>138.99368562704601</v>
          </cell>
          <cell r="D116">
            <v>177.75892521865899</v>
          </cell>
          <cell r="E116">
            <v>202.180381472466</v>
          </cell>
          <cell r="F116">
            <v>228.059407268493</v>
          </cell>
          <cell r="G116">
            <v>158.597331474546</v>
          </cell>
          <cell r="H116">
            <v>233.02502430200002</v>
          </cell>
          <cell r="I116">
            <v>227.51651984101701</v>
          </cell>
          <cell r="J116">
            <v>192.51818547265302</v>
          </cell>
          <cell r="K116">
            <v>179.192855528916</v>
          </cell>
          <cell r="L116">
            <v>215.59012431271299</v>
          </cell>
          <cell r="M116">
            <v>262.08065016115603</v>
          </cell>
          <cell r="N116">
            <v>256.57839769235602</v>
          </cell>
          <cell r="O116">
            <v>226.851157172364</v>
          </cell>
          <cell r="P116">
            <v>236.90096962621197</v>
          </cell>
          <cell r="Q116">
            <v>235.62443186292199</v>
          </cell>
          <cell r="R116">
            <v>253.905719442313</v>
          </cell>
          <cell r="S116">
            <v>270.27906152793599</v>
          </cell>
          <cell r="T116">
            <v>271.17221915524397</v>
          </cell>
          <cell r="U116">
            <v>205.88912943414499</v>
          </cell>
          <cell r="V116">
            <v>224.47294068569701</v>
          </cell>
          <cell r="W116">
            <v>216.08438302158899</v>
          </cell>
          <cell r="X116">
            <v>199.184313222865</v>
          </cell>
          <cell r="Y116">
            <v>204.32568763257001</v>
          </cell>
          <cell r="Z116">
            <v>236.38331770735698</v>
          </cell>
          <cell r="AA116">
            <v>270.23849507159497</v>
          </cell>
          <cell r="AB116">
            <v>301.63579172147797</v>
          </cell>
          <cell r="AC116">
            <v>304.80661838918701</v>
          </cell>
          <cell r="AD116">
            <v>263.47798210443739</v>
          </cell>
        </row>
        <row r="117">
          <cell r="B117" t="str">
            <v>Kenya</v>
          </cell>
          <cell r="C117">
            <v>10099.4853125093</v>
          </cell>
          <cell r="D117">
            <v>9512.6580151608305</v>
          </cell>
          <cell r="E117">
            <v>9158.6867123934007</v>
          </cell>
          <cell r="F117">
            <v>8469.9524944005097</v>
          </cell>
          <cell r="G117">
            <v>8788.3992114661996</v>
          </cell>
          <cell r="H117">
            <v>8746.0024093188495</v>
          </cell>
          <cell r="I117">
            <v>10387.294488366899</v>
          </cell>
          <cell r="J117">
            <v>11387.0765029868</v>
          </cell>
          <cell r="K117">
            <v>11806.339216697201</v>
          </cell>
          <cell r="L117">
            <v>11704.724484865499</v>
          </cell>
          <cell r="M117">
            <v>12179.651893534699</v>
          </cell>
          <cell r="N117">
            <v>11501.275116061499</v>
          </cell>
          <cell r="O117">
            <v>11327.290465824699</v>
          </cell>
          <cell r="P117">
            <v>7869.3768561629395</v>
          </cell>
          <cell r="Q117">
            <v>9421.9509643524107</v>
          </cell>
          <cell r="R117">
            <v>11943.806589561</v>
          </cell>
          <cell r="S117">
            <v>12045.836708736801</v>
          </cell>
          <cell r="T117">
            <v>13281.243626880199</v>
          </cell>
          <cell r="U117">
            <v>13767.1246305938</v>
          </cell>
          <cell r="V117">
            <v>12882.5034735441</v>
          </cell>
          <cell r="W117">
            <v>12316.1606804698</v>
          </cell>
          <cell r="X117">
            <v>13058.5101103298</v>
          </cell>
          <cell r="Y117">
            <v>13190.803945191099</v>
          </cell>
          <cell r="Z117">
            <v>15036.1725440141</v>
          </cell>
          <cell r="AA117">
            <v>16198.572723544001</v>
          </cell>
          <cell r="AB117">
            <v>18730.355694125501</v>
          </cell>
          <cell r="AC117">
            <v>23186.511890232498</v>
          </cell>
          <cell r="AD117">
            <v>17268.48335942144</v>
          </cell>
        </row>
        <row r="118">
          <cell r="B118" t="str">
            <v>Madagascar</v>
          </cell>
          <cell r="C118">
            <v>4041.6469474680598</v>
          </cell>
          <cell r="D118">
            <v>3595.1895423481801</v>
          </cell>
          <cell r="E118">
            <v>3526.48260227624</v>
          </cell>
          <cell r="F118">
            <v>3511.9037763568799</v>
          </cell>
          <cell r="G118">
            <v>2939.4290914032899</v>
          </cell>
          <cell r="H118">
            <v>2857.7572515218299</v>
          </cell>
          <cell r="I118">
            <v>3258.41643001894</v>
          </cell>
          <cell r="J118">
            <v>2565.6244448564698</v>
          </cell>
          <cell r="K118">
            <v>2442.4586924823002</v>
          </cell>
          <cell r="L118">
            <v>2497.9458190525497</v>
          </cell>
          <cell r="M118">
            <v>3081.3868503303802</v>
          </cell>
          <cell r="N118">
            <v>2677.1275716837504</v>
          </cell>
          <cell r="O118">
            <v>3000.59014840188</v>
          </cell>
          <cell r="P118">
            <v>3370.7284463935603</v>
          </cell>
          <cell r="Q118">
            <v>2976.9504313185503</v>
          </cell>
          <cell r="R118">
            <v>3159.85416644928</v>
          </cell>
          <cell r="S118">
            <v>4004.8114103292196</v>
          </cell>
          <cell r="T118">
            <v>3539.9989175508399</v>
          </cell>
          <cell r="U118">
            <v>3738.1057904645299</v>
          </cell>
          <cell r="V118">
            <v>3723.0855791560698</v>
          </cell>
          <cell r="W118">
            <v>3866.3900951402002</v>
          </cell>
          <cell r="X118">
            <v>4527.4986104159298</v>
          </cell>
          <cell r="Y118">
            <v>4557.1335352865499</v>
          </cell>
          <cell r="Z118">
            <v>5463.7944933169902</v>
          </cell>
          <cell r="AA118">
            <v>4359.1493023432204</v>
          </cell>
          <cell r="AB118">
            <v>5034.2465252400098</v>
          </cell>
          <cell r="AC118">
            <v>5489.1315878640698</v>
          </cell>
          <cell r="AD118">
            <v>4980.6910888101684</v>
          </cell>
        </row>
        <row r="119">
          <cell r="B119" t="str">
            <v>Malawi</v>
          </cell>
          <cell r="C119">
            <v>1237.6554611501001</v>
          </cell>
          <cell r="D119">
            <v>1237.68569194683</v>
          </cell>
          <cell r="E119">
            <v>1180.10421601137</v>
          </cell>
          <cell r="F119">
            <v>1223.1869254341202</v>
          </cell>
          <cell r="G119">
            <v>1208.0090561765999</v>
          </cell>
          <cell r="H119">
            <v>1131.3477982665302</v>
          </cell>
          <cell r="I119">
            <v>1180.80704959433</v>
          </cell>
          <cell r="J119">
            <v>1160.8185810657901</v>
          </cell>
          <cell r="K119">
            <v>1334.4395424198601</v>
          </cell>
          <cell r="L119">
            <v>1521.7249501721299</v>
          </cell>
          <cell r="M119">
            <v>1729.3048481072999</v>
          </cell>
          <cell r="N119">
            <v>2203.54582099668</v>
          </cell>
          <cell r="O119">
            <v>1799.5171093164599</v>
          </cell>
          <cell r="P119">
            <v>2070.63686744799</v>
          </cell>
          <cell r="Q119">
            <v>1199.8719715135599</v>
          </cell>
          <cell r="R119">
            <v>1397.4091812844599</v>
          </cell>
          <cell r="S119">
            <v>2281.1036434969801</v>
          </cell>
          <cell r="T119">
            <v>2663.7586570016902</v>
          </cell>
          <cell r="U119">
            <v>1750.8403597179401</v>
          </cell>
          <cell r="V119">
            <v>1775.92547883873</v>
          </cell>
          <cell r="W119">
            <v>1743.41281544751</v>
          </cell>
          <cell r="X119">
            <v>1716.50245623107</v>
          </cell>
          <cell r="Y119">
            <v>1934.6758771325801</v>
          </cell>
          <cell r="Z119">
            <v>1765.4967818492</v>
          </cell>
          <cell r="AA119">
            <v>1902.8207383952201</v>
          </cell>
          <cell r="AB119">
            <v>2075.5713000596502</v>
          </cell>
          <cell r="AC119">
            <v>2238.4018928388796</v>
          </cell>
          <cell r="AD119">
            <v>1983.393318055106</v>
          </cell>
        </row>
        <row r="120">
          <cell r="B120" t="str">
            <v>Mali</v>
          </cell>
          <cell r="C120">
            <v>1685.09305718</v>
          </cell>
          <cell r="D120">
            <v>1393.3485349253701</v>
          </cell>
          <cell r="E120">
            <v>1247.1239856042</v>
          </cell>
          <cell r="F120">
            <v>1221.9832163886799</v>
          </cell>
          <cell r="G120">
            <v>1217.2101182100801</v>
          </cell>
          <cell r="H120">
            <v>1227.30904670531</v>
          </cell>
          <cell r="I120">
            <v>1694.82085417028</v>
          </cell>
          <cell r="J120">
            <v>1964.09686748955</v>
          </cell>
          <cell r="K120">
            <v>1966.7893765567499</v>
          </cell>
          <cell r="L120">
            <v>2021.74027165292</v>
          </cell>
          <cell r="M120">
            <v>2751.5956117914802</v>
          </cell>
          <cell r="N120">
            <v>2780.6312443217398</v>
          </cell>
          <cell r="O120">
            <v>2876.4565042367299</v>
          </cell>
          <cell r="P120">
            <v>2870.2134597376698</v>
          </cell>
          <cell r="Q120">
            <v>2157.44660530689</v>
          </cell>
          <cell r="R120">
            <v>2816.5375341981603</v>
          </cell>
          <cell r="S120">
            <v>2879.8994524896002</v>
          </cell>
          <cell r="T120">
            <v>2755.8354056604403</v>
          </cell>
          <cell r="U120">
            <v>3008.9308320187001</v>
          </cell>
          <cell r="V120">
            <v>2921.2794588758602</v>
          </cell>
          <cell r="W120">
            <v>2674.4527344917701</v>
          </cell>
          <cell r="X120">
            <v>3018.3415089599102</v>
          </cell>
          <cell r="Y120">
            <v>3342.8242598249299</v>
          </cell>
          <cell r="Z120">
            <v>4428.9387870092996</v>
          </cell>
          <cell r="AA120">
            <v>4943.8075403222601</v>
          </cell>
          <cell r="AB120">
            <v>5411.7183530727598</v>
          </cell>
          <cell r="AC120">
            <v>6191.1571747182497</v>
          </cell>
          <cell r="AD120">
            <v>4863.6892229895002</v>
          </cell>
        </row>
        <row r="121">
          <cell r="B121" t="str">
            <v>Mauritania</v>
          </cell>
          <cell r="C121">
            <v>810.44566948626891</v>
          </cell>
          <cell r="D121">
            <v>854.96890527529501</v>
          </cell>
          <cell r="E121">
            <v>857.50728364015606</v>
          </cell>
          <cell r="F121">
            <v>898.03550797442904</v>
          </cell>
          <cell r="G121">
            <v>826.34992680344897</v>
          </cell>
          <cell r="H121">
            <v>780.91199021148907</v>
          </cell>
          <cell r="I121">
            <v>917.71187908833394</v>
          </cell>
          <cell r="J121">
            <v>1039.9347765902501</v>
          </cell>
          <cell r="K121">
            <v>1116.8719114624598</v>
          </cell>
          <cell r="L121">
            <v>1115.21073444786</v>
          </cell>
          <cell r="M121">
            <v>1213.4961223667499</v>
          </cell>
          <cell r="N121">
            <v>1390.1752869252798</v>
          </cell>
          <cell r="O121">
            <v>1464.3924165236299</v>
          </cell>
          <cell r="P121">
            <v>1249.94499943236</v>
          </cell>
          <cell r="Q121">
            <v>1315.8794029657099</v>
          </cell>
          <cell r="R121">
            <v>1415.2748913820501</v>
          </cell>
          <cell r="S121">
            <v>1442.6194569158399</v>
          </cell>
          <cell r="T121">
            <v>1401.9745502565399</v>
          </cell>
          <cell r="U121">
            <v>1219.04387881407</v>
          </cell>
          <cell r="V121">
            <v>1194.6282805761</v>
          </cell>
          <cell r="W121">
            <v>1081.2075268046999</v>
          </cell>
          <cell r="X121">
            <v>1121.56485214482</v>
          </cell>
          <cell r="Y121">
            <v>1149.6557427514999</v>
          </cell>
          <cell r="Z121">
            <v>1285.1790874027101</v>
          </cell>
          <cell r="AA121">
            <v>1494.5804034103101</v>
          </cell>
          <cell r="AB121">
            <v>1857.3341114457801</v>
          </cell>
          <cell r="AC121">
            <v>2662.57788812747</v>
          </cell>
          <cell r="AD121">
            <v>1689.8654466275541</v>
          </cell>
        </row>
        <row r="122">
          <cell r="B122" t="str">
            <v>Mozambique</v>
          </cell>
          <cell r="C122">
            <v>3315.9665546323799</v>
          </cell>
          <cell r="D122">
            <v>3584.8093897240601</v>
          </cell>
          <cell r="E122">
            <v>3661.7288262973998</v>
          </cell>
          <cell r="F122">
            <v>3279.85898905249</v>
          </cell>
          <cell r="G122">
            <v>3416.5514646108199</v>
          </cell>
          <cell r="H122">
            <v>4515.8811082802495</v>
          </cell>
          <cell r="I122">
            <v>5300.5261213454705</v>
          </cell>
          <cell r="J122">
            <v>2394.8997775348098</v>
          </cell>
          <cell r="K122">
            <v>2104.6418907984798</v>
          </cell>
          <cell r="L122">
            <v>2199.1253695702203</v>
          </cell>
          <cell r="M122">
            <v>2535.68135780584</v>
          </cell>
          <cell r="N122">
            <v>2710.3741847433703</v>
          </cell>
          <cell r="O122">
            <v>2070.5193491018299</v>
          </cell>
          <cell r="P122">
            <v>2145.2719091828299</v>
          </cell>
          <cell r="Q122">
            <v>2243.5106817246401</v>
          </cell>
          <cell r="R122">
            <v>2284.7795163584597</v>
          </cell>
          <cell r="S122">
            <v>2897.0534944998499</v>
          </cell>
          <cell r="T122">
            <v>3448.8898302010398</v>
          </cell>
          <cell r="U122">
            <v>3958.7166083873303</v>
          </cell>
          <cell r="V122">
            <v>4091.0559413532396</v>
          </cell>
          <cell r="W122">
            <v>3719.3514786984897</v>
          </cell>
          <cell r="X122">
            <v>3696.5623484826201</v>
          </cell>
          <cell r="Y122">
            <v>4093.8493925170301</v>
          </cell>
          <cell r="Z122">
            <v>4789.3886843363898</v>
          </cell>
          <cell r="AA122">
            <v>5912.7405159494101</v>
          </cell>
          <cell r="AB122">
            <v>6636.3425578374708</v>
          </cell>
          <cell r="AC122">
            <v>7295.6378255005193</v>
          </cell>
          <cell r="AD122">
            <v>5745.5917952281643</v>
          </cell>
        </row>
        <row r="123">
          <cell r="B123" t="str">
            <v>Niger</v>
          </cell>
          <cell r="C123">
            <v>2508.5195001893198</v>
          </cell>
          <cell r="D123">
            <v>2170.9049424060599</v>
          </cell>
          <cell r="E123">
            <v>2017.5892395240603</v>
          </cell>
          <cell r="F123">
            <v>1803.1281163071401</v>
          </cell>
          <cell r="G123">
            <v>1461.00329549616</v>
          </cell>
          <cell r="H123">
            <v>1440.3686061523399</v>
          </cell>
          <cell r="I123">
            <v>1903.84060063529</v>
          </cell>
          <cell r="J123">
            <v>2232.9806348572602</v>
          </cell>
          <cell r="K123">
            <v>2280.3424542554999</v>
          </cell>
          <cell r="L123">
            <v>2179.5554998275902</v>
          </cell>
          <cell r="M123">
            <v>2480.0670315139901</v>
          </cell>
          <cell r="N123">
            <v>2327.9619912445501</v>
          </cell>
          <cell r="O123">
            <v>2345.0019194955098</v>
          </cell>
          <cell r="P123">
            <v>2220.6526345529001</v>
          </cell>
          <cell r="Q123">
            <v>1563.2204610950998</v>
          </cell>
          <cell r="R123">
            <v>1880.9857743939101</v>
          </cell>
          <cell r="S123">
            <v>1987.7716185714301</v>
          </cell>
          <cell r="T123">
            <v>1845.5021942170599</v>
          </cell>
          <cell r="U123">
            <v>2076.56735876422</v>
          </cell>
          <cell r="V123">
            <v>2020.8937909178298</v>
          </cell>
          <cell r="W123">
            <v>1803.03243018698</v>
          </cell>
          <cell r="X123">
            <v>1947.0887856572401</v>
          </cell>
          <cell r="Y123">
            <v>2177.3018946184402</v>
          </cell>
          <cell r="Z123">
            <v>2736.3356800916099</v>
          </cell>
          <cell r="AA123">
            <v>2948.05668100306</v>
          </cell>
          <cell r="AB123">
            <v>3402.9097699064801</v>
          </cell>
          <cell r="AC123">
            <v>3550.07843629017</v>
          </cell>
          <cell r="AD123">
            <v>2962.9364923819521</v>
          </cell>
        </row>
        <row r="124">
          <cell r="B124" t="str">
            <v>Nigeria</v>
          </cell>
          <cell r="C124">
            <v>64701.615981677096</v>
          </cell>
          <cell r="D124">
            <v>61128.643700313201</v>
          </cell>
          <cell r="E124">
            <v>51974.0677455021</v>
          </cell>
          <cell r="F124">
            <v>35990.426402972902</v>
          </cell>
          <cell r="G124">
            <v>34799.8188992258</v>
          </cell>
          <cell r="H124">
            <v>34820.233001575703</v>
          </cell>
          <cell r="I124">
            <v>22959.773288565699</v>
          </cell>
          <cell r="J124">
            <v>22501.226620389101</v>
          </cell>
          <cell r="K124">
            <v>25379.049609777201</v>
          </cell>
          <cell r="L124">
            <v>25709.168417841302</v>
          </cell>
          <cell r="M124">
            <v>32019.259288215202</v>
          </cell>
          <cell r="N124">
            <v>29714.864194530703</v>
          </cell>
          <cell r="O124">
            <v>28061.473942361801</v>
          </cell>
          <cell r="P124">
            <v>21009.942586376401</v>
          </cell>
          <cell r="Q124">
            <v>23388.9098549185</v>
          </cell>
          <cell r="R124">
            <v>35475.397783722401</v>
          </cell>
          <cell r="S124">
            <v>46470.653414058295</v>
          </cell>
          <cell r="T124">
            <v>35386.229419567302</v>
          </cell>
          <cell r="U124">
            <v>32977.737963328698</v>
          </cell>
          <cell r="V124">
            <v>37330.900339985201</v>
          </cell>
          <cell r="W124">
            <v>45737.487248689598</v>
          </cell>
          <cell r="X124">
            <v>47683.306007354404</v>
          </cell>
          <cell r="Y124">
            <v>46090.077817652702</v>
          </cell>
          <cell r="Z124">
            <v>57563.879581622699</v>
          </cell>
          <cell r="AA124">
            <v>71533.336086132898</v>
          </cell>
          <cell r="AB124">
            <v>98563.619766166987</v>
          </cell>
          <cell r="AC124">
            <v>115350.257124133</v>
          </cell>
          <cell r="AD124">
            <v>77820.234075141663</v>
          </cell>
        </row>
        <row r="125">
          <cell r="B125" t="str">
            <v>Sao Tome and Principe</v>
          </cell>
          <cell r="C125">
            <v>39.027109389215696</v>
          </cell>
          <cell r="D125">
            <v>49.654976178174202</v>
          </cell>
          <cell r="E125">
            <v>52.514980640217203</v>
          </cell>
          <cell r="F125">
            <v>52.223922766414297</v>
          </cell>
          <cell r="G125">
            <v>48.353690589006597</v>
          </cell>
          <cell r="H125">
            <v>51.9955574267969</v>
          </cell>
          <cell r="I125">
            <v>64.2468225361674</v>
          </cell>
          <cell r="J125">
            <v>55.867582721358403</v>
          </cell>
          <cell r="K125">
            <v>48.886237637392703</v>
          </cell>
          <cell r="L125">
            <v>46.019398834555197</v>
          </cell>
          <cell r="M125">
            <v>57.562919079021505</v>
          </cell>
          <cell r="N125">
            <v>56.954363355050305</v>
          </cell>
          <cell r="O125">
            <v>45.459793927555097</v>
          </cell>
          <cell r="P125">
            <v>47.618381726044497</v>
          </cell>
          <cell r="Q125">
            <v>49.540831717607503</v>
          </cell>
          <cell r="R125">
            <v>45.492500020197298</v>
          </cell>
          <cell r="S125">
            <v>44.8933272809805</v>
          </cell>
          <cell r="T125">
            <v>43.931846037770299</v>
          </cell>
          <cell r="U125">
            <v>40.563761216294999</v>
          </cell>
          <cell r="V125">
            <v>46.932012923163398</v>
          </cell>
          <cell r="W125">
            <v>46.317964602420403</v>
          </cell>
          <cell r="X125">
            <v>47.7250965738221</v>
          </cell>
          <cell r="Y125">
            <v>53.560879844656597</v>
          </cell>
          <cell r="Z125">
            <v>59.116416266578497</v>
          </cell>
          <cell r="AA125">
            <v>64.341759444940806</v>
          </cell>
          <cell r="AB125">
            <v>71.7877505737668</v>
          </cell>
          <cell r="AC125">
            <v>79.046475476070611</v>
          </cell>
          <cell r="AD125">
            <v>65.570656321202662</v>
          </cell>
        </row>
        <row r="126">
          <cell r="B126" t="str">
            <v>Senegal</v>
          </cell>
          <cell r="C126">
            <v>3503.2754706053402</v>
          </cell>
          <cell r="D126">
            <v>3176.78863966464</v>
          </cell>
          <cell r="E126">
            <v>3109.73707519559</v>
          </cell>
          <cell r="F126">
            <v>2774.24287464706</v>
          </cell>
          <cell r="G126">
            <v>2705.5772415199503</v>
          </cell>
          <cell r="H126">
            <v>2962.2196164939696</v>
          </cell>
          <cell r="I126">
            <v>4189.9317997943999</v>
          </cell>
          <cell r="J126">
            <v>5040.65108967781</v>
          </cell>
          <cell r="K126">
            <v>4985.1230756325303</v>
          </cell>
          <cell r="L126">
            <v>4913.03892892555</v>
          </cell>
          <cell r="M126">
            <v>5716.7450575571493</v>
          </cell>
          <cell r="N126">
            <v>5617.1743070385701</v>
          </cell>
          <cell r="O126">
            <v>6004.9084558094501</v>
          </cell>
          <cell r="P126">
            <v>5678.8498973865908</v>
          </cell>
          <cell r="Q126">
            <v>3877.1984903860098</v>
          </cell>
          <cell r="R126">
            <v>4878.7213957699896</v>
          </cell>
          <cell r="S126">
            <v>5065.8321185382101</v>
          </cell>
          <cell r="T126">
            <v>4672.2589680318497</v>
          </cell>
          <cell r="U126">
            <v>5058.2248867778599</v>
          </cell>
          <cell r="V126">
            <v>5150.7988865769894</v>
          </cell>
          <cell r="W126">
            <v>4693.3343536924704</v>
          </cell>
          <cell r="X126">
            <v>4881.8359233186702</v>
          </cell>
          <cell r="Y126">
            <v>5352.4997097994201</v>
          </cell>
          <cell r="Z126">
            <v>6828.23324941187</v>
          </cell>
          <cell r="AA126">
            <v>7957.8061916080005</v>
          </cell>
          <cell r="AB126">
            <v>8615.2864131973802</v>
          </cell>
          <cell r="AC126">
            <v>9242.0528858045891</v>
          </cell>
          <cell r="AD126">
            <v>7599.1756899642523</v>
          </cell>
        </row>
        <row r="127">
          <cell r="B127" t="str">
            <v>Sierra Leone</v>
          </cell>
          <cell r="C127">
            <v>1165.7960386867801</v>
          </cell>
          <cell r="D127">
            <v>1249.54867154774</v>
          </cell>
          <cell r="E127">
            <v>1404.99688755738</v>
          </cell>
          <cell r="F127">
            <v>1221.43061691669</v>
          </cell>
          <cell r="G127">
            <v>1413.2154344581299</v>
          </cell>
          <cell r="H127">
            <v>1202.64126300765</v>
          </cell>
          <cell r="I127">
            <v>900.69172746497395</v>
          </cell>
          <cell r="J127">
            <v>784.62300354315391</v>
          </cell>
          <cell r="K127">
            <v>1286.1964551751398</v>
          </cell>
          <cell r="L127">
            <v>1181.4669638524799</v>
          </cell>
          <cell r="M127">
            <v>649.64482122897107</v>
          </cell>
          <cell r="N127">
            <v>779.99509047354297</v>
          </cell>
          <cell r="O127">
            <v>679.97708108151403</v>
          </cell>
          <cell r="P127">
            <v>768.87373425050293</v>
          </cell>
          <cell r="Q127">
            <v>911.85067654574004</v>
          </cell>
          <cell r="R127">
            <v>872.15384615384596</v>
          </cell>
          <cell r="S127">
            <v>941.70187347271292</v>
          </cell>
          <cell r="T127">
            <v>849.87770413056194</v>
          </cell>
          <cell r="U127">
            <v>672.37244343254804</v>
          </cell>
          <cell r="V127">
            <v>669.39419133133799</v>
          </cell>
          <cell r="W127">
            <v>635.87757342907605</v>
          </cell>
          <cell r="X127">
            <v>805.66203110282095</v>
          </cell>
          <cell r="Y127">
            <v>935.80860812484502</v>
          </cell>
          <cell r="Z127">
            <v>991.095883050314</v>
          </cell>
          <cell r="AA127">
            <v>1073.0478488368201</v>
          </cell>
          <cell r="AB127">
            <v>1214.78651141047</v>
          </cell>
          <cell r="AC127">
            <v>1419.2404011200299</v>
          </cell>
          <cell r="AD127">
            <v>1126.7958505084957</v>
          </cell>
        </row>
        <row r="128">
          <cell r="B128" t="str">
            <v>Solomon Islands</v>
          </cell>
          <cell r="C128">
            <v>177.10115934381199</v>
          </cell>
          <cell r="D128">
            <v>187.65681424303398</v>
          </cell>
          <cell r="E128">
            <v>186.83497054358</v>
          </cell>
          <cell r="F128">
            <v>175.52080265245402</v>
          </cell>
          <cell r="G128">
            <v>166.725251431641</v>
          </cell>
          <cell r="H128">
            <v>147.21263817271802</v>
          </cell>
          <cell r="I128">
            <v>125.34349831307301</v>
          </cell>
          <cell r="J128">
            <v>152.45595173816301</v>
          </cell>
          <cell r="K128">
            <v>168.063754188714</v>
          </cell>
          <cell r="L128">
            <v>160.20363259135001</v>
          </cell>
          <cell r="M128">
            <v>201.35790589090499</v>
          </cell>
          <cell r="N128">
            <v>214.06406966709099</v>
          </cell>
          <cell r="O128">
            <v>260.57314605784399</v>
          </cell>
          <cell r="P128">
            <v>282.70583700045199</v>
          </cell>
          <cell r="Q128">
            <v>319.73576608824101</v>
          </cell>
          <cell r="R128">
            <v>357.20397079641702</v>
          </cell>
          <cell r="S128">
            <v>390.42835146046201</v>
          </cell>
          <cell r="T128">
            <v>390.68948844869499</v>
          </cell>
          <cell r="U128">
            <v>324.15533884373599</v>
          </cell>
          <cell r="V128">
            <v>331.742517370771</v>
          </cell>
          <cell r="W128">
            <v>299.33347633291004</v>
          </cell>
          <cell r="X128">
            <v>274.20128762667503</v>
          </cell>
          <cell r="Y128">
            <v>227.78947437559299</v>
          </cell>
          <cell r="Z128">
            <v>231.486857375456</v>
          </cell>
          <cell r="AA128">
            <v>265.051935713266</v>
          </cell>
          <cell r="AB128">
            <v>294.023042243193</v>
          </cell>
          <cell r="AC128">
            <v>320.911193404134</v>
          </cell>
          <cell r="AD128">
            <v>267.85250062232842</v>
          </cell>
        </row>
        <row r="129">
          <cell r="B129" t="str">
            <v>Sudan</v>
          </cell>
          <cell r="C129">
            <v>9901.9996836483406</v>
          </cell>
          <cell r="D129">
            <v>7108.8887409810695</v>
          </cell>
          <cell r="E129">
            <v>5169.2308891454604</v>
          </cell>
          <cell r="F129">
            <v>7059.9987116229195</v>
          </cell>
          <cell r="G129">
            <v>8700.7680056999998</v>
          </cell>
          <cell r="H129">
            <v>6038.5624132270896</v>
          </cell>
          <cell r="I129">
            <v>8056.4002990722802</v>
          </cell>
          <cell r="J129">
            <v>13025.356986585</v>
          </cell>
          <cell r="K129">
            <v>10398.000356833099</v>
          </cell>
          <cell r="L129">
            <v>18347.1112343235</v>
          </cell>
          <cell r="M129">
            <v>24444.444444444402</v>
          </cell>
          <cell r="N129">
            <v>27522.785714285699</v>
          </cell>
          <cell r="O129">
            <v>3376.1721930653898</v>
          </cell>
          <cell r="P129">
            <v>5712.1529641017005</v>
          </cell>
          <cell r="Q129">
            <v>4368.0798639986806</v>
          </cell>
          <cell r="R129">
            <v>7320.1069296945898</v>
          </cell>
          <cell r="S129">
            <v>8765.4641923057698</v>
          </cell>
          <cell r="T129">
            <v>11675.461292805399</v>
          </cell>
          <cell r="U129">
            <v>11326.675854949401</v>
          </cell>
          <cell r="V129">
            <v>10722.520575423199</v>
          </cell>
          <cell r="W129">
            <v>12365.418685587301</v>
          </cell>
          <cell r="X129">
            <v>13380.171720021499</v>
          </cell>
          <cell r="Y129">
            <v>14975.7366103689</v>
          </cell>
          <cell r="Z129">
            <v>17780.302166588801</v>
          </cell>
          <cell r="AA129">
            <v>21690.532855377001</v>
          </cell>
          <cell r="AB129">
            <v>27895.024728014101</v>
          </cell>
          <cell r="AC129">
            <v>37564.0391248448</v>
          </cell>
          <cell r="AD129">
            <v>23981.12709703872</v>
          </cell>
        </row>
        <row r="130">
          <cell r="B130" t="str">
            <v>Tanzania</v>
          </cell>
          <cell r="C130">
            <v>5571.83305699211</v>
          </cell>
          <cell r="D130">
            <v>6664.3783510625499</v>
          </cell>
          <cell r="E130">
            <v>7651.7803807381006</v>
          </cell>
          <cell r="F130">
            <v>7836.9759065841199</v>
          </cell>
          <cell r="G130">
            <v>7130.2652887356198</v>
          </cell>
          <cell r="H130">
            <v>6433.9083158053199</v>
          </cell>
          <cell r="I130">
            <v>8134.3317858036207</v>
          </cell>
          <cell r="J130">
            <v>4007.4965875629405</v>
          </cell>
          <cell r="K130">
            <v>6154.4777779333399</v>
          </cell>
          <cell r="L130">
            <v>5306.7576186883998</v>
          </cell>
          <cell r="M130">
            <v>4258.6537475648502</v>
          </cell>
          <cell r="N130">
            <v>4956.5294761817804</v>
          </cell>
          <cell r="O130">
            <v>4601.3671022135604</v>
          </cell>
          <cell r="P130">
            <v>4257.7491548844</v>
          </cell>
          <cell r="Q130">
            <v>4510.8529717638303</v>
          </cell>
          <cell r="R130">
            <v>5631.0073383724393</v>
          </cell>
          <cell r="S130">
            <v>6463.06201217943</v>
          </cell>
          <cell r="T130">
            <v>7615.0301886792504</v>
          </cell>
          <cell r="U130">
            <v>8364.8277764606501</v>
          </cell>
          <cell r="V130">
            <v>8634.5924669428314</v>
          </cell>
          <cell r="W130">
            <v>9079.2960873555494</v>
          </cell>
          <cell r="X130">
            <v>9442.6107348468886</v>
          </cell>
          <cell r="Y130">
            <v>9792.1435189871409</v>
          </cell>
          <cell r="Z130">
            <v>10276.061854710999</v>
          </cell>
          <cell r="AA130">
            <v>11338.690120504101</v>
          </cell>
          <cell r="AB130">
            <v>12606.8552492364</v>
          </cell>
          <cell r="AC130">
            <v>12787.2122534515</v>
          </cell>
          <cell r="AD130">
            <v>11360.192599378028</v>
          </cell>
        </row>
        <row r="131">
          <cell r="B131" t="str">
            <v>Togo</v>
          </cell>
          <cell r="C131">
            <v>1142.4627923334301</v>
          </cell>
          <cell r="D131">
            <v>948.66561815442094</v>
          </cell>
          <cell r="E131">
            <v>799.79087591340408</v>
          </cell>
          <cell r="F131">
            <v>750.65623773391303</v>
          </cell>
          <cell r="G131">
            <v>663.16021412817804</v>
          </cell>
          <cell r="H131">
            <v>720.679753518555</v>
          </cell>
          <cell r="I131">
            <v>1060.92952653768</v>
          </cell>
          <cell r="J131">
            <v>1249.08467201704</v>
          </cell>
          <cell r="K131">
            <v>1517.81669422593</v>
          </cell>
          <cell r="L131">
            <v>1489.25602492754</v>
          </cell>
          <cell r="M131">
            <v>1789.0466359724899</v>
          </cell>
          <cell r="N131">
            <v>1767.5932959608501</v>
          </cell>
          <cell r="O131">
            <v>1853.6273245431601</v>
          </cell>
          <cell r="P131">
            <v>1412.82240577784</v>
          </cell>
          <cell r="Q131">
            <v>1095.03882054378</v>
          </cell>
          <cell r="R131">
            <v>1446.2060263737999</v>
          </cell>
          <cell r="S131">
            <v>1580.71172358882</v>
          </cell>
          <cell r="T131">
            <v>1609.7599485073099</v>
          </cell>
          <cell r="U131">
            <v>1523.5244648965202</v>
          </cell>
          <cell r="V131">
            <v>1528.7869542675801</v>
          </cell>
          <cell r="W131">
            <v>1298.58520205881</v>
          </cell>
          <cell r="X131">
            <v>1333.58255793169</v>
          </cell>
          <cell r="Y131">
            <v>1478.78229052148</v>
          </cell>
          <cell r="Z131">
            <v>1677.3540474629201</v>
          </cell>
          <cell r="AA131">
            <v>1939.90683320055</v>
          </cell>
          <cell r="AB131">
            <v>2111.76608337077</v>
          </cell>
          <cell r="AC131">
            <v>2210.40776073597</v>
          </cell>
          <cell r="AD131">
            <v>1883.6434030583382</v>
          </cell>
        </row>
        <row r="132">
          <cell r="B132" t="str">
            <v>Uganda</v>
          </cell>
          <cell r="C132">
            <v>4609.9590122603195</v>
          </cell>
          <cell r="D132">
            <v>7463.7444741896297</v>
          </cell>
          <cell r="E132">
            <v>5178.9247371928295</v>
          </cell>
          <cell r="F132">
            <v>5923.6067255473599</v>
          </cell>
          <cell r="G132">
            <v>4556.5928221620898</v>
          </cell>
          <cell r="H132">
            <v>4169.8706873309002</v>
          </cell>
          <cell r="I132">
            <v>4154.2634381374401</v>
          </cell>
          <cell r="J132">
            <v>6699.06069689172</v>
          </cell>
          <cell r="K132">
            <v>6939.5052789787305</v>
          </cell>
          <cell r="L132">
            <v>5626.0991660649597</v>
          </cell>
          <cell r="M132">
            <v>4589.2753882957804</v>
          </cell>
          <cell r="N132">
            <v>1835.4337167706601</v>
          </cell>
          <cell r="O132">
            <v>2756.1185067384304</v>
          </cell>
          <cell r="P132">
            <v>3099.8329964046302</v>
          </cell>
          <cell r="Q132">
            <v>3826.6245347822801</v>
          </cell>
          <cell r="R132">
            <v>5581.88921655381</v>
          </cell>
          <cell r="S132">
            <v>5885.7953350527805</v>
          </cell>
          <cell r="T132">
            <v>6124.8606889523999</v>
          </cell>
          <cell r="U132">
            <v>6576.2577467192195</v>
          </cell>
          <cell r="V132">
            <v>6007.6600991735404</v>
          </cell>
          <cell r="W132">
            <v>5910.0236917645907</v>
          </cell>
          <cell r="X132">
            <v>5649.8800665586796</v>
          </cell>
          <cell r="Y132">
            <v>5834.5259570674598</v>
          </cell>
          <cell r="Z132">
            <v>6242.9451078925003</v>
          </cell>
          <cell r="AA132">
            <v>6817.41981148791</v>
          </cell>
          <cell r="AB132">
            <v>8733.8409093309401</v>
          </cell>
          <cell r="AC132">
            <v>9442.6518469453204</v>
          </cell>
          <cell r="AD132">
            <v>7414.2767265448256</v>
          </cell>
        </row>
        <row r="133">
          <cell r="B133" t="str">
            <v>Zambia</v>
          </cell>
          <cell r="C133">
            <v>3885.7647999999999</v>
          </cell>
          <cell r="D133">
            <v>4013.326</v>
          </cell>
          <cell r="E133">
            <v>3872.8935000000001</v>
          </cell>
          <cell r="F133">
            <v>3343.1275999999998</v>
          </cell>
          <cell r="G133">
            <v>2748.04630000001</v>
          </cell>
          <cell r="H133">
            <v>2606.0319999999997</v>
          </cell>
          <cell r="I133">
            <v>1795.4434999999999</v>
          </cell>
          <cell r="J133">
            <v>2225.0250000000001</v>
          </cell>
          <cell r="K133">
            <v>3748.0768000000003</v>
          </cell>
          <cell r="L133">
            <v>3994.6358766468802</v>
          </cell>
          <cell r="M133">
            <v>3738.2878272640201</v>
          </cell>
          <cell r="N133">
            <v>3376.8100247524799</v>
          </cell>
          <cell r="O133">
            <v>3307.5725900116104</v>
          </cell>
          <cell r="P133">
            <v>3248.4131854644297</v>
          </cell>
          <cell r="Q133">
            <v>3346.9765486329002</v>
          </cell>
          <cell r="R133">
            <v>3470.3760172094799</v>
          </cell>
          <cell r="S133">
            <v>3271.4472468056201</v>
          </cell>
          <cell r="T133">
            <v>3910.4467600795201</v>
          </cell>
          <cell r="U133">
            <v>3237.69895445681</v>
          </cell>
          <cell r="V133">
            <v>3131.8978612965502</v>
          </cell>
          <cell r="W133">
            <v>3237.72262780147</v>
          </cell>
          <cell r="X133">
            <v>3639.98345207489</v>
          </cell>
          <cell r="Y133">
            <v>3775.38611495953</v>
          </cell>
          <cell r="Z133">
            <v>4325.9768977702897</v>
          </cell>
          <cell r="AA133">
            <v>5439.5554227457496</v>
          </cell>
          <cell r="AB133">
            <v>7271.47944354018</v>
          </cell>
          <cell r="AC133">
            <v>10941.916845383699</v>
          </cell>
          <cell r="AD133">
            <v>6350.8629448798893</v>
          </cell>
        </row>
        <row r="134">
          <cell r="B134" t="str">
            <v>Zimbabwe</v>
          </cell>
          <cell r="C134">
            <v>5354.5401000000002</v>
          </cell>
          <cell r="D134">
            <v>6435.8294000000005</v>
          </cell>
          <cell r="E134">
            <v>6862.6385</v>
          </cell>
          <cell r="F134">
            <v>6239.7869999999702</v>
          </cell>
          <cell r="G134">
            <v>5146.89480000002</v>
          </cell>
          <cell r="H134">
            <v>5643.7788000000101</v>
          </cell>
          <cell r="I134">
            <v>6223.4171999999799</v>
          </cell>
          <cell r="J134">
            <v>6726.7199999999802</v>
          </cell>
          <cell r="K134">
            <v>7831.0500000000102</v>
          </cell>
          <cell r="L134">
            <v>8284.7856000000211</v>
          </cell>
          <cell r="M134">
            <v>8780.2989999999991</v>
          </cell>
          <cell r="N134">
            <v>8179.6523669248809</v>
          </cell>
          <cell r="O134">
            <v>6745.9374634975902</v>
          </cell>
          <cell r="P134">
            <v>6552.0130254746891</v>
          </cell>
          <cell r="Q134">
            <v>6889.3740433704297</v>
          </cell>
          <cell r="R134">
            <v>7152.2175024386406</v>
          </cell>
          <cell r="S134">
            <v>8757.5383805075708</v>
          </cell>
          <cell r="T134">
            <v>8989.8019271635603</v>
          </cell>
          <cell r="U134">
            <v>6263.9233275979796</v>
          </cell>
          <cell r="V134">
            <v>5962.7987095081298</v>
          </cell>
          <cell r="W134">
            <v>8135.9122672664998</v>
          </cell>
          <cell r="X134">
            <v>12882.6195931334</v>
          </cell>
          <cell r="Y134">
            <v>30855.9334652449</v>
          </cell>
          <cell r="Z134">
            <v>10514.6403999127</v>
          </cell>
          <cell r="AA134">
            <v>4700.4308619697704</v>
          </cell>
          <cell r="AB134">
            <v>4551.6499550609396</v>
          </cell>
          <cell r="AC134">
            <v>5540.0662550877796</v>
          </cell>
          <cell r="AD134">
            <v>11232.544187455216</v>
          </cell>
        </row>
      </sheetData>
      <sheetData sheetId="2"/>
      <sheetData sheetId="3"/>
      <sheetData sheetId="4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</row>
        <row r="4">
          <cell r="A4" t="str">
            <v>Albania</v>
          </cell>
          <cell r="B4">
            <v>1.8327811099473701</v>
          </cell>
          <cell r="C4">
            <v>2.0993061024084301</v>
          </cell>
          <cell r="D4">
            <v>2.1619953477211098</v>
          </cell>
          <cell r="E4">
            <v>2.1841977887693602</v>
          </cell>
          <cell r="F4">
            <v>2.1562488335674499</v>
          </cell>
          <cell r="G4">
            <v>2.2023515493911501</v>
          </cell>
          <cell r="H4">
            <v>2.4358395809375</v>
          </cell>
          <cell r="I4">
            <v>2.4167898866874999</v>
          </cell>
          <cell r="J4">
            <v>2.3823323515000001</v>
          </cell>
          <cell r="K4">
            <v>2.6166716050312502</v>
          </cell>
          <cell r="L4">
            <v>2.0914397441716099</v>
          </cell>
          <cell r="M4">
            <v>1.2552609072151499</v>
          </cell>
          <cell r="N4">
            <v>0.79427690476697799</v>
          </cell>
          <cell r="O4">
            <v>1.3756344283545501</v>
          </cell>
          <cell r="P4">
            <v>2.2232847396277702</v>
          </cell>
          <cell r="Q4">
            <v>2.7138206986664901</v>
          </cell>
          <cell r="R4">
            <v>3.0131866028708099</v>
          </cell>
          <cell r="S4">
            <v>2.16377434519812</v>
          </cell>
          <cell r="T4">
            <v>2.7378884462151398</v>
          </cell>
          <cell r="U4">
            <v>3.4443790849673199</v>
          </cell>
          <cell r="V4">
            <v>3.6947370252448799</v>
          </cell>
          <cell r="W4">
            <v>4.0955909407665496</v>
          </cell>
          <cell r="X4">
            <v>4.4559008559201203</v>
          </cell>
          <cell r="Y4">
            <v>5.6002461033634097</v>
          </cell>
          <cell r="Z4">
            <v>7.4524002202477098</v>
          </cell>
          <cell r="AA4">
            <v>8.3764133045493203</v>
          </cell>
          <cell r="AB4">
            <v>9.1330885878961592</v>
          </cell>
        </row>
        <row r="5">
          <cell r="A5" t="str">
            <v>Algeria</v>
          </cell>
          <cell r="B5">
            <v>42.345827687459298</v>
          </cell>
          <cell r="C5">
            <v>44.371759807824198</v>
          </cell>
          <cell r="D5">
            <v>44.779983359958003</v>
          </cell>
          <cell r="E5">
            <v>47.528985113478001</v>
          </cell>
          <cell r="F5">
            <v>51.512786466398801</v>
          </cell>
          <cell r="G5">
            <v>61.132078619760698</v>
          </cell>
          <cell r="H5">
            <v>61.535270440770603</v>
          </cell>
          <cell r="I5">
            <v>63.299597415064902</v>
          </cell>
          <cell r="J5">
            <v>51.664192500660803</v>
          </cell>
          <cell r="K5">
            <v>52.558285688735097</v>
          </cell>
          <cell r="L5">
            <v>45.442622950819697</v>
          </cell>
          <cell r="M5">
            <v>46.669842472798102</v>
          </cell>
          <cell r="N5">
            <v>49.216660560542202</v>
          </cell>
          <cell r="O5">
            <v>50.962690083529701</v>
          </cell>
          <cell r="P5">
            <v>42.425625374368899</v>
          </cell>
          <cell r="Q5">
            <v>42.065963116043903</v>
          </cell>
          <cell r="R5">
            <v>46.941496648340603</v>
          </cell>
          <cell r="S5">
            <v>48.177864037291798</v>
          </cell>
          <cell r="T5">
            <v>48.187587463184599</v>
          </cell>
          <cell r="U5">
            <v>48.845075187969897</v>
          </cell>
          <cell r="V5">
            <v>54.749143945881698</v>
          </cell>
          <cell r="W5">
            <v>55.181126724082098</v>
          </cell>
          <cell r="X5">
            <v>57.053132518175403</v>
          </cell>
          <cell r="Y5">
            <v>68.012940112410405</v>
          </cell>
          <cell r="Z5">
            <v>85.015510932446006</v>
          </cell>
          <cell r="AA5">
            <v>102.380492832923</v>
          </cell>
          <cell r="AB5">
            <v>114.322334001248</v>
          </cell>
        </row>
        <row r="6">
          <cell r="A6" t="str">
            <v>Angola</v>
          </cell>
          <cell r="B6">
            <v>5.4280939221700901</v>
          </cell>
          <cell r="C6">
            <v>5.0802674235194099</v>
          </cell>
          <cell r="D6">
            <v>5.0802674235194099</v>
          </cell>
          <cell r="E6">
            <v>5.2943143846044496</v>
          </cell>
          <cell r="F6">
            <v>5.6120400387729301</v>
          </cell>
          <cell r="G6">
            <v>6.9141139913931999</v>
          </cell>
          <cell r="H6">
            <v>6.47337800359323</v>
          </cell>
          <cell r="I6">
            <v>7.39953203375934</v>
          </cell>
          <cell r="J6">
            <v>8.0268898684561307</v>
          </cell>
          <cell r="K6">
            <v>9.3375252609572197</v>
          </cell>
          <cell r="L6">
            <v>10.2781939799331</v>
          </cell>
          <cell r="M6">
            <v>9.9627789473684203</v>
          </cell>
          <cell r="N6">
            <v>7.6816485378518697</v>
          </cell>
          <cell r="O6">
            <v>5.5750585094365297</v>
          </cell>
          <cell r="P6">
            <v>4.0596057795626601</v>
          </cell>
          <cell r="Q6">
            <v>5.0664804012138998</v>
          </cell>
          <cell r="R6">
            <v>6.5354346989616596</v>
          </cell>
          <cell r="S6">
            <v>7.6754125894552496</v>
          </cell>
          <cell r="T6">
            <v>6.5063814140389198</v>
          </cell>
          <cell r="U6">
            <v>6.1529235757711103</v>
          </cell>
          <cell r="V6">
            <v>9.1351342297897808</v>
          </cell>
          <cell r="W6">
            <v>8.9360934873504991</v>
          </cell>
          <cell r="X6">
            <v>11.38625304924</v>
          </cell>
          <cell r="Y6">
            <v>13.9562675166449</v>
          </cell>
          <cell r="Z6">
            <v>19.799524600287601</v>
          </cell>
          <cell r="AA6">
            <v>30.632103235101201</v>
          </cell>
          <cell r="AB6">
            <v>43.758549596405601</v>
          </cell>
        </row>
        <row r="7">
          <cell r="A7" t="str">
            <v>Antigua and Barbuda</v>
          </cell>
          <cell r="B7">
            <v>9.5238529769996999E-2</v>
          </cell>
          <cell r="C7">
            <v>0.107179262457147</v>
          </cell>
          <cell r="D7">
            <v>0.117460373875013</v>
          </cell>
          <cell r="E7">
            <v>0.13189222615746601</v>
          </cell>
          <cell r="F7">
            <v>0.14942630075470101</v>
          </cell>
          <cell r="G7">
            <v>0.17374333851728099</v>
          </cell>
          <cell r="H7">
            <v>0.22926136869228</v>
          </cell>
          <cell r="I7">
            <v>0.26920386284699999</v>
          </cell>
          <cell r="J7">
            <v>0.32708662568514801</v>
          </cell>
          <cell r="K7">
            <v>0.36439529124276399</v>
          </cell>
          <cell r="L7">
            <v>0.38559098298628702</v>
          </cell>
          <cell r="M7">
            <v>0.40585412173902302</v>
          </cell>
          <cell r="N7">
            <v>0.425358546395047</v>
          </cell>
          <cell r="O7">
            <v>0.45559583803797199</v>
          </cell>
          <cell r="P7">
            <v>0.50087092272216904</v>
          </cell>
          <cell r="Q7">
            <v>0.49420244215283299</v>
          </cell>
          <cell r="R7">
            <v>0.54109113058887903</v>
          </cell>
          <cell r="S7">
            <v>0.58031887509264302</v>
          </cell>
          <cell r="T7">
            <v>0.62061040962814695</v>
          </cell>
          <cell r="U7">
            <v>0.65155609705675299</v>
          </cell>
          <cell r="V7">
            <v>0.67849261283664897</v>
          </cell>
          <cell r="W7">
            <v>0.71045800557435002</v>
          </cell>
          <cell r="X7">
            <v>0.717850185445153</v>
          </cell>
          <cell r="Y7">
            <v>0.754143499747015</v>
          </cell>
          <cell r="Z7">
            <v>0.81845914293873001</v>
          </cell>
          <cell r="AA7">
            <v>0.87490588536366098</v>
          </cell>
          <cell r="AB7">
            <v>0.96167929536011099</v>
          </cell>
        </row>
        <row r="8">
          <cell r="A8" t="str">
            <v>Argentina</v>
          </cell>
          <cell r="B8">
            <v>209.01766549876899</v>
          </cell>
          <cell r="C8">
            <v>169.75913403158299</v>
          </cell>
          <cell r="D8">
            <v>84.296982827815299</v>
          </cell>
          <cell r="E8">
            <v>103.98895490614601</v>
          </cell>
          <cell r="F8">
            <v>116.758197804351</v>
          </cell>
          <cell r="G8">
            <v>88.187382789031005</v>
          </cell>
          <cell r="H8">
            <v>106.044612050037</v>
          </cell>
          <cell r="I8">
            <v>108.724598901799</v>
          </cell>
          <cell r="J8">
            <v>127.350067054649</v>
          </cell>
          <cell r="K8">
            <v>81.705627984854203</v>
          </cell>
          <cell r="L8">
            <v>141.33683616765299</v>
          </cell>
          <cell r="M8">
            <v>189.59423670702799</v>
          </cell>
          <cell r="N8">
            <v>228.77606740949599</v>
          </cell>
          <cell r="O8">
            <v>236.505</v>
          </cell>
          <cell r="P8">
            <v>257.44</v>
          </cell>
          <cell r="Q8">
            <v>258.03174999999999</v>
          </cell>
          <cell r="R8">
            <v>272.14974999999998</v>
          </cell>
          <cell r="S8">
            <v>292.85899999999998</v>
          </cell>
          <cell r="T8">
            <v>298.94824999999997</v>
          </cell>
          <cell r="U8">
            <v>283.52300000000002</v>
          </cell>
          <cell r="V8">
            <v>284.20375000000001</v>
          </cell>
          <cell r="W8">
            <v>268.69675000000001</v>
          </cell>
          <cell r="X8">
            <v>97.732152162584796</v>
          </cell>
          <cell r="Y8">
            <v>127.64329371816601</v>
          </cell>
          <cell r="Z8">
            <v>151.95818953323899</v>
          </cell>
          <cell r="AA8">
            <v>181.54906143344701</v>
          </cell>
          <cell r="AB8">
            <v>212.701868905742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0.10805819836116499</v>
          </cell>
          <cell r="O9">
            <v>0.83536667341329696</v>
          </cell>
          <cell r="P9">
            <v>0.650961173185168</v>
          </cell>
          <cell r="Q9">
            <v>1.2867067687696301</v>
          </cell>
          <cell r="R9">
            <v>1.59696310635528</v>
          </cell>
          <cell r="S9">
            <v>1.6386693839117199</v>
          </cell>
          <cell r="T9">
            <v>1.8921695730964601</v>
          </cell>
          <cell r="U9">
            <v>1.8454758655619601</v>
          </cell>
          <cell r="V9">
            <v>1.9115642593573701</v>
          </cell>
          <cell r="W9">
            <v>2.1183980499086101</v>
          </cell>
          <cell r="X9">
            <v>2.3763212329802501</v>
          </cell>
          <cell r="Y9">
            <v>2.8070951798840502</v>
          </cell>
          <cell r="Z9">
            <v>3.5727335330205698</v>
          </cell>
          <cell r="AA9">
            <v>4.9028121643920004</v>
          </cell>
          <cell r="AB9">
            <v>6.4099204418668903</v>
          </cell>
        </row>
        <row r="10">
          <cell r="A10" t="str">
            <v>Australia</v>
          </cell>
          <cell r="B10">
            <v>160.65668368659499</v>
          </cell>
          <cell r="C10">
            <v>185.844980454699</v>
          </cell>
          <cell r="D10">
            <v>184.281471678869</v>
          </cell>
          <cell r="E10">
            <v>176.581490810623</v>
          </cell>
          <cell r="F10">
            <v>194.22562422799299</v>
          </cell>
          <cell r="G10">
            <v>172.1134721162</v>
          </cell>
          <cell r="H10">
            <v>178.62158860114599</v>
          </cell>
          <cell r="I10">
            <v>210.34951308000001</v>
          </cell>
          <cell r="J10">
            <v>266.95362706666702</v>
          </cell>
          <cell r="K10">
            <v>302.83347555249998</v>
          </cell>
          <cell r="L10">
            <v>318.00099498333299</v>
          </cell>
          <cell r="M10">
            <v>319.92426501</v>
          </cell>
          <cell r="N10">
            <v>313.44959121833301</v>
          </cell>
          <cell r="O10">
            <v>304.75851070423499</v>
          </cell>
          <cell r="P10">
            <v>347.36559591752899</v>
          </cell>
          <cell r="Q10">
            <v>371.09836396835999</v>
          </cell>
          <cell r="R10">
            <v>417.42140877198</v>
          </cell>
          <cell r="S10">
            <v>418.08278451148999</v>
          </cell>
          <cell r="T10">
            <v>373.14753698273898</v>
          </cell>
          <cell r="U10">
            <v>401.78159400729999</v>
          </cell>
          <cell r="V10">
            <v>390.01680434166701</v>
          </cell>
          <cell r="W10">
            <v>368.19090138439299</v>
          </cell>
          <cell r="X10">
            <v>412.901184101262</v>
          </cell>
          <cell r="Y10">
            <v>527.58824581876399</v>
          </cell>
          <cell r="Z10">
            <v>639.35627265756398</v>
          </cell>
          <cell r="AA10">
            <v>712.43632354422698</v>
          </cell>
          <cell r="AB10">
            <v>754.81556375175705</v>
          </cell>
        </row>
        <row r="11">
          <cell r="A11" t="str">
            <v>Austria</v>
          </cell>
          <cell r="B11">
            <v>80.218223037565593</v>
          </cell>
          <cell r="C11">
            <v>69.510386711931304</v>
          </cell>
          <cell r="D11">
            <v>69.499709612833797</v>
          </cell>
          <cell r="E11">
            <v>70.413454043751301</v>
          </cell>
          <cell r="F11">
            <v>66.423188826426994</v>
          </cell>
          <cell r="G11">
            <v>68.025725681201294</v>
          </cell>
          <cell r="H11">
            <v>96.526465611943294</v>
          </cell>
          <cell r="I11">
            <v>120.709612029113</v>
          </cell>
          <cell r="J11">
            <v>132.18547973351099</v>
          </cell>
          <cell r="K11">
            <v>131.69687123474401</v>
          </cell>
          <cell r="L11">
            <v>165.39630871353199</v>
          </cell>
          <cell r="M11">
            <v>173.38179003816899</v>
          </cell>
          <cell r="N11">
            <v>195.10709733204399</v>
          </cell>
          <cell r="O11">
            <v>189.708947570031</v>
          </cell>
          <cell r="P11">
            <v>203.971552301586</v>
          </cell>
          <cell r="Q11">
            <v>239.79673707024199</v>
          </cell>
          <cell r="R11">
            <v>236.47276762244499</v>
          </cell>
          <cell r="S11">
            <v>209.00038425820901</v>
          </cell>
          <cell r="T11">
            <v>214.14611325087299</v>
          </cell>
          <cell r="U11">
            <v>213.39003759213301</v>
          </cell>
          <cell r="V11">
            <v>194.407043699833</v>
          </cell>
          <cell r="W11">
            <v>193.34528439100001</v>
          </cell>
          <cell r="X11">
            <v>208.566378743917</v>
          </cell>
          <cell r="Y11">
            <v>255.84214533074999</v>
          </cell>
          <cell r="Z11">
            <v>293.194123627083</v>
          </cell>
          <cell r="AA11">
            <v>305.33803861400003</v>
          </cell>
          <cell r="AB11">
            <v>321.93431667794403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1.1931845571025499</v>
          </cell>
          <cell r="O12">
            <v>1.3092931812630799</v>
          </cell>
          <cell r="P12">
            <v>2.2575428827807098</v>
          </cell>
          <cell r="Q12">
            <v>2.4170820117807001</v>
          </cell>
          <cell r="R12">
            <v>3.1765479970956099</v>
          </cell>
          <cell r="S12">
            <v>3.96263134091364</v>
          </cell>
          <cell r="T12">
            <v>4.2797582730015904</v>
          </cell>
          <cell r="U12">
            <v>4.5811981715950001</v>
          </cell>
          <cell r="V12">
            <v>5.2726171960451698</v>
          </cell>
          <cell r="W12">
            <v>5.7076182465684804</v>
          </cell>
          <cell r="X12">
            <v>6.2360455238612804</v>
          </cell>
          <cell r="Y12">
            <v>7.2757457494824704</v>
          </cell>
          <cell r="Z12">
            <v>8.6815483258133401</v>
          </cell>
          <cell r="AA12">
            <v>12.5610211291086</v>
          </cell>
          <cell r="AB12">
            <v>19.816536312849198</v>
          </cell>
        </row>
        <row r="13">
          <cell r="A13" t="str">
            <v>Bahamas, The</v>
          </cell>
          <cell r="B13">
            <v>1.4538869861283401</v>
          </cell>
          <cell r="C13">
            <v>1.5062270164489699</v>
          </cell>
          <cell r="D13">
            <v>1.69601166248322</v>
          </cell>
          <cell r="E13">
            <v>1.88766109943389</v>
          </cell>
          <cell r="F13">
            <v>2.0160219669342001</v>
          </cell>
          <cell r="G13">
            <v>2.1954479217529199</v>
          </cell>
          <cell r="H13">
            <v>2.37327909469604</v>
          </cell>
          <cell r="I13">
            <v>2.6130001544952401</v>
          </cell>
          <cell r="J13">
            <v>2.7167809009552002</v>
          </cell>
          <cell r="K13">
            <v>3.0624801227059901</v>
          </cell>
          <cell r="L13">
            <v>3.16570515367206</v>
          </cell>
          <cell r="M13">
            <v>3.1111604901429599</v>
          </cell>
          <cell r="N13">
            <v>3.1091600108544402</v>
          </cell>
          <cell r="O13">
            <v>3.0918560317979602</v>
          </cell>
          <cell r="P13">
            <v>3.25867438063896</v>
          </cell>
          <cell r="Q13">
            <v>3.4293622872494498</v>
          </cell>
          <cell r="R13">
            <v>3.6094031182337698</v>
          </cell>
          <cell r="S13">
            <v>3.84149527209407</v>
          </cell>
          <cell r="T13">
            <v>4.2826586753149902</v>
          </cell>
          <cell r="U13">
            <v>4.7041916827045203</v>
          </cell>
          <cell r="V13">
            <v>5.0036990000000001</v>
          </cell>
          <cell r="W13">
            <v>5.1314520000000003</v>
          </cell>
          <cell r="X13">
            <v>5.3894000000000002</v>
          </cell>
          <cell r="Y13">
            <v>5.5026000000000002</v>
          </cell>
          <cell r="Z13">
            <v>5.6609999999999996</v>
          </cell>
          <cell r="AA13">
            <v>5.8695000000000004</v>
          </cell>
          <cell r="AB13">
            <v>6.2228000000000003</v>
          </cell>
        </row>
        <row r="14">
          <cell r="A14" t="str">
            <v>Bahrain</v>
          </cell>
          <cell r="B14">
            <v>3.0718815800249302</v>
          </cell>
          <cell r="C14">
            <v>3.4678195938545802</v>
          </cell>
          <cell r="D14">
            <v>3.6457451714291498</v>
          </cell>
          <cell r="E14">
            <v>3.7351068040765099</v>
          </cell>
          <cell r="F14">
            <v>3.8768618724134001</v>
          </cell>
          <cell r="G14">
            <v>3.6579790251881898</v>
          </cell>
          <cell r="H14">
            <v>2.8622341628788801</v>
          </cell>
          <cell r="I14">
            <v>3.1005322726665199</v>
          </cell>
          <cell r="J14">
            <v>3.8319153366937502</v>
          </cell>
          <cell r="K14">
            <v>4.1127663585488099</v>
          </cell>
          <cell r="L14">
            <v>4.5280110999999996</v>
          </cell>
          <cell r="M14">
            <v>4.6149604000000002</v>
          </cell>
          <cell r="N14">
            <v>4.7497717000000002</v>
          </cell>
          <cell r="O14">
            <v>5.1991427000000003</v>
          </cell>
          <cell r="P14">
            <v>5.5647551999999996</v>
          </cell>
          <cell r="Q14">
            <v>5.8481780099999998</v>
          </cell>
          <cell r="R14">
            <v>6.1000119000000002</v>
          </cell>
          <cell r="S14">
            <v>6.3500642599999999</v>
          </cell>
          <cell r="T14">
            <v>6.1825738499999998</v>
          </cell>
          <cell r="U14">
            <v>6.6170810400000004</v>
          </cell>
          <cell r="V14">
            <v>7.9662842300000003</v>
          </cell>
          <cell r="W14">
            <v>7.9270905699999998</v>
          </cell>
          <cell r="X14">
            <v>8.4462337299999994</v>
          </cell>
          <cell r="Y14">
            <v>9.73446605</v>
          </cell>
          <cell r="Z14">
            <v>11.179925040000001</v>
          </cell>
          <cell r="AA14">
            <v>13.377934209999999</v>
          </cell>
          <cell r="AB14">
            <v>16.065335004502</v>
          </cell>
        </row>
        <row r="15">
          <cell r="A15" t="str">
            <v>Bangladesh</v>
          </cell>
          <cell r="B15">
            <v>19.506623665709501</v>
          </cell>
          <cell r="C15">
            <v>19.010611086947701</v>
          </cell>
          <cell r="D15">
            <v>17.4078140396531</v>
          </cell>
          <cell r="E15">
            <v>18.242524758728401</v>
          </cell>
          <cell r="F15">
            <v>20.740982947812999</v>
          </cell>
          <cell r="G15">
            <v>21.336889178892001</v>
          </cell>
          <cell r="H15">
            <v>22.3699555035206</v>
          </cell>
          <cell r="I15">
            <v>24.679292834102501</v>
          </cell>
          <cell r="J15">
            <v>26.636525957481702</v>
          </cell>
          <cell r="K15">
            <v>29.344375581034999</v>
          </cell>
          <cell r="L15">
            <v>30.496697769689799</v>
          </cell>
          <cell r="M15">
            <v>31.432307831736601</v>
          </cell>
          <cell r="N15">
            <v>31.4386562007458</v>
          </cell>
          <cell r="O15">
            <v>32.954242532477799</v>
          </cell>
          <cell r="P15">
            <v>35.801746699714698</v>
          </cell>
          <cell r="Q15">
            <v>39.579830190692803</v>
          </cell>
          <cell r="R15">
            <v>41.515995393456201</v>
          </cell>
          <cell r="S15">
            <v>43.387963050843297</v>
          </cell>
          <cell r="T15">
            <v>44.757271787184401</v>
          </cell>
          <cell r="U15">
            <v>46.529395706258903</v>
          </cell>
          <cell r="V15">
            <v>47.047978264343897</v>
          </cell>
          <cell r="W15">
            <v>47.193949348942802</v>
          </cell>
          <cell r="X15">
            <v>49.5595892067441</v>
          </cell>
          <cell r="Y15">
            <v>54.475732088920303</v>
          </cell>
          <cell r="Z15">
            <v>59.120203979013503</v>
          </cell>
          <cell r="AA15">
            <v>61.280335786846898</v>
          </cell>
          <cell r="AB15">
            <v>65.215707620883293</v>
          </cell>
        </row>
        <row r="16">
          <cell r="A16" t="str">
            <v>Barbados</v>
          </cell>
          <cell r="B16">
            <v>0.88400379447754296</v>
          </cell>
          <cell r="C16">
            <v>0.972944704964256</v>
          </cell>
          <cell r="D16">
            <v>1.0165660683422699</v>
          </cell>
          <cell r="E16">
            <v>1.0791946929865699</v>
          </cell>
          <cell r="F16">
            <v>1.1763559306113101</v>
          </cell>
          <cell r="G16">
            <v>1.2311176796826799</v>
          </cell>
          <cell r="H16">
            <v>1.3516752615935099</v>
          </cell>
          <cell r="I16">
            <v>1.4884774668296199</v>
          </cell>
          <cell r="J16">
            <v>1.5831866159033701</v>
          </cell>
          <cell r="K16">
            <v>1.752171635399</v>
          </cell>
          <cell r="L16">
            <v>1.75733109123501</v>
          </cell>
          <cell r="M16">
            <v>1.7330152399682499</v>
          </cell>
          <cell r="N16">
            <v>1.6231852394986299</v>
          </cell>
          <cell r="O16">
            <v>1.6897473281553399</v>
          </cell>
          <cell r="P16">
            <v>1.74255</v>
          </cell>
          <cell r="Q16">
            <v>1.8711949999999999</v>
          </cell>
          <cell r="R16">
            <v>1.997395</v>
          </cell>
          <cell r="S16">
            <v>2.1954850000000001</v>
          </cell>
          <cell r="T16">
            <v>2.3704100000000001</v>
          </cell>
          <cell r="U16">
            <v>2.477795</v>
          </cell>
          <cell r="V16">
            <v>2.5588199999999999</v>
          </cell>
          <cell r="W16">
            <v>2.5541849999999999</v>
          </cell>
          <cell r="X16">
            <v>2.476105</v>
          </cell>
          <cell r="Y16">
            <v>2.6949000000000001</v>
          </cell>
          <cell r="Z16">
            <v>2.8171499999999998</v>
          </cell>
          <cell r="AA16">
            <v>3.0611000000000002</v>
          </cell>
          <cell r="AB16">
            <v>3.3856999999999999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4.1151390789429696</v>
          </cell>
          <cell r="O17">
            <v>3.6617101215558101</v>
          </cell>
          <cell r="P17">
            <v>4.85351882160393</v>
          </cell>
          <cell r="Q17">
            <v>10.530193425275399</v>
          </cell>
          <cell r="R17">
            <v>14.481709066203701</v>
          </cell>
          <cell r="S17">
            <v>14.0059600626169</v>
          </cell>
          <cell r="T17">
            <v>15.137349631354301</v>
          </cell>
          <cell r="U17">
            <v>12.1042548</v>
          </cell>
          <cell r="V17">
            <v>12.7577295885966</v>
          </cell>
          <cell r="W17">
            <v>12.421078524503301</v>
          </cell>
          <cell r="X17">
            <v>14.6535374265294</v>
          </cell>
          <cell r="Y17">
            <v>17.822814290640199</v>
          </cell>
          <cell r="Z17">
            <v>23.1413400554685</v>
          </cell>
          <cell r="AA17">
            <v>30.131461695918599</v>
          </cell>
          <cell r="AB17">
            <v>36.943686881664398</v>
          </cell>
        </row>
        <row r="18">
          <cell r="A18" t="str">
            <v>Belgium</v>
          </cell>
          <cell r="B18">
            <v>121.55657807691</v>
          </cell>
          <cell r="C18">
            <v>101.082165511494</v>
          </cell>
          <cell r="D18">
            <v>88.930050739459602</v>
          </cell>
          <cell r="E18">
            <v>84.129255523664</v>
          </cell>
          <cell r="F18">
            <v>80.114892297225595</v>
          </cell>
          <cell r="G18">
            <v>83.4269741077769</v>
          </cell>
          <cell r="H18">
            <v>115.651372294499</v>
          </cell>
          <cell r="I18">
            <v>143.77412423052101</v>
          </cell>
          <cell r="J18">
            <v>156.10104053092101</v>
          </cell>
          <cell r="K18">
            <v>158.03606584601201</v>
          </cell>
          <cell r="L18">
            <v>197.78163031381001</v>
          </cell>
          <cell r="M18">
            <v>202.85676143740099</v>
          </cell>
          <cell r="N18">
            <v>225.488103721881</v>
          </cell>
          <cell r="O18">
            <v>216.21235970285099</v>
          </cell>
          <cell r="P18">
            <v>236.02340627484301</v>
          </cell>
          <cell r="Q18">
            <v>277.04200809831701</v>
          </cell>
          <cell r="R18">
            <v>275.42605233913901</v>
          </cell>
          <cell r="S18">
            <v>249.62859447357499</v>
          </cell>
          <cell r="T18">
            <v>255.500357788419</v>
          </cell>
          <cell r="U18">
            <v>253.88922434550301</v>
          </cell>
          <cell r="V18">
            <v>232.933849885</v>
          </cell>
          <cell r="W18">
            <v>231.92793153</v>
          </cell>
          <cell r="X18">
            <v>252.65951523916701</v>
          </cell>
          <cell r="Y18">
            <v>310.51392322499998</v>
          </cell>
          <cell r="Z18">
            <v>359.15451792916701</v>
          </cell>
          <cell r="AA18">
            <v>372.72615873500001</v>
          </cell>
          <cell r="AB18">
            <v>393.59025249770099</v>
          </cell>
        </row>
        <row r="19">
          <cell r="A19" t="str">
            <v>Belize</v>
          </cell>
          <cell r="B19">
            <v>0.17221666855609599</v>
          </cell>
          <cell r="C19">
            <v>0.17940500852128</v>
          </cell>
          <cell r="D19">
            <v>0.17925000851391801</v>
          </cell>
          <cell r="E19">
            <v>0.18898500897630599</v>
          </cell>
          <cell r="F19">
            <v>0.21090001001721201</v>
          </cell>
          <cell r="G19">
            <v>0.20919000993599199</v>
          </cell>
          <cell r="H19">
            <v>0.22787501082348099</v>
          </cell>
          <cell r="I19">
            <v>0.26652001265901998</v>
          </cell>
          <cell r="J19">
            <v>0.31490001495694703</v>
          </cell>
          <cell r="K19">
            <v>0.363150017248699</v>
          </cell>
          <cell r="L19">
            <v>0.41201059591098199</v>
          </cell>
          <cell r="M19">
            <v>0.44463426984964599</v>
          </cell>
          <cell r="N19">
            <v>0.51805228748802501</v>
          </cell>
          <cell r="O19">
            <v>0.55963148944973495</v>
          </cell>
          <cell r="P19">
            <v>0.58062863490011496</v>
          </cell>
          <cell r="Q19">
            <v>0.61996509915997</v>
          </cell>
          <cell r="R19">
            <v>0.64126997332145497</v>
          </cell>
          <cell r="S19">
            <v>0.65438460585468505</v>
          </cell>
          <cell r="T19">
            <v>0.68888459318045003</v>
          </cell>
          <cell r="U19">
            <v>0.73234417086463499</v>
          </cell>
          <cell r="V19">
            <v>0.83173129920964495</v>
          </cell>
          <cell r="W19">
            <v>0.87141522174387498</v>
          </cell>
          <cell r="X19">
            <v>0.93214923346180001</v>
          </cell>
          <cell r="Y19">
            <v>0.98758999999999997</v>
          </cell>
          <cell r="Z19">
            <v>1.05522</v>
          </cell>
          <cell r="AA19">
            <v>1.11089574909754</v>
          </cell>
          <cell r="AB19">
            <v>1.2129826248566</v>
          </cell>
        </row>
        <row r="20">
          <cell r="A20" t="str">
            <v>Benin</v>
          </cell>
          <cell r="B20">
            <v>1.5858655859831701</v>
          </cell>
          <cell r="C20">
            <v>1.07272094641614</v>
          </cell>
          <cell r="D20">
            <v>1.0620074349442401</v>
          </cell>
          <cell r="E20">
            <v>0.94014430567873997</v>
          </cell>
          <cell r="F20">
            <v>1.0028378079668001</v>
          </cell>
          <cell r="G20">
            <v>1.04566954547478</v>
          </cell>
          <cell r="H20">
            <v>1.33568010857481</v>
          </cell>
          <cell r="I20">
            <v>1.5623927329595599</v>
          </cell>
          <cell r="J20">
            <v>1.6264112206013199</v>
          </cell>
          <cell r="K20">
            <v>1.5023140703123801</v>
          </cell>
          <cell r="L20">
            <v>1.84501974179568</v>
          </cell>
          <cell r="M20">
            <v>1.87784300171922</v>
          </cell>
          <cell r="N20">
            <v>2.1516320979258801</v>
          </cell>
          <cell r="O20">
            <v>2.1062497174742201</v>
          </cell>
          <cell r="P20">
            <v>1.5980894607052201</v>
          </cell>
          <cell r="Q20">
            <v>2.16983764951943</v>
          </cell>
          <cell r="R20">
            <v>2.3608969061799598</v>
          </cell>
          <cell r="S20">
            <v>2.2681826237092002</v>
          </cell>
          <cell r="T20">
            <v>2.4547089506547799</v>
          </cell>
          <cell r="U20">
            <v>2.4922322210336199</v>
          </cell>
          <cell r="V20">
            <v>2.3825561676828801</v>
          </cell>
          <cell r="W20">
            <v>2.50162902649615</v>
          </cell>
          <cell r="X20">
            <v>2.8171739663067399</v>
          </cell>
          <cell r="Y20">
            <v>3.5649260351669398</v>
          </cell>
          <cell r="Z20">
            <v>4.0527851682893701</v>
          </cell>
          <cell r="AA20">
            <v>4.4055231882442101</v>
          </cell>
          <cell r="AB20">
            <v>4.7599414566416298</v>
          </cell>
        </row>
        <row r="21">
          <cell r="A21" t="str">
            <v>Bhutan</v>
          </cell>
          <cell r="B21">
            <v>0.13081756289213001</v>
          </cell>
          <cell r="C21">
            <v>0.14736560806073001</v>
          </cell>
          <cell r="D21">
            <v>0.154924708576229</v>
          </cell>
          <cell r="E21">
            <v>0.17399121062710399</v>
          </cell>
          <cell r="F21">
            <v>0.17062858972434</v>
          </cell>
          <cell r="G21">
            <v>0.17512301760184501</v>
          </cell>
          <cell r="H21">
            <v>0.20726054470781499</v>
          </cell>
          <cell r="I21">
            <v>0.24933136289456301</v>
          </cell>
          <cell r="J21">
            <v>0.26925858818336801</v>
          </cell>
          <cell r="K21">
            <v>0.25877434251620302</v>
          </cell>
          <cell r="L21">
            <v>0.278592148278969</v>
          </cell>
          <cell r="M21">
            <v>0.23740063172217701</v>
          </cell>
          <cell r="N21">
            <v>0.23890437452034799</v>
          </cell>
          <cell r="O21">
            <v>0.22468585707123201</v>
          </cell>
          <cell r="P21">
            <v>0.26399102503662902</v>
          </cell>
          <cell r="Q21">
            <v>0.29390967653153999</v>
          </cell>
          <cell r="R21">
            <v>0.32090821330341401</v>
          </cell>
          <cell r="S21">
            <v>0.36731793159334403</v>
          </cell>
          <cell r="T21">
            <v>0.41193019015368598</v>
          </cell>
          <cell r="U21">
            <v>0.43031227987790599</v>
          </cell>
          <cell r="V21">
            <v>0.45967318748753999</v>
          </cell>
          <cell r="W21">
            <v>0.492735503341237</v>
          </cell>
          <cell r="X21">
            <v>0.54457581414644296</v>
          </cell>
          <cell r="Y21">
            <v>0.61066138118088897</v>
          </cell>
          <cell r="Z21">
            <v>0.70861043822946501</v>
          </cell>
          <cell r="AA21">
            <v>0.82750504371217204</v>
          </cell>
          <cell r="AB21">
            <v>0.98259505186611296</v>
          </cell>
        </row>
        <row r="22">
          <cell r="A22" t="str">
            <v>Bolivia</v>
          </cell>
          <cell r="B22">
            <v>3.2183949963763698</v>
          </cell>
          <cell r="C22">
            <v>3.08407145305407</v>
          </cell>
          <cell r="D22">
            <v>3.47989351638088</v>
          </cell>
          <cell r="E22">
            <v>3.39485630822921</v>
          </cell>
          <cell r="F22">
            <v>3.5526143660577398</v>
          </cell>
          <cell r="G22">
            <v>3.7535171907010199</v>
          </cell>
          <cell r="H22">
            <v>3.6681156473776699</v>
          </cell>
          <cell r="I22">
            <v>3.9747418212444598</v>
          </cell>
          <cell r="J22">
            <v>4.5976939774838899</v>
          </cell>
          <cell r="K22">
            <v>4.7159437107967204</v>
          </cell>
          <cell r="L22">
            <v>4.8675061650923102</v>
          </cell>
          <cell r="M22">
            <v>5.3432743767691697</v>
          </cell>
          <cell r="N22">
            <v>5.6430496630810696</v>
          </cell>
          <cell r="O22">
            <v>5.7344746712103003</v>
          </cell>
          <cell r="P22">
            <v>5.9700469251479404</v>
          </cell>
          <cell r="Q22">
            <v>6.7016783573878396</v>
          </cell>
          <cell r="R22">
            <v>7.3745865528214702</v>
          </cell>
          <cell r="S22">
            <v>7.9170844602004298</v>
          </cell>
          <cell r="T22">
            <v>8.5204312202125401</v>
          </cell>
          <cell r="U22">
            <v>8.2977814835513897</v>
          </cell>
          <cell r="V22">
            <v>8.4117882056682003</v>
          </cell>
          <cell r="W22">
            <v>8.1537557330129893</v>
          </cell>
          <cell r="X22">
            <v>7.9173053289889799</v>
          </cell>
          <cell r="Y22">
            <v>8.1019097421872797</v>
          </cell>
          <cell r="Z22">
            <v>8.7488485509676899</v>
          </cell>
          <cell r="AA22">
            <v>9.3580123138622096</v>
          </cell>
          <cell r="AB22">
            <v>10.8275913425345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1.4620819203356099</v>
          </cell>
          <cell r="Q23">
            <v>2.01925007141043</v>
          </cell>
          <cell r="R23">
            <v>3.0386517360915901</v>
          </cell>
          <cell r="S23">
            <v>3.9906209637766699</v>
          </cell>
          <cell r="T23">
            <v>4.6067888459599198</v>
          </cell>
          <cell r="U23">
            <v>4.9949806175274301</v>
          </cell>
          <cell r="V23">
            <v>5.2979944723974199</v>
          </cell>
          <cell r="W23">
            <v>5.5578146436532796</v>
          </cell>
          <cell r="X23">
            <v>6.1836594168257699</v>
          </cell>
          <cell r="Y23">
            <v>7.8008144253779701</v>
          </cell>
          <cell r="Z23">
            <v>9.3306447921805198</v>
          </cell>
          <cell r="AA23">
            <v>10.0579553770985</v>
          </cell>
          <cell r="AB23">
            <v>11.395510233168199</v>
          </cell>
        </row>
        <row r="24">
          <cell r="A24" t="str">
            <v>Botswana</v>
          </cell>
          <cell r="B24">
            <v>1.02930297022008</v>
          </cell>
          <cell r="C24">
            <v>1.0737705738647001</v>
          </cell>
          <cell r="D24">
            <v>1.01493372041277</v>
          </cell>
          <cell r="E24">
            <v>1.17225473347021</v>
          </cell>
          <cell r="F24">
            <v>1.2408426444476299</v>
          </cell>
          <cell r="G24">
            <v>1.1147977297737399</v>
          </cell>
          <cell r="H24">
            <v>1.3926073617194199</v>
          </cell>
          <cell r="I24">
            <v>1.9652241070635299</v>
          </cell>
          <cell r="J24">
            <v>2.6445636317649601</v>
          </cell>
          <cell r="K24">
            <v>3.0838290672383102</v>
          </cell>
          <cell r="L24">
            <v>3.7913488233850998</v>
          </cell>
          <cell r="M24">
            <v>3.9511056699903802</v>
          </cell>
          <cell r="N24">
            <v>4.1018722012519602</v>
          </cell>
          <cell r="O24">
            <v>4.1671970051625902</v>
          </cell>
          <cell r="P24">
            <v>4.3448614404715</v>
          </cell>
          <cell r="Q24">
            <v>4.7743855022489399</v>
          </cell>
          <cell r="R24">
            <v>4.8045862008442404</v>
          </cell>
          <cell r="S24">
            <v>5.1873064654368903</v>
          </cell>
          <cell r="T24">
            <v>5.2212955142100297</v>
          </cell>
          <cell r="U24">
            <v>5.62903636766658</v>
          </cell>
          <cell r="V24">
            <v>6.1928723834944099</v>
          </cell>
          <cell r="W24">
            <v>6.0599587211174502</v>
          </cell>
          <cell r="X24">
            <v>5.9589239216646597</v>
          </cell>
          <cell r="Y24">
            <v>8.3184051894013304</v>
          </cell>
          <cell r="Z24">
            <v>9.8309497789554907</v>
          </cell>
          <cell r="AA24">
            <v>10.195331855359001</v>
          </cell>
          <cell r="AB24">
            <v>10.808257467833499</v>
          </cell>
        </row>
        <row r="25">
          <cell r="A25" t="str">
            <v>Brazil</v>
          </cell>
          <cell r="B25">
            <v>162.61506443793601</v>
          </cell>
          <cell r="C25">
            <v>186.88621232724199</v>
          </cell>
          <cell r="D25">
            <v>199.80357051553699</v>
          </cell>
          <cell r="E25">
            <v>160.198534458268</v>
          </cell>
          <cell r="F25">
            <v>159.42363949888701</v>
          </cell>
          <cell r="G25">
            <v>253.07844393722101</v>
          </cell>
          <cell r="H25">
            <v>293.57963983168401</v>
          </cell>
          <cell r="I25">
            <v>319.54499890556599</v>
          </cell>
          <cell r="J25">
            <v>356.97691225354902</v>
          </cell>
          <cell r="K25">
            <v>490.050913918844</v>
          </cell>
          <cell r="L25">
            <v>507.78351811797302</v>
          </cell>
          <cell r="M25">
            <v>445.242219007708</v>
          </cell>
          <cell r="N25">
            <v>426.51949450019299</v>
          </cell>
          <cell r="O25">
            <v>478.62152257145902</v>
          </cell>
          <cell r="P25">
            <v>596.76291129710501</v>
          </cell>
          <cell r="Q25">
            <v>769.74119828738196</v>
          </cell>
          <cell r="R25">
            <v>840.05175888984104</v>
          </cell>
          <cell r="S25">
            <v>871.52400027839599</v>
          </cell>
          <cell r="T25">
            <v>844.12566001879304</v>
          </cell>
          <cell r="U25">
            <v>586.921728098416</v>
          </cell>
          <cell r="V25">
            <v>644.28305442995202</v>
          </cell>
          <cell r="W25">
            <v>554.40988061324401</v>
          </cell>
          <cell r="X25">
            <v>505.71228101857201</v>
          </cell>
          <cell r="Y25">
            <v>552.23896435784104</v>
          </cell>
          <cell r="Z25">
            <v>663.55204921534505</v>
          </cell>
          <cell r="AA25">
            <v>882.04309722369396</v>
          </cell>
          <cell r="AB25">
            <v>1067.7064843148701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>
            <v>4.2873765922514799</v>
          </cell>
          <cell r="G26">
            <v>4.0355160935386403</v>
          </cell>
          <cell r="H26">
            <v>2.4354548587726601</v>
          </cell>
          <cell r="I26">
            <v>2.7972681012037199</v>
          </cell>
          <cell r="J26">
            <v>2.6619625576108401</v>
          </cell>
          <cell r="K26">
            <v>2.9857582969777599</v>
          </cell>
          <cell r="L26">
            <v>3.5204869795498102</v>
          </cell>
          <cell r="M26">
            <v>3.7011953344331601</v>
          </cell>
          <cell r="N26">
            <v>4.1848615686836199</v>
          </cell>
          <cell r="O26">
            <v>4.1057294441473298</v>
          </cell>
          <cell r="P26">
            <v>4.0872197728994903</v>
          </cell>
          <cell r="Q26">
            <v>4.7341035364670603</v>
          </cell>
          <cell r="R26">
            <v>5.1154546942789603</v>
          </cell>
          <cell r="S26">
            <v>5.1966390667242202</v>
          </cell>
          <cell r="T26">
            <v>4.04994816568259</v>
          </cell>
          <cell r="U26">
            <v>4.5995276182085201</v>
          </cell>
          <cell r="V26">
            <v>6.0012809579294499</v>
          </cell>
          <cell r="W26">
            <v>5.60102025294246</v>
          </cell>
          <cell r="X26">
            <v>5.8433671742883702</v>
          </cell>
          <cell r="Y26">
            <v>6.5574040236867699</v>
          </cell>
          <cell r="Z26">
            <v>7.8721908381214902</v>
          </cell>
          <cell r="AA26">
            <v>9.5314370515456801</v>
          </cell>
          <cell r="AB26">
            <v>11.4377114543858</v>
          </cell>
        </row>
        <row r="27">
          <cell r="A27" t="str">
            <v>Bulgaria</v>
          </cell>
          <cell r="B27">
            <v>26.051514449224801</v>
          </cell>
          <cell r="C27">
            <v>28.098989543993401</v>
          </cell>
          <cell r="D27">
            <v>29.306059893126601</v>
          </cell>
          <cell r="E27">
            <v>30.116160376672902</v>
          </cell>
          <cell r="F27">
            <v>31.990907774261501</v>
          </cell>
          <cell r="G27">
            <v>27.390755364667001</v>
          </cell>
          <cell r="H27">
            <v>24.242254912337099</v>
          </cell>
          <cell r="I27">
            <v>28.100770488984502</v>
          </cell>
          <cell r="J27">
            <v>45.922160330396402</v>
          </cell>
          <cell r="K27">
            <v>46.7698766712737</v>
          </cell>
          <cell r="L27">
            <v>20.620883509508602</v>
          </cell>
          <cell r="M27">
            <v>2.0203710330436899</v>
          </cell>
          <cell r="N27">
            <v>8.1998207389724396</v>
          </cell>
          <cell r="O27">
            <v>4.4502948412626102</v>
          </cell>
          <cell r="P27">
            <v>7.8241105088657896</v>
          </cell>
          <cell r="Q27">
            <v>13.1057185804368</v>
          </cell>
          <cell r="R27">
            <v>9.9006308811263892</v>
          </cell>
          <cell r="S27">
            <v>10.365524162895399</v>
          </cell>
          <cell r="T27">
            <v>12.8446715504674</v>
          </cell>
          <cell r="U27">
            <v>12.976841079375699</v>
          </cell>
          <cell r="V27">
            <v>12.6392361998307</v>
          </cell>
          <cell r="W27">
            <v>13.6045881753016</v>
          </cell>
          <cell r="X27">
            <v>15.6137660946798</v>
          </cell>
          <cell r="Y27">
            <v>19.974278340272399</v>
          </cell>
          <cell r="Z27">
            <v>24.331301012500699</v>
          </cell>
          <cell r="AA27">
            <v>26.7186136594533</v>
          </cell>
          <cell r="AB27">
            <v>30.607531456629001</v>
          </cell>
        </row>
        <row r="28">
          <cell r="A28" t="str">
            <v>Burkina Faso</v>
          </cell>
          <cell r="B28">
            <v>2.1212560661075699</v>
          </cell>
          <cell r="C28">
            <v>1.8456272051787601</v>
          </cell>
          <cell r="D28">
            <v>1.71923934407673</v>
          </cell>
          <cell r="E28">
            <v>1.57119299853193</v>
          </cell>
          <cell r="F28">
            <v>1.4043726704816299</v>
          </cell>
          <cell r="G28">
            <v>1.5525034996652201</v>
          </cell>
          <cell r="H28">
            <v>2.0363380655406198</v>
          </cell>
          <cell r="I28">
            <v>2.36980788590055</v>
          </cell>
          <cell r="J28">
            <v>2.6160249335110999</v>
          </cell>
          <cell r="K28">
            <v>2.6155737494692399</v>
          </cell>
          <cell r="L28">
            <v>3.1013553221185601</v>
          </cell>
          <cell r="M28">
            <v>3.1350111658572901</v>
          </cell>
          <cell r="N28">
            <v>3.3567154029241801</v>
          </cell>
          <cell r="O28">
            <v>3.1995656166125199</v>
          </cell>
          <cell r="P28">
            <v>1.92430296431644</v>
          </cell>
          <cell r="Q28">
            <v>2.3795191906974198</v>
          </cell>
          <cell r="R28">
            <v>2.5865514808702499</v>
          </cell>
          <cell r="S28">
            <v>2.4476702378879001</v>
          </cell>
          <cell r="T28">
            <v>2.8049036795564599</v>
          </cell>
          <cell r="U28">
            <v>3.0146614248933399</v>
          </cell>
          <cell r="V28">
            <v>2.6109138090086801</v>
          </cell>
          <cell r="W28">
            <v>2.81528711462642</v>
          </cell>
          <cell r="X28">
            <v>3.30120009678487</v>
          </cell>
          <cell r="Y28">
            <v>4.2789017122585999</v>
          </cell>
          <cell r="Z28">
            <v>5.1141302866175904</v>
          </cell>
          <cell r="AA28">
            <v>5.6236828286381799</v>
          </cell>
          <cell r="AB28">
            <v>6.05529131676004</v>
          </cell>
        </row>
        <row r="29">
          <cell r="A29" t="str">
            <v>Burundi</v>
          </cell>
          <cell r="B29">
            <v>0.95118888888888897</v>
          </cell>
          <cell r="C29">
            <v>0.98984444444444397</v>
          </cell>
          <cell r="D29">
            <v>1.04548888888889</v>
          </cell>
          <cell r="E29">
            <v>1.1069607315761201</v>
          </cell>
          <cell r="F29">
            <v>1.0061899590677501</v>
          </cell>
          <cell r="G29">
            <v>1.1711575109785399</v>
          </cell>
          <cell r="H29">
            <v>1.23361653674345</v>
          </cell>
          <cell r="I29">
            <v>1.1621074781482701</v>
          </cell>
          <cell r="J29">
            <v>1.0890811965812</v>
          </cell>
          <cell r="K29">
            <v>1.1315812693010701</v>
          </cell>
          <cell r="L29">
            <v>1.13164303805476</v>
          </cell>
          <cell r="M29">
            <v>1.16796310264991</v>
          </cell>
          <cell r="N29">
            <v>1.08303942340312</v>
          </cell>
          <cell r="O29">
            <v>0.93870994315841505</v>
          </cell>
          <cell r="P29">
            <v>0.92503240488794303</v>
          </cell>
          <cell r="Q29">
            <v>1.0004304175049801</v>
          </cell>
          <cell r="R29">
            <v>0.86898033559411503</v>
          </cell>
          <cell r="S29">
            <v>0.97285622048100795</v>
          </cell>
          <cell r="T29">
            <v>0.89369547698853102</v>
          </cell>
          <cell r="U29">
            <v>0.80815082621714496</v>
          </cell>
          <cell r="V29">
            <v>0.70911462428654604</v>
          </cell>
          <cell r="W29">
            <v>0.66234598925758503</v>
          </cell>
          <cell r="X29">
            <v>0.62807716722819196</v>
          </cell>
          <cell r="Y29">
            <v>0.59500114205882004</v>
          </cell>
          <cell r="Z29">
            <v>0.66449359246057305</v>
          </cell>
          <cell r="AA29">
            <v>0.80050604617541599</v>
          </cell>
          <cell r="AB29">
            <v>0.90801841419167695</v>
          </cell>
        </row>
        <row r="30">
          <cell r="A30" t="str">
            <v>Cambodia</v>
          </cell>
          <cell r="B30">
            <v>0.132071566467376</v>
          </cell>
          <cell r="C30">
            <v>0.132071566467376</v>
          </cell>
          <cell r="D30">
            <v>0.132071566467376</v>
          </cell>
          <cell r="E30">
            <v>0.15031788358689599</v>
          </cell>
          <cell r="F30">
            <v>0.16815368278384399</v>
          </cell>
          <cell r="G30">
            <v>0.186723293220006</v>
          </cell>
          <cell r="H30">
            <v>0.20539981478668401</v>
          </cell>
          <cell r="I30">
            <v>0.140832835797292</v>
          </cell>
          <cell r="J30">
            <v>0.27609814875064798</v>
          </cell>
          <cell r="K30">
            <v>0.34636041149684099</v>
          </cell>
          <cell r="L30">
            <v>0.89937892469532899</v>
          </cell>
          <cell r="M30">
            <v>2.0108313608746</v>
          </cell>
          <cell r="N30">
            <v>2.4388741341716802</v>
          </cell>
          <cell r="O30">
            <v>2.426510010921</v>
          </cell>
          <cell r="P30">
            <v>2.75964345847225</v>
          </cell>
          <cell r="Q30">
            <v>3.4202097342208102</v>
          </cell>
          <cell r="R30">
            <v>3.4813348157358099</v>
          </cell>
          <cell r="S30">
            <v>3.3866502820804101</v>
          </cell>
          <cell r="T30">
            <v>3.1051423826375202</v>
          </cell>
          <cell r="U30">
            <v>3.5158585766739701</v>
          </cell>
          <cell r="V30">
            <v>3.6551737309710002</v>
          </cell>
          <cell r="W30">
            <v>3.9700954685644998</v>
          </cell>
          <cell r="X30">
            <v>4.2802654613840501</v>
          </cell>
          <cell r="Y30">
            <v>4.5854547241277901</v>
          </cell>
          <cell r="Z30">
            <v>5.3066143838678199</v>
          </cell>
          <cell r="AA30">
            <v>6.23261228854237</v>
          </cell>
          <cell r="AB30">
            <v>7.0955011387729998</v>
          </cell>
        </row>
        <row r="31">
          <cell r="A31" t="str">
            <v>Cameroon</v>
          </cell>
          <cell r="B31">
            <v>7.6488948850395104</v>
          </cell>
          <cell r="C31">
            <v>8.6651940043579003</v>
          </cell>
          <cell r="D31">
            <v>8.3104183899642106</v>
          </cell>
          <cell r="E31">
            <v>8.3762880420093495</v>
          </cell>
          <cell r="F31">
            <v>8.8527596976061904</v>
          </cell>
          <cell r="G31">
            <v>9.2458568693970804</v>
          </cell>
          <cell r="H31">
            <v>12.051920110846099</v>
          </cell>
          <cell r="I31">
            <v>13.959724173479101</v>
          </cell>
          <cell r="J31">
            <v>14.1762536964614</v>
          </cell>
          <cell r="K31">
            <v>12.640359934302399</v>
          </cell>
          <cell r="L31">
            <v>12.653760346279601</v>
          </cell>
          <cell r="M31">
            <v>14.1093275407679</v>
          </cell>
          <cell r="N31">
            <v>12.9314842891655</v>
          </cell>
          <cell r="O31">
            <v>13.491678692991201</v>
          </cell>
          <cell r="P31">
            <v>8.9123139013355104</v>
          </cell>
          <cell r="Q31">
            <v>9.0358939573491703</v>
          </cell>
          <cell r="R31">
            <v>10.335108287888501</v>
          </cell>
          <cell r="S31">
            <v>10.342996285680499</v>
          </cell>
          <cell r="T31">
            <v>9.8751284183546808</v>
          </cell>
          <cell r="U31">
            <v>10.423729510206201</v>
          </cell>
          <cell r="V31">
            <v>10.0461643283532</v>
          </cell>
          <cell r="W31">
            <v>9.4974940502900793</v>
          </cell>
          <cell r="X31">
            <v>10.8883494963169</v>
          </cell>
          <cell r="Y31">
            <v>13.630229055294601</v>
          </cell>
          <cell r="Z31">
            <v>15.783866463774199</v>
          </cell>
          <cell r="AA31">
            <v>16.879832125482299</v>
          </cell>
          <cell r="AB31">
            <v>18.372177507069299</v>
          </cell>
        </row>
        <row r="32">
          <cell r="A32" t="str">
            <v>Canada</v>
          </cell>
          <cell r="B32">
            <v>268.92661203669002</v>
          </cell>
          <cell r="C32">
            <v>300.68858624079002</v>
          </cell>
          <cell r="D32">
            <v>307.988096714812</v>
          </cell>
          <cell r="E32">
            <v>333.81020811527799</v>
          </cell>
          <cell r="F32">
            <v>347.294620707722</v>
          </cell>
          <cell r="G32">
            <v>355.76582325089203</v>
          </cell>
          <cell r="H32">
            <v>368.88335690104202</v>
          </cell>
          <cell r="I32">
            <v>421.583411763833</v>
          </cell>
          <cell r="J32">
            <v>498.36802973750503</v>
          </cell>
          <cell r="K32">
            <v>555.564687981053</v>
          </cell>
          <cell r="L32">
            <v>582.80485651228798</v>
          </cell>
          <cell r="M32">
            <v>598.23879598393603</v>
          </cell>
          <cell r="N32">
            <v>579.97777409117396</v>
          </cell>
          <cell r="O32">
            <v>563.94028778779102</v>
          </cell>
          <cell r="P32">
            <v>564.607522203352</v>
          </cell>
          <cell r="Q32">
            <v>590.65046198490404</v>
          </cell>
          <cell r="R32">
            <v>613.80756920398198</v>
          </cell>
          <cell r="S32">
            <v>637.67086317291501</v>
          </cell>
          <cell r="T32">
            <v>617.43356347024803</v>
          </cell>
          <cell r="U32">
            <v>661.34492118880405</v>
          </cell>
          <cell r="V32">
            <v>725.158126517921</v>
          </cell>
          <cell r="W32">
            <v>715.63204160035502</v>
          </cell>
          <cell r="X32">
            <v>734.77274793640595</v>
          </cell>
          <cell r="Y32">
            <v>868.48540489830498</v>
          </cell>
          <cell r="Z32">
            <v>993.90758256480603</v>
          </cell>
          <cell r="AA32">
            <v>1132.4362744279999</v>
          </cell>
          <cell r="AB32">
            <v>1269.09642002183</v>
          </cell>
        </row>
        <row r="33">
          <cell r="A33" t="str">
            <v>Cape Verde</v>
          </cell>
          <cell r="B33">
            <v>0.14225293841738801</v>
          </cell>
          <cell r="C33">
            <v>0.139483446776208</v>
          </cell>
          <cell r="D33">
            <v>0.140655878971335</v>
          </cell>
          <cell r="E33">
            <v>0.13851272383825899</v>
          </cell>
          <cell r="F33">
            <v>0.13206026236582</v>
          </cell>
          <cell r="G33">
            <v>0.13777551363961801</v>
          </cell>
          <cell r="H33">
            <v>0.19072700596770101</v>
          </cell>
          <cell r="I33">
            <v>0.23615404971821399</v>
          </cell>
          <cell r="J33">
            <v>0.26535539598293301</v>
          </cell>
          <cell r="K33">
            <v>0.26836514962081698</v>
          </cell>
          <cell r="L33">
            <v>0.30805068354189402</v>
          </cell>
          <cell r="M33">
            <v>0.32111098159463702</v>
          </cell>
          <cell r="N33">
            <v>0.35844701923196098</v>
          </cell>
          <cell r="O33">
            <v>0.361545818851984</v>
          </cell>
          <cell r="P33">
            <v>0.40904822643579702</v>
          </cell>
          <cell r="Q33">
            <v>0.49061372523687402</v>
          </cell>
          <cell r="R33">
            <v>0.50486087343970898</v>
          </cell>
          <cell r="S33">
            <v>0.49334990877544399</v>
          </cell>
          <cell r="T33">
            <v>0.52567756404160104</v>
          </cell>
          <cell r="U33">
            <v>0.59683434088652598</v>
          </cell>
          <cell r="V33">
            <v>0.53922724729504001</v>
          </cell>
          <cell r="W33">
            <v>0.56302443700437299</v>
          </cell>
          <cell r="X33">
            <v>0.62097489672259198</v>
          </cell>
          <cell r="Y33">
            <v>0.81396417437986102</v>
          </cell>
          <cell r="Z33">
            <v>0.92464955674090099</v>
          </cell>
          <cell r="AA33">
            <v>0.99913080958752198</v>
          </cell>
          <cell r="AB33">
            <v>1.1497098974811</v>
          </cell>
        </row>
        <row r="34">
          <cell r="A34" t="str">
            <v>Central African Republic</v>
          </cell>
          <cell r="B34">
            <v>0.79704657326770201</v>
          </cell>
          <cell r="C34">
            <v>0.80263496853494298</v>
          </cell>
          <cell r="D34">
            <v>0.73156629439152798</v>
          </cell>
          <cell r="E34">
            <v>0.66629927045609605</v>
          </cell>
          <cell r="F34">
            <v>0.637815818381545</v>
          </cell>
          <cell r="G34">
            <v>0.84561278546943897</v>
          </cell>
          <cell r="H34">
            <v>1.1147463651983101</v>
          </cell>
          <cell r="I34">
            <v>1.20532656762108</v>
          </cell>
          <cell r="J34">
            <v>1.2763979250952699</v>
          </cell>
          <cell r="K34">
            <v>1.2629380730709501</v>
          </cell>
          <cell r="L34">
            <v>1.48750555524948</v>
          </cell>
          <cell r="M34">
            <v>1.40432817567927</v>
          </cell>
          <cell r="N34">
            <v>1.42754573274396</v>
          </cell>
          <cell r="O34">
            <v>1.29341997457268</v>
          </cell>
          <cell r="P34">
            <v>0.85306015850144101</v>
          </cell>
          <cell r="Q34">
            <v>1.1220944059306801</v>
          </cell>
          <cell r="R34">
            <v>1.00995880741154</v>
          </cell>
          <cell r="S34">
            <v>0.96973763242391997</v>
          </cell>
          <cell r="T34">
            <v>1.02779732138862</v>
          </cell>
          <cell r="U34">
            <v>1.03871551101688</v>
          </cell>
          <cell r="V34">
            <v>0.96192413393087395</v>
          </cell>
          <cell r="W34">
            <v>0.96842022435439701</v>
          </cell>
          <cell r="X34">
            <v>1.0452158973526</v>
          </cell>
          <cell r="Y34">
            <v>1.1975994428474399</v>
          </cell>
          <cell r="Z34">
            <v>1.3090211136763299</v>
          </cell>
          <cell r="AA34">
            <v>1.3763526065985501</v>
          </cell>
          <cell r="AB34">
            <v>1.48780709697213</v>
          </cell>
        </row>
        <row r="35">
          <cell r="A35" t="str">
            <v>Chad</v>
          </cell>
          <cell r="B35">
            <v>0.65244888888888897</v>
          </cell>
          <cell r="C35">
            <v>0.77181628392484303</v>
          </cell>
          <cell r="D35">
            <v>0.74582218257508204</v>
          </cell>
          <cell r="E35">
            <v>0.74623681687440102</v>
          </cell>
          <cell r="F35">
            <v>0.80160550458715596</v>
          </cell>
          <cell r="G35">
            <v>0.868795904740708</v>
          </cell>
          <cell r="H35">
            <v>1.0697747617672499</v>
          </cell>
          <cell r="I35">
            <v>1.2126455906822</v>
          </cell>
          <cell r="J35">
            <v>1.4175897952333001</v>
          </cell>
          <cell r="K35">
            <v>1.33887147335423</v>
          </cell>
          <cell r="L35">
            <v>1.6135904499540901</v>
          </cell>
          <cell r="M35">
            <v>1.5987238567883699</v>
          </cell>
          <cell r="N35">
            <v>1.6664189448508999</v>
          </cell>
          <cell r="O35">
            <v>1.4564157444200301</v>
          </cell>
          <cell r="P35">
            <v>1.1798479425670201</v>
          </cell>
          <cell r="Q35">
            <v>1.44591533508724</v>
          </cell>
          <cell r="R35">
            <v>1.6073529910662701</v>
          </cell>
          <cell r="S35">
            <v>1.54468791486513</v>
          </cell>
          <cell r="T35">
            <v>1.74479978083021</v>
          </cell>
          <cell r="U35">
            <v>1.5367328491046901</v>
          </cell>
          <cell r="V35">
            <v>1.38912181581812</v>
          </cell>
          <cell r="W35">
            <v>1.7108315440839299</v>
          </cell>
          <cell r="X35">
            <v>1.9945673381439499</v>
          </cell>
          <cell r="Y35">
            <v>2.7279404154450702</v>
          </cell>
          <cell r="Z35">
            <v>4.4207288588784497</v>
          </cell>
          <cell r="AA35">
            <v>5.8956941110469101</v>
          </cell>
          <cell r="AB35">
            <v>6.5473655281549297</v>
          </cell>
        </row>
        <row r="36">
          <cell r="A36" t="str">
            <v>Chile</v>
          </cell>
          <cell r="B36">
            <v>27.570996051281998</v>
          </cell>
          <cell r="C36">
            <v>32.644188769230801</v>
          </cell>
          <cell r="D36">
            <v>24.340262504501599</v>
          </cell>
          <cell r="E36">
            <v>19.770801971527099</v>
          </cell>
          <cell r="F36">
            <v>19.226625371277699</v>
          </cell>
          <cell r="G36">
            <v>16.485994032086101</v>
          </cell>
          <cell r="H36">
            <v>17.722536671362199</v>
          </cell>
          <cell r="I36">
            <v>20.902414086475599</v>
          </cell>
          <cell r="J36">
            <v>24.6407449985375</v>
          </cell>
          <cell r="K36">
            <v>28.384595358129499</v>
          </cell>
          <cell r="L36">
            <v>31.558579221829898</v>
          </cell>
          <cell r="M36">
            <v>36.424605604461497</v>
          </cell>
          <cell r="N36">
            <v>44.468457403164003</v>
          </cell>
          <cell r="O36">
            <v>47.694481844292497</v>
          </cell>
          <cell r="P36">
            <v>55.1546619279192</v>
          </cell>
          <cell r="Q36">
            <v>71.348600376369404</v>
          </cell>
          <cell r="R36">
            <v>75.769613518758007</v>
          </cell>
          <cell r="S36">
            <v>82.809968877070403</v>
          </cell>
          <cell r="T36">
            <v>79.374032534014106</v>
          </cell>
          <cell r="U36">
            <v>72.995167205263598</v>
          </cell>
          <cell r="V36">
            <v>75.210390043698695</v>
          </cell>
          <cell r="W36">
            <v>68.568473053813705</v>
          </cell>
          <cell r="X36">
            <v>67.265730279996703</v>
          </cell>
          <cell r="Y36">
            <v>73.990585733966398</v>
          </cell>
          <cell r="Z36">
            <v>95.839377661719695</v>
          </cell>
          <cell r="AA36">
            <v>118.984801725716</v>
          </cell>
          <cell r="AB36">
            <v>145.20549981001199</v>
          </cell>
        </row>
        <row r="37">
          <cell r="A37" t="str">
            <v>China</v>
          </cell>
          <cell r="B37">
            <v>307.59861857028102</v>
          </cell>
          <cell r="C37">
            <v>291.03071315566899</v>
          </cell>
          <cell r="D37">
            <v>279.76659544040302</v>
          </cell>
          <cell r="E37">
            <v>300.37833557913302</v>
          </cell>
          <cell r="F37">
            <v>309.08926724598598</v>
          </cell>
          <cell r="G37">
            <v>305.25852370474598</v>
          </cell>
          <cell r="H37">
            <v>295.47683789141098</v>
          </cell>
          <cell r="I37">
            <v>321.39115015716902</v>
          </cell>
          <cell r="J37">
            <v>401.07196369111301</v>
          </cell>
          <cell r="K37">
            <v>449.103621137635</v>
          </cell>
          <cell r="L37">
            <v>387.771784579361</v>
          </cell>
          <cell r="M37">
            <v>406.09009830125098</v>
          </cell>
          <cell r="N37">
            <v>483.04683179083702</v>
          </cell>
          <cell r="O37">
            <v>613.22457480041703</v>
          </cell>
          <cell r="P37">
            <v>559.22586754851704</v>
          </cell>
          <cell r="Q37">
            <v>727.94977210434797</v>
          </cell>
          <cell r="R37">
            <v>856.00635798120095</v>
          </cell>
          <cell r="S37">
            <v>952.64882687629495</v>
          </cell>
          <cell r="T37">
            <v>1019.47710760423</v>
          </cell>
          <cell r="U37">
            <v>1083.2834201236001</v>
          </cell>
          <cell r="V37">
            <v>1198.4827955538799</v>
          </cell>
          <cell r="W37">
            <v>1324.8117530151201</v>
          </cell>
          <cell r="X37">
            <v>1453.83702280738</v>
          </cell>
          <cell r="Y37">
            <v>1640.9656458345501</v>
          </cell>
          <cell r="Z37">
            <v>1931.6421922745801</v>
          </cell>
          <cell r="AA37">
            <v>2243.6881475063801</v>
          </cell>
          <cell r="AB37">
            <v>2630.1134151396</v>
          </cell>
        </row>
        <row r="38">
          <cell r="A38" t="str">
            <v>Colombia</v>
          </cell>
          <cell r="B38">
            <v>38.902215900333701</v>
          </cell>
          <cell r="C38">
            <v>42.382064773738399</v>
          </cell>
          <cell r="D38">
            <v>45.386422624205501</v>
          </cell>
          <cell r="E38">
            <v>45.109108294482702</v>
          </cell>
          <cell r="F38">
            <v>44.553911137226798</v>
          </cell>
          <cell r="G38">
            <v>40.642101946998999</v>
          </cell>
          <cell r="H38">
            <v>40.6898451136353</v>
          </cell>
          <cell r="I38">
            <v>42.363971992592099</v>
          </cell>
          <cell r="J38">
            <v>45.671959880734903</v>
          </cell>
          <cell r="K38">
            <v>46.053744383635198</v>
          </cell>
          <cell r="L38">
            <v>46.907982561687597</v>
          </cell>
          <cell r="M38">
            <v>49.519367549617002</v>
          </cell>
          <cell r="N38">
            <v>57.372578408826499</v>
          </cell>
          <cell r="O38">
            <v>65.020977270148506</v>
          </cell>
          <cell r="P38">
            <v>81.707227570937306</v>
          </cell>
          <cell r="Q38">
            <v>92.495717646285598</v>
          </cell>
          <cell r="R38">
            <v>97.147399040709303</v>
          </cell>
          <cell r="S38">
            <v>106.659507963528</v>
          </cell>
          <cell r="T38">
            <v>98.443743190849105</v>
          </cell>
          <cell r="U38">
            <v>86.186156584381706</v>
          </cell>
          <cell r="V38">
            <v>83.785666920836306</v>
          </cell>
          <cell r="W38">
            <v>81.990279897554998</v>
          </cell>
          <cell r="X38">
            <v>81.122272285044403</v>
          </cell>
          <cell r="Y38">
            <v>79.458647781952806</v>
          </cell>
          <cell r="Z38">
            <v>98.059320378168593</v>
          </cell>
          <cell r="AA38">
            <v>123.085226997955</v>
          </cell>
          <cell r="AB38">
            <v>135.07493271413699</v>
          </cell>
        </row>
        <row r="39">
          <cell r="A39" t="str">
            <v>Comoros</v>
          </cell>
          <cell r="B39">
            <v>0.13548308634978301</v>
          </cell>
          <cell r="C39">
            <v>0.118568567663313</v>
          </cell>
          <cell r="D39">
            <v>0.112540469851052</v>
          </cell>
          <cell r="E39">
            <v>0.109210616146246</v>
          </cell>
          <cell r="F39">
            <v>0.105273998466661</v>
          </cell>
          <cell r="G39">
            <v>0.11507812847794199</v>
          </cell>
          <cell r="H39">
            <v>0.16248682519744201</v>
          </cell>
          <cell r="I39">
            <v>0.19643302776714899</v>
          </cell>
          <cell r="J39">
            <v>0.20747704342862899</v>
          </cell>
          <cell r="K39">
            <v>0.19873356216987201</v>
          </cell>
          <cell r="L39">
            <v>0.25003305663703801</v>
          </cell>
          <cell r="M39">
            <v>0.24682299143935801</v>
          </cell>
          <cell r="N39">
            <v>0.26619063810495303</v>
          </cell>
          <cell r="O39">
            <v>0.26356830060742997</v>
          </cell>
          <cell r="P39">
            <v>0.18576128722382301</v>
          </cell>
          <cell r="Q39">
            <v>0.23191611567488099</v>
          </cell>
          <cell r="R39">
            <v>0.23047113080475101</v>
          </cell>
          <cell r="S39">
            <v>0.212073938826178</v>
          </cell>
          <cell r="T39">
            <v>0.215392264881205</v>
          </cell>
          <cell r="U39">
            <v>0.22258775791705901</v>
          </cell>
          <cell r="V39">
            <v>0.20189987557887501</v>
          </cell>
          <cell r="W39">
            <v>0.22031848480928201</v>
          </cell>
          <cell r="X39">
            <v>0.25204033004450199</v>
          </cell>
          <cell r="Y39">
            <v>0.32510462213774799</v>
          </cell>
          <cell r="Z39">
            <v>0.36289676531981302</v>
          </cell>
          <cell r="AA39">
            <v>0.387709218378962</v>
          </cell>
          <cell r="AB39">
            <v>0.40177853707747602</v>
          </cell>
        </row>
        <row r="40">
          <cell r="A40" t="str">
            <v>Congo, Dem. Rep.</v>
          </cell>
          <cell r="B40">
            <v>15.474100932226399</v>
          </cell>
          <cell r="C40">
            <v>13.4710519684596</v>
          </cell>
          <cell r="D40">
            <v>14.6470596738877</v>
          </cell>
          <cell r="E40">
            <v>11.813805002441001</v>
          </cell>
          <cell r="F40">
            <v>7.8832489252779903</v>
          </cell>
          <cell r="G40">
            <v>7.2047421340068096</v>
          </cell>
          <cell r="H40">
            <v>8.08366553983271</v>
          </cell>
          <cell r="I40">
            <v>7.6532513879231496</v>
          </cell>
          <cell r="J40">
            <v>8.8672137776110294</v>
          </cell>
          <cell r="K40">
            <v>9.0232445868601108</v>
          </cell>
          <cell r="L40">
            <v>9.3486820862675994</v>
          </cell>
          <cell r="M40">
            <v>9.0783771649463105</v>
          </cell>
          <cell r="N40">
            <v>8.1949394080272899</v>
          </cell>
          <cell r="O40">
            <v>10.7023544384346</v>
          </cell>
          <cell r="P40">
            <v>5.8070216899757101</v>
          </cell>
          <cell r="Q40">
            <v>5.6434048259662601</v>
          </cell>
          <cell r="R40">
            <v>7.2406366249999996</v>
          </cell>
          <cell r="S40">
            <v>6.5031807216666699</v>
          </cell>
          <cell r="T40">
            <v>4.7570618747618996</v>
          </cell>
          <cell r="U40">
            <v>4.31865447491667</v>
          </cell>
          <cell r="V40">
            <v>4.3026982542908803</v>
          </cell>
          <cell r="W40">
            <v>5.1550714331495104</v>
          </cell>
          <cell r="X40">
            <v>5.5389092865049996</v>
          </cell>
          <cell r="Y40">
            <v>5.6805277034878596</v>
          </cell>
          <cell r="Z40">
            <v>6.5393161035942597</v>
          </cell>
          <cell r="AA40">
            <v>7.0955383468998798</v>
          </cell>
          <cell r="AB40">
            <v>8.5433237179107007</v>
          </cell>
        </row>
        <row r="41">
          <cell r="A41" t="str">
            <v>Congo, Rep.</v>
          </cell>
          <cell r="B41">
            <v>2.0832196690577902</v>
          </cell>
          <cell r="C41">
            <v>1.7078120235687599</v>
          </cell>
          <cell r="D41">
            <v>1.4889533123465299</v>
          </cell>
          <cell r="E41">
            <v>1.35379433526819</v>
          </cell>
          <cell r="F41">
            <v>1.24476845218751</v>
          </cell>
          <cell r="G41">
            <v>1.2764879015047499</v>
          </cell>
          <cell r="H41">
            <v>1.74598252928975</v>
          </cell>
          <cell r="I41">
            <v>2.1212301874906498</v>
          </cell>
          <cell r="J41">
            <v>2.2567151367496101</v>
          </cell>
          <cell r="K41">
            <v>2.3842102788357602</v>
          </cell>
          <cell r="L41">
            <v>2.7988980716253402</v>
          </cell>
          <cell r="M41">
            <v>2.7249202410492699</v>
          </cell>
          <cell r="N41">
            <v>2.9332340147495199</v>
          </cell>
          <cell r="O41">
            <v>2.6843337752521101</v>
          </cell>
          <cell r="P41">
            <v>1.7693804034582099</v>
          </cell>
          <cell r="Q41">
            <v>2.1160049592852599</v>
          </cell>
          <cell r="R41">
            <v>2.5404612978889798</v>
          </cell>
          <cell r="S41">
            <v>2.3225972246016799</v>
          </cell>
          <cell r="T41">
            <v>1.94948223773013</v>
          </cell>
          <cell r="U41">
            <v>2.3539026099973199</v>
          </cell>
          <cell r="V41">
            <v>3.2198938172420601</v>
          </cell>
          <cell r="W41">
            <v>2.7942540652624701</v>
          </cell>
          <cell r="X41">
            <v>3.01999372312586</v>
          </cell>
          <cell r="Y41">
            <v>3.5707295600168898</v>
          </cell>
          <cell r="Z41">
            <v>4.3486276533116301</v>
          </cell>
          <cell r="AA41">
            <v>5.9814373755735097</v>
          </cell>
          <cell r="AB41">
            <v>7.3994983742601796</v>
          </cell>
        </row>
        <row r="42">
          <cell r="A42" t="str">
            <v>Costa Rica</v>
          </cell>
          <cell r="B42">
            <v>4.8313885943663601</v>
          </cell>
          <cell r="C42">
            <v>2.6238167879523102</v>
          </cell>
          <cell r="D42">
            <v>2.6066235614703799</v>
          </cell>
          <cell r="E42">
            <v>3.1467726096298598</v>
          </cell>
          <cell r="F42">
            <v>3.6604777472216798</v>
          </cell>
          <cell r="G42">
            <v>3.92282771583307</v>
          </cell>
          <cell r="H42">
            <v>4.4043112592858504</v>
          </cell>
          <cell r="I42">
            <v>4.5325044043401004</v>
          </cell>
          <cell r="J42">
            <v>4.6140209224159099</v>
          </cell>
          <cell r="K42">
            <v>5.2252568867334901</v>
          </cell>
          <cell r="L42">
            <v>5.7104403008027997</v>
          </cell>
          <cell r="M42">
            <v>7.1619613427649798</v>
          </cell>
          <cell r="N42">
            <v>8.5746498908721804</v>
          </cell>
          <cell r="O42">
            <v>9.6411194352465994</v>
          </cell>
          <cell r="P42">
            <v>10.5573087106564</v>
          </cell>
          <cell r="Q42">
            <v>11.7210519585472</v>
          </cell>
          <cell r="R42">
            <v>11.8455095150888</v>
          </cell>
          <cell r="S42">
            <v>12.8289760898233</v>
          </cell>
          <cell r="T42">
            <v>14.102301883186801</v>
          </cell>
          <cell r="U42">
            <v>15.7965672007981</v>
          </cell>
          <cell r="V42">
            <v>15.946843520888899</v>
          </cell>
          <cell r="W42">
            <v>16.404425686044402</v>
          </cell>
          <cell r="X42">
            <v>16.878907876498001</v>
          </cell>
          <cell r="Y42">
            <v>17.490700247492502</v>
          </cell>
          <cell r="Z42">
            <v>18.566686333281201</v>
          </cell>
          <cell r="AA42">
            <v>19.9373555923999</v>
          </cell>
          <cell r="AB42">
            <v>21.3844800505242</v>
          </cell>
        </row>
        <row r="43">
          <cell r="A43" t="str">
            <v>Cote d'Ivoire</v>
          </cell>
          <cell r="B43">
            <v>10.0395834417314</v>
          </cell>
          <cell r="C43">
            <v>8.3207595775218</v>
          </cell>
          <cell r="D43">
            <v>7.4658021575394402</v>
          </cell>
          <cell r="E43">
            <v>6.7369159116514403</v>
          </cell>
          <cell r="F43">
            <v>6.71671016509754</v>
          </cell>
          <cell r="G43">
            <v>6.8510242440355897</v>
          </cell>
          <cell r="H43">
            <v>9.1699620425585397</v>
          </cell>
          <cell r="I43">
            <v>10.0876614879895</v>
          </cell>
          <cell r="J43">
            <v>10.194830003569701</v>
          </cell>
          <cell r="K43">
            <v>9.7574627543174497</v>
          </cell>
          <cell r="L43">
            <v>10.7961484223742</v>
          </cell>
          <cell r="M43">
            <v>10.492870522901001</v>
          </cell>
          <cell r="N43">
            <v>11.1530147104009</v>
          </cell>
          <cell r="O43">
            <v>11.0462513584398</v>
          </cell>
          <cell r="P43">
            <v>8.3136651570782298</v>
          </cell>
          <cell r="Q43">
            <v>11.001202163895</v>
          </cell>
          <cell r="R43">
            <v>12.1381059421423</v>
          </cell>
          <cell r="S43">
            <v>11.8310937349044</v>
          </cell>
          <cell r="T43">
            <v>12.8810102796372</v>
          </cell>
          <cell r="U43">
            <v>12.573306768930699</v>
          </cell>
          <cell r="V43">
            <v>10.4476953500532</v>
          </cell>
          <cell r="W43">
            <v>10.554454232996999</v>
          </cell>
          <cell r="X43">
            <v>11.5268210975785</v>
          </cell>
          <cell r="Y43">
            <v>13.7643360449069</v>
          </cell>
          <cell r="Z43">
            <v>15.5014880724992</v>
          </cell>
          <cell r="AA43">
            <v>16.372852373804999</v>
          </cell>
          <cell r="AB43">
            <v>17.3389149962704</v>
          </cell>
        </row>
        <row r="44">
          <cell r="A44" t="str">
            <v>Croatia</v>
          </cell>
          <cell r="B44">
            <v>18.156916729283399</v>
          </cell>
          <cell r="C44">
            <v>17.889623498416299</v>
          </cell>
          <cell r="D44">
            <v>15.538382385667299</v>
          </cell>
          <cell r="E44">
            <v>11.489812426256</v>
          </cell>
          <cell r="F44">
            <v>11.0049350780646</v>
          </cell>
          <cell r="G44">
            <v>11.1245204805487</v>
          </cell>
          <cell r="H44">
            <v>15.4604541316537</v>
          </cell>
          <cell r="I44">
            <v>17.716870872676999</v>
          </cell>
          <cell r="J44">
            <v>15.814458314786201</v>
          </cell>
          <cell r="K44">
            <v>25.4686993518254</v>
          </cell>
          <cell r="L44">
            <v>40.953120304851197</v>
          </cell>
          <cell r="M44">
            <v>69.773630829829102</v>
          </cell>
          <cell r="N44">
            <v>9.8243197907108897</v>
          </cell>
          <cell r="O44">
            <v>10.9038857195275</v>
          </cell>
          <cell r="P44">
            <v>14.5832560248499</v>
          </cell>
          <cell r="Q44">
            <v>18.811089866156799</v>
          </cell>
          <cell r="R44">
            <v>19.871328671328701</v>
          </cell>
          <cell r="S44">
            <v>20.108612128437102</v>
          </cell>
          <cell r="T44">
            <v>21.628010164157299</v>
          </cell>
          <cell r="U44">
            <v>19.9058852503662</v>
          </cell>
          <cell r="V44">
            <v>18.4272562631852</v>
          </cell>
          <cell r="W44">
            <v>19.8302052884356</v>
          </cell>
          <cell r="X44">
            <v>23.0320348614691</v>
          </cell>
          <cell r="Y44">
            <v>29.6116203968413</v>
          </cell>
          <cell r="Z44">
            <v>35.260529473288699</v>
          </cell>
          <cell r="AA44">
            <v>38.510221580634003</v>
          </cell>
          <cell r="AB44">
            <v>42.4556301153278</v>
          </cell>
        </row>
        <row r="45">
          <cell r="A45" t="str">
            <v>Cyprus</v>
          </cell>
          <cell r="B45">
            <v>2.1545508226178098</v>
          </cell>
          <cell r="C45">
            <v>2.0874277114759101</v>
          </cell>
          <cell r="D45">
            <v>2.1595155168057798</v>
          </cell>
          <cell r="E45">
            <v>2.1614539562151802</v>
          </cell>
          <cell r="F45">
            <v>2.2781364955839201</v>
          </cell>
          <cell r="G45">
            <v>2.4278641907519001</v>
          </cell>
          <cell r="H45">
            <v>3.08538898827622</v>
          </cell>
          <cell r="I45">
            <v>3.7009744057886498</v>
          </cell>
          <cell r="J45">
            <v>4.3167898127292004</v>
          </cell>
          <cell r="K45">
            <v>4.6046364974721099</v>
          </cell>
          <cell r="L45">
            <v>5.6137838823321298</v>
          </cell>
          <cell r="M45">
            <v>5.7900519240614798</v>
          </cell>
          <cell r="N45">
            <v>6.9705132167282402</v>
          </cell>
          <cell r="O45">
            <v>6.6418314066083104</v>
          </cell>
          <cell r="P45">
            <v>7.4879219664995702</v>
          </cell>
          <cell r="Q45">
            <v>9.2539252959261908</v>
          </cell>
          <cell r="R45">
            <v>9.3505280503738195</v>
          </cell>
          <cell r="S45">
            <v>8.9022309469179906</v>
          </cell>
          <cell r="T45">
            <v>9.5557163781278298</v>
          </cell>
          <cell r="U45">
            <v>9.7803974014703705</v>
          </cell>
          <cell r="V45">
            <v>9.3168814034262901</v>
          </cell>
          <cell r="W45">
            <v>9.6784637019739694</v>
          </cell>
          <cell r="X45">
            <v>10.542858205022901</v>
          </cell>
          <cell r="Y45">
            <v>13.290037824535201</v>
          </cell>
          <cell r="Z45">
            <v>15.789324663802001</v>
          </cell>
          <cell r="AA45">
            <v>16.958267255860601</v>
          </cell>
          <cell r="AB45">
            <v>18.235320472096301</v>
          </cell>
        </row>
        <row r="46">
          <cell r="A46" t="str">
            <v>Czech Republic</v>
          </cell>
          <cell r="B46">
            <v>47.144867525481899</v>
          </cell>
          <cell r="C46">
            <v>50.045647850345297</v>
          </cell>
          <cell r="D46">
            <v>50.292208727816202</v>
          </cell>
          <cell r="E46">
            <v>49.764999588259201</v>
          </cell>
          <cell r="F46">
            <v>45.071882873783302</v>
          </cell>
          <cell r="G46">
            <v>45.328877670220898</v>
          </cell>
          <cell r="H46">
            <v>53.177899760889098</v>
          </cell>
          <cell r="I46">
            <v>59.643226838461999</v>
          </cell>
          <cell r="J46">
            <v>58.933243648294798</v>
          </cell>
          <cell r="K46">
            <v>57.481949118203701</v>
          </cell>
          <cell r="L46">
            <v>52.128068184444302</v>
          </cell>
          <cell r="M46">
            <v>27.1802942724626</v>
          </cell>
          <cell r="N46">
            <v>31.8984744665091</v>
          </cell>
          <cell r="O46">
            <v>36.651483049916301</v>
          </cell>
          <cell r="P46">
            <v>42.537876743509699</v>
          </cell>
          <cell r="Q46">
            <v>55.255657983974203</v>
          </cell>
          <cell r="R46">
            <v>62.0111684508148</v>
          </cell>
          <cell r="S46">
            <v>57.135156592994903</v>
          </cell>
          <cell r="T46">
            <v>61.846680469003999</v>
          </cell>
          <cell r="U46">
            <v>60.192136074690701</v>
          </cell>
          <cell r="V46">
            <v>56.716549253963301</v>
          </cell>
          <cell r="W46">
            <v>61.842873535511799</v>
          </cell>
          <cell r="X46">
            <v>75.276222793833497</v>
          </cell>
          <cell r="Y46">
            <v>91.357722712609501</v>
          </cell>
          <cell r="Z46">
            <v>108.21350402241301</v>
          </cell>
          <cell r="AA46">
            <v>123.980854919666</v>
          </cell>
          <cell r="AB46">
            <v>141.80142874529301</v>
          </cell>
        </row>
        <row r="47">
          <cell r="A47" t="str">
            <v>Denmark</v>
          </cell>
          <cell r="B47">
            <v>69.796779154700701</v>
          </cell>
          <cell r="C47">
            <v>60.640080842462197</v>
          </cell>
          <cell r="D47">
            <v>59.116386253524801</v>
          </cell>
          <cell r="E47">
            <v>59.3801662256285</v>
          </cell>
          <cell r="F47">
            <v>57.863101774079098</v>
          </cell>
          <cell r="G47">
            <v>61.632770094126101</v>
          </cell>
          <cell r="H47">
            <v>86.612665220436099</v>
          </cell>
          <cell r="I47">
            <v>107.489136128051</v>
          </cell>
          <cell r="J47">
            <v>113.44776200597001</v>
          </cell>
          <cell r="K47">
            <v>110.190594762975</v>
          </cell>
          <cell r="L47">
            <v>136.17377802513499</v>
          </cell>
          <cell r="M47">
            <v>137.189166151362</v>
          </cell>
          <cell r="N47">
            <v>150.54038455866001</v>
          </cell>
          <cell r="O47">
            <v>140.835113538608</v>
          </cell>
          <cell r="P47">
            <v>153.90051359690099</v>
          </cell>
          <cell r="Q47">
            <v>182.17912726667899</v>
          </cell>
          <cell r="R47">
            <v>184.48065183432701</v>
          </cell>
          <cell r="S47">
            <v>170.641858672041</v>
          </cell>
          <cell r="T47">
            <v>173.90170066534401</v>
          </cell>
          <cell r="U47">
            <v>174.17224606715601</v>
          </cell>
          <cell r="V47">
            <v>160.53333441093801</v>
          </cell>
          <cell r="W47">
            <v>160.58322461409699</v>
          </cell>
          <cell r="X47">
            <v>174.420277121422</v>
          </cell>
          <cell r="Y47">
            <v>212.98051000772901</v>
          </cell>
          <cell r="Z47">
            <v>243.85003701171101</v>
          </cell>
          <cell r="AA47">
            <v>259.21679067813898</v>
          </cell>
          <cell r="AB47">
            <v>276.61142475433098</v>
          </cell>
        </row>
        <row r="48">
          <cell r="A48" t="str">
            <v>Djibouti</v>
          </cell>
          <cell r="B48">
            <v>0.309300104096351</v>
          </cell>
          <cell r="C48">
            <v>0.33404995597000098</v>
          </cell>
          <cell r="D48">
            <v>0.34912752190483298</v>
          </cell>
          <cell r="E48">
            <v>0.35273712892920001</v>
          </cell>
          <cell r="F48">
            <v>0.35382670676623501</v>
          </cell>
          <cell r="G48">
            <v>0.36567206135209901</v>
          </cell>
          <cell r="H48">
            <v>0.39235147701444401</v>
          </cell>
          <cell r="I48">
            <v>0.40391076510769802</v>
          </cell>
          <cell r="J48">
            <v>0.42816756779252202</v>
          </cell>
          <cell r="K48">
            <v>0.43684158129964201</v>
          </cell>
          <cell r="L48">
            <v>0.45232808728287599</v>
          </cell>
          <cell r="M48">
            <v>0.46242199852577898</v>
          </cell>
          <cell r="N48">
            <v>0.478058304871118</v>
          </cell>
          <cell r="O48">
            <v>0.46604846922985999</v>
          </cell>
          <cell r="P48">
            <v>0.49168922074487498</v>
          </cell>
          <cell r="Q48">
            <v>0.49772396058991297</v>
          </cell>
          <cell r="R48">
            <v>0.49400464773436997</v>
          </cell>
          <cell r="S48">
            <v>0.50267554200122699</v>
          </cell>
          <cell r="T48">
            <v>0.51426772300403401</v>
          </cell>
          <cell r="U48">
            <v>0.54062266136247294</v>
          </cell>
          <cell r="V48">
            <v>0.55590174043491603</v>
          </cell>
          <cell r="W48">
            <v>0.57749647771447399</v>
          </cell>
          <cell r="X48">
            <v>0.59617450197197897</v>
          </cell>
          <cell r="Y48">
            <v>0.62755712775578598</v>
          </cell>
          <cell r="Z48">
            <v>0.66621075163688603</v>
          </cell>
          <cell r="AA48">
            <v>0.70884291005563205</v>
          </cell>
          <cell r="AB48">
            <v>0.76765778435712195</v>
          </cell>
        </row>
        <row r="49">
          <cell r="A49" t="str">
            <v>Dominica</v>
          </cell>
          <cell r="B49">
            <v>5.9111115286870498E-2</v>
          </cell>
          <cell r="C49">
            <v>6.6222230045715494E-2</v>
          </cell>
          <cell r="D49">
            <v>7.2037045547492504E-2</v>
          </cell>
          <cell r="E49">
            <v>7.9925928310660796E-2</v>
          </cell>
          <cell r="F49">
            <v>8.9851854532744704E-2</v>
          </cell>
          <cell r="G49">
            <v>9.8585188126652901E-2</v>
          </cell>
          <cell r="H49">
            <v>0.112074077418007</v>
          </cell>
          <cell r="I49">
            <v>0.12634815191797399</v>
          </cell>
          <cell r="J49">
            <v>0.14376667095620599</v>
          </cell>
          <cell r="K49">
            <v>0.15358889347149199</v>
          </cell>
          <cell r="L49">
            <v>0.16632222718474701</v>
          </cell>
          <cell r="M49">
            <v>0.18043704242070299</v>
          </cell>
          <cell r="N49">
            <v>0.191759264980744</v>
          </cell>
          <cell r="O49">
            <v>0.200418524498368</v>
          </cell>
          <cell r="P49">
            <v>0.213499439057345</v>
          </cell>
          <cell r="Q49">
            <v>0.21924640264512599</v>
          </cell>
          <cell r="R49">
            <v>0.23452062917987199</v>
          </cell>
          <cell r="S49">
            <v>0.242414265290682</v>
          </cell>
          <cell r="T49">
            <v>0.255472738502527</v>
          </cell>
          <cell r="U49">
            <v>0.26526987267976498</v>
          </cell>
          <cell r="V49">
            <v>0.26902215722230999</v>
          </cell>
          <cell r="W49">
            <v>0.26354126066568501</v>
          </cell>
          <cell r="X49">
            <v>0.253135093504752</v>
          </cell>
          <cell r="Y49">
            <v>0.25782680854241202</v>
          </cell>
          <cell r="Z49">
            <v>0.27172524623958899</v>
          </cell>
          <cell r="AA49">
            <v>0.285262398734421</v>
          </cell>
          <cell r="AB49">
            <v>0.29979990312861898</v>
          </cell>
        </row>
        <row r="50">
          <cell r="A50" t="str">
            <v>Dominican Republic</v>
          </cell>
          <cell r="B50">
            <v>6.7613000582189997</v>
          </cell>
          <cell r="C50">
            <v>7.5612004788382201</v>
          </cell>
          <cell r="D50">
            <v>7.1270697745888301</v>
          </cell>
          <cell r="E50">
            <v>7.3764799640991701</v>
          </cell>
          <cell r="F50">
            <v>11.5940004347454</v>
          </cell>
          <cell r="G50">
            <v>5.0650970569387903</v>
          </cell>
          <cell r="H50">
            <v>6.1524910865255702</v>
          </cell>
          <cell r="I50">
            <v>6.4750289602456998</v>
          </cell>
          <cell r="J50">
            <v>5.9296934039728901</v>
          </cell>
          <cell r="K50">
            <v>6.6971567299497501</v>
          </cell>
          <cell r="L50">
            <v>6.23370504943182</v>
          </cell>
          <cell r="M50">
            <v>7.6374488571370804</v>
          </cell>
          <cell r="N50">
            <v>8.9880687705952198</v>
          </cell>
          <cell r="O50">
            <v>9.7218534916957307</v>
          </cell>
          <cell r="P50">
            <v>10.738985167837599</v>
          </cell>
          <cell r="Q50">
            <v>12.1022123893806</v>
          </cell>
          <cell r="R50">
            <v>13.547197903580701</v>
          </cell>
          <cell r="S50">
            <v>15.1566280893604</v>
          </cell>
          <cell r="T50">
            <v>16.034416903541501</v>
          </cell>
          <cell r="U50">
            <v>17.601361671231899</v>
          </cell>
          <cell r="V50">
            <v>20.0594319521004</v>
          </cell>
          <cell r="W50">
            <v>21.9432075504888</v>
          </cell>
          <cell r="X50">
            <v>21.624726208372099</v>
          </cell>
          <cell r="Y50">
            <v>16.458742838854501</v>
          </cell>
          <cell r="Z50">
            <v>18.435495711827901</v>
          </cell>
          <cell r="AA50">
            <v>29.0924267600988</v>
          </cell>
          <cell r="AB50">
            <v>31.599844688035098</v>
          </cell>
        </row>
        <row r="51">
          <cell r="A51" t="str">
            <v>Ecuador</v>
          </cell>
          <cell r="B51">
            <v>14.458274472424799</v>
          </cell>
          <cell r="C51">
            <v>14.8040229924759</v>
          </cell>
          <cell r="D51">
            <v>14.7792618497348</v>
          </cell>
          <cell r="E51">
            <v>12.9891995415851</v>
          </cell>
          <cell r="F51">
            <v>13.823496236002301</v>
          </cell>
          <cell r="G51">
            <v>16.1661455990848</v>
          </cell>
          <cell r="H51">
            <v>11.8619512937466</v>
          </cell>
          <cell r="I51">
            <v>11.083859512628299</v>
          </cell>
          <cell r="J51">
            <v>10.540564033525399</v>
          </cell>
          <cell r="K51">
            <v>10.344724965476701</v>
          </cell>
          <cell r="L51">
            <v>10.5051369921313</v>
          </cell>
          <cell r="M51">
            <v>11.787836365961599</v>
          </cell>
          <cell r="N51">
            <v>12.8889559259466</v>
          </cell>
          <cell r="O51">
            <v>15.056565000000001</v>
          </cell>
          <cell r="P51">
            <v>18.572835000000001</v>
          </cell>
          <cell r="Q51">
            <v>20.195547999999999</v>
          </cell>
          <cell r="R51">
            <v>21.267868</v>
          </cell>
          <cell r="S51">
            <v>23.635560000000002</v>
          </cell>
          <cell r="T51">
            <v>23.255136</v>
          </cell>
          <cell r="U51">
            <v>16.674495</v>
          </cell>
          <cell r="V51">
            <v>15.933666000000001</v>
          </cell>
          <cell r="W51">
            <v>21.249576999999999</v>
          </cell>
          <cell r="X51">
            <v>24.899481000000002</v>
          </cell>
          <cell r="Y51">
            <v>28.635909000000002</v>
          </cell>
          <cell r="Z51">
            <v>32.635711000000001</v>
          </cell>
          <cell r="AA51">
            <v>36.48892</v>
          </cell>
          <cell r="AB51">
            <v>40.447490141949501</v>
          </cell>
        </row>
        <row r="52">
          <cell r="A52" t="str">
            <v>Egypt, Arab Rep.</v>
          </cell>
          <cell r="B52">
            <v>22.371430096820902</v>
          </cell>
          <cell r="C52">
            <v>24.4990026014022</v>
          </cell>
          <cell r="D52">
            <v>28.986429980591801</v>
          </cell>
          <cell r="E52">
            <v>35.430001453501902</v>
          </cell>
          <cell r="F52">
            <v>39.837429180101502</v>
          </cell>
          <cell r="G52">
            <v>46.450005368675598</v>
          </cell>
          <cell r="H52">
            <v>51.428572304394798</v>
          </cell>
          <cell r="I52">
            <v>73.571429824342601</v>
          </cell>
          <cell r="J52">
            <v>88.000001498631093</v>
          </cell>
          <cell r="K52">
            <v>109.71428758270901</v>
          </cell>
          <cell r="L52">
            <v>91.383398207199406</v>
          </cell>
          <cell r="M52">
            <v>46.059646275447399</v>
          </cell>
          <cell r="N52">
            <v>42.006095564622299</v>
          </cell>
          <cell r="O52">
            <v>47.100984475132798</v>
          </cell>
          <cell r="P52">
            <v>51.8793543144971</v>
          </cell>
          <cell r="Q52">
            <v>60.163453270911702</v>
          </cell>
          <cell r="R52">
            <v>67.632270941448695</v>
          </cell>
          <cell r="S52">
            <v>75.864545847229195</v>
          </cell>
          <cell r="T52">
            <v>84.821296815512198</v>
          </cell>
          <cell r="U52">
            <v>89.941520467836298</v>
          </cell>
          <cell r="V52">
            <v>99.154518950437307</v>
          </cell>
          <cell r="W52">
            <v>95.398936170212806</v>
          </cell>
          <cell r="X52">
            <v>87.505773672055398</v>
          </cell>
          <cell r="Y52">
            <v>81.384015594541907</v>
          </cell>
          <cell r="Z52">
            <v>78.801656247462901</v>
          </cell>
          <cell r="AA52">
            <v>89.793649690821994</v>
          </cell>
          <cell r="AB52">
            <v>107.37475364504699</v>
          </cell>
        </row>
        <row r="53">
          <cell r="A53" t="str">
            <v>El Salvador</v>
          </cell>
          <cell r="B53">
            <v>3.8985332489013702</v>
          </cell>
          <cell r="C53">
            <v>3.4372044000000002</v>
          </cell>
          <cell r="D53">
            <v>3.3940035463501501</v>
          </cell>
          <cell r="E53">
            <v>3.2500197329690499</v>
          </cell>
          <cell r="F53">
            <v>2.37672858947368</v>
          </cell>
          <cell r="G53">
            <v>2.3110180307869901</v>
          </cell>
          <cell r="H53">
            <v>2.3268266949488798</v>
          </cell>
          <cell r="I53">
            <v>2.3660920533227201</v>
          </cell>
          <cell r="J53">
            <v>2.7617955292819398</v>
          </cell>
          <cell r="K53">
            <v>3.1565237714285699</v>
          </cell>
          <cell r="L53">
            <v>4.8009078947368398</v>
          </cell>
          <cell r="M53">
            <v>5.3109980049875301</v>
          </cell>
          <cell r="N53">
            <v>5.9546714456391898</v>
          </cell>
          <cell r="O53">
            <v>6.9380114942528701</v>
          </cell>
          <cell r="P53">
            <v>8.08554285714286</v>
          </cell>
          <cell r="Q53">
            <v>9.5004914285714293</v>
          </cell>
          <cell r="R53">
            <v>10.3155428571429</v>
          </cell>
          <cell r="S53">
            <v>11.134616685714301</v>
          </cell>
          <cell r="T53">
            <v>12.0084181714286</v>
          </cell>
          <cell r="U53">
            <v>12.464656</v>
          </cell>
          <cell r="V53">
            <v>13.1341485714286</v>
          </cell>
          <cell r="W53">
            <v>13.812743885714299</v>
          </cell>
          <cell r="X53">
            <v>14.306711999999999</v>
          </cell>
          <cell r="Y53">
            <v>15.046685999999999</v>
          </cell>
          <cell r="Z53">
            <v>15.821622</v>
          </cell>
          <cell r="AA53">
            <v>16.974005714285699</v>
          </cell>
          <cell r="AB53">
            <v>18.341329770594299</v>
          </cell>
        </row>
        <row r="54">
          <cell r="A54" t="str">
            <v>Equatorial Guinea</v>
          </cell>
          <cell r="B54">
            <v>3.1507951533509999E-2</v>
          </cell>
          <cell r="C54">
            <v>2.9654436389062701E-2</v>
          </cell>
          <cell r="D54">
            <v>3.52496494543681E-2</v>
          </cell>
          <cell r="E54">
            <v>3.9752269983729598E-2</v>
          </cell>
          <cell r="F54">
            <v>4.3990846681922199E-2</v>
          </cell>
          <cell r="G54">
            <v>7.3809401875957095E-2</v>
          </cell>
          <cell r="H54">
            <v>9.0788217894119297E-2</v>
          </cell>
          <cell r="I54">
            <v>0.110911670536322</v>
          </cell>
          <cell r="J54">
            <v>0.119453863587896</v>
          </cell>
          <cell r="K54">
            <v>0.104876483943629</v>
          </cell>
          <cell r="L54">
            <v>0.13321957742870399</v>
          </cell>
          <cell r="M54">
            <v>0.13177784321898101</v>
          </cell>
          <cell r="N54">
            <v>0.160058225754873</v>
          </cell>
          <cell r="O54">
            <v>0.16165126331601701</v>
          </cell>
          <cell r="P54">
            <v>0.119778244373567</v>
          </cell>
          <cell r="Q54">
            <v>0.16636755245706999</v>
          </cell>
          <cell r="R54">
            <v>0.27376559947058898</v>
          </cell>
          <cell r="S54">
            <v>0.52599083130666102</v>
          </cell>
          <cell r="T54">
            <v>0.44102333160951301</v>
          </cell>
          <cell r="U54">
            <v>0.73800831384212096</v>
          </cell>
          <cell r="V54">
            <v>1.2312629387837299</v>
          </cell>
          <cell r="W54">
            <v>1.76617938554811</v>
          </cell>
          <cell r="X54">
            <v>2.2087461337548402</v>
          </cell>
          <cell r="Y54">
            <v>2.9897093283506102</v>
          </cell>
          <cell r="Z54">
            <v>4.8499028457219602</v>
          </cell>
          <cell r="AA54">
            <v>7.4773913499434101</v>
          </cell>
          <cell r="AB54">
            <v>9.1354311422772891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0.780392857142857</v>
          </cell>
          <cell r="O55">
            <v>0.47061626935577999</v>
          </cell>
          <cell r="P55">
            <v>0.53420898513100201</v>
          </cell>
          <cell r="Q55">
            <v>0.58875719359494805</v>
          </cell>
          <cell r="R55">
            <v>0.695833957872799</v>
          </cell>
          <cell r="S55">
            <v>0.68998098792351403</v>
          </cell>
          <cell r="T55">
            <v>0.74824744308475399</v>
          </cell>
          <cell r="U55">
            <v>0.72996331236247003</v>
          </cell>
          <cell r="V55">
            <v>0.63826030776767795</v>
          </cell>
          <cell r="W55">
            <v>0.675184171778622</v>
          </cell>
          <cell r="X55">
            <v>0.63484294817299503</v>
          </cell>
          <cell r="Y55">
            <v>0.58477404003508904</v>
          </cell>
          <cell r="Z55">
            <v>0.63483258314792701</v>
          </cell>
          <cell r="AA55">
            <v>0.96115143931951597</v>
          </cell>
          <cell r="AB55">
            <v>1.1600112639045299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0.95277047075717103</v>
          </cell>
          <cell r="O56">
            <v>1.72583623557173</v>
          </cell>
          <cell r="P56">
            <v>2.4131165207351102</v>
          </cell>
          <cell r="Q56">
            <v>3.7559126888942198</v>
          </cell>
          <cell r="R56">
            <v>4.6432463864429296</v>
          </cell>
          <cell r="S56">
            <v>4.9400183694418898</v>
          </cell>
          <cell r="T56">
            <v>5.5438328912466703</v>
          </cell>
          <cell r="U56">
            <v>5.5714825896633897</v>
          </cell>
          <cell r="V56">
            <v>5.6274998325341699</v>
          </cell>
          <cell r="W56">
            <v>6.1916613508310396</v>
          </cell>
          <cell r="X56">
            <v>7.3063882834231597</v>
          </cell>
          <cell r="Y56">
            <v>9.5915165997985206</v>
          </cell>
          <cell r="Z56">
            <v>11.6464578163013</v>
          </cell>
          <cell r="AA56">
            <v>13.7527999873561</v>
          </cell>
          <cell r="AB56">
            <v>16.4097843272597</v>
          </cell>
        </row>
        <row r="57">
          <cell r="A57" t="str">
            <v>Ethiopia</v>
          </cell>
          <cell r="B57">
            <v>7.0845226413414997</v>
          </cell>
          <cell r="C57">
            <v>7.2695757534457002</v>
          </cell>
          <cell r="D57">
            <v>7.64901244411082</v>
          </cell>
          <cell r="E57">
            <v>8.5027449981073904</v>
          </cell>
          <cell r="F57">
            <v>8.0344159733711606</v>
          </cell>
          <cell r="G57">
            <v>9.4087551947957007</v>
          </cell>
          <cell r="H57">
            <v>9.77374942386116</v>
          </cell>
          <cell r="I57">
            <v>10.447188525306199</v>
          </cell>
          <cell r="J57">
            <v>10.825913263638901</v>
          </cell>
          <cell r="K57">
            <v>11.389270973501599</v>
          </cell>
          <cell r="L57">
            <v>12.082576935269101</v>
          </cell>
          <cell r="M57">
            <v>13.3614467391711</v>
          </cell>
          <cell r="N57">
            <v>14.098012280753499</v>
          </cell>
          <cell r="O57">
            <v>8.7710859231905101</v>
          </cell>
          <cell r="P57">
            <v>7.8040040576440202</v>
          </cell>
          <cell r="Q57">
            <v>8.0884292517006795</v>
          </cell>
          <cell r="R57">
            <v>8.4671816745655608</v>
          </cell>
          <cell r="S57">
            <v>8.5463710111909901</v>
          </cell>
          <cell r="T57">
            <v>7.7490943396226397</v>
          </cell>
          <cell r="U57">
            <v>7.6044732237539803</v>
          </cell>
          <cell r="V57">
            <v>7.8996464671246303</v>
          </cell>
          <cell r="W57">
            <v>7.8790125944584402</v>
          </cell>
          <cell r="X57">
            <v>7.4284858948846999</v>
          </cell>
          <cell r="Y57">
            <v>8.02958577854222</v>
          </cell>
          <cell r="Z57">
            <v>9.4847488694292608</v>
          </cell>
          <cell r="AA57">
            <v>11.373281659517801</v>
          </cell>
          <cell r="AB57">
            <v>13.315403109396</v>
          </cell>
        </row>
        <row r="58">
          <cell r="A58" t="str">
            <v>Fiji</v>
          </cell>
          <cell r="B58">
            <v>1.2027416017185</v>
          </cell>
          <cell r="C58">
            <v>1.2357445519510799</v>
          </cell>
          <cell r="D58">
            <v>1.1940603613118099</v>
          </cell>
          <cell r="E58">
            <v>1.1230848676814</v>
          </cell>
          <cell r="F58">
            <v>1.1780010859830099</v>
          </cell>
          <cell r="G58">
            <v>1.14125576043807</v>
          </cell>
          <cell r="H58">
            <v>1.29026744698189</v>
          </cell>
          <cell r="I58">
            <v>1.1779476455975699</v>
          </cell>
          <cell r="J58">
            <v>1.1100096801166099</v>
          </cell>
          <cell r="K58">
            <v>1.1826741573033701</v>
          </cell>
          <cell r="L58">
            <v>1.33701725855191</v>
          </cell>
          <cell r="M58">
            <v>1.3838837185267301</v>
          </cell>
          <cell r="N58">
            <v>1.53241120898387</v>
          </cell>
          <cell r="O58">
            <v>1.6361012469394001</v>
          </cell>
          <cell r="P58">
            <v>1.82573209254674</v>
          </cell>
          <cell r="Q58">
            <v>1.9909220194358901</v>
          </cell>
          <cell r="R58">
            <v>2.1109527542221902</v>
          </cell>
          <cell r="S58">
            <v>2.1202140370928402</v>
          </cell>
          <cell r="T58">
            <v>1.65279467154325</v>
          </cell>
          <cell r="U58">
            <v>1.86837595989084</v>
          </cell>
          <cell r="V58">
            <v>1.6525221680662401</v>
          </cell>
          <cell r="W58">
            <v>1.66187769265402</v>
          </cell>
          <cell r="X58">
            <v>1.81147012572369</v>
          </cell>
          <cell r="Y58">
            <v>2.2389503443124399</v>
          </cell>
          <cell r="Z58">
            <v>2.6271634924333198</v>
          </cell>
          <cell r="AA58">
            <v>2.8160119047619099</v>
          </cell>
          <cell r="AB58">
            <v>2.9771816037735901</v>
          </cell>
        </row>
        <row r="59">
          <cell r="A59" t="str">
            <v>Finland</v>
          </cell>
          <cell r="B59">
            <v>53.140121281203903</v>
          </cell>
          <cell r="C59">
            <v>52.0272413239123</v>
          </cell>
          <cell r="D59">
            <v>52.537268632375103</v>
          </cell>
          <cell r="E59">
            <v>50.442939158042897</v>
          </cell>
          <cell r="F59">
            <v>52.364303493873599</v>
          </cell>
          <cell r="G59">
            <v>55.464876594206899</v>
          </cell>
          <cell r="H59">
            <v>72.623461854957</v>
          </cell>
          <cell r="I59">
            <v>90.505727766691393</v>
          </cell>
          <cell r="J59">
            <v>107.77130862264799</v>
          </cell>
          <cell r="K59">
            <v>117.51333928597499</v>
          </cell>
          <cell r="L59">
            <v>139.82969198619699</v>
          </cell>
          <cell r="M59">
            <v>126.42215322106</v>
          </cell>
          <cell r="N59">
            <v>110.810428214292</v>
          </cell>
          <cell r="O59">
            <v>87.420676916395607</v>
          </cell>
          <cell r="P59">
            <v>100.713895463808</v>
          </cell>
          <cell r="Q59">
            <v>130.75026286338601</v>
          </cell>
          <cell r="R59">
            <v>128.52515748530399</v>
          </cell>
          <cell r="S59">
            <v>123.428095513621</v>
          </cell>
          <cell r="T59">
            <v>130.46582753736001</v>
          </cell>
          <cell r="U59">
            <v>130.948369752834</v>
          </cell>
          <cell r="V59">
            <v>122.222193893333</v>
          </cell>
          <cell r="W59">
            <v>125.26904438666701</v>
          </cell>
          <cell r="X59">
            <v>135.971805101667</v>
          </cell>
          <cell r="Y59">
            <v>165.030703695</v>
          </cell>
          <cell r="Z59">
            <v>189.41117327083299</v>
          </cell>
          <cell r="AA59">
            <v>195.78534730999999</v>
          </cell>
          <cell r="AB59">
            <v>210.837181514918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</row>
        <row r="61">
          <cell r="A61" t="str">
            <v>France</v>
          </cell>
          <cell r="B61">
            <v>691.20775206217695</v>
          </cell>
          <cell r="C61">
            <v>606.50922037676696</v>
          </cell>
          <cell r="D61">
            <v>576.23882726156796</v>
          </cell>
          <cell r="E61">
            <v>554.90023618335204</v>
          </cell>
          <cell r="F61">
            <v>526.64628428262699</v>
          </cell>
          <cell r="G61">
            <v>553.90959514994404</v>
          </cell>
          <cell r="H61">
            <v>765.56032917529797</v>
          </cell>
          <cell r="I61">
            <v>926.703339716752</v>
          </cell>
          <cell r="J61">
            <v>1007.1321960059601</v>
          </cell>
          <cell r="K61">
            <v>1009.82849810292</v>
          </cell>
          <cell r="L61">
            <v>1245.6631072185801</v>
          </cell>
          <cell r="M61">
            <v>1243.5491112708601</v>
          </cell>
          <cell r="N61">
            <v>1372.50396572573</v>
          </cell>
          <cell r="O61">
            <v>1292.6594457510701</v>
          </cell>
          <cell r="P61">
            <v>1366.4806655667601</v>
          </cell>
          <cell r="Q61">
            <v>1571.8898555451401</v>
          </cell>
          <cell r="R61">
            <v>1575.33812290891</v>
          </cell>
          <cell r="S61">
            <v>1427.07336863201</v>
          </cell>
          <cell r="T61">
            <v>1475.5492212634199</v>
          </cell>
          <cell r="U61">
            <v>1456.8044807055101</v>
          </cell>
          <cell r="V61">
            <v>1333.0352373083299</v>
          </cell>
          <cell r="W61">
            <v>1341.3929788</v>
          </cell>
          <cell r="X61">
            <v>1463.8969292916699</v>
          </cell>
          <cell r="Y61">
            <v>1804.9872765375001</v>
          </cell>
          <cell r="Z61">
            <v>2059.7049280583301</v>
          </cell>
          <cell r="AA61">
            <v>2127.1677724149999</v>
          </cell>
          <cell r="AB61">
            <v>2231.6312265208499</v>
          </cell>
        </row>
        <row r="62">
          <cell r="A62" t="str">
            <v>Gabon</v>
          </cell>
          <cell r="B62">
            <v>4.2810742292404198</v>
          </cell>
          <cell r="C62">
            <v>3.86044387006759</v>
          </cell>
          <cell r="D62">
            <v>3.61802138214111</v>
          </cell>
          <cell r="E62">
            <v>3.46397970199585</v>
          </cell>
          <cell r="F62">
            <v>3.3312354452133102</v>
          </cell>
          <cell r="G62">
            <v>3.5079810981750499</v>
          </cell>
          <cell r="H62">
            <v>4.5913339519500704</v>
          </cell>
          <cell r="I62">
            <v>3.4738000917434602</v>
          </cell>
          <cell r="J62">
            <v>3.8304891454696701</v>
          </cell>
          <cell r="K62">
            <v>4.1865801476465903</v>
          </cell>
          <cell r="L62">
            <v>5.9522156722310999</v>
          </cell>
          <cell r="M62">
            <v>5.4029563460413703</v>
          </cell>
          <cell r="N62">
            <v>5.5924288790660803</v>
          </cell>
          <cell r="O62">
            <v>5.4062720723266002</v>
          </cell>
          <cell r="P62">
            <v>4.1908547910662799</v>
          </cell>
          <cell r="Q62">
            <v>4.95874186116398</v>
          </cell>
          <cell r="R62">
            <v>5.6940670511191502</v>
          </cell>
          <cell r="S62">
            <v>5.32681138314459</v>
          </cell>
          <cell r="T62">
            <v>4.4834307992202698</v>
          </cell>
          <cell r="U62">
            <v>4.6691353504036801</v>
          </cell>
          <cell r="V62">
            <v>5.0958854219646996</v>
          </cell>
          <cell r="W62">
            <v>4.7086921748196398</v>
          </cell>
          <cell r="X62">
            <v>4.96993143752547</v>
          </cell>
          <cell r="Y62">
            <v>6.0801241650233999</v>
          </cell>
          <cell r="Z62">
            <v>7.1875652373809098</v>
          </cell>
          <cell r="AA62">
            <v>8.6807847610437907</v>
          </cell>
          <cell r="AB62">
            <v>9.1241701288700607</v>
          </cell>
        </row>
        <row r="63">
          <cell r="A63" t="str">
            <v>Gambia, The</v>
          </cell>
          <cell r="B63">
            <v>0.25253916663203102</v>
          </cell>
          <cell r="C63">
            <v>0.27253769891997898</v>
          </cell>
          <cell r="D63">
            <v>0.23961001211142499</v>
          </cell>
          <cell r="E63">
            <v>0.24470777864787199</v>
          </cell>
          <cell r="F63">
            <v>0.20982150593255899</v>
          </cell>
          <cell r="G63">
            <v>0.19089637570503201</v>
          </cell>
          <cell r="H63">
            <v>0.21450460776302499</v>
          </cell>
          <cell r="I63">
            <v>0.20357681715446199</v>
          </cell>
          <cell r="J63">
            <v>0.242651369273884</v>
          </cell>
          <cell r="K63">
            <v>0.27630677494014499</v>
          </cell>
          <cell r="L63">
            <v>0.290981331323728</v>
          </cell>
          <cell r="M63">
            <v>0.35017794830452098</v>
          </cell>
          <cell r="N63">
            <v>0.332976674139707</v>
          </cell>
          <cell r="O63">
            <v>0.37526479353451597</v>
          </cell>
          <cell r="P63">
            <v>0.36662566040047001</v>
          </cell>
          <cell r="Q63">
            <v>0.38146921334188799</v>
          </cell>
          <cell r="R63">
            <v>0.40047122077831099</v>
          </cell>
          <cell r="S63">
            <v>0.40980869624614802</v>
          </cell>
          <cell r="T63">
            <v>0.42084573503919498</v>
          </cell>
          <cell r="U63">
            <v>0.43193503255422</v>
          </cell>
          <cell r="V63">
            <v>0.420903700750556</v>
          </cell>
          <cell r="W63">
            <v>0.417917555058684</v>
          </cell>
          <cell r="X63">
            <v>0.36972713658873702</v>
          </cell>
          <cell r="Y63">
            <v>0.35302514713785599</v>
          </cell>
          <cell r="Z63">
            <v>0.401021471133514</v>
          </cell>
          <cell r="AA63">
            <v>0.461320089602413</v>
          </cell>
          <cell r="AB63">
            <v>0.50671552789033703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15.252030978808699</v>
          </cell>
          <cell r="O64">
            <v>0.76446354668479599</v>
          </cell>
          <cell r="P64">
            <v>0.82252164164640695</v>
          </cell>
          <cell r="Q64">
            <v>1.89655969301881</v>
          </cell>
          <cell r="R64">
            <v>3.0459981310091999</v>
          </cell>
          <cell r="S64">
            <v>3.5749670285727499</v>
          </cell>
          <cell r="T64">
            <v>3.6199569483871499</v>
          </cell>
          <cell r="U64">
            <v>2.8032740486632099</v>
          </cell>
          <cell r="V64">
            <v>3.0420622120223801</v>
          </cell>
          <cell r="W64">
            <v>3.2053836845557102</v>
          </cell>
          <cell r="X64">
            <v>3.39519301015816</v>
          </cell>
          <cell r="Y64">
            <v>3.99187553110841</v>
          </cell>
          <cell r="Z64">
            <v>5.11127354817389</v>
          </cell>
          <cell r="AA64">
            <v>6.39300841638733</v>
          </cell>
          <cell r="AB64">
            <v>7.8296512859004901</v>
          </cell>
        </row>
        <row r="65">
          <cell r="A65" t="str">
            <v>Germany</v>
          </cell>
          <cell r="B65">
            <v>826.14207025641394</v>
          </cell>
          <cell r="C65">
            <v>695.07369000107201</v>
          </cell>
          <cell r="D65">
            <v>671.15521261349704</v>
          </cell>
          <cell r="E65">
            <v>669.57295958219095</v>
          </cell>
          <cell r="F65">
            <v>630.85261202740901</v>
          </cell>
          <cell r="G65">
            <v>639.69468384830896</v>
          </cell>
          <cell r="H65">
            <v>913.64134498182102</v>
          </cell>
          <cell r="I65">
            <v>1136.9286710425299</v>
          </cell>
          <cell r="J65">
            <v>1225.7279784560901</v>
          </cell>
          <cell r="K65">
            <v>1216.79619194254</v>
          </cell>
          <cell r="L65">
            <v>1547.0255822583499</v>
          </cell>
          <cell r="M65">
            <v>1815.0610268919399</v>
          </cell>
          <cell r="N65">
            <v>2066.72857330842</v>
          </cell>
          <cell r="O65">
            <v>2005.5571632982701</v>
          </cell>
          <cell r="P65">
            <v>2151.0250333917602</v>
          </cell>
          <cell r="Q65">
            <v>2524.9490826435199</v>
          </cell>
          <cell r="R65">
            <v>2439.3463385526302</v>
          </cell>
          <cell r="S65">
            <v>2163.23343363705</v>
          </cell>
          <cell r="T65">
            <v>2187.4839675764301</v>
          </cell>
          <cell r="U65">
            <v>2146.4322544966699</v>
          </cell>
          <cell r="V65">
            <v>1905.7946875</v>
          </cell>
          <cell r="W65">
            <v>1892.5954030666701</v>
          </cell>
          <cell r="X65">
            <v>2024.06026961667</v>
          </cell>
          <cell r="Y65">
            <v>2444.2836412500001</v>
          </cell>
          <cell r="Z65">
            <v>2744.2209566666702</v>
          </cell>
          <cell r="AA65">
            <v>2791.7369549999999</v>
          </cell>
          <cell r="AB65">
            <v>2897.0320300112498</v>
          </cell>
        </row>
        <row r="66">
          <cell r="A66" t="str">
            <v>Ghana</v>
          </cell>
          <cell r="B66">
            <v>15.7196819754844</v>
          </cell>
          <cell r="C66">
            <v>27.826101540034301</v>
          </cell>
          <cell r="D66">
            <v>33.1240179034832</v>
          </cell>
          <cell r="E66">
            <v>21.9611795662634</v>
          </cell>
          <cell r="F66">
            <v>7.9219039786834502</v>
          </cell>
          <cell r="G66">
            <v>6.6471166273280202</v>
          </cell>
          <cell r="H66">
            <v>6.04029858602423</v>
          </cell>
          <cell r="I66">
            <v>5.11294163093436</v>
          </cell>
          <cell r="J66">
            <v>5.5086317133641796</v>
          </cell>
          <cell r="K66">
            <v>5.5769221035882603</v>
          </cell>
          <cell r="L66">
            <v>6.6135572273971999</v>
          </cell>
          <cell r="M66">
            <v>7.32754349395959</v>
          </cell>
          <cell r="N66">
            <v>6.7568100931832298</v>
          </cell>
          <cell r="O66">
            <v>5.9656965898163099</v>
          </cell>
          <cell r="P66">
            <v>5.4403063273211298</v>
          </cell>
          <cell r="Q66">
            <v>6.4574405681301297</v>
          </cell>
          <cell r="R66">
            <v>6.9255318174275704</v>
          </cell>
          <cell r="S66">
            <v>6.88402568896836</v>
          </cell>
          <cell r="T66">
            <v>7.4740293038182397</v>
          </cell>
          <cell r="U66">
            <v>7.7098139680234299</v>
          </cell>
          <cell r="V66">
            <v>4.9774925921167696</v>
          </cell>
          <cell r="W66">
            <v>5.30915830400125</v>
          </cell>
          <cell r="X66">
            <v>6.1596190787539999</v>
          </cell>
          <cell r="Y66">
            <v>7.6241671221139402</v>
          </cell>
          <cell r="Z66">
            <v>8.8718720021192805</v>
          </cell>
          <cell r="AA66">
            <v>10.7203465842128</v>
          </cell>
          <cell r="AB66">
            <v>12.893771979654399</v>
          </cell>
        </row>
        <row r="67">
          <cell r="A67" t="str">
            <v>Greece</v>
          </cell>
          <cell r="B67">
            <v>61.608380676703597</v>
          </cell>
          <cell r="C67">
            <v>56.847425053969502</v>
          </cell>
          <cell r="D67">
            <v>59.321855994434898</v>
          </cell>
          <cell r="E67">
            <v>53.637165603560298</v>
          </cell>
          <cell r="F67">
            <v>52.235639312551498</v>
          </cell>
          <cell r="G67">
            <v>51.832796118183502</v>
          </cell>
          <cell r="H67">
            <v>60.986372778597698</v>
          </cell>
          <cell r="I67">
            <v>70.957142618516201</v>
          </cell>
          <cell r="J67">
            <v>82.632214525492699</v>
          </cell>
          <cell r="K67">
            <v>85.632366227812796</v>
          </cell>
          <cell r="L67">
            <v>105.88221206593199</v>
          </cell>
          <cell r="M67">
            <v>114.18217830966501</v>
          </cell>
          <cell r="N67">
            <v>125.821062354896</v>
          </cell>
          <cell r="O67">
            <v>117.84155859592499</v>
          </cell>
          <cell r="P67">
            <v>126.129369591515</v>
          </cell>
          <cell r="Q67">
            <v>148.03113993511599</v>
          </cell>
          <cell r="R67">
            <v>156.50509586074199</v>
          </cell>
          <cell r="S67">
            <v>152.893423595256</v>
          </cell>
          <cell r="T67">
            <v>153.74369416374901</v>
          </cell>
          <cell r="U67">
            <v>158.29140131172801</v>
          </cell>
          <cell r="V67">
            <v>146.54914267423601</v>
          </cell>
          <cell r="W67">
            <v>150.45934625999999</v>
          </cell>
          <cell r="X67">
            <v>170.94270242416701</v>
          </cell>
          <cell r="Y67">
            <v>222.32294815500001</v>
          </cell>
          <cell r="Z67">
            <v>264.493068591667</v>
          </cell>
          <cell r="AA67">
            <v>284.22647777999998</v>
          </cell>
          <cell r="AB67">
            <v>307.70867843400401</v>
          </cell>
        </row>
        <row r="68">
          <cell r="A68" t="str">
            <v>Grenada</v>
          </cell>
          <cell r="B68">
            <v>8.1291040412854093E-2</v>
          </cell>
          <cell r="C68">
            <v>8.7888895097583797E-2</v>
          </cell>
          <cell r="D68">
            <v>9.5229636356893105E-2</v>
          </cell>
          <cell r="E68">
            <v>0.101211118260922</v>
          </cell>
          <cell r="F68">
            <v>0.11010000777774399</v>
          </cell>
          <cell r="G68">
            <v>0.12821112016826999</v>
          </cell>
          <cell r="H68">
            <v>0.144011121284423</v>
          </cell>
          <cell r="I68">
            <v>0.167229641443156</v>
          </cell>
          <cell r="J68">
            <v>0.18453334636923799</v>
          </cell>
          <cell r="K68">
            <v>0.21306297801427301</v>
          </cell>
          <cell r="L68">
            <v>0.22107038598734399</v>
          </cell>
          <cell r="M68">
            <v>0.24157038743551601</v>
          </cell>
          <cell r="N68">
            <v>0.25091483254007602</v>
          </cell>
          <cell r="O68">
            <v>0.25003705470028997</v>
          </cell>
          <cell r="P68">
            <v>0.26299261117105899</v>
          </cell>
          <cell r="Q68">
            <v>0.27708890846315298</v>
          </cell>
          <cell r="R68">
            <v>0.29818520624974598</v>
          </cell>
          <cell r="S68">
            <v>0.32104817082780701</v>
          </cell>
          <cell r="T68">
            <v>0.35275558047510602</v>
          </cell>
          <cell r="U68">
            <v>0.37966298978332103</v>
          </cell>
          <cell r="V68">
            <v>0.41043333333333298</v>
          </cell>
          <cell r="W68">
            <v>0.39461481481481497</v>
          </cell>
          <cell r="X68">
            <v>0.40750370370370398</v>
          </cell>
          <cell r="Y68">
            <v>0.443744444444444</v>
          </cell>
          <cell r="Z68">
            <v>0.42631655555555598</v>
          </cell>
          <cell r="AA68">
            <v>0.50385433333333296</v>
          </cell>
          <cell r="AB68">
            <v>0.52927722222222195</v>
          </cell>
        </row>
        <row r="69">
          <cell r="A69" t="str">
            <v>Guatemala</v>
          </cell>
          <cell r="B69">
            <v>7.8793993000326097</v>
          </cell>
          <cell r="C69">
            <v>8.6076996275937603</v>
          </cell>
          <cell r="D69">
            <v>8.7180004140827698</v>
          </cell>
          <cell r="E69">
            <v>9.0500004298519201</v>
          </cell>
          <cell r="F69">
            <v>9.4700004498008497</v>
          </cell>
          <cell r="G69">
            <v>11.1800005310215</v>
          </cell>
          <cell r="H69">
            <v>8.4469337345411297</v>
          </cell>
          <cell r="I69">
            <v>7.0844206489918999</v>
          </cell>
          <cell r="J69">
            <v>7.8428267033564802</v>
          </cell>
          <cell r="K69">
            <v>8.3104111717119196</v>
          </cell>
          <cell r="L69">
            <v>7.6090757496983299</v>
          </cell>
          <cell r="M69">
            <v>9.4195846164116208</v>
          </cell>
          <cell r="N69">
            <v>10.410308453447</v>
          </cell>
          <cell r="O69">
            <v>11.3991645134011</v>
          </cell>
          <cell r="P69">
            <v>12.966101125372299</v>
          </cell>
          <cell r="Q69">
            <v>14.656918449108</v>
          </cell>
          <cell r="R69">
            <v>15.6563043874587</v>
          </cell>
          <cell r="S69">
            <v>17.775311305136899</v>
          </cell>
          <cell r="T69">
            <v>19.193395511289602</v>
          </cell>
          <cell r="U69">
            <v>18.316205838473799</v>
          </cell>
          <cell r="V69">
            <v>19.288401365954499</v>
          </cell>
          <cell r="W69">
            <v>21.042724532036502</v>
          </cell>
          <cell r="X69">
            <v>23.308770480840799</v>
          </cell>
          <cell r="Y69">
            <v>24.8976538081412</v>
          </cell>
          <cell r="Z69">
            <v>27.2699959679857</v>
          </cell>
          <cell r="AA69">
            <v>31.788948878315001</v>
          </cell>
          <cell r="AB69">
            <v>35.304014834745303</v>
          </cell>
        </row>
        <row r="70">
          <cell r="A70" t="str">
            <v>Guinea</v>
          </cell>
          <cell r="B70">
            <v>1.72476014455982</v>
          </cell>
          <cell r="C70">
            <v>1.71098984925243</v>
          </cell>
          <cell r="D70">
            <v>1.6783352157098801</v>
          </cell>
          <cell r="E70">
            <v>1.6414392419055599</v>
          </cell>
          <cell r="F70">
            <v>1.6722826798180399</v>
          </cell>
          <cell r="G70">
            <v>1.7770655600245</v>
          </cell>
          <cell r="H70">
            <v>1.9226008993840999</v>
          </cell>
          <cell r="I70">
            <v>2.0415380570289301</v>
          </cell>
          <cell r="J70">
            <v>2.3842957637254898</v>
          </cell>
          <cell r="K70">
            <v>2.4320293804369402</v>
          </cell>
          <cell r="L70">
            <v>2.6667508204998698</v>
          </cell>
          <cell r="M70">
            <v>3.0150582055840101</v>
          </cell>
          <cell r="N70">
            <v>3.2846203915014498</v>
          </cell>
          <cell r="O70">
            <v>3.2790966062135798</v>
          </cell>
          <cell r="P70">
            <v>3.3830929493195399</v>
          </cell>
          <cell r="Q70">
            <v>3.6937106397180899</v>
          </cell>
          <cell r="R70">
            <v>3.8689688175222399</v>
          </cell>
          <cell r="S70">
            <v>3.7837004380226502</v>
          </cell>
          <cell r="T70">
            <v>3.58837600841533</v>
          </cell>
          <cell r="U70">
            <v>3.4612821747425802</v>
          </cell>
          <cell r="V70">
            <v>3.1123625564461799</v>
          </cell>
          <cell r="W70">
            <v>3.03911356148281</v>
          </cell>
          <cell r="X70">
            <v>3.2100017727786598</v>
          </cell>
          <cell r="Y70">
            <v>3.62444347802957</v>
          </cell>
          <cell r="Z70">
            <v>3.9701867201615499</v>
          </cell>
          <cell r="AA70">
            <v>3.3310809785201698</v>
          </cell>
          <cell r="AB70">
            <v>3.31720284277023</v>
          </cell>
        </row>
        <row r="71">
          <cell r="A71" t="str">
            <v>Guinea-Bissau</v>
          </cell>
          <cell r="B71">
            <v>0.138993685627046</v>
          </cell>
          <cell r="C71">
            <v>0.17775892521865899</v>
          </cell>
          <cell r="D71">
            <v>0.202180381472466</v>
          </cell>
          <cell r="E71">
            <v>0.228059407268493</v>
          </cell>
          <cell r="F71">
            <v>0.15859733147454599</v>
          </cell>
          <cell r="G71">
            <v>0.23302502430200001</v>
          </cell>
          <cell r="H71">
            <v>0.22751651984101701</v>
          </cell>
          <cell r="I71">
            <v>0.19251818547265301</v>
          </cell>
          <cell r="J71">
            <v>0.17919285552891601</v>
          </cell>
          <cell r="K71">
            <v>0.21559012431271299</v>
          </cell>
          <cell r="L71">
            <v>0.262080650161156</v>
          </cell>
          <cell r="M71">
            <v>0.25657839769235602</v>
          </cell>
          <cell r="N71">
            <v>0.22685115717236401</v>
          </cell>
          <cell r="O71">
            <v>0.23690096962621199</v>
          </cell>
          <cell r="P71">
            <v>0.23562443186292201</v>
          </cell>
          <cell r="Q71">
            <v>0.25390571944231299</v>
          </cell>
          <cell r="R71">
            <v>0.27027906152793602</v>
          </cell>
          <cell r="S71">
            <v>0.27117221915524398</v>
          </cell>
          <cell r="T71">
            <v>0.205889129434145</v>
          </cell>
          <cell r="U71">
            <v>0.22447294068569701</v>
          </cell>
          <cell r="V71">
            <v>0.216084383021589</v>
          </cell>
          <cell r="W71">
            <v>0.19918431322286501</v>
          </cell>
          <cell r="X71">
            <v>0.20432568763257</v>
          </cell>
          <cell r="Y71">
            <v>0.23638331770735699</v>
          </cell>
          <cell r="Z71">
            <v>0.27023849507159498</v>
          </cell>
          <cell r="AA71">
            <v>0.30163579172147797</v>
          </cell>
          <cell r="AB71">
            <v>0.30480661838918699</v>
          </cell>
        </row>
        <row r="72">
          <cell r="A72" t="str">
            <v>Guyana</v>
          </cell>
          <cell r="B72">
            <v>0.32723946990686598</v>
          </cell>
          <cell r="C72">
            <v>0.31420778321583098</v>
          </cell>
          <cell r="D72">
            <v>0.269111818714454</v>
          </cell>
          <cell r="E72">
            <v>0.27326545360931598</v>
          </cell>
          <cell r="F72">
            <v>0.25410718869508497</v>
          </cell>
          <cell r="G72">
            <v>0.27108966789258798</v>
          </cell>
          <cell r="H72">
            <v>0.30664356111458302</v>
          </cell>
          <cell r="I72">
            <v>0.28325210406179502</v>
          </cell>
          <cell r="J72">
            <v>0.36000001709908203</v>
          </cell>
          <cell r="K72">
            <v>0.38035627608002998</v>
          </cell>
          <cell r="L72">
            <v>0.39624791599299403</v>
          </cell>
          <cell r="M72">
            <v>0.30604066494265503</v>
          </cell>
          <cell r="N72">
            <v>0.36565081101827401</v>
          </cell>
          <cell r="O72">
            <v>0.44024465895698001</v>
          </cell>
          <cell r="P72">
            <v>0.52493335826632803</v>
          </cell>
          <cell r="Q72">
            <v>0.63050717280462398</v>
          </cell>
          <cell r="R72">
            <v>0.70640518444957301</v>
          </cell>
          <cell r="S72">
            <v>0.74914332611896906</v>
          </cell>
          <cell r="T72">
            <v>0.71762129654365203</v>
          </cell>
          <cell r="U72">
            <v>0.69631194608007396</v>
          </cell>
          <cell r="V72">
            <v>0.71200441497940004</v>
          </cell>
          <cell r="W72">
            <v>0.69524523558101003</v>
          </cell>
          <cell r="X72">
            <v>0.72261249333864297</v>
          </cell>
          <cell r="Y72">
            <v>0.74520920519219402</v>
          </cell>
          <cell r="Z72">
            <v>0.78612538798665399</v>
          </cell>
          <cell r="AA72">
            <v>0.81756812209345697</v>
          </cell>
          <cell r="AB72">
            <v>0.87026094516624497</v>
          </cell>
        </row>
        <row r="73">
          <cell r="A73" t="str">
            <v>Haiti</v>
          </cell>
          <cell r="B73">
            <v>1.54569152069543</v>
          </cell>
          <cell r="C73">
            <v>1.70160075826622</v>
          </cell>
          <cell r="D73">
            <v>1.7697687171204599</v>
          </cell>
          <cell r="E73">
            <v>1.8995432751903001</v>
          </cell>
          <cell r="F73">
            <v>2.1048031359425199</v>
          </cell>
          <cell r="G73">
            <v>2.3372498143997098</v>
          </cell>
          <cell r="H73">
            <v>2.5969136660300198</v>
          </cell>
          <cell r="I73">
            <v>1.2794475552120801</v>
          </cell>
          <cell r="J73">
            <v>0.84129079953644403</v>
          </cell>
          <cell r="K73">
            <v>0.77769475533468602</v>
          </cell>
          <cell r="L73">
            <v>0.98989374860943002</v>
          </cell>
          <cell r="M73">
            <v>0.88778381066357903</v>
          </cell>
          <cell r="N73">
            <v>0.53289567939250904</v>
          </cell>
          <cell r="O73">
            <v>0.61028127251285502</v>
          </cell>
          <cell r="P73">
            <v>1.73108914448735</v>
          </cell>
          <cell r="Q73">
            <v>2.5415845415224099</v>
          </cell>
          <cell r="R73">
            <v>2.8642880279116301</v>
          </cell>
          <cell r="S73">
            <v>3.1155468148120402</v>
          </cell>
          <cell r="T73">
            <v>3.6392171083916098</v>
          </cell>
          <cell r="U73">
            <v>3.9723320367150801</v>
          </cell>
          <cell r="V73">
            <v>3.5143735468635402</v>
          </cell>
          <cell r="W73">
            <v>3.41556145108482</v>
          </cell>
          <cell r="X73">
            <v>3.0966880896033002</v>
          </cell>
          <cell r="Y73">
            <v>2.68350222715299</v>
          </cell>
          <cell r="Z73">
            <v>3.5310897332706199</v>
          </cell>
          <cell r="AA73">
            <v>3.9833790402534599</v>
          </cell>
          <cell r="AB73">
            <v>4.4728162302294097</v>
          </cell>
        </row>
        <row r="74">
          <cell r="A74" t="str">
            <v>Honduras</v>
          </cell>
          <cell r="B74">
            <v>2.56600012187846</v>
          </cell>
          <cell r="C74">
            <v>2.81950013391906</v>
          </cell>
          <cell r="D74">
            <v>2.9035001379088499</v>
          </cell>
          <cell r="E74">
            <v>3.0770001461496501</v>
          </cell>
          <cell r="F74">
            <v>3.31900015764404</v>
          </cell>
          <cell r="G74">
            <v>3.63950017286697</v>
          </cell>
          <cell r="H74">
            <v>3.8085001808940402</v>
          </cell>
          <cell r="I74">
            <v>4.1525001972331603</v>
          </cell>
          <cell r="J74">
            <v>4.6255002196994504</v>
          </cell>
          <cell r="K74">
            <v>5.1670002454193202</v>
          </cell>
          <cell r="L74">
            <v>3.04889382547973</v>
          </cell>
          <cell r="M74">
            <v>3.06846409558747</v>
          </cell>
          <cell r="N74">
            <v>3.4194772370659301</v>
          </cell>
          <cell r="O74">
            <v>3.50594281322237</v>
          </cell>
          <cell r="P74">
            <v>3.4323740898546999</v>
          </cell>
          <cell r="Q74">
            <v>3.9127533806645398</v>
          </cell>
          <cell r="R74">
            <v>4.03545748942794</v>
          </cell>
          <cell r="S74">
            <v>4.6620637034432404</v>
          </cell>
          <cell r="T74">
            <v>5.2018957483383996</v>
          </cell>
          <cell r="U74">
            <v>5.3744164281535998</v>
          </cell>
          <cell r="V74">
            <v>5.9544084573539697</v>
          </cell>
          <cell r="W74">
            <v>6.3213601527585697</v>
          </cell>
          <cell r="X74">
            <v>6.5022163360779004</v>
          </cell>
          <cell r="Y74">
            <v>6.8596478236890404</v>
          </cell>
          <cell r="Z74">
            <v>7.4542065909694299</v>
          </cell>
          <cell r="AA74">
            <v>8.2942416961484096</v>
          </cell>
          <cell r="AB74">
            <v>8.9812811143737399</v>
          </cell>
        </row>
        <row r="75">
          <cell r="A75" t="str">
            <v>Hong Kong, China</v>
          </cell>
          <cell r="B75">
            <v>28.584688828353102</v>
          </cell>
          <cell r="C75">
            <v>30.71021228056</v>
          </cell>
          <cell r="D75">
            <v>31.897811463475598</v>
          </cell>
          <cell r="E75">
            <v>29.5467803523225</v>
          </cell>
          <cell r="F75">
            <v>32.933395086198203</v>
          </cell>
          <cell r="G75">
            <v>35.027077169200403</v>
          </cell>
          <cell r="H75">
            <v>40.909850318497497</v>
          </cell>
          <cell r="I75">
            <v>50.465565652029497</v>
          </cell>
          <cell r="J75">
            <v>59.600999242318899</v>
          </cell>
          <cell r="K75">
            <v>68.753035169221903</v>
          </cell>
          <cell r="L75">
            <v>76.890112188025299</v>
          </cell>
          <cell r="M75">
            <v>88.831997936795204</v>
          </cell>
          <cell r="N75">
            <v>104.007969077288</v>
          </cell>
          <cell r="O75">
            <v>119.96474863717</v>
          </cell>
          <cell r="P75">
            <v>135.534903705511</v>
          </cell>
          <cell r="Q75">
            <v>144.23000683347701</v>
          </cell>
          <cell r="R75">
            <v>158.96582741784499</v>
          </cell>
          <cell r="S75">
            <v>176.312562620595</v>
          </cell>
          <cell r="T75">
            <v>166.90878189940599</v>
          </cell>
          <cell r="U75">
            <v>163.28774271724299</v>
          </cell>
          <cell r="V75">
            <v>168.75406046390799</v>
          </cell>
          <cell r="W75">
            <v>166.54117835303001</v>
          </cell>
          <cell r="X75">
            <v>163.70940473810799</v>
          </cell>
          <cell r="Y75">
            <v>158.47317851466499</v>
          </cell>
          <cell r="Z75">
            <v>165.82253449569299</v>
          </cell>
          <cell r="AA75">
            <v>177.78356849449301</v>
          </cell>
          <cell r="AB75">
            <v>189.53755401429399</v>
          </cell>
        </row>
        <row r="76">
          <cell r="A76" t="str">
            <v>Hungary</v>
          </cell>
          <cell r="B76">
            <v>22.163553435039098</v>
          </cell>
          <cell r="C76">
            <v>22.7284889805942</v>
          </cell>
          <cell r="D76">
            <v>23.146553901678999</v>
          </cell>
          <cell r="E76">
            <v>21.006394250471502</v>
          </cell>
          <cell r="F76">
            <v>20.366590836533199</v>
          </cell>
          <cell r="G76">
            <v>20.623910102674799</v>
          </cell>
          <cell r="H76">
            <v>23.7562497068106</v>
          </cell>
          <cell r="I76">
            <v>26.109343356163802</v>
          </cell>
          <cell r="J76">
            <v>28.571163145901799</v>
          </cell>
          <cell r="K76">
            <v>29.167762068668299</v>
          </cell>
          <cell r="L76">
            <v>33.0556815401102</v>
          </cell>
          <cell r="M76">
            <v>33.428864462460098</v>
          </cell>
          <cell r="N76">
            <v>37.254436226757797</v>
          </cell>
          <cell r="O76">
            <v>38.596096331556801</v>
          </cell>
          <cell r="P76">
            <v>41.506199850942203</v>
          </cell>
          <cell r="Q76">
            <v>44.668812435886998</v>
          </cell>
          <cell r="R76">
            <v>45.162728741756503</v>
          </cell>
          <cell r="S76">
            <v>45.723583184249499</v>
          </cell>
          <cell r="T76">
            <v>47.049214480608804</v>
          </cell>
          <cell r="U76">
            <v>48.0442343846087</v>
          </cell>
          <cell r="V76">
            <v>47.958147158277001</v>
          </cell>
          <cell r="W76">
            <v>53.317288561555401</v>
          </cell>
          <cell r="X76">
            <v>66.710428353540195</v>
          </cell>
          <cell r="Y76">
            <v>84.4186678951434</v>
          </cell>
          <cell r="Z76">
            <v>102.158794878645</v>
          </cell>
          <cell r="AA76">
            <v>111.567797777861</v>
          </cell>
          <cell r="AB76">
            <v>114.27338948256001</v>
          </cell>
        </row>
        <row r="77">
          <cell r="A77" t="str">
            <v>Iceland</v>
          </cell>
          <cell r="B77">
            <v>3.38694291373309</v>
          </cell>
          <cell r="C77">
            <v>3.46852690560126</v>
          </cell>
          <cell r="D77">
            <v>3.2846107310475698</v>
          </cell>
          <cell r="E77">
            <v>2.79686555108304</v>
          </cell>
          <cell r="F77">
            <v>2.8495103265205901</v>
          </cell>
          <cell r="G77">
            <v>2.94004533551312</v>
          </cell>
          <cell r="H77">
            <v>3.9311981881767202</v>
          </cell>
          <cell r="I77">
            <v>5.4417567877482798</v>
          </cell>
          <cell r="J77">
            <v>6.06672094613534</v>
          </cell>
          <cell r="K77">
            <v>5.6252265089844</v>
          </cell>
          <cell r="L77">
            <v>6.3826765680586597</v>
          </cell>
          <cell r="M77">
            <v>6.8222756755899896</v>
          </cell>
          <cell r="N77">
            <v>6.9929117538968102</v>
          </cell>
          <cell r="O77">
            <v>6.1459724782025296</v>
          </cell>
          <cell r="P77">
            <v>6.3029785944724299</v>
          </cell>
          <cell r="Q77">
            <v>7.0245203363775497</v>
          </cell>
          <cell r="R77">
            <v>7.3343524923832897</v>
          </cell>
          <cell r="S77">
            <v>7.4278334926363696</v>
          </cell>
          <cell r="T77">
            <v>8.2476958984666506</v>
          </cell>
          <cell r="U77">
            <v>8.6811582818412791</v>
          </cell>
          <cell r="V77">
            <v>8.6778727057415495</v>
          </cell>
          <cell r="W77">
            <v>7.8941860388744498</v>
          </cell>
          <cell r="X77">
            <v>8.8246566283909704</v>
          </cell>
          <cell r="Y77">
            <v>10.837880881706999</v>
          </cell>
          <cell r="Z77">
            <v>13.0626636573258</v>
          </cell>
          <cell r="AA77">
            <v>16.080921853537301</v>
          </cell>
          <cell r="AB77">
            <v>16.578810360528799</v>
          </cell>
        </row>
        <row r="78">
          <cell r="A78" t="str">
            <v>India</v>
          </cell>
          <cell r="B78">
            <v>176.62370515122601</v>
          </cell>
          <cell r="C78">
            <v>189.02214446997499</v>
          </cell>
          <cell r="D78">
            <v>195.43435210445099</v>
          </cell>
          <cell r="E78">
            <v>211.25990997992801</v>
          </cell>
          <cell r="F78">
            <v>211.99973473306801</v>
          </cell>
          <cell r="G78">
            <v>219.90134655640901</v>
          </cell>
          <cell r="H78">
            <v>242.06020694187501</v>
          </cell>
          <cell r="I78">
            <v>267.13602391344</v>
          </cell>
          <cell r="J78">
            <v>293.120575843013</v>
          </cell>
          <cell r="K78">
            <v>291.95752005527498</v>
          </cell>
          <cell r="L78">
            <v>315.566834952492</v>
          </cell>
          <cell r="M78">
            <v>280.07885061209998</v>
          </cell>
          <cell r="N78">
            <v>281.75008054761901</v>
          </cell>
          <cell r="O78">
            <v>274.82570074513302</v>
          </cell>
          <cell r="P78">
            <v>313.01058219942502</v>
          </cell>
          <cell r="Q78">
            <v>355.62361071240502</v>
          </cell>
          <cell r="R78">
            <v>376.35514644354902</v>
          </cell>
          <cell r="S78">
            <v>409.97959497994299</v>
          </cell>
          <cell r="T78">
            <v>412.68540864631302</v>
          </cell>
          <cell r="U78">
            <v>440.75993556099201</v>
          </cell>
          <cell r="V78">
            <v>461.32900854426498</v>
          </cell>
          <cell r="W78">
            <v>473.86691428601603</v>
          </cell>
          <cell r="X78">
            <v>494.848456371373</v>
          </cell>
          <cell r="Y78">
            <v>576.54715997409801</v>
          </cell>
          <cell r="Z78">
            <v>667.34241511766697</v>
          </cell>
          <cell r="AA78">
            <v>780.78387022692698</v>
          </cell>
          <cell r="AB78">
            <v>886.86678717597397</v>
          </cell>
        </row>
        <row r="79">
          <cell r="A79" t="str">
            <v>Indonesia</v>
          </cell>
          <cell r="B79">
            <v>95.374860725578699</v>
          </cell>
          <cell r="C79">
            <v>106.47028827527799</v>
          </cell>
          <cell r="D79">
            <v>109.304642116984</v>
          </cell>
          <cell r="E79">
            <v>99.075113807504195</v>
          </cell>
          <cell r="F79">
            <v>101.456311425851</v>
          </cell>
          <cell r="G79">
            <v>101.13943966276901</v>
          </cell>
          <cell r="H79">
            <v>92.728213808808206</v>
          </cell>
          <cell r="I79">
            <v>87.864590688923599</v>
          </cell>
          <cell r="J79">
            <v>97.550800014977796</v>
          </cell>
          <cell r="K79">
            <v>111.466946671391</v>
          </cell>
          <cell r="L79">
            <v>125.721788776842</v>
          </cell>
          <cell r="M79">
            <v>140.82056549445201</v>
          </cell>
          <cell r="N79">
            <v>152.84847535085399</v>
          </cell>
          <cell r="O79">
            <v>174.601455213972</v>
          </cell>
          <cell r="P79">
            <v>195.465711779614</v>
          </cell>
          <cell r="Q79">
            <v>223.361006018278</v>
          </cell>
          <cell r="R79">
            <v>250.746096587751</v>
          </cell>
          <cell r="S79">
            <v>238.40793155220101</v>
          </cell>
          <cell r="T79">
            <v>105.469472107405</v>
          </cell>
          <cell r="U79">
            <v>154.70502651247401</v>
          </cell>
          <cell r="V79">
            <v>165.520626238668</v>
          </cell>
          <cell r="W79">
            <v>160.657467766395</v>
          </cell>
          <cell r="X79">
            <v>195.593218417522</v>
          </cell>
          <cell r="Y79">
            <v>234.83403982351101</v>
          </cell>
          <cell r="Z79">
            <v>257.00548064877199</v>
          </cell>
          <cell r="AA79">
            <v>286.95680086871602</v>
          </cell>
          <cell r="AB79">
            <v>364.23901340401102</v>
          </cell>
        </row>
        <row r="80">
          <cell r="A80" t="str">
            <v>Iran, Islamic Rep.</v>
          </cell>
          <cell r="B80">
            <v>93.772160914125706</v>
          </cell>
          <cell r="C80">
            <v>106.589084833961</v>
          </cell>
          <cell r="D80">
            <v>133.393175216081</v>
          </cell>
          <cell r="E80">
            <v>162.432193372265</v>
          </cell>
          <cell r="F80">
            <v>168.411102972008</v>
          </cell>
          <cell r="G80">
            <v>79.863967860706694</v>
          </cell>
          <cell r="H80">
            <v>83.336090158046005</v>
          </cell>
          <cell r="I80">
            <v>95.985558685810503</v>
          </cell>
          <cell r="J80">
            <v>84.167368919201706</v>
          </cell>
          <cell r="K80">
            <v>81.218629430113396</v>
          </cell>
          <cell r="L80">
            <v>84.973364637786801</v>
          </cell>
          <cell r="M80">
            <v>97.361328147536398</v>
          </cell>
          <cell r="N80">
            <v>114.775365255132</v>
          </cell>
          <cell r="O80">
            <v>85.8774180580875</v>
          </cell>
          <cell r="P80">
            <v>67.093769937207597</v>
          </cell>
          <cell r="Q80">
            <v>90.838371354381493</v>
          </cell>
          <cell r="R80">
            <v>110.622689810567</v>
          </cell>
          <cell r="S80">
            <v>106.350944426179</v>
          </cell>
          <cell r="T80">
            <v>97.869171866760894</v>
          </cell>
          <cell r="U80">
            <v>104.656042245759</v>
          </cell>
          <cell r="V80">
            <v>96.440162166962494</v>
          </cell>
          <cell r="W80">
            <v>115.434905035298</v>
          </cell>
          <cell r="X80">
            <v>116.42083438049799</v>
          </cell>
          <cell r="Y80">
            <v>133.96921033566801</v>
          </cell>
          <cell r="Z80">
            <v>161.260580341782</v>
          </cell>
          <cell r="AA80">
            <v>188.47939286505601</v>
          </cell>
          <cell r="AB80">
            <v>212.49167046417401</v>
          </cell>
        </row>
        <row r="81">
          <cell r="A81" t="str">
            <v>Ireland</v>
          </cell>
          <cell r="B81">
            <v>21.247882948199901</v>
          </cell>
          <cell r="C81">
            <v>20.2534391518431</v>
          </cell>
          <cell r="D81">
            <v>21.135134954325402</v>
          </cell>
          <cell r="E81">
            <v>20.446849909644101</v>
          </cell>
          <cell r="F81">
            <v>19.721317971546799</v>
          </cell>
          <cell r="G81">
            <v>21.000368175780402</v>
          </cell>
          <cell r="H81">
            <v>28.1591038621747</v>
          </cell>
          <cell r="I81">
            <v>33.384596011028201</v>
          </cell>
          <cell r="J81">
            <v>36.572857332377801</v>
          </cell>
          <cell r="K81">
            <v>37.721755147631598</v>
          </cell>
          <cell r="L81">
            <v>47.801946943723301</v>
          </cell>
          <cell r="M81">
            <v>48.449833418873403</v>
          </cell>
          <cell r="N81">
            <v>54.470801197090303</v>
          </cell>
          <cell r="O81">
            <v>50.472645741921298</v>
          </cell>
          <cell r="P81">
            <v>55.383529779793001</v>
          </cell>
          <cell r="Q81">
            <v>67.127680623911601</v>
          </cell>
          <cell r="R81">
            <v>74.130211302004497</v>
          </cell>
          <cell r="S81">
            <v>81.378416863578806</v>
          </cell>
          <cell r="T81">
            <v>88.3450386898202</v>
          </cell>
          <cell r="U81">
            <v>96.666713369824095</v>
          </cell>
          <cell r="V81">
            <v>96.609131595759195</v>
          </cell>
          <cell r="W81">
            <v>104.56980959311601</v>
          </cell>
          <cell r="X81">
            <v>122.72436588756401</v>
          </cell>
          <cell r="Y81">
            <v>157.11851803823899</v>
          </cell>
          <cell r="Z81">
            <v>183.47335049837301</v>
          </cell>
          <cell r="AA81">
            <v>200.769391006093</v>
          </cell>
          <cell r="AB81">
            <v>222.079616552516</v>
          </cell>
        </row>
        <row r="82">
          <cell r="A82" t="str">
            <v>Israel</v>
          </cell>
          <cell r="B82">
            <v>23.925641046572601</v>
          </cell>
          <cell r="C82">
            <v>25.314344798931501</v>
          </cell>
          <cell r="D82">
            <v>27.3297010661942</v>
          </cell>
          <cell r="E82">
            <v>32.480840615738003</v>
          </cell>
          <cell r="F82">
            <v>36.422040586543801</v>
          </cell>
          <cell r="G82">
            <v>27.870305115274402</v>
          </cell>
          <cell r="H82">
            <v>31.332341413739599</v>
          </cell>
          <cell r="I82">
            <v>37.428171091886398</v>
          </cell>
          <cell r="J82">
            <v>46.3711979236015</v>
          </cell>
          <cell r="K82">
            <v>47.256360417315001</v>
          </cell>
          <cell r="L82">
            <v>55.677376064707097</v>
          </cell>
          <cell r="M82">
            <v>63.368773811484402</v>
          </cell>
          <cell r="N82">
            <v>70.687911591544903</v>
          </cell>
          <cell r="O82">
            <v>70.954891855622705</v>
          </cell>
          <cell r="P82">
            <v>80.947554572477102</v>
          </cell>
          <cell r="Q82">
            <v>94.010769686040604</v>
          </cell>
          <cell r="R82">
            <v>103.772465671437</v>
          </cell>
          <cell r="S82">
            <v>107.615010271394</v>
          </cell>
          <cell r="T82">
            <v>108.460572966787</v>
          </cell>
          <cell r="U82">
            <v>108.28460605736799</v>
          </cell>
          <cell r="V82">
            <v>120.999598172557</v>
          </cell>
          <cell r="W82">
            <v>118.65887617241199</v>
          </cell>
          <cell r="X82">
            <v>109.38204982920099</v>
          </cell>
          <cell r="Y82">
            <v>115.260275667784</v>
          </cell>
          <cell r="Z82">
            <v>122.502924134886</v>
          </cell>
          <cell r="AA82">
            <v>129.84088886465699</v>
          </cell>
          <cell r="AB82">
            <v>140.19529136768401</v>
          </cell>
        </row>
        <row r="83">
          <cell r="A83" t="str">
            <v>Italy</v>
          </cell>
          <cell r="B83">
            <v>460.62944947144302</v>
          </cell>
          <cell r="C83">
            <v>417.72736411627301</v>
          </cell>
          <cell r="D83">
            <v>412.83349808832003</v>
          </cell>
          <cell r="E83">
            <v>428.41181450983203</v>
          </cell>
          <cell r="F83">
            <v>423.27544735311602</v>
          </cell>
          <cell r="G83">
            <v>437.10311438635301</v>
          </cell>
          <cell r="H83">
            <v>619.07729921044995</v>
          </cell>
          <cell r="I83">
            <v>777.00851915558906</v>
          </cell>
          <cell r="J83">
            <v>860.86079785963602</v>
          </cell>
          <cell r="K83">
            <v>895.33690591222796</v>
          </cell>
          <cell r="L83">
            <v>1135.5429303472899</v>
          </cell>
          <cell r="M83">
            <v>1198.9848067569801</v>
          </cell>
          <cell r="N83">
            <v>1271.90725349794</v>
          </cell>
          <cell r="O83">
            <v>1022.6620295642</v>
          </cell>
          <cell r="P83">
            <v>1054.8969478030599</v>
          </cell>
          <cell r="Q83">
            <v>1126.63063709785</v>
          </cell>
          <cell r="R83">
            <v>1259.9471107808699</v>
          </cell>
          <cell r="S83">
            <v>1193.6171274890301</v>
          </cell>
          <cell r="T83">
            <v>1218.6663150372001</v>
          </cell>
          <cell r="U83">
            <v>1202.3979576521499</v>
          </cell>
          <cell r="V83">
            <v>1100.5627514415</v>
          </cell>
          <cell r="W83">
            <v>1118.3183734823299</v>
          </cell>
          <cell r="X83">
            <v>1223.23597623925</v>
          </cell>
          <cell r="Y83">
            <v>1510.0546861867499</v>
          </cell>
          <cell r="Z83">
            <v>1728.8629326124999</v>
          </cell>
          <cell r="AA83">
            <v>1772.7691612399999</v>
          </cell>
          <cell r="AB83">
            <v>1852.5854338260399</v>
          </cell>
        </row>
        <row r="84">
          <cell r="A84" t="str">
            <v>Jamaica</v>
          </cell>
          <cell r="B84">
            <v>2.84606563946708</v>
          </cell>
          <cell r="C84">
            <v>3.12637674925397</v>
          </cell>
          <cell r="D84">
            <v>3.5895900242571899</v>
          </cell>
          <cell r="E84">
            <v>3.1905314145897998</v>
          </cell>
          <cell r="F84">
            <v>2.35135827180157</v>
          </cell>
          <cell r="G84">
            <v>2.2116665961318001</v>
          </cell>
          <cell r="H84">
            <v>2.6289305864417698</v>
          </cell>
          <cell r="I84">
            <v>2.9649310190409301</v>
          </cell>
          <cell r="J84">
            <v>3.5336409131843798</v>
          </cell>
          <cell r="K84">
            <v>4.0971982575819004</v>
          </cell>
          <cell r="L84">
            <v>5.1748677737318998</v>
          </cell>
          <cell r="M84">
            <v>4.8575269152027802</v>
          </cell>
          <cell r="N84">
            <v>4.0552878298619097</v>
          </cell>
          <cell r="O84">
            <v>5.5803332716124396</v>
          </cell>
          <cell r="P84">
            <v>6.7836218487395001</v>
          </cell>
          <cell r="Q84">
            <v>5.1448068804838396</v>
          </cell>
          <cell r="R84">
            <v>6.9477068010118899</v>
          </cell>
          <cell r="S84">
            <v>7.2598716184435599</v>
          </cell>
          <cell r="T84">
            <v>7.6376532523364</v>
          </cell>
          <cell r="U84">
            <v>7.31645810557825</v>
          </cell>
          <cell r="V84">
            <v>7.4670325090213403</v>
          </cell>
          <cell r="W84">
            <v>7.8941855580932998</v>
          </cell>
          <cell r="X84">
            <v>8.0795750299930909</v>
          </cell>
          <cell r="Y84">
            <v>7.8144253178027396</v>
          </cell>
          <cell r="Z84">
            <v>8.8007973962571207</v>
          </cell>
          <cell r="AA84">
            <v>9.3976921655092305</v>
          </cell>
          <cell r="AB84">
            <v>10.5653117183601</v>
          </cell>
        </row>
        <row r="85">
          <cell r="A85" t="str">
            <v>Japan</v>
          </cell>
          <cell r="B85">
            <v>1059.5583562060101</v>
          </cell>
          <cell r="C85">
            <v>1168.8680358963099</v>
          </cell>
          <cell r="D85">
            <v>1087.0415565686999</v>
          </cell>
          <cell r="E85">
            <v>1182.5695645723799</v>
          </cell>
          <cell r="F85">
            <v>1259.45258679672</v>
          </cell>
          <cell r="G85">
            <v>1356.71712770711</v>
          </cell>
          <cell r="H85">
            <v>2007.3554384295501</v>
          </cell>
          <cell r="I85">
            <v>2426.4807830816999</v>
          </cell>
          <cell r="J85">
            <v>2940.9577224280401</v>
          </cell>
          <cell r="K85">
            <v>2946.8322655735601</v>
          </cell>
          <cell r="L85">
            <v>3031.6202972683</v>
          </cell>
          <cell r="M85">
            <v>3454.3515648922698</v>
          </cell>
          <cell r="N85">
            <v>3770.26633845061</v>
          </cell>
          <cell r="O85">
            <v>4337.1377376299897</v>
          </cell>
          <cell r="P85">
            <v>4767.1558180296097</v>
          </cell>
          <cell r="Q85">
            <v>5277.8671159239002</v>
          </cell>
          <cell r="R85">
            <v>4638.4285208370602</v>
          </cell>
          <cell r="S85">
            <v>4263.8491822631504</v>
          </cell>
          <cell r="T85">
            <v>3871.9607188135501</v>
          </cell>
          <cell r="U85">
            <v>4384.2654122058402</v>
          </cell>
          <cell r="V85">
            <v>4668.7863516808302</v>
          </cell>
          <cell r="W85">
            <v>4097.9583762435896</v>
          </cell>
          <cell r="X85">
            <v>3925.11313485247</v>
          </cell>
          <cell r="Y85">
            <v>4234.91747358456</v>
          </cell>
          <cell r="Z85">
            <v>4608.1363223165199</v>
          </cell>
          <cell r="AA85">
            <v>4557.1159291966196</v>
          </cell>
          <cell r="AB85">
            <v>4367.4587881779198</v>
          </cell>
        </row>
        <row r="86">
          <cell r="A86" t="str">
            <v>Jordan</v>
          </cell>
          <cell r="B86">
            <v>3.9077491474996</v>
          </cell>
          <cell r="C86">
            <v>4.3883671627340401</v>
          </cell>
          <cell r="D86">
            <v>4.6837923784893398</v>
          </cell>
          <cell r="E86">
            <v>4.92176301104928</v>
          </cell>
          <cell r="F86">
            <v>4.9718824500783896</v>
          </cell>
          <cell r="G86">
            <v>5.0011823899800003</v>
          </cell>
          <cell r="H86">
            <v>6.4040846304599199</v>
          </cell>
          <cell r="I86">
            <v>6.7508719633333403</v>
          </cell>
          <cell r="J86">
            <v>6.3242244779999996</v>
          </cell>
          <cell r="K86">
            <v>4.2524371312499998</v>
          </cell>
          <cell r="L86">
            <v>4.1605842432499998</v>
          </cell>
          <cell r="M86">
            <v>4.3450628949999999</v>
          </cell>
          <cell r="N86">
            <v>5.3691789891955004</v>
          </cell>
          <cell r="O86">
            <v>5.5316199250700198</v>
          </cell>
          <cell r="P86">
            <v>6.1973518191462604</v>
          </cell>
          <cell r="Q86">
            <v>6.7305169998516403</v>
          </cell>
          <cell r="R86">
            <v>6.9283284319653697</v>
          </cell>
          <cell r="S86">
            <v>7.2462517891418896</v>
          </cell>
          <cell r="T86">
            <v>7.9122995740570197</v>
          </cell>
          <cell r="U86">
            <v>8.1491051316646796</v>
          </cell>
          <cell r="V86">
            <v>8.46053477325035</v>
          </cell>
          <cell r="W86">
            <v>8.9752961350400309</v>
          </cell>
          <cell r="X86">
            <v>9.5824717910578201</v>
          </cell>
          <cell r="Y86">
            <v>10.195680843721</v>
          </cell>
          <cell r="Z86">
            <v>11.398204960431899</v>
          </cell>
          <cell r="AA86">
            <v>12.7121289231858</v>
          </cell>
          <cell r="AB86">
            <v>14.3176853930982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2.87668323797195</v>
          </cell>
          <cell r="O87">
            <v>5.1523322228944197</v>
          </cell>
          <cell r="P87">
            <v>11.6492836676218</v>
          </cell>
          <cell r="Q87">
            <v>16.594265145007601</v>
          </cell>
          <cell r="R87">
            <v>20.8933051306016</v>
          </cell>
          <cell r="S87">
            <v>22.129050394729099</v>
          </cell>
          <cell r="T87">
            <v>21.6230490324761</v>
          </cell>
          <cell r="U87">
            <v>16.9554953097748</v>
          </cell>
          <cell r="V87">
            <v>18.275168378076</v>
          </cell>
          <cell r="W87">
            <v>22.134587549013499</v>
          </cell>
          <cell r="X87">
            <v>24.599485702653102</v>
          </cell>
          <cell r="Y87">
            <v>30.859611046600001</v>
          </cell>
          <cell r="Z87">
            <v>43.1516470026096</v>
          </cell>
          <cell r="AA87">
            <v>57.1236717338952</v>
          </cell>
          <cell r="AB87">
            <v>77.236894281862106</v>
          </cell>
        </row>
        <row r="88">
          <cell r="A88" t="str">
            <v>Kenya</v>
          </cell>
          <cell r="B88">
            <v>10.0994853125093</v>
          </cell>
          <cell r="C88">
            <v>9.5126580151608309</v>
          </cell>
          <cell r="D88">
            <v>9.1586867123934006</v>
          </cell>
          <cell r="E88">
            <v>8.4699524944005091</v>
          </cell>
          <cell r="F88">
            <v>8.7883992114661993</v>
          </cell>
          <cell r="G88">
            <v>8.7460024093188498</v>
          </cell>
          <cell r="H88">
            <v>10.3872944883669</v>
          </cell>
          <cell r="I88">
            <v>11.387076502986799</v>
          </cell>
          <cell r="J88">
            <v>11.8063392166972</v>
          </cell>
          <cell r="K88">
            <v>11.704724484865499</v>
          </cell>
          <cell r="L88">
            <v>12.1796518935347</v>
          </cell>
          <cell r="M88">
            <v>11.5012751160615</v>
          </cell>
          <cell r="N88">
            <v>11.327290465824699</v>
          </cell>
          <cell r="O88">
            <v>7.8693768561629396</v>
          </cell>
          <cell r="P88">
            <v>9.4219509643524102</v>
          </cell>
          <cell r="Q88">
            <v>11.943806589560999</v>
          </cell>
          <cell r="R88">
            <v>12.0458367087368</v>
          </cell>
          <cell r="S88">
            <v>13.281243626880199</v>
          </cell>
          <cell r="T88">
            <v>13.7671246305938</v>
          </cell>
          <cell r="U88">
            <v>12.8825034735441</v>
          </cell>
          <cell r="V88">
            <v>12.3161606804698</v>
          </cell>
          <cell r="W88">
            <v>13.0585101103298</v>
          </cell>
          <cell r="X88">
            <v>13.190803945191099</v>
          </cell>
          <cell r="Y88">
            <v>15.0361725440141</v>
          </cell>
          <cell r="Z88">
            <v>16.198572723544</v>
          </cell>
          <cell r="AA88">
            <v>18.7303556941255</v>
          </cell>
          <cell r="AB88">
            <v>23.186511890232499</v>
          </cell>
        </row>
        <row r="89">
          <cell r="A89" t="str">
            <v>Kiribati</v>
          </cell>
          <cell r="B89">
            <v>2.7955354939112099E-2</v>
          </cell>
          <cell r="C89">
            <v>2.9309450899654501E-2</v>
          </cell>
          <cell r="D89">
            <v>2.9231938683897798E-2</v>
          </cell>
          <cell r="E89">
            <v>2.72524839886161E-2</v>
          </cell>
          <cell r="F89">
            <v>2.9466600795818799E-2</v>
          </cell>
          <cell r="G89">
            <v>2.29862394639085E-2</v>
          </cell>
          <cell r="H89">
            <v>2.3158127934424799E-2</v>
          </cell>
          <cell r="I89">
            <v>2.39490518025142E-2</v>
          </cell>
          <cell r="J89">
            <v>3.0956951761866601E-2</v>
          </cell>
          <cell r="K89">
            <v>2.9624676716923801E-2</v>
          </cell>
          <cell r="L89">
            <v>2.8439766569013401E-2</v>
          </cell>
          <cell r="M89">
            <v>3.3659383946746599E-2</v>
          </cell>
          <cell r="N89">
            <v>3.38862226493905E-2</v>
          </cell>
          <cell r="O89">
            <v>3.29828921803633E-2</v>
          </cell>
          <cell r="P89">
            <v>3.96823041338226E-2</v>
          </cell>
          <cell r="Q89">
            <v>4.6018028058052197E-2</v>
          </cell>
          <cell r="R89">
            <v>4.9925334034204398E-2</v>
          </cell>
          <cell r="S89">
            <v>4.7810467764360202E-2</v>
          </cell>
          <cell r="T89">
            <v>4.8052044499419203E-2</v>
          </cell>
          <cell r="U89">
            <v>5.3795065465665599E-2</v>
          </cell>
          <cell r="V89">
            <v>4.6704131853580501E-2</v>
          </cell>
          <cell r="W89">
            <v>4.50860956966877E-2</v>
          </cell>
          <cell r="X89">
            <v>4.8739493667943501E-2</v>
          </cell>
          <cell r="Y89">
            <v>5.8478887342267499E-2</v>
          </cell>
          <cell r="Z89">
            <v>5.8230000955517003E-2</v>
          </cell>
          <cell r="AA89">
            <v>5.5916503915224597E-2</v>
          </cell>
          <cell r="AB89">
            <v>6.0254214966601098E-2</v>
          </cell>
        </row>
        <row r="90">
          <cell r="A90" t="str">
            <v>Korea, Rep.</v>
          </cell>
          <cell r="B90">
            <v>64.000085081607594</v>
          </cell>
          <cell r="C90">
            <v>71.482621584987896</v>
          </cell>
          <cell r="D90">
            <v>76.247138368959796</v>
          </cell>
          <cell r="E90">
            <v>84.547662332055907</v>
          </cell>
          <cell r="F90">
            <v>93.225734549269404</v>
          </cell>
          <cell r="G90">
            <v>96.676465204870894</v>
          </cell>
          <cell r="H90">
            <v>111.313509579636</v>
          </cell>
          <cell r="I90">
            <v>140.11001386792299</v>
          </cell>
          <cell r="J90">
            <v>187.73245706229301</v>
          </cell>
          <cell r="K90">
            <v>230.48543104204199</v>
          </cell>
          <cell r="L90">
            <v>263.83870673906301</v>
          </cell>
          <cell r="M90">
            <v>308.27391728228002</v>
          </cell>
          <cell r="N90">
            <v>329.92845893025799</v>
          </cell>
          <cell r="O90">
            <v>362.15990441104202</v>
          </cell>
          <cell r="P90">
            <v>423.454819073127</v>
          </cell>
          <cell r="Q90">
            <v>517.20624848025295</v>
          </cell>
          <cell r="R90">
            <v>558.03105426542197</v>
          </cell>
          <cell r="S90">
            <v>527.26244056425401</v>
          </cell>
          <cell r="T90">
            <v>348.46544212460401</v>
          </cell>
          <cell r="U90">
            <v>445.556987724875</v>
          </cell>
          <cell r="V90">
            <v>511.96112505989601</v>
          </cell>
          <cell r="W90">
            <v>481.97916394238098</v>
          </cell>
          <cell r="X90">
            <v>547.85613908283096</v>
          </cell>
          <cell r="Y90">
            <v>608.33663072426305</v>
          </cell>
          <cell r="Z90">
            <v>681.22697380858904</v>
          </cell>
          <cell r="AA90">
            <v>791.57153762007897</v>
          </cell>
          <cell r="AB90">
            <v>888.26670582025702</v>
          </cell>
        </row>
        <row r="91">
          <cell r="A91" t="str">
            <v>Kuwait</v>
          </cell>
          <cell r="B91">
            <v>28.723662854795901</v>
          </cell>
          <cell r="C91">
            <v>25.248815517947701</v>
          </cell>
          <cell r="D91">
            <v>21.58305939808</v>
          </cell>
          <cell r="E91">
            <v>20.317264876138999</v>
          </cell>
          <cell r="F91">
            <v>21.456673485714798</v>
          </cell>
          <cell r="G91">
            <v>21.540167685687202</v>
          </cell>
          <cell r="H91">
            <v>17.376251817238199</v>
          </cell>
          <cell r="I91">
            <v>20.817318319309901</v>
          </cell>
          <cell r="J91">
            <v>19.280814634433298</v>
          </cell>
          <cell r="K91">
            <v>23.8549608857228</v>
          </cell>
          <cell r="L91">
            <v>18.2927482488669</v>
          </cell>
          <cell r="M91">
            <v>10.8262975898198</v>
          </cell>
          <cell r="N91">
            <v>19.8657031415148</v>
          </cell>
          <cell r="O91">
            <v>23.995962497623001</v>
          </cell>
          <cell r="P91">
            <v>24.796088066557498</v>
          </cell>
          <cell r="Q91">
            <v>27.1890993801475</v>
          </cell>
          <cell r="R91">
            <v>31.492391946307499</v>
          </cell>
          <cell r="S91">
            <v>30.350415404215902</v>
          </cell>
          <cell r="T91">
            <v>25.944740781855</v>
          </cell>
          <cell r="U91">
            <v>30.122920409224999</v>
          </cell>
          <cell r="V91">
            <v>37.720726280795901</v>
          </cell>
          <cell r="W91">
            <v>34.900521852576603</v>
          </cell>
          <cell r="X91">
            <v>38.140318124999901</v>
          </cell>
          <cell r="Y91">
            <v>47.834817520749901</v>
          </cell>
          <cell r="Z91">
            <v>59.267513358833298</v>
          </cell>
          <cell r="AA91">
            <v>80.780479452054806</v>
          </cell>
          <cell r="AB91">
            <v>96.131566759673603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0.92049685413235405</v>
          </cell>
          <cell r="O92">
            <v>0.66683690826614805</v>
          </cell>
          <cell r="P92">
            <v>1.10956762897699</v>
          </cell>
          <cell r="Q92">
            <v>1.49357996052441</v>
          </cell>
          <cell r="R92">
            <v>1.8125251957063799</v>
          </cell>
          <cell r="S92">
            <v>1.76283535880593</v>
          </cell>
          <cell r="T92">
            <v>1.67397225131185</v>
          </cell>
          <cell r="U92">
            <v>1.2666349511921799</v>
          </cell>
          <cell r="V92">
            <v>1.3679282107631501</v>
          </cell>
          <cell r="W92">
            <v>1.52524405029476</v>
          </cell>
          <cell r="X92">
            <v>1.60643114360532</v>
          </cell>
          <cell r="Y92">
            <v>1.9191784297376799</v>
          </cell>
          <cell r="Z92">
            <v>2.2145890577935199</v>
          </cell>
          <cell r="AA92">
            <v>2.4595846750191899</v>
          </cell>
          <cell r="AB92">
            <v>2.8218027938607002</v>
          </cell>
        </row>
        <row r="93">
          <cell r="A93" t="str">
            <v>Lao PDR</v>
          </cell>
          <cell r="B93">
            <v>0.95687741407707705</v>
          </cell>
          <cell r="C93">
            <v>0.55920215579510602</v>
          </cell>
          <cell r="D93">
            <v>0.55958340001405604</v>
          </cell>
          <cell r="E93">
            <v>1.0237382653139799</v>
          </cell>
          <cell r="F93">
            <v>1.4658148251505001</v>
          </cell>
          <cell r="G93">
            <v>1.84321198293505</v>
          </cell>
          <cell r="H93">
            <v>1.2888623497159899</v>
          </cell>
          <cell r="I93">
            <v>0.90783500460572897</v>
          </cell>
          <cell r="J93">
            <v>0.59139192134367302</v>
          </cell>
          <cell r="K93">
            <v>0.73047946250602103</v>
          </cell>
          <cell r="L93">
            <v>0.87155049786628702</v>
          </cell>
          <cell r="M93">
            <v>1.0270270270270301</v>
          </cell>
          <cell r="N93">
            <v>1.17754532775453</v>
          </cell>
          <cell r="O93">
            <v>1.32635983263598</v>
          </cell>
          <cell r="P93">
            <v>1.54102920723227</v>
          </cell>
          <cell r="Q93">
            <v>1.79053627760252</v>
          </cell>
          <cell r="R93">
            <v>1.86362900178157</v>
          </cell>
          <cell r="S93">
            <v>1.7584265010903399</v>
          </cell>
          <cell r="T93">
            <v>1.2856276531231099</v>
          </cell>
          <cell r="U93">
            <v>1.47299145750143</v>
          </cell>
          <cell r="V93">
            <v>1.7351191051170201</v>
          </cell>
          <cell r="W93">
            <v>1.7616915861811</v>
          </cell>
          <cell r="X93">
            <v>1.8295019545134401</v>
          </cell>
          <cell r="Y93">
            <v>2.1488719866180799</v>
          </cell>
          <cell r="Z93">
            <v>2.5080458771478402</v>
          </cell>
          <cell r="AA93">
            <v>2.8847068897255599</v>
          </cell>
          <cell r="AB93">
            <v>3.5339145551321098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1.3648776291988101</v>
          </cell>
          <cell r="O94">
            <v>2.1701251602501701</v>
          </cell>
          <cell r="P94">
            <v>3.6474816010709401</v>
          </cell>
          <cell r="Q94">
            <v>4.8910302992006498</v>
          </cell>
          <cell r="R94">
            <v>5.58529278256922</v>
          </cell>
          <cell r="S94">
            <v>6.1341176470588303</v>
          </cell>
          <cell r="T94">
            <v>6.6169539417914702</v>
          </cell>
          <cell r="U94">
            <v>7.2885286243235496</v>
          </cell>
          <cell r="V94">
            <v>7.8330684253915903</v>
          </cell>
          <cell r="W94">
            <v>8.3130521566025202</v>
          </cell>
          <cell r="X94">
            <v>9.3147891026245908</v>
          </cell>
          <cell r="Y94">
            <v>11.1864526007262</v>
          </cell>
          <cell r="Z94">
            <v>13.7373974208675</v>
          </cell>
          <cell r="AA94">
            <v>15.8261665141811</v>
          </cell>
          <cell r="AB94">
            <v>19.6209426651724</v>
          </cell>
        </row>
        <row r="95">
          <cell r="A95" t="str">
            <v>Lebanon</v>
          </cell>
          <cell r="B95">
            <v>4.07437704004181</v>
          </cell>
          <cell r="C95">
            <v>3.8944101218854801</v>
          </cell>
          <cell r="D95">
            <v>2.65603709723952</v>
          </cell>
          <cell r="E95">
            <v>3.6599800300202499</v>
          </cell>
          <cell r="F95">
            <v>4.3266169154775298</v>
          </cell>
          <cell r="G95">
            <v>3.6138699352290198</v>
          </cell>
          <cell r="H95">
            <v>2.81720719598452</v>
          </cell>
          <cell r="I95">
            <v>3.2981079201198198</v>
          </cell>
          <cell r="J95">
            <v>3.3135399740888101</v>
          </cell>
          <cell r="K95">
            <v>2.7179976100289598</v>
          </cell>
          <cell r="L95">
            <v>2.8384406118513401</v>
          </cell>
          <cell r="M95">
            <v>4.4516267460233303</v>
          </cell>
          <cell r="N95">
            <v>5.5458896130339701</v>
          </cell>
          <cell r="O95">
            <v>7.5350863818840903</v>
          </cell>
          <cell r="P95">
            <v>9.1095769432782294</v>
          </cell>
          <cell r="Q95">
            <v>11.118543943768501</v>
          </cell>
          <cell r="R95">
            <v>12.997227949461999</v>
          </cell>
          <cell r="S95">
            <v>15.594835165365399</v>
          </cell>
          <cell r="T95">
            <v>16.910279121176401</v>
          </cell>
          <cell r="U95">
            <v>17.010057973593501</v>
          </cell>
          <cell r="V95">
            <v>16.822098293380801</v>
          </cell>
          <cell r="W95">
            <v>17.2118723840677</v>
          </cell>
          <cell r="X95">
            <v>18.716855944168401</v>
          </cell>
          <cell r="Y95">
            <v>19.801794909329001</v>
          </cell>
          <cell r="Z95">
            <v>21.369424298117501</v>
          </cell>
          <cell r="AA95">
            <v>21.4281679907041</v>
          </cell>
          <cell r="AB95">
            <v>22.6216297292574</v>
          </cell>
        </row>
        <row r="96">
          <cell r="A96" t="str">
            <v>Lesotho</v>
          </cell>
          <cell r="B96">
            <v>0.44637897127044701</v>
          </cell>
          <cell r="C96">
            <v>0.453860115741755</v>
          </cell>
          <cell r="D96">
            <v>0.410101028938818</v>
          </cell>
          <cell r="E96">
            <v>0.43532408383233701</v>
          </cell>
          <cell r="F96">
            <v>0.39352829430782299</v>
          </cell>
          <cell r="G96">
            <v>0.30545383696124201</v>
          </cell>
          <cell r="H96">
            <v>0.34142588631313803</v>
          </cell>
          <cell r="I96">
            <v>0.46558929693131101</v>
          </cell>
          <cell r="J96">
            <v>0.50724881019166301</v>
          </cell>
          <cell r="K96">
            <v>0.54131650289176603</v>
          </cell>
          <cell r="L96">
            <v>0.65016440482237603</v>
          </cell>
          <cell r="M96">
            <v>0.71549126788006701</v>
          </cell>
          <cell r="N96">
            <v>0.83449561898471503</v>
          </cell>
          <cell r="O96">
            <v>0.82060868003905596</v>
          </cell>
          <cell r="P96">
            <v>0.85687152179530701</v>
          </cell>
          <cell r="Q96">
            <v>0.96537774587382497</v>
          </cell>
          <cell r="R96">
            <v>0.94114712664051803</v>
          </cell>
          <cell r="S96">
            <v>1.0110619171865101</v>
          </cell>
          <cell r="T96">
            <v>0.87434400183755401</v>
          </cell>
          <cell r="U96">
            <v>0.91901717649492398</v>
          </cell>
          <cell r="V96">
            <v>0.82764651061982797</v>
          </cell>
          <cell r="W96">
            <v>0.69934435093207103</v>
          </cell>
          <cell r="X96">
            <v>0.75926993864490999</v>
          </cell>
          <cell r="Y96">
            <v>1.1180995792632</v>
          </cell>
          <cell r="Z96">
            <v>1.3915699960467001</v>
          </cell>
          <cell r="AA96">
            <v>1.49145405055971</v>
          </cell>
          <cell r="AB96">
            <v>1.6341684267727099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</row>
        <row r="98">
          <cell r="A98" t="str">
            <v>Libya</v>
          </cell>
          <cell r="B98">
            <v>36.757214200306201</v>
          </cell>
          <cell r="C98">
            <v>31.7545844502554</v>
          </cell>
          <cell r="D98">
            <v>31.659872530901701</v>
          </cell>
          <cell r="E98">
            <v>30.170274346102001</v>
          </cell>
          <cell r="F98">
            <v>28.251698906269301</v>
          </cell>
          <cell r="G98">
            <v>27.788943914619502</v>
          </cell>
          <cell r="H98">
            <v>22.641270012638099</v>
          </cell>
          <cell r="I98">
            <v>21.0437716857057</v>
          </cell>
          <cell r="J98">
            <v>23.6608380562718</v>
          </cell>
          <cell r="K98">
            <v>25.102181340280001</v>
          </cell>
          <cell r="L98">
            <v>28.925695151853699</v>
          </cell>
          <cell r="M98">
            <v>32.0059189462416</v>
          </cell>
          <cell r="N98">
            <v>32.430870257595998</v>
          </cell>
          <cell r="O98">
            <v>29.186517088083999</v>
          </cell>
          <cell r="P98">
            <v>27.180516201741899</v>
          </cell>
          <cell r="Q98">
            <v>30.8570797324438</v>
          </cell>
          <cell r="R98">
            <v>33.681367484153498</v>
          </cell>
          <cell r="S98">
            <v>34.4749829055352</v>
          </cell>
          <cell r="T98">
            <v>28.2732347429775</v>
          </cell>
          <cell r="U98">
            <v>33.957245536227198</v>
          </cell>
          <cell r="V98">
            <v>36.124814920984299</v>
          </cell>
          <cell r="W98">
            <v>32.199365897456502</v>
          </cell>
          <cell r="X98">
            <v>19.831786071501298</v>
          </cell>
          <cell r="Y98">
            <v>24.015148455901699</v>
          </cell>
          <cell r="Z98">
            <v>30.474869671579199</v>
          </cell>
          <cell r="AA98">
            <v>41.685357210850299</v>
          </cell>
          <cell r="AB98">
            <v>50.3297841039102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1.9681169777182601</v>
          </cell>
          <cell r="O99">
            <v>2.7775637429930198</v>
          </cell>
          <cell r="P99">
            <v>4.3496807596572102</v>
          </cell>
          <cell r="Q99">
            <v>6.3919665788940501</v>
          </cell>
          <cell r="R99">
            <v>8.0724591160161694</v>
          </cell>
          <cell r="S99">
            <v>9.8444374718891208</v>
          </cell>
          <cell r="T99">
            <v>11.0943467954626</v>
          </cell>
          <cell r="U99">
            <v>10.8398589082289</v>
          </cell>
          <cell r="V99">
            <v>11.418449499596299</v>
          </cell>
          <cell r="W99">
            <v>12.146159686591499</v>
          </cell>
          <cell r="X99">
            <v>14.134295662057699</v>
          </cell>
          <cell r="Y99">
            <v>18.558156189872001</v>
          </cell>
          <cell r="Z99">
            <v>22.508405852265899</v>
          </cell>
          <cell r="AA99">
            <v>25.666722040926299</v>
          </cell>
          <cell r="AB99">
            <v>29.784465849017401</v>
          </cell>
        </row>
        <row r="100">
          <cell r="A100" t="str">
            <v>Luxembourg</v>
          </cell>
          <cell r="B100">
            <v>6.4733522226102398</v>
          </cell>
          <cell r="C100">
            <v>5.5826783641839901</v>
          </cell>
          <cell r="D100">
            <v>4.5845547780230902</v>
          </cell>
          <cell r="E100">
            <v>4.5001926879883198</v>
          </cell>
          <cell r="F100">
            <v>4.4117092366398003</v>
          </cell>
          <cell r="G100">
            <v>4.5711887809477698</v>
          </cell>
          <cell r="H100">
            <v>6.6511850970488497</v>
          </cell>
          <cell r="I100">
            <v>8.26075396180841</v>
          </cell>
          <cell r="J100">
            <v>9.3575017199182398</v>
          </cell>
          <cell r="K100">
            <v>9.96349757086921</v>
          </cell>
          <cell r="L100">
            <v>12.705033875495401</v>
          </cell>
          <cell r="M100">
            <v>13.765826811082199</v>
          </cell>
          <cell r="N100">
            <v>15.4207473820871</v>
          </cell>
          <cell r="O100">
            <v>15.809812367428499</v>
          </cell>
          <cell r="P100">
            <v>17.593656194327899</v>
          </cell>
          <cell r="Q100">
            <v>20.696141548966999</v>
          </cell>
          <cell r="R100">
            <v>20.5884630013934</v>
          </cell>
          <cell r="S100">
            <v>18.539886751270899</v>
          </cell>
          <cell r="T100">
            <v>19.379838629311202</v>
          </cell>
          <cell r="U100">
            <v>21.215541231970299</v>
          </cell>
          <cell r="V100">
            <v>20.329031079666699</v>
          </cell>
          <cell r="W100">
            <v>20.216278567</v>
          </cell>
          <cell r="X100">
            <v>22.742841278250001</v>
          </cell>
          <cell r="Y100">
            <v>28.956647461500001</v>
          </cell>
          <cell r="Z100">
            <v>33.564363613749997</v>
          </cell>
          <cell r="AA100">
            <v>36.620712282</v>
          </cell>
          <cell r="AB100">
            <v>40.577218581317702</v>
          </cell>
        </row>
        <row r="101">
          <cell r="A101" t="str">
            <v>Macedonia, FYR</v>
          </cell>
          <cell r="B101">
            <v>4.05958823972695</v>
          </cell>
          <cell r="C101">
            <v>3.9998254617890798</v>
          </cell>
          <cell r="D101">
            <v>3.4741264069942002</v>
          </cell>
          <cell r="E101">
            <v>2.5689328268537799</v>
          </cell>
          <cell r="F101">
            <v>2.4605222002536098</v>
          </cell>
          <cell r="G101">
            <v>2.4872598342322698</v>
          </cell>
          <cell r="H101">
            <v>3.4567029385362802</v>
          </cell>
          <cell r="I101">
            <v>3.9612012375085199</v>
          </cell>
          <cell r="J101">
            <v>3.5358522055808299</v>
          </cell>
          <cell r="K101">
            <v>5.6943820076318401</v>
          </cell>
          <cell r="L101">
            <v>9.1564438508688308</v>
          </cell>
          <cell r="M101">
            <v>15.600234004848099</v>
          </cell>
          <cell r="N101">
            <v>2.3227825256555601</v>
          </cell>
          <cell r="O101">
            <v>2.55509000250259</v>
          </cell>
          <cell r="P101">
            <v>3.38651209402471</v>
          </cell>
          <cell r="Q101">
            <v>4.3163880414697404</v>
          </cell>
          <cell r="R101">
            <v>4.42042817567354</v>
          </cell>
          <cell r="S101">
            <v>3.73456285621468</v>
          </cell>
          <cell r="T101">
            <v>3.5834143472767801</v>
          </cell>
          <cell r="U101">
            <v>3.6748646075080198</v>
          </cell>
          <cell r="V101">
            <v>3.5828011641083299</v>
          </cell>
          <cell r="W101">
            <v>3.4371372402072402</v>
          </cell>
          <cell r="X101">
            <v>3.7691692992190799</v>
          </cell>
          <cell r="Y101">
            <v>4.6309662653420496</v>
          </cell>
          <cell r="Z101">
            <v>5.3766914969640798</v>
          </cell>
          <cell r="AA101">
            <v>5.7751746962975101</v>
          </cell>
          <cell r="AB101">
            <v>6.2480252209792804</v>
          </cell>
        </row>
        <row r="102">
          <cell r="A102" t="str">
            <v>Madagascar</v>
          </cell>
          <cell r="B102">
            <v>4.0416469474680596</v>
          </cell>
          <cell r="C102">
            <v>3.5951895423481801</v>
          </cell>
          <cell r="D102">
            <v>3.5264826022762401</v>
          </cell>
          <cell r="E102">
            <v>3.5119037763568799</v>
          </cell>
          <cell r="F102">
            <v>2.9394290914032899</v>
          </cell>
          <cell r="G102">
            <v>2.8577572515218299</v>
          </cell>
          <cell r="H102">
            <v>3.25841643001894</v>
          </cell>
          <cell r="I102">
            <v>2.56562444485647</v>
          </cell>
          <cell r="J102">
            <v>2.4424586924823002</v>
          </cell>
          <cell r="K102">
            <v>2.4979458190525499</v>
          </cell>
          <cell r="L102">
            <v>3.0813868503303801</v>
          </cell>
          <cell r="M102">
            <v>2.6771275716837502</v>
          </cell>
          <cell r="N102">
            <v>3.00059014840188</v>
          </cell>
          <cell r="O102">
            <v>3.3707284463935601</v>
          </cell>
          <cell r="P102">
            <v>2.9769504313185502</v>
          </cell>
          <cell r="Q102">
            <v>3.1598541664492799</v>
          </cell>
          <cell r="R102">
            <v>4.0048114103292196</v>
          </cell>
          <cell r="S102">
            <v>3.53999891755084</v>
          </cell>
          <cell r="T102">
            <v>3.7381057904645298</v>
          </cell>
          <cell r="U102">
            <v>3.72308557915607</v>
          </cell>
          <cell r="V102">
            <v>3.8663900951402002</v>
          </cell>
          <cell r="W102">
            <v>4.5274986104159298</v>
          </cell>
          <cell r="X102">
            <v>4.5571335352865496</v>
          </cell>
          <cell r="Y102">
            <v>5.46379449331699</v>
          </cell>
          <cell r="Z102">
            <v>4.3591493023432202</v>
          </cell>
          <cell r="AA102">
            <v>5.0342465252400102</v>
          </cell>
          <cell r="AB102">
            <v>5.4891315878640699</v>
          </cell>
        </row>
        <row r="103">
          <cell r="A103" t="str">
            <v>Malawi</v>
          </cell>
          <cell r="B103">
            <v>1.2376554611501001</v>
          </cell>
          <cell r="C103">
            <v>1.23768569194683</v>
          </cell>
          <cell r="D103">
            <v>1.1801042160113699</v>
          </cell>
          <cell r="E103">
            <v>1.2231869254341201</v>
          </cell>
          <cell r="F103">
            <v>1.2080090561765999</v>
          </cell>
          <cell r="G103">
            <v>1.1313477982665301</v>
          </cell>
          <cell r="H103">
            <v>1.1808070495943299</v>
          </cell>
          <cell r="I103">
            <v>1.1608185810657901</v>
          </cell>
          <cell r="J103">
            <v>1.3344395424198601</v>
          </cell>
          <cell r="K103">
            <v>1.5217249501721299</v>
          </cell>
          <cell r="L103">
            <v>1.7293048481072999</v>
          </cell>
          <cell r="M103">
            <v>2.2035458209966801</v>
          </cell>
          <cell r="N103">
            <v>1.7995171093164599</v>
          </cell>
          <cell r="O103">
            <v>2.0706368674479898</v>
          </cell>
          <cell r="P103">
            <v>1.19987197151356</v>
          </cell>
          <cell r="Q103">
            <v>1.39740918128446</v>
          </cell>
          <cell r="R103">
            <v>2.28110364349698</v>
          </cell>
          <cell r="S103">
            <v>2.66375865700169</v>
          </cell>
          <cell r="T103">
            <v>1.7508403597179401</v>
          </cell>
          <cell r="U103">
            <v>1.77592547883873</v>
          </cell>
          <cell r="V103">
            <v>1.7434128154475099</v>
          </cell>
          <cell r="W103">
            <v>1.71650245623107</v>
          </cell>
          <cell r="X103">
            <v>1.93467587713258</v>
          </cell>
          <cell r="Y103">
            <v>1.7654967818492</v>
          </cell>
          <cell r="Z103">
            <v>1.90282073839522</v>
          </cell>
          <cell r="AA103">
            <v>2.0755713000596501</v>
          </cell>
          <cell r="AB103">
            <v>2.2384018928388798</v>
          </cell>
        </row>
        <row r="104">
          <cell r="A104" t="str">
            <v>Malaysia</v>
          </cell>
          <cell r="B104">
            <v>24.937656077448299</v>
          </cell>
          <cell r="C104">
            <v>25.463193027042099</v>
          </cell>
          <cell r="D104">
            <v>27.287726836385399</v>
          </cell>
          <cell r="E104">
            <v>30.5187920951903</v>
          </cell>
          <cell r="F104">
            <v>34.565859859577998</v>
          </cell>
          <cell r="G104">
            <v>31.7722451767557</v>
          </cell>
          <cell r="H104">
            <v>28.243103095785202</v>
          </cell>
          <cell r="I104">
            <v>32.181696598627099</v>
          </cell>
          <cell r="J104">
            <v>35.2718812626645</v>
          </cell>
          <cell r="K104">
            <v>38.844874849349203</v>
          </cell>
          <cell r="L104">
            <v>44.024548042441502</v>
          </cell>
          <cell r="M104">
            <v>49.133849678193499</v>
          </cell>
          <cell r="N104">
            <v>59.151291512915101</v>
          </cell>
          <cell r="O104">
            <v>66.894837030418401</v>
          </cell>
          <cell r="P104">
            <v>74.480813931334097</v>
          </cell>
          <cell r="Q104">
            <v>88.832854176649107</v>
          </cell>
          <cell r="R104">
            <v>100.85178266226799</v>
          </cell>
          <cell r="S104">
            <v>100.16884686477999</v>
          </cell>
          <cell r="T104">
            <v>72.174854754866999</v>
          </cell>
          <cell r="U104">
            <v>79.148421052631605</v>
          </cell>
          <cell r="V104">
            <v>90.32</v>
          </cell>
          <cell r="W104">
            <v>88.000789473684193</v>
          </cell>
          <cell r="X104">
            <v>95.266315789473694</v>
          </cell>
          <cell r="Y104">
            <v>103.992368421053</v>
          </cell>
          <cell r="Z104">
            <v>118.46105263157899</v>
          </cell>
          <cell r="AA104">
            <v>130.83531105661001</v>
          </cell>
          <cell r="AB104">
            <v>150.923204419889</v>
          </cell>
        </row>
        <row r="105">
          <cell r="A105" t="str">
            <v>Maldives</v>
          </cell>
          <cell r="B105">
            <v>5.83162521113968E-2</v>
          </cell>
          <cell r="C105">
            <v>6.8302406917073399E-2</v>
          </cell>
          <cell r="D105">
            <v>8.1056340765335896E-2</v>
          </cell>
          <cell r="E105">
            <v>8.8001827864806606E-2</v>
          </cell>
          <cell r="F105">
            <v>0.105116783339347</v>
          </cell>
          <cell r="G105">
            <v>0.124750955589224</v>
          </cell>
          <cell r="H105">
            <v>0.14670216724726101</v>
          </cell>
          <cell r="I105">
            <v>0.13866231808473001</v>
          </cell>
          <cell r="J105">
            <v>0.16594286114166301</v>
          </cell>
          <cell r="K105">
            <v>0.18729963346663001</v>
          </cell>
          <cell r="L105">
            <v>0.21504396984924601</v>
          </cell>
          <cell r="M105">
            <v>0.24439676192334001</v>
          </cell>
          <cell r="N105">
            <v>0.28487491957764099</v>
          </cell>
          <cell r="O105">
            <v>0.32241783716197098</v>
          </cell>
          <cell r="P105">
            <v>0.35601339570854001</v>
          </cell>
          <cell r="Q105">
            <v>0.39898533984706902</v>
          </cell>
          <cell r="R105">
            <v>0.450382825358983</v>
          </cell>
          <cell r="S105">
            <v>0.508223603456331</v>
          </cell>
          <cell r="T105">
            <v>0.54009639987214697</v>
          </cell>
          <cell r="U105">
            <v>0.589239756801616</v>
          </cell>
          <cell r="V105">
            <v>0.62433401074556105</v>
          </cell>
          <cell r="W105">
            <v>0.62496425125421295</v>
          </cell>
          <cell r="X105">
            <v>0.64070312500000004</v>
          </cell>
          <cell r="Y105">
            <v>0.69243750000000004</v>
          </cell>
          <cell r="Z105">
            <v>0.80612180471185102</v>
          </cell>
          <cell r="AA105">
            <v>0.79525121440290603</v>
          </cell>
          <cell r="AB105">
            <v>0.98791667919277304</v>
          </cell>
        </row>
        <row r="106">
          <cell r="A106" t="str">
            <v>Mali</v>
          </cell>
          <cell r="B106">
            <v>1.68509305718</v>
          </cell>
          <cell r="C106">
            <v>1.39334853492537</v>
          </cell>
          <cell r="D106">
            <v>1.2471239856042</v>
          </cell>
          <cell r="E106">
            <v>1.2219832163886799</v>
          </cell>
          <cell r="F106">
            <v>1.2172101182100801</v>
          </cell>
          <cell r="G106">
            <v>1.22730904670531</v>
          </cell>
          <cell r="H106">
            <v>1.6948208541702801</v>
          </cell>
          <cell r="I106">
            <v>1.96409686748955</v>
          </cell>
          <cell r="J106">
            <v>1.9667893765567499</v>
          </cell>
          <cell r="K106">
            <v>2.02174027165292</v>
          </cell>
          <cell r="L106">
            <v>2.7515956117914802</v>
          </cell>
          <cell r="M106">
            <v>2.7806312443217398</v>
          </cell>
          <cell r="N106">
            <v>2.8764565042367298</v>
          </cell>
          <cell r="O106">
            <v>2.8702134597376698</v>
          </cell>
          <cell r="P106">
            <v>2.1574466053068901</v>
          </cell>
          <cell r="Q106">
            <v>2.8165375341981602</v>
          </cell>
          <cell r="R106">
            <v>2.8798994524896</v>
          </cell>
          <cell r="S106">
            <v>2.7558354056604402</v>
          </cell>
          <cell r="T106">
            <v>3.0089308320187</v>
          </cell>
          <cell r="U106">
            <v>2.9212794588758602</v>
          </cell>
          <cell r="V106">
            <v>2.6744527344917701</v>
          </cell>
          <cell r="W106">
            <v>3.0183415089599102</v>
          </cell>
          <cell r="X106">
            <v>3.3428242598249298</v>
          </cell>
          <cell r="Y106">
            <v>4.4289387870093</v>
          </cell>
          <cell r="Z106">
            <v>4.9438075403222603</v>
          </cell>
          <cell r="AA106">
            <v>5.4117183530727599</v>
          </cell>
          <cell r="AB106">
            <v>6.1911571747182501</v>
          </cell>
        </row>
        <row r="107">
          <cell r="A107" t="str">
            <v>Malta</v>
          </cell>
          <cell r="B107">
            <v>1.1352447095917899</v>
          </cell>
          <cell r="C107">
            <v>1.1235507385729699</v>
          </cell>
          <cell r="D107">
            <v>1.0909169027376899</v>
          </cell>
          <cell r="E107">
            <v>1.06319107036229</v>
          </cell>
          <cell r="F107">
            <v>1.00440118786901</v>
          </cell>
          <cell r="G107">
            <v>1.0190481764935599</v>
          </cell>
          <cell r="H107">
            <v>1.30450471505774</v>
          </cell>
          <cell r="I107">
            <v>1.6162639190191599</v>
          </cell>
          <cell r="J107">
            <v>1.8356117682154001</v>
          </cell>
          <cell r="K107">
            <v>1.9894464347666301</v>
          </cell>
          <cell r="L107">
            <v>2.3164306715245502</v>
          </cell>
          <cell r="M107">
            <v>2.5014739938136299</v>
          </cell>
          <cell r="N107">
            <v>2.75212983321914</v>
          </cell>
          <cell r="O107">
            <v>2.4601630982514702</v>
          </cell>
          <cell r="P107">
            <v>2.7241547111103999</v>
          </cell>
          <cell r="Q107">
            <v>3.24559039287726</v>
          </cell>
          <cell r="R107">
            <v>3.3331483582160399</v>
          </cell>
          <cell r="S107">
            <v>3.33954688874495</v>
          </cell>
          <cell r="T107">
            <v>3.5070683036867898</v>
          </cell>
          <cell r="U107">
            <v>3.6458682153094299</v>
          </cell>
          <cell r="V107">
            <v>3.5710939325078499</v>
          </cell>
          <cell r="W107">
            <v>3.6324991045260999</v>
          </cell>
          <cell r="X107">
            <v>3.8818538317781499</v>
          </cell>
          <cell r="Y107">
            <v>4.9199321782675502</v>
          </cell>
          <cell r="Z107">
            <v>5.4284296246365598</v>
          </cell>
          <cell r="AA107">
            <v>5.6669544591658703</v>
          </cell>
          <cell r="AB107">
            <v>6.0847057009852303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</row>
        <row r="109">
          <cell r="A109" t="str">
            <v>Mauritania</v>
          </cell>
          <cell r="B109">
            <v>0.81044566948626895</v>
          </cell>
          <cell r="C109">
            <v>0.85496890527529501</v>
          </cell>
          <cell r="D109">
            <v>0.85750728364015605</v>
          </cell>
          <cell r="E109">
            <v>0.89803550797442899</v>
          </cell>
          <cell r="F109">
            <v>0.82634992680344899</v>
          </cell>
          <cell r="G109">
            <v>0.78091199021148905</v>
          </cell>
          <cell r="H109">
            <v>0.91771187908833396</v>
          </cell>
          <cell r="I109">
            <v>1.03993477659025</v>
          </cell>
          <cell r="J109">
            <v>1.1168719114624599</v>
          </cell>
          <cell r="K109">
            <v>1.1152107344478599</v>
          </cell>
          <cell r="L109">
            <v>1.21349612236675</v>
          </cell>
          <cell r="M109">
            <v>1.3901752869252799</v>
          </cell>
          <cell r="N109">
            <v>1.4643924165236299</v>
          </cell>
          <cell r="O109">
            <v>1.2499449994323599</v>
          </cell>
          <cell r="P109">
            <v>1.3158794029657099</v>
          </cell>
          <cell r="Q109">
            <v>1.4152748913820501</v>
          </cell>
          <cell r="R109">
            <v>1.4426194569158399</v>
          </cell>
          <cell r="S109">
            <v>1.4019745502565399</v>
          </cell>
          <cell r="T109">
            <v>1.2190438788140701</v>
          </cell>
          <cell r="U109">
            <v>1.1946282805760999</v>
          </cell>
          <cell r="V109">
            <v>1.0812075268046999</v>
          </cell>
          <cell r="W109">
            <v>1.12156485214482</v>
          </cell>
          <cell r="X109">
            <v>1.1496557427515</v>
          </cell>
          <cell r="Y109">
            <v>1.28517908740271</v>
          </cell>
          <cell r="Z109">
            <v>1.4945804034103101</v>
          </cell>
          <cell r="AA109">
            <v>1.85733411144578</v>
          </cell>
          <cell r="AB109">
            <v>2.66257788812747</v>
          </cell>
        </row>
        <row r="110">
          <cell r="A110" t="str">
            <v>Mauritius</v>
          </cell>
          <cell r="B110">
            <v>1.20007976542463</v>
          </cell>
          <cell r="C110">
            <v>1.1888021655847301</v>
          </cell>
          <cell r="D110">
            <v>1.0907148388401999</v>
          </cell>
          <cell r="E110">
            <v>1.1294331472043</v>
          </cell>
          <cell r="F110">
            <v>1.09311218691746</v>
          </cell>
          <cell r="G110">
            <v>1.0155639654117701</v>
          </cell>
          <cell r="H110">
            <v>1.2798363497603999</v>
          </cell>
          <cell r="I110">
            <v>1.7101820979076101</v>
          </cell>
          <cell r="J110">
            <v>2.0741308847950402</v>
          </cell>
          <cell r="K110">
            <v>2.1690599034136699</v>
          </cell>
          <cell r="L110">
            <v>2.3853957427253998</v>
          </cell>
          <cell r="M110">
            <v>2.8438489619417799</v>
          </cell>
          <cell r="N110">
            <v>2.9999705466483801</v>
          </cell>
          <cell r="O110">
            <v>3.4091771839995002</v>
          </cell>
          <cell r="P110">
            <v>3.4382482999720501</v>
          </cell>
          <cell r="Q110">
            <v>3.9754382546604901</v>
          </cell>
          <cell r="R110">
            <v>4.1733883468330601</v>
          </cell>
          <cell r="S110">
            <v>4.2714496654134901</v>
          </cell>
          <cell r="T110">
            <v>4.1552259811992096</v>
          </cell>
          <cell r="U110">
            <v>4.1926318843149</v>
          </cell>
          <cell r="V110">
            <v>4.5218611706693697</v>
          </cell>
          <cell r="W110">
            <v>4.5364955994212899</v>
          </cell>
          <cell r="X110">
            <v>4.5149406710792697</v>
          </cell>
          <cell r="Y110">
            <v>5.1587563939844099</v>
          </cell>
          <cell r="Z110">
            <v>5.93008265389361</v>
          </cell>
          <cell r="AA110">
            <v>6.2060755599105297</v>
          </cell>
          <cell r="AB110">
            <v>6.4020535791933497</v>
          </cell>
        </row>
        <row r="111">
          <cell r="A111" t="str">
            <v>Mexico</v>
          </cell>
          <cell r="B111">
            <v>205.66073374500499</v>
          </cell>
          <cell r="C111">
            <v>264.13989108236899</v>
          </cell>
          <cell r="D111">
            <v>191.69024240564599</v>
          </cell>
          <cell r="E111">
            <v>156.278522324839</v>
          </cell>
          <cell r="F111">
            <v>184.29793363798899</v>
          </cell>
          <cell r="G111">
            <v>195.56874532869699</v>
          </cell>
          <cell r="H111">
            <v>135.40588332054</v>
          </cell>
          <cell r="I111">
            <v>148.490652726897</v>
          </cell>
          <cell r="J111">
            <v>183.191279565239</v>
          </cell>
          <cell r="K111">
            <v>222.955901261984</v>
          </cell>
          <cell r="L111">
            <v>262.70977600796402</v>
          </cell>
          <cell r="M111">
            <v>314.50685738111798</v>
          </cell>
          <cell r="N111">
            <v>363.66115351367301</v>
          </cell>
          <cell r="O111">
            <v>403.24297944509198</v>
          </cell>
          <cell r="P111">
            <v>420.77344170818702</v>
          </cell>
          <cell r="Q111">
            <v>286.18424709943503</v>
          </cell>
          <cell r="R111">
            <v>332.33691891838498</v>
          </cell>
          <cell r="S111">
            <v>400.87035675084002</v>
          </cell>
          <cell r="T111">
            <v>421.02602151459598</v>
          </cell>
          <cell r="U111">
            <v>480.59287853536699</v>
          </cell>
          <cell r="V111">
            <v>580.79104030430005</v>
          </cell>
          <cell r="W111">
            <v>621.85861415847899</v>
          </cell>
          <cell r="X111">
            <v>648.62921180790795</v>
          </cell>
          <cell r="Y111">
            <v>638.74530681665306</v>
          </cell>
          <cell r="Z111">
            <v>683.48564472397698</v>
          </cell>
          <cell r="AA111">
            <v>767.69026378190699</v>
          </cell>
          <cell r="AB111">
            <v>840.01168104202702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0.86355862157756702</v>
          </cell>
          <cell r="O113">
            <v>1.11036586334385</v>
          </cell>
          <cell r="P113">
            <v>1.1581906658372001</v>
          </cell>
          <cell r="Q113">
            <v>1.4399762222222201</v>
          </cell>
          <cell r="R113">
            <v>1.6952463043478301</v>
          </cell>
          <cell r="S113">
            <v>1.9301196969697001</v>
          </cell>
          <cell r="T113">
            <v>1.69548866171004</v>
          </cell>
          <cell r="U113">
            <v>1.17125038022814</v>
          </cell>
          <cell r="V113">
            <v>1.2888173773129501</v>
          </cell>
          <cell r="W113">
            <v>1.48034188034188</v>
          </cell>
          <cell r="X113">
            <v>1.6618286303691201</v>
          </cell>
          <cell r="Y113">
            <v>1.98055940996985</v>
          </cell>
          <cell r="Z113">
            <v>2.5979328532826398</v>
          </cell>
          <cell r="AA113">
            <v>2.98833250989613</v>
          </cell>
          <cell r="AB113">
            <v>3.2420754127467002</v>
          </cell>
        </row>
        <row r="114">
          <cell r="A114" t="str">
            <v>Mongolia</v>
          </cell>
          <cell r="B114">
            <v>2.2821284573627501</v>
          </cell>
          <cell r="C114">
            <v>2.38774939009524</v>
          </cell>
          <cell r="D114">
            <v>2.4788823358199701</v>
          </cell>
          <cell r="E114">
            <v>2.56958950018688</v>
          </cell>
          <cell r="F114">
            <v>2.37353575667969</v>
          </cell>
          <cell r="G114">
            <v>2.75644123007842</v>
          </cell>
          <cell r="H114">
            <v>3.0424838615338499</v>
          </cell>
          <cell r="I114">
            <v>3.41887350514983</v>
          </cell>
          <cell r="J114">
            <v>3.43366682975708</v>
          </cell>
          <cell r="K114">
            <v>3.57698030864927</v>
          </cell>
          <cell r="L114">
            <v>2.2408994274290701</v>
          </cell>
          <cell r="M114">
            <v>2.3602580692520601</v>
          </cell>
          <cell r="N114">
            <v>1.3199442487405</v>
          </cell>
          <cell r="O114">
            <v>0.66043700780927606</v>
          </cell>
          <cell r="P114">
            <v>0.78600418955011597</v>
          </cell>
          <cell r="Q114">
            <v>1.22656761145376</v>
          </cell>
          <cell r="R114">
            <v>1.17898504879605</v>
          </cell>
          <cell r="S114">
            <v>1.05397917011626</v>
          </cell>
          <cell r="T114">
            <v>0.97212880016028103</v>
          </cell>
          <cell r="U114">
            <v>0.90554386351612703</v>
          </cell>
          <cell r="V114">
            <v>0.94745233602323697</v>
          </cell>
          <cell r="W114">
            <v>1.01814773311721</v>
          </cell>
          <cell r="X114">
            <v>1.1212219642530099</v>
          </cell>
          <cell r="Y114">
            <v>1.28532538768459</v>
          </cell>
          <cell r="Z114">
            <v>1.6252041639911099</v>
          </cell>
          <cell r="AA114">
            <v>2.0944203442421201</v>
          </cell>
          <cell r="AB114">
            <v>2.8027465940879601</v>
          </cell>
        </row>
        <row r="115">
          <cell r="A115" t="str">
            <v>Morocco</v>
          </cell>
          <cell r="B115">
            <v>18.8205890564691</v>
          </cell>
          <cell r="C115">
            <v>15.2803128506989</v>
          </cell>
          <cell r="D115">
            <v>15.423766905963101</v>
          </cell>
          <cell r="E115">
            <v>13.941526101875599</v>
          </cell>
          <cell r="F115">
            <v>12.751200301000701</v>
          </cell>
          <cell r="G115">
            <v>12.870260389063301</v>
          </cell>
          <cell r="H115">
            <v>16.994483119821499</v>
          </cell>
          <cell r="I115">
            <v>18.745958259880702</v>
          </cell>
          <cell r="J115">
            <v>22.198795505450899</v>
          </cell>
          <cell r="K115">
            <v>22.847726815899598</v>
          </cell>
          <cell r="L115">
            <v>25.820235981844199</v>
          </cell>
          <cell r="M115">
            <v>27.836559831391298</v>
          </cell>
          <cell r="N115">
            <v>28.450920164560898</v>
          </cell>
          <cell r="O115">
            <v>26.801892126425098</v>
          </cell>
          <cell r="P115">
            <v>30.352097180017001</v>
          </cell>
          <cell r="Q115">
            <v>32.9852717767454</v>
          </cell>
          <cell r="R115">
            <v>36.638853754513697</v>
          </cell>
          <cell r="S115">
            <v>33.414383940279897</v>
          </cell>
          <cell r="T115">
            <v>35.817410029883</v>
          </cell>
          <cell r="U115">
            <v>35.2487785482448</v>
          </cell>
          <cell r="V115">
            <v>33.335180542993903</v>
          </cell>
          <cell r="W115">
            <v>33.901207425478702</v>
          </cell>
          <cell r="X115">
            <v>36.093085926866898</v>
          </cell>
          <cell r="Y115">
            <v>43.813286495387899</v>
          </cell>
          <cell r="Z115">
            <v>50.030656986436298</v>
          </cell>
          <cell r="AA115">
            <v>51.621011824580002</v>
          </cell>
          <cell r="AB115">
            <v>57.407335120846703</v>
          </cell>
        </row>
        <row r="116">
          <cell r="A116" t="str">
            <v>Mozambique</v>
          </cell>
          <cell r="B116">
            <v>3.31596655463238</v>
          </cell>
          <cell r="C116">
            <v>3.58480938972406</v>
          </cell>
          <cell r="D116">
            <v>3.6617288262973999</v>
          </cell>
          <cell r="E116">
            <v>3.2798589890524901</v>
          </cell>
          <cell r="F116">
            <v>3.4165514646108202</v>
          </cell>
          <cell r="G116">
            <v>4.5158811082802499</v>
          </cell>
          <cell r="H116">
            <v>5.3005261213454702</v>
          </cell>
          <cell r="I116">
            <v>2.39489977753481</v>
          </cell>
          <cell r="J116">
            <v>2.1046418907984799</v>
          </cell>
          <cell r="K116">
            <v>2.1991253695702202</v>
          </cell>
          <cell r="L116">
            <v>2.5356813578058399</v>
          </cell>
          <cell r="M116">
            <v>2.7103741847433702</v>
          </cell>
          <cell r="N116">
            <v>2.0705193491018301</v>
          </cell>
          <cell r="O116">
            <v>2.1452719091828301</v>
          </cell>
          <cell r="P116">
            <v>2.24351068172464</v>
          </cell>
          <cell r="Q116">
            <v>2.2847795163584599</v>
          </cell>
          <cell r="R116">
            <v>2.8970534944998501</v>
          </cell>
          <cell r="S116">
            <v>3.4488898302010398</v>
          </cell>
          <cell r="T116">
            <v>3.9587166083873302</v>
          </cell>
          <cell r="U116">
            <v>4.0910559413532397</v>
          </cell>
          <cell r="V116">
            <v>3.7193514786984898</v>
          </cell>
          <cell r="W116">
            <v>3.6965623484826202</v>
          </cell>
          <cell r="X116">
            <v>4.0938493925170301</v>
          </cell>
          <cell r="Y116">
            <v>4.78938868433639</v>
          </cell>
          <cell r="Z116">
            <v>5.9127405159494097</v>
          </cell>
          <cell r="AA116">
            <v>6.6363425578374704</v>
          </cell>
          <cell r="AB116">
            <v>7.2956378255005196</v>
          </cell>
        </row>
        <row r="117">
          <cell r="A117" t="str">
            <v>Myanmar</v>
          </cell>
          <cell r="B117">
            <v>6.2552245586833797</v>
          </cell>
          <cell r="C117">
            <v>6.2959595747991903</v>
          </cell>
          <cell r="D117">
            <v>6.3552502255503498</v>
          </cell>
          <cell r="E117">
            <v>6.5574753154434502</v>
          </cell>
          <cell r="F117">
            <v>6.6947444825030704</v>
          </cell>
          <cell r="G117">
            <v>7.33326392842321</v>
          </cell>
          <cell r="H117">
            <v>8.8539365681511502</v>
          </cell>
          <cell r="I117">
            <v>11.274577058656</v>
          </cell>
          <cell r="J117">
            <v>12.620624497901099</v>
          </cell>
          <cell r="K117">
            <v>19.875977790290399</v>
          </cell>
          <cell r="L117">
            <v>2.7884973765258199</v>
          </cell>
          <cell r="M117">
            <v>2.3773515220576402</v>
          </cell>
          <cell r="N117">
            <v>2.6840955479445698</v>
          </cell>
          <cell r="O117">
            <v>3.1385159107956602</v>
          </cell>
          <cell r="P117">
            <v>4.1196885286226603</v>
          </cell>
          <cell r="Q117">
            <v>5.4865095436133799</v>
          </cell>
          <cell r="R117">
            <v>4.9553806903114701</v>
          </cell>
          <cell r="S117">
            <v>4.6562118315246002</v>
          </cell>
          <cell r="T117">
            <v>6.4594621037042597</v>
          </cell>
          <cell r="U117">
            <v>8.4868336661112398</v>
          </cell>
          <cell r="V117">
            <v>8.9050689506970393</v>
          </cell>
          <cell r="W117">
            <v>6.4777897740553199</v>
          </cell>
          <cell r="X117">
            <v>6.7776327778430003</v>
          </cell>
          <cell r="Y117">
            <v>10.4671091521801</v>
          </cell>
          <cell r="Z117">
            <v>10.785774743107</v>
          </cell>
          <cell r="AA117">
            <v>12.150830727169399</v>
          </cell>
          <cell r="AB117">
            <v>13.001568095184201</v>
          </cell>
        </row>
        <row r="118">
          <cell r="A118" t="str">
            <v>Namibia</v>
          </cell>
          <cell r="B118">
            <v>3.0087667649596002</v>
          </cell>
          <cell r="C118">
            <v>2.3011431002687699</v>
          </cell>
          <cell r="D118">
            <v>2.04761235345436</v>
          </cell>
          <cell r="E118">
            <v>1.8817929075274999</v>
          </cell>
          <cell r="F118">
            <v>1.5864124706877301</v>
          </cell>
          <cell r="G118">
            <v>1.3210890111190801</v>
          </cell>
          <cell r="H118">
            <v>1.48916849378421</v>
          </cell>
          <cell r="I118">
            <v>1.88786495257299</v>
          </cell>
          <cell r="J118">
            <v>2.0760446985592802</v>
          </cell>
          <cell r="K118">
            <v>2.6047230165822199</v>
          </cell>
          <cell r="L118">
            <v>2.8379550959934501</v>
          </cell>
          <cell r="M118">
            <v>2.85424154851176</v>
          </cell>
          <cell r="N118">
            <v>3.0138546521815899</v>
          </cell>
          <cell r="O118">
            <v>2.8912970275813499</v>
          </cell>
          <cell r="P118">
            <v>3.25351438149703</v>
          </cell>
          <cell r="Q118">
            <v>3.5031706644609901</v>
          </cell>
          <cell r="R118">
            <v>3.49385532073364</v>
          </cell>
          <cell r="S118">
            <v>3.6357519588479201</v>
          </cell>
          <cell r="T118">
            <v>3.39666642562731</v>
          </cell>
          <cell r="U118">
            <v>3.3835533526361399</v>
          </cell>
          <cell r="V118">
            <v>3.4158580018167899</v>
          </cell>
          <cell r="W118">
            <v>3.2181391803156401</v>
          </cell>
          <cell r="X118">
            <v>3.1281368821292799</v>
          </cell>
          <cell r="Y118">
            <v>4.4736737742408801</v>
          </cell>
          <cell r="Z118">
            <v>5.6095443340206801</v>
          </cell>
          <cell r="AA118">
            <v>6.0607013187055001</v>
          </cell>
          <cell r="AB118">
            <v>6.3159527326440204</v>
          </cell>
        </row>
        <row r="119">
          <cell r="A119" t="str">
            <v>Nepal</v>
          </cell>
          <cell r="B119">
            <v>1.84429103711431</v>
          </cell>
          <cell r="C119">
            <v>2.0979968849849802</v>
          </cell>
          <cell r="D119">
            <v>2.1290300349784799</v>
          </cell>
          <cell r="E119">
            <v>2.26181943123638</v>
          </cell>
          <cell r="F119">
            <v>1.96510261577338</v>
          </cell>
          <cell r="G119">
            <v>2.35282828282828</v>
          </cell>
          <cell r="H119">
            <v>2.8143434343434302</v>
          </cell>
          <cell r="I119">
            <v>2.9430414746543798</v>
          </cell>
          <cell r="J119">
            <v>3.46423423423423</v>
          </cell>
          <cell r="K119">
            <v>3.4735019455252898</v>
          </cell>
          <cell r="L119">
            <v>3.6184744576627001</v>
          </cell>
          <cell r="M119">
            <v>3.92147608489072</v>
          </cell>
          <cell r="N119">
            <v>3.40121158129176</v>
          </cell>
          <cell r="O119">
            <v>3.66004166666667</v>
          </cell>
          <cell r="P119">
            <v>4.0667755102040797</v>
          </cell>
          <cell r="Q119">
            <v>4.4011044176706804</v>
          </cell>
          <cell r="R119">
            <v>4.5215803814713897</v>
          </cell>
          <cell r="S119">
            <v>4.9186919165351597</v>
          </cell>
          <cell r="T119">
            <v>4.8562550443906396</v>
          </cell>
          <cell r="U119">
            <v>5.0336423841059599</v>
          </cell>
          <cell r="V119">
            <v>5.4942522079050198</v>
          </cell>
          <cell r="W119">
            <v>5.59557823129252</v>
          </cell>
          <cell r="X119">
            <v>5.5683787699196596</v>
          </cell>
          <cell r="Y119">
            <v>5.8731984083648401</v>
          </cell>
          <cell r="Z119">
            <v>6.7574175074993201</v>
          </cell>
          <cell r="AA119">
            <v>7.5153726434376598</v>
          </cell>
          <cell r="AB119">
            <v>7.9935164184960401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</row>
        <row r="121">
          <cell r="A121" t="str">
            <v>Netherlands</v>
          </cell>
          <cell r="B121">
            <v>178.376937574495</v>
          </cell>
          <cell r="C121">
            <v>150.24417375220699</v>
          </cell>
          <cell r="D121">
            <v>145.47012770886101</v>
          </cell>
          <cell r="E121">
            <v>141.64426669512599</v>
          </cell>
          <cell r="F121">
            <v>131.81976094764201</v>
          </cell>
          <cell r="G121">
            <v>133.66612926462901</v>
          </cell>
          <cell r="H121">
            <v>187.08614803286699</v>
          </cell>
          <cell r="I121">
            <v>229.58906828806801</v>
          </cell>
          <cell r="J121">
            <v>244.81214061649399</v>
          </cell>
          <cell r="K121">
            <v>241.455450744205</v>
          </cell>
          <cell r="L121">
            <v>299.67354852240101</v>
          </cell>
          <cell r="M121">
            <v>307.79001372498601</v>
          </cell>
          <cell r="N121">
            <v>339.40673853289599</v>
          </cell>
          <cell r="O121">
            <v>329.24576392233598</v>
          </cell>
          <cell r="P121">
            <v>354.07510578331897</v>
          </cell>
          <cell r="Q121">
            <v>419.34792257945799</v>
          </cell>
          <cell r="R121">
            <v>418.10591240086598</v>
          </cell>
          <cell r="S121">
            <v>387.01265121216198</v>
          </cell>
          <cell r="T121">
            <v>403.20176034840898</v>
          </cell>
          <cell r="U121">
            <v>411.99657637218297</v>
          </cell>
          <cell r="V121">
            <v>386.2040958</v>
          </cell>
          <cell r="W121">
            <v>400.99833065666701</v>
          </cell>
          <cell r="X121">
            <v>439.35701820166702</v>
          </cell>
          <cell r="Y121">
            <v>539.34252198750005</v>
          </cell>
          <cell r="Z121">
            <v>609.03751925833296</v>
          </cell>
          <cell r="AA121">
            <v>629.91103272999999</v>
          </cell>
          <cell r="AB121">
            <v>663.11923038194004</v>
          </cell>
        </row>
        <row r="122">
          <cell r="A122" t="str">
            <v>New Zealand</v>
          </cell>
          <cell r="B122">
            <v>22.3831842201927</v>
          </cell>
          <cell r="C122">
            <v>23.2966141815543</v>
          </cell>
          <cell r="D122">
            <v>23.063630273491199</v>
          </cell>
          <cell r="E122">
            <v>22.316683741633</v>
          </cell>
          <cell r="F122">
            <v>22.210547609002099</v>
          </cell>
          <cell r="G122">
            <v>22.429495200000002</v>
          </cell>
          <cell r="H122">
            <v>27.252363734497099</v>
          </cell>
          <cell r="I122">
            <v>36.031731624999999</v>
          </cell>
          <cell r="J122">
            <v>44.196410133333302</v>
          </cell>
          <cell r="K122">
            <v>42.679654499999998</v>
          </cell>
          <cell r="L122">
            <v>44.024465550000002</v>
          </cell>
          <cell r="M122">
            <v>42.253625700000001</v>
          </cell>
          <cell r="N122">
            <v>40.158116249999999</v>
          </cell>
          <cell r="O122">
            <v>43.454541075000002</v>
          </cell>
          <cell r="P122">
            <v>51.184329341093303</v>
          </cell>
          <cell r="Q122">
            <v>60.316469637449998</v>
          </cell>
          <cell r="R122">
            <v>66.945558618087503</v>
          </cell>
          <cell r="S122">
            <v>66.815248507327496</v>
          </cell>
          <cell r="T122">
            <v>54.994062708333303</v>
          </cell>
          <cell r="U122">
            <v>56.993322869769997</v>
          </cell>
          <cell r="V122">
            <v>52.413927915800002</v>
          </cell>
          <cell r="W122">
            <v>51.416089551923797</v>
          </cell>
          <cell r="X122">
            <v>59.901452543361003</v>
          </cell>
          <cell r="Y122">
            <v>79.343478444465205</v>
          </cell>
          <cell r="Z122">
            <v>97.646409466666697</v>
          </cell>
          <cell r="AA122">
            <v>108.416947741667</v>
          </cell>
          <cell r="AB122">
            <v>103.379934026342</v>
          </cell>
        </row>
        <row r="123">
          <cell r="A123" t="str">
            <v>Nicaragua</v>
          </cell>
          <cell r="B123">
            <v>1.4101925100266799</v>
          </cell>
          <cell r="C123">
            <v>1.65997131501799</v>
          </cell>
          <cell r="D123">
            <v>1.9221578694936401</v>
          </cell>
          <cell r="E123">
            <v>2.23200835619497</v>
          </cell>
          <cell r="F123">
            <v>3.05307838546935</v>
          </cell>
          <cell r="G123">
            <v>2.9669398043938902</v>
          </cell>
          <cell r="H123">
            <v>4.4648804076986996</v>
          </cell>
          <cell r="I123">
            <v>2.62421712378036</v>
          </cell>
          <cell r="J123">
            <v>1.15423269582473</v>
          </cell>
          <cell r="K123">
            <v>1.60265013391761</v>
          </cell>
          <cell r="L123">
            <v>0.39967628799999999</v>
          </cell>
          <cell r="M123">
            <v>2.8314303901651701</v>
          </cell>
          <cell r="N123">
            <v>2.9975721599999998</v>
          </cell>
          <cell r="O123">
            <v>2.8684901139891701</v>
          </cell>
          <cell r="P123">
            <v>2.9387961528631101</v>
          </cell>
          <cell r="Q123">
            <v>3.1848285772810399</v>
          </cell>
          <cell r="R123">
            <v>3.3166657744797101</v>
          </cell>
          <cell r="S123">
            <v>3.3841830695655499</v>
          </cell>
          <cell r="T123">
            <v>3.56925537413125</v>
          </cell>
          <cell r="U123">
            <v>3.7398588662183601</v>
          </cell>
          <cell r="V123">
            <v>3.93866360761039</v>
          </cell>
          <cell r="W123">
            <v>4.1022928982043698</v>
          </cell>
          <cell r="X123">
            <v>4.0247143231770002</v>
          </cell>
          <cell r="Y123">
            <v>4.0998217899406004</v>
          </cell>
          <cell r="Z123">
            <v>4.4964174694474801</v>
          </cell>
          <cell r="AA123">
            <v>4.9100661673043202</v>
          </cell>
          <cell r="AB123">
            <v>5.3688644588977699</v>
          </cell>
        </row>
        <row r="124">
          <cell r="A124" t="str">
            <v>Niger</v>
          </cell>
          <cell r="B124">
            <v>2.5085195001893199</v>
          </cell>
          <cell r="C124">
            <v>2.17090494240606</v>
          </cell>
          <cell r="D124">
            <v>2.0175892395240602</v>
          </cell>
          <cell r="E124">
            <v>1.80312811630714</v>
          </cell>
          <cell r="F124">
            <v>1.46100329549616</v>
          </cell>
          <cell r="G124">
            <v>1.44036860615234</v>
          </cell>
          <cell r="H124">
            <v>1.9038406006352899</v>
          </cell>
          <cell r="I124">
            <v>2.2329806348572601</v>
          </cell>
          <cell r="J124">
            <v>2.2803424542555</v>
          </cell>
          <cell r="K124">
            <v>2.1795554998275901</v>
          </cell>
          <cell r="L124">
            <v>2.4800670315139901</v>
          </cell>
          <cell r="M124">
            <v>2.3279619912445502</v>
          </cell>
          <cell r="N124">
            <v>2.3450019194955098</v>
          </cell>
          <cell r="O124">
            <v>2.2206526345528999</v>
          </cell>
          <cell r="P124">
            <v>1.5632204610950999</v>
          </cell>
          <cell r="Q124">
            <v>1.88098577439391</v>
          </cell>
          <cell r="R124">
            <v>1.98777161857143</v>
          </cell>
          <cell r="S124">
            <v>1.84550219421706</v>
          </cell>
          <cell r="T124">
            <v>2.0765673587642199</v>
          </cell>
          <cell r="U124">
            <v>2.0208937909178299</v>
          </cell>
          <cell r="V124">
            <v>1.80303243018698</v>
          </cell>
          <cell r="W124">
            <v>1.9470887856572401</v>
          </cell>
          <cell r="X124">
            <v>2.1773018946184401</v>
          </cell>
          <cell r="Y124">
            <v>2.7363356800916101</v>
          </cell>
          <cell r="Z124">
            <v>2.94805668100306</v>
          </cell>
          <cell r="AA124">
            <v>3.4029097699064801</v>
          </cell>
          <cell r="AB124">
            <v>3.5500784362901698</v>
          </cell>
        </row>
        <row r="125">
          <cell r="A125" t="str">
            <v>Nigeria</v>
          </cell>
          <cell r="B125">
            <v>64.701615981677094</v>
          </cell>
          <cell r="C125">
            <v>61.128643700313198</v>
          </cell>
          <cell r="D125">
            <v>51.974067745502097</v>
          </cell>
          <cell r="E125">
            <v>35.990426402972901</v>
          </cell>
          <cell r="F125">
            <v>34.799818899225798</v>
          </cell>
          <cell r="G125">
            <v>34.820233001575701</v>
          </cell>
          <cell r="H125">
            <v>22.9597732885657</v>
          </cell>
          <cell r="I125">
            <v>22.501226620389101</v>
          </cell>
          <cell r="J125">
            <v>25.379049609777201</v>
          </cell>
          <cell r="K125">
            <v>25.709168417841301</v>
          </cell>
          <cell r="L125">
            <v>32.019259288215203</v>
          </cell>
          <cell r="M125">
            <v>29.714864194530701</v>
          </cell>
          <cell r="N125">
            <v>28.0614739423618</v>
          </cell>
          <cell r="O125">
            <v>21.0099425863764</v>
          </cell>
          <cell r="P125">
            <v>23.388909854918499</v>
          </cell>
          <cell r="Q125">
            <v>35.4753977837224</v>
          </cell>
          <cell r="R125">
            <v>46.470653414058297</v>
          </cell>
          <cell r="S125">
            <v>35.3862294195673</v>
          </cell>
          <cell r="T125">
            <v>32.9777379633287</v>
          </cell>
          <cell r="U125">
            <v>37.330900339985199</v>
          </cell>
          <cell r="V125">
            <v>45.737487248689597</v>
          </cell>
          <cell r="W125">
            <v>47.683306007354403</v>
          </cell>
          <cell r="X125">
            <v>46.090077817652698</v>
          </cell>
          <cell r="Y125">
            <v>57.5638795816227</v>
          </cell>
          <cell r="Z125">
            <v>71.533336086132906</v>
          </cell>
          <cell r="AA125">
            <v>98.563619766166994</v>
          </cell>
          <cell r="AB125">
            <v>115.35025712413299</v>
          </cell>
        </row>
        <row r="126">
          <cell r="A126" t="str">
            <v>Norway</v>
          </cell>
          <cell r="B126">
            <v>63.741404271386202</v>
          </cell>
          <cell r="C126">
            <v>63.028245998994898</v>
          </cell>
          <cell r="D126">
            <v>62.206808063189598</v>
          </cell>
          <cell r="E126">
            <v>60.820400910761798</v>
          </cell>
          <cell r="F126">
            <v>61.322776227613197</v>
          </cell>
          <cell r="G126">
            <v>64.575131584556004</v>
          </cell>
          <cell r="H126">
            <v>77.234254645966303</v>
          </cell>
          <cell r="I126">
            <v>92.544053742904893</v>
          </cell>
          <cell r="J126">
            <v>100.191306465694</v>
          </cell>
          <cell r="K126">
            <v>100.828654095323</v>
          </cell>
          <cell r="L126">
            <v>117.864830106789</v>
          </cell>
          <cell r="M126">
            <v>120.067892368549</v>
          </cell>
          <cell r="N126">
            <v>128.590981629618</v>
          </cell>
          <cell r="O126">
            <v>118.284299527988</v>
          </cell>
          <cell r="P126">
            <v>124.736544873486</v>
          </cell>
          <cell r="Q126">
            <v>149.00714269266399</v>
          </cell>
          <cell r="R126">
            <v>160.17300148272</v>
          </cell>
          <cell r="S126">
            <v>158.54995408569999</v>
          </cell>
          <cell r="T126">
            <v>151.155726920154</v>
          </cell>
          <cell r="U126">
            <v>159.09255060873599</v>
          </cell>
          <cell r="V126">
            <v>168.671183662418</v>
          </cell>
          <cell r="W126">
            <v>170.981980366345</v>
          </cell>
          <cell r="X126">
            <v>193.174722898678</v>
          </cell>
          <cell r="Y126">
            <v>225.30657760715599</v>
          </cell>
          <cell r="Z126">
            <v>258.98611057058298</v>
          </cell>
          <cell r="AA126">
            <v>301.73542372747698</v>
          </cell>
          <cell r="AB126">
            <v>335.28064928263001</v>
          </cell>
        </row>
        <row r="127">
          <cell r="A127" t="str">
            <v>Oman</v>
          </cell>
          <cell r="B127">
            <v>6.3418766663502897</v>
          </cell>
          <cell r="C127">
            <v>7.7194143075316797</v>
          </cell>
          <cell r="D127">
            <v>8.1004284839124399</v>
          </cell>
          <cell r="E127">
            <v>8.4907364297609007</v>
          </cell>
          <cell r="F127">
            <v>9.3575570241199504</v>
          </cell>
          <cell r="G127">
            <v>10.3951941469413</v>
          </cell>
          <cell r="H127">
            <v>8.2292264987412693</v>
          </cell>
          <cell r="I127">
            <v>8.6283485561570092</v>
          </cell>
          <cell r="J127">
            <v>8.3862157486466806</v>
          </cell>
          <cell r="K127">
            <v>9.3721724125983901</v>
          </cell>
          <cell r="L127">
            <v>11.68565448</v>
          </cell>
          <cell r="M127">
            <v>11.34156864</v>
          </cell>
          <cell r="N127">
            <v>12.45237032</v>
          </cell>
          <cell r="O127">
            <v>12.493723040000001</v>
          </cell>
          <cell r="P127">
            <v>12.91869376</v>
          </cell>
          <cell r="Q127">
            <v>13.802705680000001</v>
          </cell>
          <cell r="R127">
            <v>15.277359280000001</v>
          </cell>
          <cell r="S127">
            <v>15.8375716</v>
          </cell>
          <cell r="T127">
            <v>14.084892480000001</v>
          </cell>
          <cell r="U127">
            <v>15.71065256</v>
          </cell>
          <cell r="V127">
            <v>19.867957237199999</v>
          </cell>
          <cell r="W127">
            <v>19.949347358751101</v>
          </cell>
          <cell r="X127">
            <v>20.325304016</v>
          </cell>
          <cell r="Y127">
            <v>21.7843008</v>
          </cell>
          <cell r="Z127">
            <v>24.748952719999998</v>
          </cell>
          <cell r="AA127">
            <v>30.835344880000001</v>
          </cell>
          <cell r="AB127">
            <v>35.991507514853403</v>
          </cell>
        </row>
        <row r="128">
          <cell r="A128" t="str">
            <v>Pakistan</v>
          </cell>
          <cell r="B128">
            <v>28.632287834065799</v>
          </cell>
          <cell r="C128">
            <v>30.837934574155799</v>
          </cell>
          <cell r="D128">
            <v>31.302523396400801</v>
          </cell>
          <cell r="E128">
            <v>32.338756197854202</v>
          </cell>
          <cell r="F128">
            <v>33.762328863371302</v>
          </cell>
          <cell r="G128">
            <v>34.940822941919798</v>
          </cell>
          <cell r="H128">
            <v>36.432205804599597</v>
          </cell>
          <cell r="I128">
            <v>38.982861679725197</v>
          </cell>
          <cell r="J128">
            <v>42.241272046233497</v>
          </cell>
          <cell r="K128">
            <v>43.8688187742585</v>
          </cell>
          <cell r="L128">
            <v>48.043542164570503</v>
          </cell>
          <cell r="M128">
            <v>55.007470337323397</v>
          </cell>
          <cell r="N128">
            <v>59.407169877121703</v>
          </cell>
          <cell r="O128">
            <v>62.879986019241898</v>
          </cell>
          <cell r="P128">
            <v>63.388662155753103</v>
          </cell>
          <cell r="Q128">
            <v>74.065990890276893</v>
          </cell>
          <cell r="R128">
            <v>77.344574118662905</v>
          </cell>
          <cell r="S128">
            <v>76.261325938759597</v>
          </cell>
          <cell r="T128">
            <v>75.966478448419906</v>
          </cell>
          <cell r="U128">
            <v>71.248024921370401</v>
          </cell>
          <cell r="V128">
            <v>74.080317028511701</v>
          </cell>
          <cell r="W128">
            <v>71.457212003960905</v>
          </cell>
          <cell r="X128">
            <v>71.853664562808206</v>
          </cell>
          <cell r="Y128">
            <v>82.591550022240995</v>
          </cell>
          <cell r="Z128">
            <v>98.093856375428601</v>
          </cell>
          <cell r="AA128">
            <v>110.970142535468</v>
          </cell>
          <cell r="AB128">
            <v>128.995850297185</v>
          </cell>
        </row>
        <row r="129">
          <cell r="A129" t="str">
            <v>Panama</v>
          </cell>
          <cell r="B129">
            <v>3.8103000488281298</v>
          </cell>
          <cell r="C129">
            <v>4.3127001953124999</v>
          </cell>
          <cell r="D129">
            <v>4.7647001953124999</v>
          </cell>
          <cell r="E129">
            <v>4.8918999023437504</v>
          </cell>
          <cell r="F129">
            <v>5.1062998046874997</v>
          </cell>
          <cell r="G129">
            <v>5.4020000000000001</v>
          </cell>
          <cell r="H129">
            <v>5.6137001953125001</v>
          </cell>
          <cell r="I129">
            <v>5.6382998046874997</v>
          </cell>
          <cell r="J129">
            <v>4.8745000000000003</v>
          </cell>
          <cell r="K129">
            <v>4.8875000000000002</v>
          </cell>
          <cell r="L129">
            <v>5.3132001953124997</v>
          </cell>
          <cell r="M129">
            <v>5.8422998046875003</v>
          </cell>
          <cell r="N129">
            <v>6.6413999023437498</v>
          </cell>
          <cell r="O129">
            <v>7.2527001953125003</v>
          </cell>
          <cell r="P129">
            <v>7.73389990234375</v>
          </cell>
          <cell r="Q129">
            <v>7.9061000976562497</v>
          </cell>
          <cell r="R129">
            <v>9.3221000000000007</v>
          </cell>
          <cell r="S129">
            <v>10.084</v>
          </cell>
          <cell r="T129">
            <v>10.932499999999999</v>
          </cell>
          <cell r="U129">
            <v>11.456300000000001</v>
          </cell>
          <cell r="V129">
            <v>11.6205</v>
          </cell>
          <cell r="W129">
            <v>11.807499999999999</v>
          </cell>
          <cell r="X129">
            <v>12.272399999999999</v>
          </cell>
          <cell r="Y129">
            <v>12.933199999999999</v>
          </cell>
          <cell r="Z129">
            <v>14.1793</v>
          </cell>
          <cell r="AA129">
            <v>15.4833</v>
          </cell>
          <cell r="AB129">
            <v>17.112738478860901</v>
          </cell>
        </row>
        <row r="130">
          <cell r="A130" t="str">
            <v>Papua New Guinea</v>
          </cell>
          <cell r="B130">
            <v>2.7673031026252999</v>
          </cell>
          <cell r="C130">
            <v>2.71564544913742</v>
          </cell>
          <cell r="D130">
            <v>2.5760000000000001</v>
          </cell>
          <cell r="E130">
            <v>2.5721136554370001</v>
          </cell>
          <cell r="F130">
            <v>2.3756430328785498</v>
          </cell>
          <cell r="G130">
            <v>2.2002999999999999</v>
          </cell>
          <cell r="H130">
            <v>2.39363673805601</v>
          </cell>
          <cell r="I130">
            <v>2.6306574165840799</v>
          </cell>
          <cell r="J130">
            <v>3.6574362524518298</v>
          </cell>
          <cell r="K130">
            <v>3.5588922645477901</v>
          </cell>
          <cell r="L130">
            <v>3.2195938873770098</v>
          </cell>
          <cell r="M130">
            <v>3.7872899159663902</v>
          </cell>
          <cell r="N130">
            <v>4.3779805100559797</v>
          </cell>
          <cell r="O130">
            <v>4.9745502861815201</v>
          </cell>
          <cell r="P130">
            <v>5.5027860696517399</v>
          </cell>
          <cell r="Q130">
            <v>4.8536394264671303</v>
          </cell>
          <cell r="R130">
            <v>5.1525745051945098</v>
          </cell>
          <cell r="S130">
            <v>4.9369595536959601</v>
          </cell>
          <cell r="T130">
            <v>3.7892590074779098</v>
          </cell>
          <cell r="U130">
            <v>3.4624465623406699</v>
          </cell>
          <cell r="V130">
            <v>3.52797506885056</v>
          </cell>
          <cell r="W130">
            <v>3.0824858422035799</v>
          </cell>
          <cell r="X130">
            <v>2.90219367047633</v>
          </cell>
          <cell r="Y130">
            <v>3.50268959558516</v>
          </cell>
          <cell r="Z130">
            <v>3.5143746007055401</v>
          </cell>
          <cell r="AA130">
            <v>4.0109824020082101</v>
          </cell>
          <cell r="AB130">
            <v>4.3380140169308499</v>
          </cell>
        </row>
        <row r="131">
          <cell r="A131" t="str">
            <v>Paraguay</v>
          </cell>
          <cell r="B131">
            <v>4.0948104881574503</v>
          </cell>
          <cell r="C131">
            <v>5.2195168101229896</v>
          </cell>
          <cell r="D131">
            <v>5.4696285740352897</v>
          </cell>
          <cell r="E131">
            <v>6.0687710411369498</v>
          </cell>
          <cell r="F131">
            <v>4.9312541858870702</v>
          </cell>
          <cell r="G131">
            <v>4.2144558628634003</v>
          </cell>
          <cell r="H131">
            <v>5.0324016041720903</v>
          </cell>
          <cell r="I131">
            <v>4.2161858761208899</v>
          </cell>
          <cell r="J131">
            <v>5.5840198541450698</v>
          </cell>
          <cell r="K131">
            <v>4.0458415216301997</v>
          </cell>
          <cell r="L131">
            <v>5.2645877726041199</v>
          </cell>
          <cell r="M131">
            <v>5.8395380920542399</v>
          </cell>
          <cell r="N131">
            <v>6.0388406578268299</v>
          </cell>
          <cell r="O131">
            <v>6.28517957944059</v>
          </cell>
          <cell r="P131">
            <v>6.9406889242965102</v>
          </cell>
          <cell r="Q131">
            <v>8.0658105934793696</v>
          </cell>
          <cell r="R131">
            <v>8.7535855994749099</v>
          </cell>
          <cell r="S131">
            <v>8.8720956503971706</v>
          </cell>
          <cell r="T131">
            <v>7.91513355270079</v>
          </cell>
          <cell r="U131">
            <v>7.3006945653190698</v>
          </cell>
          <cell r="V131">
            <v>7.0951485846385696</v>
          </cell>
          <cell r="W131">
            <v>6.4457641699118797</v>
          </cell>
          <cell r="X131">
            <v>5.0914980443231501</v>
          </cell>
          <cell r="Y131">
            <v>5.5517994373002697</v>
          </cell>
          <cell r="Z131">
            <v>6.9497343104476297</v>
          </cell>
          <cell r="AA131">
            <v>7.4732999886692904</v>
          </cell>
          <cell r="AB131">
            <v>8.7727073425747903</v>
          </cell>
        </row>
        <row r="132">
          <cell r="A132" t="str">
            <v>Peru</v>
          </cell>
          <cell r="B132">
            <v>20.652923199185501</v>
          </cell>
          <cell r="C132">
            <v>24.957382608074202</v>
          </cell>
          <cell r="D132">
            <v>24.814716544137799</v>
          </cell>
          <cell r="E132">
            <v>19.295081799363501</v>
          </cell>
          <cell r="F132">
            <v>19.888084926878001</v>
          </cell>
          <cell r="G132">
            <v>17.209102181936899</v>
          </cell>
          <cell r="H132">
            <v>25.819143762237999</v>
          </cell>
          <cell r="I132">
            <v>42.636584113948302</v>
          </cell>
          <cell r="J132">
            <v>33.733605545923702</v>
          </cell>
          <cell r="K132">
            <v>41.632441798971598</v>
          </cell>
          <cell r="L132">
            <v>28.9750816648403</v>
          </cell>
          <cell r="M132">
            <v>34.544983818770199</v>
          </cell>
          <cell r="N132">
            <v>35.8906187624751</v>
          </cell>
          <cell r="O132">
            <v>34.805025125628099</v>
          </cell>
          <cell r="P132">
            <v>44.858885096700803</v>
          </cell>
          <cell r="Q132">
            <v>53.606901366826797</v>
          </cell>
          <cell r="R132">
            <v>55.837718940936902</v>
          </cell>
          <cell r="S132">
            <v>59.092591434823497</v>
          </cell>
          <cell r="T132">
            <v>56.751535836177503</v>
          </cell>
          <cell r="U132">
            <v>51.553300492610902</v>
          </cell>
          <cell r="V132">
            <v>53.322797803771799</v>
          </cell>
          <cell r="W132">
            <v>53.933070454653397</v>
          </cell>
          <cell r="X132">
            <v>57.040168672415398</v>
          </cell>
          <cell r="Y132">
            <v>61.489773083279402</v>
          </cell>
          <cell r="Z132">
            <v>69.662717888351807</v>
          </cell>
          <cell r="AA132">
            <v>79.393789355218004</v>
          </cell>
          <cell r="AB132">
            <v>93.267836372040506</v>
          </cell>
        </row>
        <row r="133">
          <cell r="A133" t="str">
            <v>Philippines</v>
          </cell>
          <cell r="B133">
            <v>32.450397797394601</v>
          </cell>
          <cell r="C133">
            <v>35.646643186325903</v>
          </cell>
          <cell r="D133">
            <v>37.140160181533098</v>
          </cell>
          <cell r="E133">
            <v>33.212130449289603</v>
          </cell>
          <cell r="F133">
            <v>31.408479700356299</v>
          </cell>
          <cell r="G133">
            <v>30.7342662260038</v>
          </cell>
          <cell r="H133">
            <v>29.868362280208501</v>
          </cell>
          <cell r="I133">
            <v>33.195970171150201</v>
          </cell>
          <cell r="J133">
            <v>37.885488952487201</v>
          </cell>
          <cell r="K133">
            <v>42.647186045591702</v>
          </cell>
          <cell r="L133">
            <v>44.163995206306801</v>
          </cell>
          <cell r="M133">
            <v>45.321216184367103</v>
          </cell>
          <cell r="N133">
            <v>52.981536176930199</v>
          </cell>
          <cell r="O133">
            <v>54.368284426876301</v>
          </cell>
          <cell r="P133">
            <v>64.0844601244644</v>
          </cell>
          <cell r="Q133">
            <v>75.525140810747601</v>
          </cell>
          <cell r="R133">
            <v>84.371353323564705</v>
          </cell>
          <cell r="S133">
            <v>83.735984722460302</v>
          </cell>
          <cell r="T133">
            <v>66.596375287992302</v>
          </cell>
          <cell r="U133">
            <v>76.157135492992794</v>
          </cell>
          <cell r="V133">
            <v>75.912111286481206</v>
          </cell>
          <cell r="W133">
            <v>71.215635978910697</v>
          </cell>
          <cell r="X133">
            <v>76.813915317222893</v>
          </cell>
          <cell r="Y133">
            <v>79.633515773937702</v>
          </cell>
          <cell r="Z133">
            <v>86.7031089446659</v>
          </cell>
          <cell r="AA133">
            <v>98.371437488304096</v>
          </cell>
          <cell r="AB133">
            <v>116.93142487794201</v>
          </cell>
        </row>
        <row r="134">
          <cell r="A134" t="str">
            <v>Poland</v>
          </cell>
          <cell r="B134">
            <v>56.619031126710802</v>
          </cell>
          <cell r="C134">
            <v>53.6467450742987</v>
          </cell>
          <cell r="D134">
            <v>65.186675978413803</v>
          </cell>
          <cell r="E134">
            <v>75.406143415442102</v>
          </cell>
          <cell r="F134">
            <v>75.507124765757595</v>
          </cell>
          <cell r="G134">
            <v>70.775149597333893</v>
          </cell>
          <cell r="H134">
            <v>73.676593389791606</v>
          </cell>
          <cell r="I134">
            <v>63.714433709016802</v>
          </cell>
          <cell r="J134">
            <v>68.612173738032695</v>
          </cell>
          <cell r="K134">
            <v>66.895203739531198</v>
          </cell>
          <cell r="L134">
            <v>62.084055522613703</v>
          </cell>
          <cell r="M134">
            <v>80.451494283198002</v>
          </cell>
          <cell r="N134">
            <v>88.712882620540199</v>
          </cell>
          <cell r="O134">
            <v>90.365963598812996</v>
          </cell>
          <cell r="P134">
            <v>103.682715963959</v>
          </cell>
          <cell r="Q134">
            <v>139.09499257548299</v>
          </cell>
          <cell r="R134">
            <v>156.66078249582799</v>
          </cell>
          <cell r="S134">
            <v>157.081565471836</v>
          </cell>
          <cell r="T134">
            <v>171.99584967226701</v>
          </cell>
          <cell r="U134">
            <v>167.94160050409599</v>
          </cell>
          <cell r="V134">
            <v>171.319206699798</v>
          </cell>
          <cell r="W134">
            <v>190.33325191137999</v>
          </cell>
          <cell r="X134">
            <v>198.029047677411</v>
          </cell>
          <cell r="Y134">
            <v>216.54454987271501</v>
          </cell>
          <cell r="Z134">
            <v>252.66776135741699</v>
          </cell>
          <cell r="AA134">
            <v>303.16112278966199</v>
          </cell>
          <cell r="AB134">
            <v>338.689226207741</v>
          </cell>
        </row>
        <row r="135">
          <cell r="A135" t="str">
            <v>Portugal</v>
          </cell>
          <cell r="B135">
            <v>31.182448995806102</v>
          </cell>
          <cell r="C135">
            <v>31.0574017432135</v>
          </cell>
          <cell r="D135">
            <v>29.337343759990201</v>
          </cell>
          <cell r="E135">
            <v>27.031762108226001</v>
          </cell>
          <cell r="F135">
            <v>24.816989169458001</v>
          </cell>
          <cell r="G135">
            <v>26.040699214740801</v>
          </cell>
          <cell r="H135">
            <v>36.214597441185902</v>
          </cell>
          <cell r="I135">
            <v>45.3157422393422</v>
          </cell>
          <cell r="J135">
            <v>53.012353798024101</v>
          </cell>
          <cell r="K135">
            <v>57.192325509248398</v>
          </cell>
          <cell r="L135">
            <v>75.967643886939001</v>
          </cell>
          <cell r="M135">
            <v>85.975529329857494</v>
          </cell>
          <cell r="N135">
            <v>103.394305734393</v>
          </cell>
          <cell r="O135">
            <v>90.981852595443797</v>
          </cell>
          <cell r="P135">
            <v>95.335351904494999</v>
          </cell>
          <cell r="Q135">
            <v>113.017501155877</v>
          </cell>
          <cell r="R135">
            <v>117.658164006004</v>
          </cell>
          <cell r="S135">
            <v>112.133986208808</v>
          </cell>
          <cell r="T135">
            <v>118.602858597666</v>
          </cell>
          <cell r="U135">
            <v>121.822512180945</v>
          </cell>
          <cell r="V135">
            <v>112.980036781167</v>
          </cell>
          <cell r="W135">
            <v>115.811620236</v>
          </cell>
          <cell r="X135">
            <v>127.906087650667</v>
          </cell>
          <cell r="Y135">
            <v>156.711884274</v>
          </cell>
          <cell r="Z135">
            <v>179.37696266333299</v>
          </cell>
          <cell r="AA135">
            <v>185.644154157</v>
          </cell>
          <cell r="AB135">
            <v>194.988763877439</v>
          </cell>
        </row>
        <row r="136">
          <cell r="A136" t="str">
            <v>Qatar</v>
          </cell>
          <cell r="B136">
            <v>7.8291663488375196</v>
          </cell>
          <cell r="C136">
            <v>8.6612641713323004</v>
          </cell>
          <cell r="D136">
            <v>7.5967036927240201</v>
          </cell>
          <cell r="E136">
            <v>6.4675826045082196</v>
          </cell>
          <cell r="F136">
            <v>6.7043956658644701</v>
          </cell>
          <cell r="G136">
            <v>6.2717036566992403</v>
          </cell>
          <cell r="H136">
            <v>4.9500000851495001</v>
          </cell>
          <cell r="I136">
            <v>5.2162088483950004</v>
          </cell>
          <cell r="J136">
            <v>5.0038465302170003</v>
          </cell>
          <cell r="K136">
            <v>5.2879120596968701</v>
          </cell>
          <cell r="L136">
            <v>7.36043956043956</v>
          </cell>
          <cell r="M136">
            <v>6.8835164835164804</v>
          </cell>
          <cell r="N136">
            <v>7.6461538461538501</v>
          </cell>
          <cell r="O136">
            <v>7.1565934065934096</v>
          </cell>
          <cell r="P136">
            <v>7.3744505494505503</v>
          </cell>
          <cell r="Q136">
            <v>8.1379120879120901</v>
          </cell>
          <cell r="R136">
            <v>9.0593406593406591</v>
          </cell>
          <cell r="S136">
            <v>11.2978021978022</v>
          </cell>
          <cell r="T136">
            <v>10.2554945054945</v>
          </cell>
          <cell r="U136">
            <v>12.393131868131899</v>
          </cell>
          <cell r="V136">
            <v>17.759890109890101</v>
          </cell>
          <cell r="W136">
            <v>17.538186813186801</v>
          </cell>
          <cell r="X136">
            <v>19.3634615384615</v>
          </cell>
          <cell r="Y136">
            <v>23.5337912087912</v>
          </cell>
          <cell r="Z136">
            <v>31.734065934065899</v>
          </cell>
          <cell r="AA136">
            <v>42.462912087912102</v>
          </cell>
          <cell r="AB136">
            <v>52.722252747252703</v>
          </cell>
        </row>
        <row r="137">
          <cell r="A137" t="str">
            <v>Romania</v>
          </cell>
          <cell r="B137">
            <v>45.591111283254598</v>
          </cell>
          <cell r="C137">
            <v>54.764042873445298</v>
          </cell>
          <cell r="D137">
            <v>54.818806916318799</v>
          </cell>
          <cell r="E137">
            <v>47.914799654945703</v>
          </cell>
          <cell r="F137">
            <v>38.718093855021898</v>
          </cell>
          <cell r="G137">
            <v>47.685673589009198</v>
          </cell>
          <cell r="H137">
            <v>51.914713606016399</v>
          </cell>
          <cell r="I137">
            <v>58.061413752833701</v>
          </cell>
          <cell r="J137">
            <v>60.026966606935297</v>
          </cell>
          <cell r="K137">
            <v>53.613613390000097</v>
          </cell>
          <cell r="L137">
            <v>38.247882300490403</v>
          </cell>
          <cell r="M137">
            <v>29.6249663948383</v>
          </cell>
          <cell r="N137">
            <v>19.5783122749251</v>
          </cell>
          <cell r="O137">
            <v>26.357142034949799</v>
          </cell>
          <cell r="P137">
            <v>30.072835991633902</v>
          </cell>
          <cell r="Q137">
            <v>35.477509201190301</v>
          </cell>
          <cell r="R137">
            <v>35.314735918987502</v>
          </cell>
          <cell r="S137">
            <v>35.153710043328502</v>
          </cell>
          <cell r="T137">
            <v>42.091994196651903</v>
          </cell>
          <cell r="U137">
            <v>35.729441811284502</v>
          </cell>
          <cell r="V137">
            <v>37.060252860350403</v>
          </cell>
          <cell r="W137">
            <v>40.1876663760466</v>
          </cell>
          <cell r="X137">
            <v>45.824818216816801</v>
          </cell>
          <cell r="Y137">
            <v>59.5063296217619</v>
          </cell>
          <cell r="Z137">
            <v>75.486660517970606</v>
          </cell>
          <cell r="AA137">
            <v>98.565709911926305</v>
          </cell>
          <cell r="AB137">
            <v>121.900832107947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85.571812743464704</v>
          </cell>
          <cell r="O138">
            <v>183.825825110778</v>
          </cell>
          <cell r="P138">
            <v>276.90134084271301</v>
          </cell>
          <cell r="Q138">
            <v>313.450968813457</v>
          </cell>
          <cell r="R138">
            <v>391.77484183578599</v>
          </cell>
          <cell r="S138">
            <v>404.94640846863501</v>
          </cell>
          <cell r="T138">
            <v>271.03778768869302</v>
          </cell>
          <cell r="U138">
            <v>195.90668882242699</v>
          </cell>
          <cell r="V138">
            <v>259.70161486548301</v>
          </cell>
          <cell r="W138">
            <v>306.58317071888501</v>
          </cell>
          <cell r="X138">
            <v>345.48592208417602</v>
          </cell>
          <cell r="Y138">
            <v>431.42888394838201</v>
          </cell>
          <cell r="Z138">
            <v>591.86088906154805</v>
          </cell>
          <cell r="AA138">
            <v>763.87758556167398</v>
          </cell>
          <cell r="AB138">
            <v>979.04842653096898</v>
          </cell>
        </row>
        <row r="139">
          <cell r="A139" t="str">
            <v>Rwanda</v>
          </cell>
          <cell r="B139">
            <v>1.31010369754502</v>
          </cell>
          <cell r="C139">
            <v>1.4872103085094499</v>
          </cell>
          <cell r="D139">
            <v>1.5865191401851599</v>
          </cell>
          <cell r="E139">
            <v>1.6947782292904501</v>
          </cell>
          <cell r="F139">
            <v>1.62373810375561</v>
          </cell>
          <cell r="G139">
            <v>1.92872827582544</v>
          </cell>
          <cell r="H139">
            <v>2.1848490194800001</v>
          </cell>
          <cell r="I139">
            <v>2.42599673231914</v>
          </cell>
          <cell r="J139">
            <v>2.5958307456403098</v>
          </cell>
          <cell r="K139">
            <v>2.7104086946106301</v>
          </cell>
          <cell r="L139">
            <v>2.59180992736077</v>
          </cell>
          <cell r="M139">
            <v>1.9119705929359101</v>
          </cell>
          <cell r="N139">
            <v>2.0289896552106899</v>
          </cell>
          <cell r="O139">
            <v>1.9715250560559801</v>
          </cell>
          <cell r="P139">
            <v>1.1783615230436999</v>
          </cell>
          <cell r="Q139">
            <v>1.29342422756599</v>
          </cell>
          <cell r="R139">
            <v>1.3836406401621399</v>
          </cell>
          <cell r="S139">
            <v>1.8464201136584499</v>
          </cell>
          <cell r="T139">
            <v>1.9805657978448901</v>
          </cell>
          <cell r="U139">
            <v>1.90890305651062</v>
          </cell>
          <cell r="V139">
            <v>1.7936469721400099</v>
          </cell>
          <cell r="W139">
            <v>1.70356846233781</v>
          </cell>
          <cell r="X139">
            <v>1.7320178297173101</v>
          </cell>
          <cell r="Y139">
            <v>1.6837790398985799</v>
          </cell>
          <cell r="Z139">
            <v>1.8347248454146901</v>
          </cell>
          <cell r="AA139">
            <v>2.1534937027456098</v>
          </cell>
          <cell r="AB139">
            <v>2.3969727267685599</v>
          </cell>
        </row>
        <row r="140">
          <cell r="A140" t="str">
            <v>Samoa</v>
          </cell>
          <cell r="B140">
            <v>0.10439508436754601</v>
          </cell>
          <cell r="C140">
            <v>9.8123931930852004E-2</v>
          </cell>
          <cell r="D140">
            <v>0.10063610552694401</v>
          </cell>
          <cell r="E140">
            <v>9.2867212074256897E-2</v>
          </cell>
          <cell r="F140">
            <v>9.1133059004930503E-2</v>
          </cell>
          <cell r="G140">
            <v>8.69917301318852E-2</v>
          </cell>
          <cell r="H140">
            <v>9.2432844390324301E-2</v>
          </cell>
          <cell r="I140">
            <v>0.102054244847316</v>
          </cell>
          <cell r="J140">
            <v>0.113852705407713</v>
          </cell>
          <cell r="K140">
            <v>0.116459365531522</v>
          </cell>
          <cell r="L140">
            <v>0.14994790712214301</v>
          </cell>
          <cell r="M140">
            <v>0.14523422689825499</v>
          </cell>
          <cell r="N140">
            <v>0.158873527546087</v>
          </cell>
          <cell r="O140">
            <v>0.16323648775331701</v>
          </cell>
          <cell r="P140">
            <v>0.12994830617221301</v>
          </cell>
          <cell r="Q140">
            <v>0.19913535945842101</v>
          </cell>
          <cell r="R140">
            <v>0.21240199008855301</v>
          </cell>
          <cell r="S140">
            <v>0.23060348589451701</v>
          </cell>
          <cell r="T140">
            <v>0.224039659337125</v>
          </cell>
          <cell r="U140">
            <v>0.21824084915369299</v>
          </cell>
          <cell r="V140">
            <v>0.21965962883128601</v>
          </cell>
          <cell r="W140">
            <v>0.23189434115282601</v>
          </cell>
          <cell r="X140">
            <v>0.25561162794521203</v>
          </cell>
          <cell r="Y140">
            <v>0.28375777745292602</v>
          </cell>
          <cell r="Z140">
            <v>0.30888200224874701</v>
          </cell>
          <cell r="AA140">
            <v>0.33993790434494098</v>
          </cell>
          <cell r="AB140">
            <v>0.36462734651141498</v>
          </cell>
        </row>
        <row r="141">
          <cell r="A141" t="str">
            <v>Sao Tome and Principe</v>
          </cell>
          <cell r="B141">
            <v>3.9027109389215699E-2</v>
          </cell>
          <cell r="C141">
            <v>4.9654976178174201E-2</v>
          </cell>
          <cell r="D141">
            <v>5.2514980640217201E-2</v>
          </cell>
          <cell r="E141">
            <v>5.2223922766414299E-2</v>
          </cell>
          <cell r="F141">
            <v>4.8353690589006598E-2</v>
          </cell>
          <cell r="G141">
            <v>5.1995557426796901E-2</v>
          </cell>
          <cell r="H141">
            <v>6.4246822536167397E-2</v>
          </cell>
          <cell r="I141">
            <v>5.5867582721358403E-2</v>
          </cell>
          <cell r="J141">
            <v>4.88862376373927E-2</v>
          </cell>
          <cell r="K141">
            <v>4.6019398834555199E-2</v>
          </cell>
          <cell r="L141">
            <v>5.7562919079021502E-2</v>
          </cell>
          <cell r="M141">
            <v>5.6954363355050303E-2</v>
          </cell>
          <cell r="N141">
            <v>4.5459793927555101E-2</v>
          </cell>
          <cell r="O141">
            <v>4.7618381726044497E-2</v>
          </cell>
          <cell r="P141">
            <v>4.9540831717607502E-2</v>
          </cell>
          <cell r="Q141">
            <v>4.54925000201973E-2</v>
          </cell>
          <cell r="R141">
            <v>4.48933272809805E-2</v>
          </cell>
          <cell r="S141">
            <v>4.3931846037770297E-2</v>
          </cell>
          <cell r="T141">
            <v>4.0563761216295E-2</v>
          </cell>
          <cell r="U141">
            <v>4.6932012923163402E-2</v>
          </cell>
          <cell r="V141">
            <v>4.6317964602420401E-2</v>
          </cell>
          <cell r="W141">
            <v>4.7725096573822103E-2</v>
          </cell>
          <cell r="X141">
            <v>5.35608798446566E-2</v>
          </cell>
          <cell r="Y141">
            <v>5.91164162665785E-2</v>
          </cell>
          <cell r="Z141">
            <v>6.4341759444940805E-2</v>
          </cell>
          <cell r="AA141">
            <v>7.1787750573766795E-2</v>
          </cell>
          <cell r="AB141">
            <v>7.9046475476070605E-2</v>
          </cell>
        </row>
        <row r="142">
          <cell r="A142" t="str">
            <v>Saudi Arabia</v>
          </cell>
          <cell r="B142">
            <v>164.29275623685001</v>
          </cell>
          <cell r="C142">
            <v>183.91220809932</v>
          </cell>
          <cell r="D142">
            <v>152.96031514444101</v>
          </cell>
          <cell r="E142">
            <v>128.85962373371899</v>
          </cell>
          <cell r="F142">
            <v>119.292849035187</v>
          </cell>
          <cell r="G142">
            <v>103.894106798743</v>
          </cell>
          <cell r="H142">
            <v>86.954443703369705</v>
          </cell>
          <cell r="I142">
            <v>85.696128170894497</v>
          </cell>
          <cell r="J142">
            <v>88.256074766355098</v>
          </cell>
          <cell r="K142">
            <v>95.344459279038702</v>
          </cell>
          <cell r="L142">
            <v>116.778104138852</v>
          </cell>
          <cell r="M142">
            <v>131.33564753004001</v>
          </cell>
          <cell r="N142">
            <v>136.30387182910499</v>
          </cell>
          <cell r="O142">
            <v>132.15113484646201</v>
          </cell>
          <cell r="P142">
            <v>134.32683578104101</v>
          </cell>
          <cell r="Q142">
            <v>142.45740987983999</v>
          </cell>
          <cell r="R142">
            <v>157.74312416555401</v>
          </cell>
          <cell r="S142">
            <v>164.993858477971</v>
          </cell>
          <cell r="T142">
            <v>145.96742323097499</v>
          </cell>
          <cell r="U142">
            <v>161.17196261682199</v>
          </cell>
          <cell r="V142">
            <v>188.69292389853101</v>
          </cell>
          <cell r="W142">
            <v>183.25687583444599</v>
          </cell>
          <cell r="X142">
            <v>188.80267022696901</v>
          </cell>
          <cell r="Y142">
            <v>214.85922563417901</v>
          </cell>
          <cell r="Z142">
            <v>250.673217623498</v>
          </cell>
          <cell r="AA142">
            <v>309.94472630173601</v>
          </cell>
          <cell r="AB142">
            <v>348.604123028267</v>
          </cell>
        </row>
        <row r="143">
          <cell r="A143" t="str">
            <v>Senegal</v>
          </cell>
          <cell r="B143">
            <v>3.5032754706053399</v>
          </cell>
          <cell r="C143">
            <v>3.1767886396646401</v>
          </cell>
          <cell r="D143">
            <v>3.1097370751955902</v>
          </cell>
          <cell r="E143">
            <v>2.7742428746470602</v>
          </cell>
          <cell r="F143">
            <v>2.7055772415199502</v>
          </cell>
          <cell r="G143">
            <v>2.9622196164939698</v>
          </cell>
          <cell r="H143">
            <v>4.1899317997944001</v>
          </cell>
          <cell r="I143">
            <v>5.0406510896778096</v>
          </cell>
          <cell r="J143">
            <v>4.9851230756325302</v>
          </cell>
          <cell r="K143">
            <v>4.9130389289255501</v>
          </cell>
          <cell r="L143">
            <v>5.7167450575571497</v>
          </cell>
          <cell r="M143">
            <v>5.61717430703857</v>
          </cell>
          <cell r="N143">
            <v>6.0049084558094501</v>
          </cell>
          <cell r="O143">
            <v>5.6788498973865904</v>
          </cell>
          <cell r="P143">
            <v>3.8771984903860099</v>
          </cell>
          <cell r="Q143">
            <v>4.8787213957699898</v>
          </cell>
          <cell r="R143">
            <v>5.0658321185382098</v>
          </cell>
          <cell r="S143">
            <v>4.6722589680318496</v>
          </cell>
          <cell r="T143">
            <v>5.0582248867778601</v>
          </cell>
          <cell r="U143">
            <v>5.1507988865769896</v>
          </cell>
          <cell r="V143">
            <v>4.6933343536924701</v>
          </cell>
          <cell r="W143">
            <v>4.8818359233186701</v>
          </cell>
          <cell r="X143">
            <v>5.35249970979942</v>
          </cell>
          <cell r="Y143">
            <v>6.8282332494118698</v>
          </cell>
          <cell r="Z143">
            <v>7.9578061916080003</v>
          </cell>
          <cell r="AA143">
            <v>8.6152864131973796</v>
          </cell>
          <cell r="AB143">
            <v>9.2420528858045898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16.0926464221874</v>
          </cell>
          <cell r="U144">
            <v>11.132937106405199</v>
          </cell>
          <cell r="V144">
            <v>8.9633246050937991</v>
          </cell>
          <cell r="W144">
            <v>11.758537858299601</v>
          </cell>
          <cell r="X144">
            <v>15.8314713297037</v>
          </cell>
          <cell r="Y144">
            <v>20.3396839185137</v>
          </cell>
          <cell r="Z144">
            <v>24.517897938345602</v>
          </cell>
          <cell r="AA144">
            <v>26.231505255507599</v>
          </cell>
          <cell r="AB144">
            <v>31.588885647207199</v>
          </cell>
        </row>
        <row r="145">
          <cell r="A145" t="str">
            <v>Seychelles</v>
          </cell>
          <cell r="B145">
            <v>0.147357211278102</v>
          </cell>
          <cell r="C145">
            <v>0.153905224008728</v>
          </cell>
          <cell r="D145">
            <v>0.14775944940743599</v>
          </cell>
          <cell r="E145">
            <v>0.14671375376795301</v>
          </cell>
          <cell r="F145">
            <v>0.151312527447619</v>
          </cell>
          <cell r="G145">
            <v>0.16888832821720401</v>
          </cell>
          <cell r="H145">
            <v>0.20785034321979001</v>
          </cell>
          <cell r="I145">
            <v>0.24926740571428599</v>
          </cell>
          <cell r="J145">
            <v>0.28382701779478398</v>
          </cell>
          <cell r="K145">
            <v>0.30483376729192102</v>
          </cell>
          <cell r="L145">
            <v>0.36858475894245701</v>
          </cell>
          <cell r="M145">
            <v>0.37435955608492599</v>
          </cell>
          <cell r="N145">
            <v>0.43365872705974201</v>
          </cell>
          <cell r="O145">
            <v>0.47391681945382602</v>
          </cell>
          <cell r="P145">
            <v>0.486441583100932</v>
          </cell>
          <cell r="Q145">
            <v>0.50821083578328397</v>
          </cell>
          <cell r="R145">
            <v>0.50305835010060396</v>
          </cell>
          <cell r="S145">
            <v>0.56295416978219703</v>
          </cell>
          <cell r="T145">
            <v>0.60835868451516495</v>
          </cell>
          <cell r="U145">
            <v>0.62297577638782797</v>
          </cell>
          <cell r="V145">
            <v>0.61487797123347199</v>
          </cell>
          <cell r="W145">
            <v>0.62225763083204699</v>
          </cell>
          <cell r="X145">
            <v>0.697514005389262</v>
          </cell>
          <cell r="Y145">
            <v>0.70570263823011103</v>
          </cell>
          <cell r="Z145">
            <v>0.69979999999999998</v>
          </cell>
          <cell r="AA145">
            <v>0.72261818181818205</v>
          </cell>
          <cell r="AB145">
            <v>0.74876323622406704</v>
          </cell>
        </row>
        <row r="146">
          <cell r="A146" t="str">
            <v>Sierra Leone</v>
          </cell>
          <cell r="B146">
            <v>1.1657960386867801</v>
          </cell>
          <cell r="C146">
            <v>1.24954867154774</v>
          </cell>
          <cell r="D146">
            <v>1.4049968875573799</v>
          </cell>
          <cell r="E146">
            <v>1.22143061691669</v>
          </cell>
          <cell r="F146">
            <v>1.41321543445813</v>
          </cell>
          <cell r="G146">
            <v>1.20264126300765</v>
          </cell>
          <cell r="H146">
            <v>0.90069172746497395</v>
          </cell>
          <cell r="I146">
            <v>0.78462300354315395</v>
          </cell>
          <cell r="J146">
            <v>1.2861964551751399</v>
          </cell>
          <cell r="K146">
            <v>1.18146696385248</v>
          </cell>
          <cell r="L146">
            <v>0.64964482122897105</v>
          </cell>
          <cell r="M146">
            <v>0.77999509047354298</v>
          </cell>
          <cell r="N146">
            <v>0.679977081081514</v>
          </cell>
          <cell r="O146">
            <v>0.76887373425050298</v>
          </cell>
          <cell r="P146">
            <v>0.91185067654574004</v>
          </cell>
          <cell r="Q146">
            <v>0.87215384615384595</v>
          </cell>
          <cell r="R146">
            <v>0.94170187347271295</v>
          </cell>
          <cell r="S146">
            <v>0.84987770413056196</v>
          </cell>
          <cell r="T146">
            <v>0.67237244343254798</v>
          </cell>
          <cell r="U146">
            <v>0.66939419133133804</v>
          </cell>
          <cell r="V146">
            <v>0.63587757342907603</v>
          </cell>
          <cell r="W146">
            <v>0.80566203110282097</v>
          </cell>
          <cell r="X146">
            <v>0.93580860812484501</v>
          </cell>
          <cell r="Y146">
            <v>0.99109588305031404</v>
          </cell>
          <cell r="Z146">
            <v>1.07304784883682</v>
          </cell>
          <cell r="AA146">
            <v>1.2147865114104699</v>
          </cell>
          <cell r="AB146">
            <v>1.4192404011200299</v>
          </cell>
        </row>
        <row r="147">
          <cell r="A147" t="str">
            <v>Singapore</v>
          </cell>
          <cell r="B147">
            <v>11.7302457765503</v>
          </cell>
          <cell r="C147">
            <v>13.9043006003887</v>
          </cell>
          <cell r="D147">
            <v>15.292998919519199</v>
          </cell>
          <cell r="E147">
            <v>17.4143063426868</v>
          </cell>
          <cell r="F147">
            <v>18.8242059645778</v>
          </cell>
          <cell r="G147">
            <v>17.7422448496303</v>
          </cell>
          <cell r="H147">
            <v>18.0074859365462</v>
          </cell>
          <cell r="I147">
            <v>20.571008001012999</v>
          </cell>
          <cell r="J147">
            <v>25.4210219014373</v>
          </cell>
          <cell r="K147">
            <v>30.1168819515363</v>
          </cell>
          <cell r="L147">
            <v>36.842412093570701</v>
          </cell>
          <cell r="M147">
            <v>43.165118231020799</v>
          </cell>
          <cell r="N147">
            <v>49.714890830587898</v>
          </cell>
          <cell r="O147">
            <v>58.158146501016802</v>
          </cell>
          <cell r="P147">
            <v>70.677935309146605</v>
          </cell>
          <cell r="Q147">
            <v>84.289619895934393</v>
          </cell>
          <cell r="R147">
            <v>92.551929642699506</v>
          </cell>
          <cell r="S147">
            <v>95.865261844000898</v>
          </cell>
          <cell r="T147">
            <v>82.398579510656205</v>
          </cell>
          <cell r="U147">
            <v>82.6107845431643</v>
          </cell>
          <cell r="V147">
            <v>92.716821123419095</v>
          </cell>
          <cell r="W147">
            <v>85.484610479580397</v>
          </cell>
          <cell r="X147">
            <v>88.068484008514901</v>
          </cell>
          <cell r="Y147">
            <v>92.349867503420001</v>
          </cell>
          <cell r="Z147">
            <v>107.405488607555</v>
          </cell>
          <cell r="AA147">
            <v>116.703912376701</v>
          </cell>
          <cell r="AB147">
            <v>132.154665419184</v>
          </cell>
        </row>
        <row r="148">
          <cell r="A148" t="str">
            <v>Slovak Republic</v>
          </cell>
          <cell r="B148">
            <v>40.411366095509401</v>
          </cell>
          <cell r="C148">
            <v>42.876817447540098</v>
          </cell>
          <cell r="D148">
            <v>43.0855821509154</v>
          </cell>
          <cell r="E148">
            <v>42.634353133323899</v>
          </cell>
          <cell r="F148">
            <v>38.613713805314703</v>
          </cell>
          <cell r="G148">
            <v>38.833864121894003</v>
          </cell>
          <cell r="H148">
            <v>45.558256264734602</v>
          </cell>
          <cell r="I148">
            <v>51.097247086498101</v>
          </cell>
          <cell r="J148">
            <v>50.683217756581001</v>
          </cell>
          <cell r="K148">
            <v>49.628402883162799</v>
          </cell>
          <cell r="L148">
            <v>44.939279359734897</v>
          </cell>
          <cell r="M148">
            <v>33.184327494727597</v>
          </cell>
          <cell r="N148">
            <v>11.7657465430656</v>
          </cell>
          <cell r="O148">
            <v>13.369060574589801</v>
          </cell>
          <cell r="P148">
            <v>15.467281270757899</v>
          </cell>
          <cell r="Q148">
            <v>19.696839425294201</v>
          </cell>
          <cell r="R148">
            <v>21.375351156492702</v>
          </cell>
          <cell r="S148">
            <v>21.5639866626314</v>
          </cell>
          <cell r="T148">
            <v>22.423229840988999</v>
          </cell>
          <cell r="U148">
            <v>20.6022878832446</v>
          </cell>
          <cell r="V148">
            <v>20.373953414547099</v>
          </cell>
          <cell r="W148">
            <v>21.108443453217099</v>
          </cell>
          <cell r="X148">
            <v>24.521590451554498</v>
          </cell>
          <cell r="Y148">
            <v>33.005021524057497</v>
          </cell>
          <cell r="Z148">
            <v>42.014508478779803</v>
          </cell>
          <cell r="AA148">
            <v>47.427917435703201</v>
          </cell>
          <cell r="AB148">
            <v>54.968807617508098</v>
          </cell>
        </row>
        <row r="149">
          <cell r="A149" t="str">
            <v>Slovenia</v>
          </cell>
          <cell r="B149">
            <v>7.4383791078617199</v>
          </cell>
          <cell r="C149">
            <v>7.3288758349705097</v>
          </cell>
          <cell r="D149">
            <v>6.3656380297314303</v>
          </cell>
          <cell r="E149">
            <v>4.7070528192422403</v>
          </cell>
          <cell r="F149">
            <v>4.5084121462593103</v>
          </cell>
          <cell r="G149">
            <v>4.5574034838620303</v>
          </cell>
          <cell r="H149">
            <v>6.3337130274625997</v>
          </cell>
          <cell r="I149">
            <v>7.2581047109105903</v>
          </cell>
          <cell r="J149">
            <v>6.47873814321827</v>
          </cell>
          <cell r="K149">
            <v>10.4338099473363</v>
          </cell>
          <cell r="L149">
            <v>16.7773420900423</v>
          </cell>
          <cell r="M149">
            <v>28.5842917764211</v>
          </cell>
          <cell r="N149">
            <v>28.655961128681099</v>
          </cell>
          <cell r="O149">
            <v>24.722333657577401</v>
          </cell>
          <cell r="P149">
            <v>25.048606959930702</v>
          </cell>
          <cell r="Q149">
            <v>31.797629483011999</v>
          </cell>
          <cell r="R149">
            <v>28.9513171270297</v>
          </cell>
          <cell r="S149">
            <v>26.2464322168846</v>
          </cell>
          <cell r="T149">
            <v>27.091460047210798</v>
          </cell>
          <cell r="U149">
            <v>26.752546140958401</v>
          </cell>
          <cell r="V149">
            <v>22.687624042502598</v>
          </cell>
          <cell r="W149">
            <v>21.840691949841101</v>
          </cell>
          <cell r="X149">
            <v>23.663570213315701</v>
          </cell>
          <cell r="Y149">
            <v>28.818743345787201</v>
          </cell>
          <cell r="Z149">
            <v>32.738476114001898</v>
          </cell>
          <cell r="AA149">
            <v>34.407359030785798</v>
          </cell>
          <cell r="AB149">
            <v>37.340342675491399</v>
          </cell>
        </row>
        <row r="150">
          <cell r="A150" t="str">
            <v>Solomon Islands</v>
          </cell>
          <cell r="B150">
            <v>0.17710115934381199</v>
          </cell>
          <cell r="C150">
            <v>0.18765681424303399</v>
          </cell>
          <cell r="D150">
            <v>0.18683497054358</v>
          </cell>
          <cell r="E150">
            <v>0.17552080265245401</v>
          </cell>
          <cell r="F150">
            <v>0.16672525143164099</v>
          </cell>
          <cell r="G150">
            <v>0.14721263817271801</v>
          </cell>
          <cell r="H150">
            <v>0.12534349831307301</v>
          </cell>
          <cell r="I150">
            <v>0.15245595173816301</v>
          </cell>
          <cell r="J150">
            <v>0.168063754188714</v>
          </cell>
          <cell r="K150">
            <v>0.16020363259135001</v>
          </cell>
          <cell r="L150">
            <v>0.20135790589090499</v>
          </cell>
          <cell r="M150">
            <v>0.21406406966709099</v>
          </cell>
          <cell r="N150">
            <v>0.26057314605784399</v>
          </cell>
          <cell r="O150">
            <v>0.28270583700045199</v>
          </cell>
          <cell r="P150">
            <v>0.319735766088241</v>
          </cell>
          <cell r="Q150">
            <v>0.35720397079641703</v>
          </cell>
          <cell r="R150">
            <v>0.39042835146046201</v>
          </cell>
          <cell r="S150">
            <v>0.390689488448695</v>
          </cell>
          <cell r="T150">
            <v>0.32415533884373599</v>
          </cell>
          <cell r="U150">
            <v>0.33174251737077098</v>
          </cell>
          <cell r="V150">
            <v>0.29933347633291002</v>
          </cell>
          <cell r="W150">
            <v>0.27420128762667501</v>
          </cell>
          <cell r="X150">
            <v>0.22778947437559299</v>
          </cell>
          <cell r="Y150">
            <v>0.23148685737545599</v>
          </cell>
          <cell r="Z150">
            <v>0.26505193571326602</v>
          </cell>
          <cell r="AA150">
            <v>0.29402304224319298</v>
          </cell>
          <cell r="AB150">
            <v>0.32091119340413399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</row>
        <row r="152">
          <cell r="A152" t="str">
            <v>South Africa</v>
          </cell>
          <cell r="B152">
            <v>80.546995377503805</v>
          </cell>
          <cell r="C152">
            <v>82.796581196581201</v>
          </cell>
          <cell r="D152">
            <v>75.938852564692894</v>
          </cell>
          <cell r="E152">
            <v>84.687191454986106</v>
          </cell>
          <cell r="F152">
            <v>74.936640238530899</v>
          </cell>
          <cell r="G152">
            <v>57.2727680775618</v>
          </cell>
          <cell r="H152">
            <v>65.423691701335699</v>
          </cell>
          <cell r="I152">
            <v>85.792110821830306</v>
          </cell>
          <cell r="J152">
            <v>92.234885153568598</v>
          </cell>
          <cell r="K152">
            <v>95.978948974143805</v>
          </cell>
          <cell r="L152">
            <v>111.997526761217</v>
          </cell>
          <cell r="M152">
            <v>120.243398891666</v>
          </cell>
          <cell r="N152">
            <v>130.53198204516801</v>
          </cell>
          <cell r="O152">
            <v>130.447546453608</v>
          </cell>
          <cell r="P152">
            <v>135.81992844465699</v>
          </cell>
          <cell r="Q152">
            <v>151.11662531017399</v>
          </cell>
          <cell r="R152">
            <v>143.830648915371</v>
          </cell>
          <cell r="S152">
            <v>148.83554359386201</v>
          </cell>
          <cell r="T152">
            <v>134.21505531853401</v>
          </cell>
          <cell r="U152">
            <v>133.10480770803699</v>
          </cell>
          <cell r="V152">
            <v>132.96439952129001</v>
          </cell>
          <cell r="W152">
            <v>118.56272738896401</v>
          </cell>
          <cell r="X152">
            <v>111.130033756478</v>
          </cell>
          <cell r="Y152">
            <v>166.65472523695601</v>
          </cell>
          <cell r="Z152">
            <v>216.771887936247</v>
          </cell>
          <cell r="AA152">
            <v>241.93342030397801</v>
          </cell>
          <cell r="AB152">
            <v>255.15545572762699</v>
          </cell>
        </row>
        <row r="153">
          <cell r="A153" t="str">
            <v>Spain</v>
          </cell>
          <cell r="B153">
            <v>226.315873802542</v>
          </cell>
          <cell r="C153">
            <v>198.050447409393</v>
          </cell>
          <cell r="D153">
            <v>191.43883723424801</v>
          </cell>
          <cell r="E153">
            <v>167.25520212847701</v>
          </cell>
          <cell r="F153">
            <v>167.435658559275</v>
          </cell>
          <cell r="G153">
            <v>176.11362382835</v>
          </cell>
          <cell r="H153">
            <v>244.09077424454301</v>
          </cell>
          <cell r="I153">
            <v>309.47280977888602</v>
          </cell>
          <cell r="J153">
            <v>364.102205861632</v>
          </cell>
          <cell r="K153">
            <v>401.35901017509099</v>
          </cell>
          <cell r="L153">
            <v>520.40047584157799</v>
          </cell>
          <cell r="M153">
            <v>560.326102943563</v>
          </cell>
          <cell r="N153">
            <v>612.89864139641202</v>
          </cell>
          <cell r="O153">
            <v>513.16521972087196</v>
          </cell>
          <cell r="P153">
            <v>515.81246301190095</v>
          </cell>
          <cell r="Q153">
            <v>597.27845435002905</v>
          </cell>
          <cell r="R153">
            <v>622.65041663339002</v>
          </cell>
          <cell r="S153">
            <v>573.37592127357402</v>
          </cell>
          <cell r="T153">
            <v>601.62493465954401</v>
          </cell>
          <cell r="U153">
            <v>618.69096149965503</v>
          </cell>
          <cell r="V153">
            <v>582.37666769833299</v>
          </cell>
          <cell r="W153">
            <v>609.63109928666699</v>
          </cell>
          <cell r="X153">
            <v>688.67612284833297</v>
          </cell>
          <cell r="Y153">
            <v>884.90757440250002</v>
          </cell>
          <cell r="Z153">
            <v>1044.50729024167</v>
          </cell>
          <cell r="AA153">
            <v>1127.9750935249999</v>
          </cell>
          <cell r="AB153">
            <v>1225.7501735197</v>
          </cell>
        </row>
        <row r="154">
          <cell r="A154" t="str">
            <v>Sri Lanka</v>
          </cell>
          <cell r="B154">
            <v>4.0018749243982104</v>
          </cell>
          <cell r="C154">
            <v>4.4167619245557503</v>
          </cell>
          <cell r="D154">
            <v>4.76830674610801</v>
          </cell>
          <cell r="E154">
            <v>5.1473138382306196</v>
          </cell>
          <cell r="F154">
            <v>6.0335927791222401</v>
          </cell>
          <cell r="G154">
            <v>5.9684348365457502</v>
          </cell>
          <cell r="H154">
            <v>6.3961748065871804</v>
          </cell>
          <cell r="I154">
            <v>6.6605798123721502</v>
          </cell>
          <cell r="J154">
            <v>6.9615931423792503</v>
          </cell>
          <cell r="K154">
            <v>6.9878491968818501</v>
          </cell>
          <cell r="L154">
            <v>8.0319663862050206</v>
          </cell>
          <cell r="M154">
            <v>9.0000362568434795</v>
          </cell>
          <cell r="N154">
            <v>9.7030946534450209</v>
          </cell>
          <cell r="O154">
            <v>10.338215892323101</v>
          </cell>
          <cell r="P154">
            <v>11.718756244922901</v>
          </cell>
          <cell r="Q154">
            <v>13.0292935469464</v>
          </cell>
          <cell r="R154">
            <v>13.8973752464975</v>
          </cell>
          <cell r="S154">
            <v>15.090752790022099</v>
          </cell>
          <cell r="T154">
            <v>15.7949438468836</v>
          </cell>
          <cell r="U154">
            <v>15.6573505230023</v>
          </cell>
          <cell r="V154">
            <v>16.331862796130199</v>
          </cell>
          <cell r="W154">
            <v>15.745687547492301</v>
          </cell>
          <cell r="X154">
            <v>16.536178682741198</v>
          </cell>
          <cell r="Y154">
            <v>18.246413703912499</v>
          </cell>
          <cell r="Z154">
            <v>20.054863182600698</v>
          </cell>
          <cell r="AA154">
            <v>23.534174584340398</v>
          </cell>
          <cell r="AB154">
            <v>26.794458818220601</v>
          </cell>
        </row>
        <row r="155">
          <cell r="A155" t="str">
            <v>St. Kitts and Nevis</v>
          </cell>
          <cell r="B155">
            <v>4.7962966969310898E-2</v>
          </cell>
          <cell r="C155">
            <v>5.51111152073974E-2</v>
          </cell>
          <cell r="D155">
            <v>6.1740752669846397E-2</v>
          </cell>
          <cell r="E155">
            <v>5.1629635254869501E-2</v>
          </cell>
          <cell r="F155">
            <v>6.0148155081583297E-2</v>
          </cell>
          <cell r="G155">
            <v>6.7037039252792599E-2</v>
          </cell>
          <cell r="H155">
            <v>7.8851849655718897E-2</v>
          </cell>
          <cell r="I155">
            <v>9.0185186992129504E-2</v>
          </cell>
          <cell r="J155">
            <v>0.10688889720901</v>
          </cell>
          <cell r="K155">
            <v>0.14322223233784101</v>
          </cell>
          <cell r="L155">
            <v>0.15919814814814801</v>
          </cell>
          <cell r="M155">
            <v>0.164533333333333</v>
          </cell>
          <cell r="N155">
            <v>0.18181481481481501</v>
          </cell>
          <cell r="O155">
            <v>0.19834074074074101</v>
          </cell>
          <cell r="P155">
            <v>0.22174074074074099</v>
          </cell>
          <cell r="Q155">
            <v>0.23062962962962999</v>
          </cell>
          <cell r="R155">
            <v>0.245737037037037</v>
          </cell>
          <cell r="S155">
            <v>0.27491851851851801</v>
          </cell>
          <cell r="T155">
            <v>0.287122222222222</v>
          </cell>
          <cell r="U155">
            <v>0.30502962962962998</v>
          </cell>
          <cell r="V155">
            <v>0.32957777777777802</v>
          </cell>
          <cell r="W155">
            <v>0.34472222222222199</v>
          </cell>
          <cell r="X155">
            <v>0.35524451851851901</v>
          </cell>
          <cell r="Y155">
            <v>0.366325925925926</v>
          </cell>
          <cell r="Z155">
            <v>0.40569148148148099</v>
          </cell>
          <cell r="AA155">
            <v>0.44226296296296302</v>
          </cell>
          <cell r="AB155">
            <v>0.48668087407407401</v>
          </cell>
        </row>
        <row r="156">
          <cell r="A156" t="str">
            <v>St. Lucia</v>
          </cell>
          <cell r="B156">
            <v>0.13340742972025499</v>
          </cell>
          <cell r="C156">
            <v>0.152259288338048</v>
          </cell>
          <cell r="D156">
            <v>0.14359261743326501</v>
          </cell>
          <cell r="E156">
            <v>0.154518547475683</v>
          </cell>
          <cell r="F156">
            <v>0.197074105444977</v>
          </cell>
          <cell r="G156">
            <v>0.22290530159272401</v>
          </cell>
          <cell r="H156">
            <v>0.2702711239483</v>
          </cell>
          <cell r="I156">
            <v>0.29591943204483601</v>
          </cell>
          <cell r="J156">
            <v>0.337213402260162</v>
          </cell>
          <cell r="K156">
            <v>0.381739753581401</v>
          </cell>
          <cell r="L156">
            <v>0.41561330016385201</v>
          </cell>
          <cell r="M156">
            <v>0.44741176728266102</v>
          </cell>
          <cell r="N156">
            <v>0.49612928282413399</v>
          </cell>
          <cell r="O156">
            <v>0.49774817178991598</v>
          </cell>
          <cell r="P156">
            <v>0.51773335792434605</v>
          </cell>
          <cell r="Q156">
            <v>0.55270743365959996</v>
          </cell>
          <cell r="R156">
            <v>0.56827224921370401</v>
          </cell>
          <cell r="S156">
            <v>0.57783206448258495</v>
          </cell>
          <cell r="T156">
            <v>0.63498558571575003</v>
          </cell>
          <cell r="U156">
            <v>0.67052743925574898</v>
          </cell>
          <cell r="V156">
            <v>0.68534818070043801</v>
          </cell>
          <cell r="W156">
            <v>0.66439632785342595</v>
          </cell>
          <cell r="X156">
            <v>0.68212595832516798</v>
          </cell>
          <cell r="Y156">
            <v>0.71567781177064704</v>
          </cell>
          <cell r="Z156">
            <v>0.76319114736074301</v>
          </cell>
          <cell r="AA156">
            <v>0.88240004191175003</v>
          </cell>
          <cell r="AB156">
            <v>0.93319572247256299</v>
          </cell>
        </row>
        <row r="157">
          <cell r="A157" t="str">
            <v>St. Vincent and the Grenadines</v>
          </cell>
          <cell r="B157">
            <v>6.0839368951516197E-2</v>
          </cell>
          <cell r="C157">
            <v>7.4800008836871906E-2</v>
          </cell>
          <cell r="D157">
            <v>8.5448158242992303E-2</v>
          </cell>
          <cell r="E157">
            <v>9.4044455554854994E-2</v>
          </cell>
          <cell r="F157">
            <v>0.103488891976667</v>
          </cell>
          <cell r="G157">
            <v>0.112881484849505</v>
          </cell>
          <cell r="H157">
            <v>0.127974077892413</v>
          </cell>
          <cell r="I157">
            <v>0.14232963387629199</v>
          </cell>
          <cell r="J157">
            <v>0.16457407898443999</v>
          </cell>
          <cell r="K157">
            <v>0.17729630158625301</v>
          </cell>
          <cell r="L157">
            <v>0.198207413321285</v>
          </cell>
          <cell r="M157">
            <v>0.21249259893269401</v>
          </cell>
          <cell r="N157">
            <v>0.23318889584650199</v>
          </cell>
          <cell r="O157">
            <v>0.23877408119833099</v>
          </cell>
          <cell r="P157">
            <v>0.243757653569247</v>
          </cell>
          <cell r="Q157">
            <v>0.26648148943243899</v>
          </cell>
          <cell r="R157">
            <v>0.28151482321431998</v>
          </cell>
          <cell r="S157">
            <v>0.29529260140318198</v>
          </cell>
          <cell r="T157">
            <v>0.32067824134723</v>
          </cell>
          <cell r="U157">
            <v>0.331837576917203</v>
          </cell>
          <cell r="V157">
            <v>0.33501482481058897</v>
          </cell>
          <cell r="W157">
            <v>0.34548149178954801</v>
          </cell>
          <cell r="X157">
            <v>0.36541906645849498</v>
          </cell>
          <cell r="Y157">
            <v>0.38238527437212</v>
          </cell>
          <cell r="Z157">
            <v>0.40785927142848</v>
          </cell>
          <cell r="AA157">
            <v>0.43015927209383997</v>
          </cell>
          <cell r="AB157">
            <v>0.465582185076928</v>
          </cell>
        </row>
        <row r="158">
          <cell r="A158" t="str">
            <v>Sudan</v>
          </cell>
          <cell r="B158">
            <v>9.9019996836483397</v>
          </cell>
          <cell r="C158">
            <v>7.1088887409810697</v>
          </cell>
          <cell r="D158">
            <v>5.1692308891454601</v>
          </cell>
          <cell r="E158">
            <v>7.0599987116229199</v>
          </cell>
          <cell r="F158">
            <v>8.7007680057000005</v>
          </cell>
          <cell r="G158">
            <v>6.0385624132270896</v>
          </cell>
          <cell r="H158">
            <v>8.0564002990722798</v>
          </cell>
          <cell r="I158">
            <v>13.025356986585001</v>
          </cell>
          <cell r="J158">
            <v>10.3980003568331</v>
          </cell>
          <cell r="K158">
            <v>18.347111234323499</v>
          </cell>
          <cell r="L158">
            <v>24.4444444444444</v>
          </cell>
          <cell r="M158">
            <v>27.5227857142857</v>
          </cell>
          <cell r="N158">
            <v>3.3761721930653898</v>
          </cell>
          <cell r="O158">
            <v>5.7121529641017004</v>
          </cell>
          <cell r="P158">
            <v>4.3680798639986804</v>
          </cell>
          <cell r="Q158">
            <v>7.3201069296945898</v>
          </cell>
          <cell r="R158">
            <v>8.7654641923057692</v>
          </cell>
          <cell r="S158">
            <v>11.6754612928054</v>
          </cell>
          <cell r="T158">
            <v>11.3266758549494</v>
          </cell>
          <cell r="U158">
            <v>10.7225205754232</v>
          </cell>
          <cell r="V158">
            <v>12.365418685587301</v>
          </cell>
          <cell r="W158">
            <v>13.380171720021499</v>
          </cell>
          <cell r="X158">
            <v>14.9757366103689</v>
          </cell>
          <cell r="Y158">
            <v>17.7803021665888</v>
          </cell>
          <cell r="Z158">
            <v>21.690532855377</v>
          </cell>
          <cell r="AA158">
            <v>27.8950247280141</v>
          </cell>
          <cell r="AB158">
            <v>37.564039124844797</v>
          </cell>
        </row>
        <row r="159">
          <cell r="A159" t="str">
            <v>Suriname</v>
          </cell>
          <cell r="B159">
            <v>1.1370788001226499</v>
          </cell>
          <cell r="C159">
            <v>1.2758023046776701</v>
          </cell>
          <cell r="D159">
            <v>1.31152476920864</v>
          </cell>
          <cell r="E159">
            <v>1.26824445182476</v>
          </cell>
          <cell r="F159">
            <v>1.2378065849809601</v>
          </cell>
          <cell r="G159">
            <v>1.23656877839598</v>
          </cell>
          <cell r="H159">
            <v>1.3082897675429499</v>
          </cell>
          <cell r="I159">
            <v>1.4312690056919899</v>
          </cell>
          <cell r="J159">
            <v>1.67172219864824</v>
          </cell>
          <cell r="K159">
            <v>2.1347892476738002</v>
          </cell>
          <cell r="L159">
            <v>0.40284264021373201</v>
          </cell>
          <cell r="M159">
            <v>0.44425729751071202</v>
          </cell>
          <cell r="N159">
            <v>0.41168094167446401</v>
          </cell>
          <cell r="O159">
            <v>0.32469933623637998</v>
          </cell>
          <cell r="P159">
            <v>0.60496480200297698</v>
          </cell>
          <cell r="Q159">
            <v>0.69361249013274595</v>
          </cell>
          <cell r="R159">
            <v>0.86085692859592799</v>
          </cell>
          <cell r="S159">
            <v>0.92411475711004998</v>
          </cell>
          <cell r="T159">
            <v>1.1099726212994201</v>
          </cell>
          <cell r="U159">
            <v>0.88602460856349996</v>
          </cell>
          <cell r="V159">
            <v>0.88993532100086703</v>
          </cell>
          <cell r="W159">
            <v>0.76361766307732604</v>
          </cell>
          <cell r="X159">
            <v>1.07989565159057</v>
          </cell>
          <cell r="Y159">
            <v>1.2710328640612301</v>
          </cell>
          <cell r="Z159">
            <v>1.4930710705207599</v>
          </cell>
          <cell r="AA159">
            <v>1.7775299196935399</v>
          </cell>
          <cell r="AB159">
            <v>2.1124069317954302</v>
          </cell>
        </row>
        <row r="160">
          <cell r="A160" t="str">
            <v>Swaziland</v>
          </cell>
          <cell r="B160">
            <v>0.542593560500084</v>
          </cell>
          <cell r="C160">
            <v>0.57560172129129195</v>
          </cell>
          <cell r="D160">
            <v>0.50542916137110805</v>
          </cell>
          <cell r="E160">
            <v>0.52111159742039803</v>
          </cell>
          <cell r="F160">
            <v>0.46053582400109</v>
          </cell>
          <cell r="G160">
            <v>0.36741251512316297</v>
          </cell>
          <cell r="H160">
            <v>0.452411000164476</v>
          </cell>
          <cell r="I160">
            <v>0.584477106999999</v>
          </cell>
          <cell r="J160">
            <v>0.69581683558333296</v>
          </cell>
          <cell r="K160">
            <v>0.69854403450000102</v>
          </cell>
          <cell r="L160">
            <v>0.859905893333335</v>
          </cell>
          <cell r="M160">
            <v>0.91019054933333499</v>
          </cell>
          <cell r="N160">
            <v>1.0025855825000001</v>
          </cell>
          <cell r="O160">
            <v>1.06270353191333</v>
          </cell>
          <cell r="P160">
            <v>1.1463578924443301</v>
          </cell>
          <cell r="Q160">
            <v>1.3646292424031701</v>
          </cell>
          <cell r="R160">
            <v>1.3313085686866699</v>
          </cell>
          <cell r="S160">
            <v>1.4365149512083299</v>
          </cell>
          <cell r="T160">
            <v>1.3573296540941699</v>
          </cell>
          <cell r="U160">
            <v>1.3770982038449999</v>
          </cell>
          <cell r="V160">
            <v>1.3896442835926399</v>
          </cell>
          <cell r="W160">
            <v>1.2607199730329799</v>
          </cell>
          <cell r="X160">
            <v>1.19431369752294</v>
          </cell>
          <cell r="Y160">
            <v>1.9065395851785301</v>
          </cell>
          <cell r="Z160">
            <v>2.3861145134033102</v>
          </cell>
          <cell r="AA160">
            <v>2.6085939462446599</v>
          </cell>
          <cell r="AB160">
            <v>2.6369185294117599</v>
          </cell>
        </row>
        <row r="161">
          <cell r="A161" t="str">
            <v>Sweden</v>
          </cell>
          <cell r="B161">
            <v>131.09496071101401</v>
          </cell>
          <cell r="C161">
            <v>120.30267124029299</v>
          </cell>
          <cell r="D161">
            <v>106.434933549229</v>
          </cell>
          <cell r="E161">
            <v>97.008076067475102</v>
          </cell>
          <cell r="F161">
            <v>100.922253716008</v>
          </cell>
          <cell r="G161">
            <v>105.947918432528</v>
          </cell>
          <cell r="H161">
            <v>139.73676707943801</v>
          </cell>
          <cell r="I161">
            <v>170.30577665232599</v>
          </cell>
          <cell r="J161">
            <v>192.45661123058301</v>
          </cell>
          <cell r="K161">
            <v>202.82184720276601</v>
          </cell>
          <cell r="L161">
            <v>242.84766498449099</v>
          </cell>
          <cell r="M161">
            <v>256.34355528349198</v>
          </cell>
          <cell r="N161">
            <v>266.223851502169</v>
          </cell>
          <cell r="O161">
            <v>200.48775059273399</v>
          </cell>
          <cell r="P161">
            <v>215.56231197067601</v>
          </cell>
          <cell r="Q161">
            <v>251.034379226716</v>
          </cell>
          <cell r="R161">
            <v>272.84967992316302</v>
          </cell>
          <cell r="S161">
            <v>249.68461718560101</v>
          </cell>
          <cell r="T161">
            <v>250.02741894557701</v>
          </cell>
          <cell r="U161">
            <v>253.88137359737101</v>
          </cell>
          <cell r="V161">
            <v>242.792005612043</v>
          </cell>
          <cell r="W161">
            <v>221.87864005907801</v>
          </cell>
          <cell r="X161">
            <v>244.31389179036699</v>
          </cell>
          <cell r="Y161">
            <v>304.85402336357998</v>
          </cell>
          <cell r="Z161">
            <v>349.55738607513899</v>
          </cell>
          <cell r="AA161">
            <v>358.48131142331101</v>
          </cell>
          <cell r="AB161">
            <v>385.29267322534298</v>
          </cell>
        </row>
        <row r="162">
          <cell r="A162" t="str">
            <v>Switzerland</v>
          </cell>
          <cell r="B162">
            <v>109.397812125375</v>
          </cell>
          <cell r="C162">
            <v>100.557876339155</v>
          </cell>
          <cell r="D162">
            <v>102.187066835812</v>
          </cell>
          <cell r="E162">
            <v>101.78971963536</v>
          </cell>
          <cell r="F162">
            <v>97.426045512578199</v>
          </cell>
          <cell r="G162">
            <v>99.477584314279497</v>
          </cell>
          <cell r="H162">
            <v>142.04508413335299</v>
          </cell>
          <cell r="I162">
            <v>177.23770933623501</v>
          </cell>
          <cell r="J162">
            <v>191.97430899736599</v>
          </cell>
          <cell r="K162">
            <v>184.898139139016</v>
          </cell>
          <cell r="L162">
            <v>236.91554927907401</v>
          </cell>
          <cell r="M162">
            <v>240.33891454968301</v>
          </cell>
          <cell r="N162">
            <v>250.275714103442</v>
          </cell>
          <cell r="O162">
            <v>242.613225417292</v>
          </cell>
          <cell r="P162">
            <v>269.55571510721802</v>
          </cell>
          <cell r="Q162">
            <v>315.27611433391502</v>
          </cell>
          <cell r="R162">
            <v>302.88297416384398</v>
          </cell>
          <cell r="S162">
            <v>262.36100703470601</v>
          </cell>
          <cell r="T162">
            <v>269.598559889483</v>
          </cell>
          <cell r="U162">
            <v>265.22953442730199</v>
          </cell>
          <cell r="V162">
            <v>246.321504460684</v>
          </cell>
          <cell r="W162">
            <v>250.57030650783801</v>
          </cell>
          <cell r="X162">
            <v>277.11345651626903</v>
          </cell>
          <cell r="Y162">
            <v>323.065294743734</v>
          </cell>
          <cell r="Z162">
            <v>360.15157294890503</v>
          </cell>
          <cell r="AA162">
            <v>366.51428576173498</v>
          </cell>
          <cell r="AB162">
            <v>377.239674282409</v>
          </cell>
        </row>
        <row r="163">
          <cell r="A163" t="str">
            <v>Syrian Arab Republic</v>
          </cell>
          <cell r="B163">
            <v>12.979747295258599</v>
          </cell>
          <cell r="C163">
            <v>16.652405653212899</v>
          </cell>
          <cell r="D163">
            <v>17.4146841612298</v>
          </cell>
          <cell r="E163">
            <v>18.6491099837591</v>
          </cell>
          <cell r="F163">
            <v>19.1709929513361</v>
          </cell>
          <cell r="G163">
            <v>21.1768454298393</v>
          </cell>
          <cell r="H163">
            <v>25.428245050647401</v>
          </cell>
          <cell r="I163">
            <v>32.4966931034621</v>
          </cell>
          <cell r="J163">
            <v>16.537511896600702</v>
          </cell>
          <cell r="K163">
            <v>9.8487514822554498</v>
          </cell>
          <cell r="L163">
            <v>12.3029802842733</v>
          </cell>
          <cell r="M163">
            <v>14.156428946312101</v>
          </cell>
          <cell r="N163">
            <v>13.682913538099699</v>
          </cell>
          <cell r="O163">
            <v>13.6436337654856</v>
          </cell>
          <cell r="P163">
            <v>15.152528915317699</v>
          </cell>
          <cell r="Q163">
            <v>16.644967700249801</v>
          </cell>
          <cell r="R163">
            <v>17.834532448809799</v>
          </cell>
          <cell r="S163">
            <v>16.645774736243801</v>
          </cell>
          <cell r="T163">
            <v>16.184052650614198</v>
          </cell>
          <cell r="U163">
            <v>16.834366253138601</v>
          </cell>
          <cell r="V163">
            <v>19.860650879566801</v>
          </cell>
          <cell r="W163">
            <v>21.017070616658302</v>
          </cell>
          <cell r="X163">
            <v>22.780284028495</v>
          </cell>
          <cell r="Y163">
            <v>22.718637462376801</v>
          </cell>
          <cell r="Z163">
            <v>24.702503347452101</v>
          </cell>
          <cell r="AA163">
            <v>27.369068488986901</v>
          </cell>
          <cell r="AB163">
            <v>31.5045703753118</v>
          </cell>
        </row>
        <row r="164">
          <cell r="A164" t="str">
            <v>Taiwan, China</v>
          </cell>
          <cell r="B164">
            <v>42.289821450486798</v>
          </cell>
          <cell r="C164">
            <v>49.230619037544301</v>
          </cell>
          <cell r="D164">
            <v>49.627089368928203</v>
          </cell>
          <cell r="E164">
            <v>53.472902831827703</v>
          </cell>
          <cell r="F164">
            <v>60.424608359366601</v>
          </cell>
          <cell r="G164">
            <v>63.432916544899101</v>
          </cell>
          <cell r="H164">
            <v>76.850350221291393</v>
          </cell>
          <cell r="I164">
            <v>104.072303950269</v>
          </cell>
          <cell r="J164">
            <v>125.89176340973</v>
          </cell>
          <cell r="K164">
            <v>152.87445740055799</v>
          </cell>
          <cell r="L164">
            <v>164.78863028380999</v>
          </cell>
          <cell r="M164">
            <v>184.37093315897999</v>
          </cell>
          <cell r="N164">
            <v>218.69405795581</v>
          </cell>
          <cell r="O164">
            <v>231.03355169999901</v>
          </cell>
          <cell r="P164">
            <v>252.28251618316699</v>
          </cell>
          <cell r="Q164">
            <v>274.022432739522</v>
          </cell>
          <cell r="R164">
            <v>289.34147319938597</v>
          </cell>
          <cell r="S164">
            <v>300.81791325366299</v>
          </cell>
          <cell r="T164">
            <v>276.321080683719</v>
          </cell>
          <cell r="U164">
            <v>298.82523092184499</v>
          </cell>
          <cell r="V164">
            <v>321.37351385924097</v>
          </cell>
          <cell r="W164">
            <v>291.88927554585803</v>
          </cell>
          <cell r="X164">
            <v>294.87567349531298</v>
          </cell>
          <cell r="Y164">
            <v>299.60562662895302</v>
          </cell>
          <cell r="Z164">
            <v>322.29854594863201</v>
          </cell>
          <cell r="AA164">
            <v>346.65082771002301</v>
          </cell>
          <cell r="AB164">
            <v>355.70750886198903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0.291336029014093</v>
          </cell>
          <cell r="O165">
            <v>0.67798032991945101</v>
          </cell>
          <cell r="P165">
            <v>0.82936571892584199</v>
          </cell>
          <cell r="Q165">
            <v>0.56930146789796299</v>
          </cell>
          <cell r="R165">
            <v>1.0516937064923999</v>
          </cell>
          <cell r="S165">
            <v>1.1212847784345401</v>
          </cell>
          <cell r="T165">
            <v>1.3200311595338099</v>
          </cell>
          <cell r="U165">
            <v>1.0866857431408901</v>
          </cell>
          <cell r="V165">
            <v>0.99096809580400202</v>
          </cell>
          <cell r="W165">
            <v>1.05684880460324</v>
          </cell>
          <cell r="X165">
            <v>1.21189187753816</v>
          </cell>
          <cell r="Y165">
            <v>1.5547349802250501</v>
          </cell>
          <cell r="Z165">
            <v>2.07321842318215</v>
          </cell>
          <cell r="AA165">
            <v>2.3107440381832798</v>
          </cell>
          <cell r="AB165">
            <v>2.8113260973802299</v>
          </cell>
        </row>
        <row r="166">
          <cell r="A166" t="str">
            <v>Tanzania</v>
          </cell>
          <cell r="B166">
            <v>5.5718330569921104</v>
          </cell>
          <cell r="C166">
            <v>6.6643783510625498</v>
          </cell>
          <cell r="D166">
            <v>7.6517803807381002</v>
          </cell>
          <cell r="E166">
            <v>7.8369759065841196</v>
          </cell>
          <cell r="F166">
            <v>7.1302652887356199</v>
          </cell>
          <cell r="G166">
            <v>6.4339083158053203</v>
          </cell>
          <cell r="H166">
            <v>8.1343317858036208</v>
          </cell>
          <cell r="I166">
            <v>4.0074965875629402</v>
          </cell>
          <cell r="J166">
            <v>6.1544777779333399</v>
          </cell>
          <cell r="K166">
            <v>5.3067576186884002</v>
          </cell>
          <cell r="L166">
            <v>4.2586537475648498</v>
          </cell>
          <cell r="M166">
            <v>4.95652947618178</v>
          </cell>
          <cell r="N166">
            <v>4.60136710221356</v>
          </cell>
          <cell r="O166">
            <v>4.2577491548844</v>
          </cell>
          <cell r="P166">
            <v>4.5108529717638302</v>
          </cell>
          <cell r="Q166">
            <v>5.6310073383724397</v>
          </cell>
          <cell r="R166">
            <v>6.4630620121794298</v>
          </cell>
          <cell r="S166">
            <v>7.61503018867925</v>
          </cell>
          <cell r="T166">
            <v>8.3648277764606505</v>
          </cell>
          <cell r="U166">
            <v>8.6345924669428307</v>
          </cell>
          <cell r="V166">
            <v>9.0792960873555497</v>
          </cell>
          <cell r="W166">
            <v>9.4426107348468893</v>
          </cell>
          <cell r="X166">
            <v>9.7921435189871406</v>
          </cell>
          <cell r="Y166">
            <v>10.276061854710999</v>
          </cell>
          <cell r="Z166">
            <v>11.338690120504101</v>
          </cell>
          <cell r="AA166">
            <v>12.6068552492364</v>
          </cell>
          <cell r="AB166">
            <v>12.7872122534515</v>
          </cell>
        </row>
        <row r="167">
          <cell r="A167" t="str">
            <v>Thailand</v>
          </cell>
          <cell r="B167">
            <v>32.353377154337302</v>
          </cell>
          <cell r="C167">
            <v>34.847911285808301</v>
          </cell>
          <cell r="D167">
            <v>36.590963430993099</v>
          </cell>
          <cell r="E167">
            <v>40.043106342157202</v>
          </cell>
          <cell r="F167">
            <v>41.798734553983202</v>
          </cell>
          <cell r="G167">
            <v>38.900399729253401</v>
          </cell>
          <cell r="H167">
            <v>43.0965809294145</v>
          </cell>
          <cell r="I167">
            <v>50.535045891151498</v>
          </cell>
          <cell r="J167">
            <v>61.666953289264001</v>
          </cell>
          <cell r="K167">
            <v>72.2511876217511</v>
          </cell>
          <cell r="L167">
            <v>85.640026515762401</v>
          </cell>
          <cell r="M167">
            <v>96.187556037250204</v>
          </cell>
          <cell r="N167">
            <v>109.426058327319</v>
          </cell>
          <cell r="O167">
            <v>121.795521009697</v>
          </cell>
          <cell r="P167">
            <v>144.307793240557</v>
          </cell>
          <cell r="Q167">
            <v>168.01856224982299</v>
          </cell>
          <cell r="R167">
            <v>181.94762666986799</v>
          </cell>
          <cell r="S167">
            <v>150.89145305781699</v>
          </cell>
          <cell r="T167">
            <v>111.859659430401</v>
          </cell>
          <cell r="U167">
            <v>122.629745730968</v>
          </cell>
          <cell r="V167">
            <v>122.725247705559</v>
          </cell>
          <cell r="W167">
            <v>115.536405150354</v>
          </cell>
          <cell r="X167">
            <v>126.876918690024</v>
          </cell>
          <cell r="Y167">
            <v>142.640054927991</v>
          </cell>
          <cell r="Z167">
            <v>161.34901430734499</v>
          </cell>
          <cell r="AA167">
            <v>176.221706973278</v>
          </cell>
          <cell r="AB167">
            <v>206.25791974656801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0.27013121372697402</v>
          </cell>
          <cell r="V168">
            <v>0.31630000000000003</v>
          </cell>
          <cell r="W168">
            <v>0.3679</v>
          </cell>
          <cell r="X168">
            <v>0.34329999999999999</v>
          </cell>
          <cell r="Y168">
            <v>0.3357</v>
          </cell>
          <cell r="Z168">
            <v>0.33860000000000001</v>
          </cell>
          <cell r="AA168">
            <v>0.34989999999999999</v>
          </cell>
          <cell r="AB168">
            <v>0.35572274123404801</v>
          </cell>
        </row>
        <row r="169">
          <cell r="A169" t="str">
            <v>Togo</v>
          </cell>
          <cell r="B169">
            <v>1.1424627923334301</v>
          </cell>
          <cell r="C169">
            <v>0.94866561815442096</v>
          </cell>
          <cell r="D169">
            <v>0.79979087591340403</v>
          </cell>
          <cell r="E169">
            <v>0.75065623773391299</v>
          </cell>
          <cell r="F169">
            <v>0.66316021412817805</v>
          </cell>
          <cell r="G169">
            <v>0.72067975351855496</v>
          </cell>
          <cell r="H169">
            <v>1.0609295265376799</v>
          </cell>
          <cell r="I169">
            <v>1.2490846720170401</v>
          </cell>
          <cell r="J169">
            <v>1.5178166942259299</v>
          </cell>
          <cell r="K169">
            <v>1.4892560249275399</v>
          </cell>
          <cell r="L169">
            <v>1.7890466359724899</v>
          </cell>
          <cell r="M169">
            <v>1.76759329596085</v>
          </cell>
          <cell r="N169">
            <v>1.85362732454316</v>
          </cell>
          <cell r="O169">
            <v>1.41282240577784</v>
          </cell>
          <cell r="P169">
            <v>1.09503882054378</v>
          </cell>
          <cell r="Q169">
            <v>1.4462060263737999</v>
          </cell>
          <cell r="R169">
            <v>1.58071172358882</v>
          </cell>
          <cell r="S169">
            <v>1.60975994850731</v>
          </cell>
          <cell r="T169">
            <v>1.52352446489652</v>
          </cell>
          <cell r="U169">
            <v>1.52878695426758</v>
          </cell>
          <cell r="V169">
            <v>1.29858520205881</v>
          </cell>
          <cell r="W169">
            <v>1.33358255793169</v>
          </cell>
          <cell r="X169">
            <v>1.47878229052148</v>
          </cell>
          <cell r="Y169">
            <v>1.6773540474629201</v>
          </cell>
          <cell r="Z169">
            <v>1.93990683320055</v>
          </cell>
          <cell r="AA169">
            <v>2.1117660833707701</v>
          </cell>
          <cell r="AB169">
            <v>2.2104077607359698</v>
          </cell>
        </row>
        <row r="170">
          <cell r="A170" t="str">
            <v>Tonga</v>
          </cell>
          <cell r="B170">
            <v>5.6081433643043799E-2</v>
          </cell>
          <cell r="C170">
            <v>6.2258808076529198E-2</v>
          </cell>
          <cell r="D170">
            <v>6.2052999946660303E-2</v>
          </cell>
          <cell r="E170">
            <v>6.0875948756832499E-2</v>
          </cell>
          <cell r="F170">
            <v>6.4212159437341002E-2</v>
          </cell>
          <cell r="G170">
            <v>6.0036476190785198E-2</v>
          </cell>
          <cell r="H170">
            <v>7.1350298398943898E-2</v>
          </cell>
          <cell r="I170">
            <v>7.7341602366520407E-2</v>
          </cell>
          <cell r="J170">
            <v>9.0926056077810999E-2</v>
          </cell>
          <cell r="K170">
            <v>0.110070557476212</v>
          </cell>
          <cell r="L170">
            <v>0.11304216441169899</v>
          </cell>
          <cell r="M170">
            <v>0.13503280151365599</v>
          </cell>
          <cell r="N170">
            <v>0.140232717243402</v>
          </cell>
          <cell r="O170">
            <v>0.14490605348845301</v>
          </cell>
          <cell r="P170">
            <v>0.14941713121693301</v>
          </cell>
          <cell r="Q170">
            <v>0.16081118930562199</v>
          </cell>
          <cell r="R170">
            <v>0.17458493600067301</v>
          </cell>
          <cell r="S170">
            <v>0.17297611152509099</v>
          </cell>
          <cell r="T170">
            <v>0.167164185898206</v>
          </cell>
          <cell r="U170">
            <v>0.155101485088258</v>
          </cell>
          <cell r="V170">
            <v>0.158134356848495</v>
          </cell>
          <cell r="W170">
            <v>0.14162418557678699</v>
          </cell>
          <cell r="X170">
            <v>0.142577775438747</v>
          </cell>
          <cell r="Y170">
            <v>0.15920269222838801</v>
          </cell>
          <cell r="Z170">
            <v>0.182078015714908</v>
          </cell>
          <cell r="AA170">
            <v>0.215388457520749</v>
          </cell>
          <cell r="AB170">
            <v>0.224055453623308</v>
          </cell>
        </row>
        <row r="171">
          <cell r="A171" t="str">
            <v>Trinidad and Tobago</v>
          </cell>
          <cell r="B171">
            <v>6.2357914188785797</v>
          </cell>
          <cell r="C171">
            <v>6.9922497221529696</v>
          </cell>
          <cell r="D171">
            <v>8.1402913432005608</v>
          </cell>
          <cell r="E171">
            <v>7.7638746914913401</v>
          </cell>
          <cell r="F171">
            <v>7.7570413584295403</v>
          </cell>
          <cell r="G171">
            <v>7.5296663674646096</v>
          </cell>
          <cell r="H171">
            <v>4.7943612381183103</v>
          </cell>
          <cell r="I171">
            <v>4.79775012709697</v>
          </cell>
          <cell r="J171">
            <v>4.5012240589435297</v>
          </cell>
          <cell r="K171">
            <v>4.3230352941176502</v>
          </cell>
          <cell r="L171">
            <v>5.0680705882352903</v>
          </cell>
          <cell r="M171">
            <v>5.2032235294117699</v>
          </cell>
          <cell r="N171">
            <v>5.3182588235294102</v>
          </cell>
          <cell r="O171">
            <v>4.5813599579899202</v>
          </cell>
          <cell r="P171">
            <v>4.9471815063893203</v>
          </cell>
          <cell r="Q171">
            <v>5.3292178965457104</v>
          </cell>
          <cell r="R171">
            <v>5.7595704959659804</v>
          </cell>
          <cell r="S171">
            <v>5.7377712171691497</v>
          </cell>
          <cell r="T171">
            <v>6.0433580041666604</v>
          </cell>
          <cell r="U171">
            <v>6.8076438793333303</v>
          </cell>
          <cell r="V171">
            <v>8.1565156001416703</v>
          </cell>
          <cell r="W171">
            <v>9.5045931534454393</v>
          </cell>
          <cell r="X171">
            <v>9.7091573083306599</v>
          </cell>
          <cell r="Y171">
            <v>12.022275828314701</v>
          </cell>
          <cell r="Z171">
            <v>13.5274038813264</v>
          </cell>
          <cell r="AA171">
            <v>16.211915800388599</v>
          </cell>
          <cell r="AB171">
            <v>19.934936507936499</v>
          </cell>
        </row>
        <row r="172">
          <cell r="A172" t="str">
            <v>Tunisia</v>
          </cell>
          <cell r="B172">
            <v>8.7419751357860704</v>
          </cell>
          <cell r="C172">
            <v>8.4285132450859308</v>
          </cell>
          <cell r="D172">
            <v>8.1334016737237498</v>
          </cell>
          <cell r="E172">
            <v>8.3501774849304393</v>
          </cell>
          <cell r="F172">
            <v>8.2548923766962297</v>
          </cell>
          <cell r="G172">
            <v>8.4100663922611307</v>
          </cell>
          <cell r="H172">
            <v>9.0181359897143292</v>
          </cell>
          <cell r="I172">
            <v>9.6962714228153892</v>
          </cell>
          <cell r="J172">
            <v>10.096292785504399</v>
          </cell>
          <cell r="K172">
            <v>10.101970240992999</v>
          </cell>
          <cell r="L172">
            <v>12.314357281111199</v>
          </cell>
          <cell r="M172">
            <v>13.0097339390007</v>
          </cell>
          <cell r="N172">
            <v>18.272274988692899</v>
          </cell>
          <cell r="O172">
            <v>14.608946896482999</v>
          </cell>
          <cell r="P172">
            <v>15.6324634242784</v>
          </cell>
          <cell r="Q172">
            <v>18.0289701839712</v>
          </cell>
          <cell r="R172">
            <v>19.587322786110501</v>
          </cell>
          <cell r="S172">
            <v>18.8970069626548</v>
          </cell>
          <cell r="T172">
            <v>19.835326182521499</v>
          </cell>
          <cell r="U172">
            <v>20.7603500504881</v>
          </cell>
          <cell r="V172">
            <v>19.455599300087499</v>
          </cell>
          <cell r="W172">
            <v>19.988322791408901</v>
          </cell>
          <cell r="X172">
            <v>21.053948232204899</v>
          </cell>
          <cell r="Y172">
            <v>25.000265174789099</v>
          </cell>
          <cell r="Z172">
            <v>28.129265355278999</v>
          </cell>
          <cell r="AA172">
            <v>28.958917835671301</v>
          </cell>
          <cell r="AB172">
            <v>30.619901838582301</v>
          </cell>
        </row>
        <row r="173">
          <cell r="A173" t="str">
            <v>Turkey</v>
          </cell>
          <cell r="B173">
            <v>70.119332003740894</v>
          </cell>
          <cell r="C173">
            <v>71.040533375736004</v>
          </cell>
          <cell r="D173">
            <v>64.546082497481194</v>
          </cell>
          <cell r="E173">
            <v>61.678317092703097</v>
          </cell>
          <cell r="F173">
            <v>59.990390704605801</v>
          </cell>
          <cell r="G173">
            <v>67.114863047808697</v>
          </cell>
          <cell r="H173">
            <v>75.495983572484306</v>
          </cell>
          <cell r="I173">
            <v>86.284064665127005</v>
          </cell>
          <cell r="J173">
            <v>89.217421322133205</v>
          </cell>
          <cell r="K173">
            <v>106.330150068213</v>
          </cell>
          <cell r="L173">
            <v>149.19726703359299</v>
          </cell>
          <cell r="M173">
            <v>147.75579482168999</v>
          </cell>
          <cell r="N173">
            <v>156.173118125982</v>
          </cell>
          <cell r="O173">
            <v>177.00378234755601</v>
          </cell>
          <cell r="P173">
            <v>128.08873056780399</v>
          </cell>
          <cell r="Q173">
            <v>166.442966293099</v>
          </cell>
          <cell r="R173">
            <v>178.06089849447301</v>
          </cell>
          <cell r="S173">
            <v>186.06096366755099</v>
          </cell>
          <cell r="T173">
            <v>197.586629043089</v>
          </cell>
          <cell r="U173">
            <v>181.689987645249</v>
          </cell>
          <cell r="V173">
            <v>198.23039419168299</v>
          </cell>
          <cell r="W173">
            <v>143.09610503356001</v>
          </cell>
          <cell r="X173">
            <v>182.973426327883</v>
          </cell>
          <cell r="Y173">
            <v>240.59631347464199</v>
          </cell>
          <cell r="Z173">
            <v>302.561408378198</v>
          </cell>
          <cell r="AA173">
            <v>362.46130461630003</v>
          </cell>
          <cell r="AB173">
            <v>392.42413112811897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0.95061996705966001</v>
          </cell>
          <cell r="O174">
            <v>5.3627779198428902</v>
          </cell>
          <cell r="P174">
            <v>3.6333333333333302</v>
          </cell>
          <cell r="Q174">
            <v>5.8738738738738698</v>
          </cell>
          <cell r="R174">
            <v>2.3792817679558</v>
          </cell>
          <cell r="S174">
            <v>2.6811425209830899</v>
          </cell>
          <cell r="T174">
            <v>2.8618819051946902</v>
          </cell>
          <cell r="U174">
            <v>3.8571153846153798</v>
          </cell>
          <cell r="V174">
            <v>5.0221153846153799</v>
          </cell>
          <cell r="W174">
            <v>6.9334615384615397</v>
          </cell>
          <cell r="X174">
            <v>8.6999999999999993</v>
          </cell>
          <cell r="Y174">
            <v>11.4242307692308</v>
          </cell>
          <cell r="Z174">
            <v>14.195576923076899</v>
          </cell>
          <cell r="AA174">
            <v>17.174423076923102</v>
          </cell>
          <cell r="AB174">
            <v>21.845866153846199</v>
          </cell>
        </row>
        <row r="175">
          <cell r="A175" t="str">
            <v>Uganda</v>
          </cell>
          <cell r="B175">
            <v>4.6099590122603198</v>
          </cell>
          <cell r="C175">
            <v>7.4637444741896299</v>
          </cell>
          <cell r="D175">
            <v>5.1789247371928298</v>
          </cell>
          <cell r="E175">
            <v>5.9236067255473603</v>
          </cell>
          <cell r="F175">
            <v>4.5565928221620897</v>
          </cell>
          <cell r="G175">
            <v>4.1698706873309002</v>
          </cell>
          <cell r="H175">
            <v>4.1542634381374404</v>
          </cell>
          <cell r="I175">
            <v>6.6990606968917197</v>
          </cell>
          <cell r="J175">
            <v>6.9395052789787304</v>
          </cell>
          <cell r="K175">
            <v>5.62609916606496</v>
          </cell>
          <cell r="L175">
            <v>4.5892753882957802</v>
          </cell>
          <cell r="M175">
            <v>1.83543371677066</v>
          </cell>
          <cell r="N175">
            <v>2.7561185067384302</v>
          </cell>
          <cell r="O175">
            <v>3.0998329964046301</v>
          </cell>
          <cell r="P175">
            <v>3.82662453478228</v>
          </cell>
          <cell r="Q175">
            <v>5.5818892165538099</v>
          </cell>
          <cell r="R175">
            <v>5.8857953350527801</v>
          </cell>
          <cell r="S175">
            <v>6.1248606889524</v>
          </cell>
          <cell r="T175">
            <v>6.5762577467192198</v>
          </cell>
          <cell r="U175">
            <v>6.00766009917354</v>
          </cell>
          <cell r="V175">
            <v>5.9100236917645903</v>
          </cell>
          <cell r="W175">
            <v>5.6498800665586799</v>
          </cell>
          <cell r="X175">
            <v>5.8345259570674601</v>
          </cell>
          <cell r="Y175">
            <v>6.2429451078925</v>
          </cell>
          <cell r="Z175">
            <v>6.8174198114879099</v>
          </cell>
          <cell r="AA175">
            <v>8.7338409093309401</v>
          </cell>
          <cell r="AB175">
            <v>9.4426518469453207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20.784329458197899</v>
          </cell>
          <cell r="O176">
            <v>29.654599999999999</v>
          </cell>
          <cell r="P176">
            <v>36.477848484848501</v>
          </cell>
          <cell r="Q176">
            <v>37.023036492887698</v>
          </cell>
          <cell r="R176">
            <v>44.596897020197297</v>
          </cell>
          <cell r="S176">
            <v>50.1490531302371</v>
          </cell>
          <cell r="T176">
            <v>41.891792568395303</v>
          </cell>
          <cell r="U176">
            <v>31.5687320821397</v>
          </cell>
          <cell r="V176">
            <v>31.261718319179401</v>
          </cell>
          <cell r="W176">
            <v>38.008637057443899</v>
          </cell>
          <cell r="X176">
            <v>42.392896031239403</v>
          </cell>
          <cell r="Y176">
            <v>50.132953288202998</v>
          </cell>
          <cell r="Z176">
            <v>64.883060725700304</v>
          </cell>
          <cell r="AA176">
            <v>86.044373185710995</v>
          </cell>
          <cell r="AB176">
            <v>106.072018742952</v>
          </cell>
        </row>
        <row r="177">
          <cell r="A177" t="str">
            <v>United Arab Emirates</v>
          </cell>
          <cell r="B177">
            <v>29.625623351427301</v>
          </cell>
          <cell r="C177">
            <v>32.9882861204796</v>
          </cell>
          <cell r="D177">
            <v>30.6763821425717</v>
          </cell>
          <cell r="E177">
            <v>28.1084164810819</v>
          </cell>
          <cell r="F177">
            <v>27.8646146172476</v>
          </cell>
          <cell r="G177">
            <v>27.349496437360099</v>
          </cell>
          <cell r="H177">
            <v>21.674203707275701</v>
          </cell>
          <cell r="I177">
            <v>23.798964103423401</v>
          </cell>
          <cell r="J177">
            <v>24.1895949222233</v>
          </cell>
          <cell r="K177">
            <v>27.921547233311799</v>
          </cell>
          <cell r="L177">
            <v>35.984996458730599</v>
          </cell>
          <cell r="M177">
            <v>33.1925796785617</v>
          </cell>
          <cell r="N177">
            <v>33.488068788423298</v>
          </cell>
          <cell r="O177">
            <v>36.720933537678803</v>
          </cell>
          <cell r="P177">
            <v>37.439124207036798</v>
          </cell>
          <cell r="Q177">
            <v>40.725608276072698</v>
          </cell>
          <cell r="R177">
            <v>48.005720512121997</v>
          </cell>
          <cell r="S177">
            <v>51.215527104331301</v>
          </cell>
          <cell r="T177">
            <v>48.514178352620803</v>
          </cell>
          <cell r="U177">
            <v>55.1814438393465</v>
          </cell>
          <cell r="V177">
            <v>70.221216473791699</v>
          </cell>
          <cell r="W177">
            <v>68.676848876786906</v>
          </cell>
          <cell r="X177">
            <v>75.284626957113701</v>
          </cell>
          <cell r="Y177">
            <v>88.578884955752201</v>
          </cell>
          <cell r="Z177">
            <v>103.78414091218499</v>
          </cell>
          <cell r="AA177">
            <v>130.255903335602</v>
          </cell>
          <cell r="AB177">
            <v>168.26258606382399</v>
          </cell>
        </row>
        <row r="178">
          <cell r="A178" t="str">
            <v>United Kingdom</v>
          </cell>
          <cell r="B178">
            <v>536.90580843586702</v>
          </cell>
          <cell r="C178">
            <v>513.37226211684595</v>
          </cell>
          <cell r="D178">
            <v>485.240411684469</v>
          </cell>
          <cell r="E178">
            <v>459.608020927523</v>
          </cell>
          <cell r="F178">
            <v>433.81816933813099</v>
          </cell>
          <cell r="G178">
            <v>460.54645470736602</v>
          </cell>
          <cell r="H178">
            <v>560.07673905425702</v>
          </cell>
          <cell r="I178">
            <v>688.68485842749999</v>
          </cell>
          <cell r="J178">
            <v>835.5205784625</v>
          </cell>
          <cell r="K178">
            <v>844.31768010333303</v>
          </cell>
          <cell r="L178">
            <v>996.15559413333301</v>
          </cell>
          <cell r="M178">
            <v>1038.7602718999999</v>
          </cell>
          <cell r="N178">
            <v>1080.45488637167</v>
          </cell>
          <cell r="O178">
            <v>965.28189734666705</v>
          </cell>
          <cell r="P178">
            <v>1042.98930969</v>
          </cell>
          <cell r="Q178">
            <v>1136.0966479333299</v>
          </cell>
          <cell r="R178">
            <v>1194.9691221066701</v>
          </cell>
          <cell r="S178">
            <v>1328.48835783</v>
          </cell>
          <cell r="T178">
            <v>1425.83253702</v>
          </cell>
          <cell r="U178">
            <v>1467.0286281025001</v>
          </cell>
          <cell r="V178">
            <v>1445.1922208349999</v>
          </cell>
          <cell r="W178">
            <v>1435.6255546325001</v>
          </cell>
          <cell r="X178">
            <v>1574.470198475</v>
          </cell>
          <cell r="Y178">
            <v>1814.6381745066701</v>
          </cell>
          <cell r="Z178">
            <v>2155.1621586000001</v>
          </cell>
          <cell r="AA178">
            <v>2230.6081367158299</v>
          </cell>
          <cell r="AB178">
            <v>2373.6851791499998</v>
          </cell>
        </row>
        <row r="179">
          <cell r="A179" t="str">
            <v>United States</v>
          </cell>
          <cell r="B179">
            <v>2789.5250027895299</v>
          </cell>
          <cell r="C179">
            <v>3128.42500312843</v>
          </cell>
          <cell r="D179">
            <v>3255.0250032550298</v>
          </cell>
          <cell r="E179">
            <v>3536.6750035366799</v>
          </cell>
          <cell r="F179">
            <v>3933.17500163882</v>
          </cell>
          <cell r="G179">
            <v>4220.25</v>
          </cell>
          <cell r="H179">
            <v>4462.8249999999998</v>
          </cell>
          <cell r="I179">
            <v>4739.4750000000004</v>
          </cell>
          <cell r="J179">
            <v>5103.75</v>
          </cell>
          <cell r="K179">
            <v>5484.35</v>
          </cell>
          <cell r="L179">
            <v>5803.0749999999998</v>
          </cell>
          <cell r="M179">
            <v>5995.9250000000002</v>
          </cell>
          <cell r="N179">
            <v>6337.75</v>
          </cell>
          <cell r="O179">
            <v>6657.4</v>
          </cell>
          <cell r="P179">
            <v>7072.2250000000004</v>
          </cell>
          <cell r="Q179">
            <v>7397.65</v>
          </cell>
          <cell r="R179">
            <v>7816.8249999999998</v>
          </cell>
          <cell r="S179">
            <v>8304.3250000000007</v>
          </cell>
          <cell r="T179">
            <v>8746.9750000000004</v>
          </cell>
          <cell r="U179">
            <v>9268.4249999999993</v>
          </cell>
          <cell r="V179">
            <v>9816.9750000000004</v>
          </cell>
          <cell r="W179">
            <v>10127.950000000001</v>
          </cell>
          <cell r="X179">
            <v>10469.6</v>
          </cell>
          <cell r="Y179">
            <v>10960.75</v>
          </cell>
          <cell r="Z179">
            <v>11712.475</v>
          </cell>
          <cell r="AA179">
            <v>12455.825000000001</v>
          </cell>
          <cell r="AB179">
            <v>13244.55</v>
          </cell>
        </row>
        <row r="180">
          <cell r="A180" t="str">
            <v>Uruguay</v>
          </cell>
          <cell r="B180">
            <v>10.140059736994999</v>
          </cell>
          <cell r="C180">
            <v>11.3172838689737</v>
          </cell>
          <cell r="D180">
            <v>9.2520491838072108</v>
          </cell>
          <cell r="E180">
            <v>5.0786624700225502</v>
          </cell>
          <cell r="F180">
            <v>4.8293836262984602</v>
          </cell>
          <cell r="G180">
            <v>4.7189295873470201</v>
          </cell>
          <cell r="H180">
            <v>5.8586155397733304</v>
          </cell>
          <cell r="I180">
            <v>7.3299382409467899</v>
          </cell>
          <cell r="J180">
            <v>7.5834922036578902</v>
          </cell>
          <cell r="K180">
            <v>7.9922186078437099</v>
          </cell>
          <cell r="L180">
            <v>9.2988071908168308</v>
          </cell>
          <cell r="M180">
            <v>11.2061758477999</v>
          </cell>
          <cell r="N180">
            <v>12.878150819996799</v>
          </cell>
          <cell r="O180">
            <v>15.0021382400392</v>
          </cell>
          <cell r="P180">
            <v>17.474590050721201</v>
          </cell>
          <cell r="Q180">
            <v>19.2976630965506</v>
          </cell>
          <cell r="R180">
            <v>20.515457255754601</v>
          </cell>
          <cell r="S180">
            <v>21.704001623978399</v>
          </cell>
          <cell r="T180">
            <v>22.3709583887062</v>
          </cell>
          <cell r="U180">
            <v>20.913375252440598</v>
          </cell>
          <cell r="V180">
            <v>20.085559801949199</v>
          </cell>
          <cell r="W180">
            <v>18.5606449126381</v>
          </cell>
          <cell r="X180">
            <v>12.0892537059913</v>
          </cell>
          <cell r="Y180">
            <v>11.210626974177201</v>
          </cell>
          <cell r="Z180">
            <v>13.2679973977425</v>
          </cell>
          <cell r="AA180">
            <v>16.877690073567098</v>
          </cell>
          <cell r="AB180">
            <v>19.2210197573811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3.5709614135704899</v>
          </cell>
          <cell r="O181">
            <v>5.5018808911860004</v>
          </cell>
          <cell r="P181">
            <v>6.5213301150498797</v>
          </cell>
          <cell r="Q181">
            <v>10.1677564012872</v>
          </cell>
          <cell r="R181">
            <v>13.922375436300801</v>
          </cell>
          <cell r="S181">
            <v>14.7046106676083</v>
          </cell>
          <cell r="T181">
            <v>14.9481355902386</v>
          </cell>
          <cell r="U181">
            <v>17.041418664052699</v>
          </cell>
          <cell r="V181">
            <v>13.7173361625178</v>
          </cell>
          <cell r="W181">
            <v>11.6316943458627</v>
          </cell>
          <cell r="X181">
            <v>9.6570675833102992</v>
          </cell>
          <cell r="Y181">
            <v>10.128671285056599</v>
          </cell>
          <cell r="Z181">
            <v>12.0014530753682</v>
          </cell>
          <cell r="AA181">
            <v>13.6695664677547</v>
          </cell>
          <cell r="AB181">
            <v>16.0882491644625</v>
          </cell>
        </row>
        <row r="182">
          <cell r="A182" t="str">
            <v>Vanuatu</v>
          </cell>
          <cell r="B182">
            <v>0.108138398406475</v>
          </cell>
          <cell r="C182">
            <v>0.10152457160320399</v>
          </cell>
          <cell r="D182">
            <v>0.102166268610503</v>
          </cell>
          <cell r="E182">
            <v>0.104747876605656</v>
          </cell>
          <cell r="F182">
            <v>0.12751071592506399</v>
          </cell>
          <cell r="G182">
            <v>0.121221140517565</v>
          </cell>
          <cell r="H182">
            <v>0.11773876877273</v>
          </cell>
          <cell r="I182">
            <v>0.125130164109062</v>
          </cell>
          <cell r="J182">
            <v>0.14736055996893899</v>
          </cell>
          <cell r="K182">
            <v>0.14463702190039299</v>
          </cell>
          <cell r="L182">
            <v>0.156799456988896</v>
          </cell>
          <cell r="M182">
            <v>0.186934913403663</v>
          </cell>
          <cell r="N182">
            <v>0.19515825652670801</v>
          </cell>
          <cell r="O182">
            <v>0.20096507507113001</v>
          </cell>
          <cell r="P182">
            <v>0.219894005125845</v>
          </cell>
          <cell r="Q182">
            <v>0.23380170784097401</v>
          </cell>
          <cell r="R182">
            <v>0.245287379994999</v>
          </cell>
          <cell r="S182">
            <v>0.25588607466673302</v>
          </cell>
          <cell r="T182">
            <v>0.25426182115379498</v>
          </cell>
          <cell r="U182">
            <v>0.25100802235858199</v>
          </cell>
          <cell r="V182">
            <v>0.244557174237477</v>
          </cell>
          <cell r="W182">
            <v>0.23496258064516101</v>
          </cell>
          <cell r="X182">
            <v>0.229557346232594</v>
          </cell>
          <cell r="Y182">
            <v>0.27975475185334098</v>
          </cell>
          <cell r="Z182">
            <v>0.32973432328473001</v>
          </cell>
          <cell r="AA182">
            <v>0.367748579274573</v>
          </cell>
          <cell r="AB182">
            <v>0.38720681505801802</v>
          </cell>
        </row>
        <row r="183">
          <cell r="A183" t="str">
            <v>Venezuela, RB</v>
          </cell>
          <cell r="B183">
            <v>69.842745826633404</v>
          </cell>
          <cell r="C183">
            <v>78.369246919443</v>
          </cell>
          <cell r="D183">
            <v>79.999998222621997</v>
          </cell>
          <cell r="E183">
            <v>79.674755735149006</v>
          </cell>
          <cell r="F183">
            <v>59.8609764528412</v>
          </cell>
          <cell r="G183">
            <v>61.9654666666667</v>
          </cell>
          <cell r="H183">
            <v>60.516133230957799</v>
          </cell>
          <cell r="I183">
            <v>48.029034482758597</v>
          </cell>
          <cell r="J183">
            <v>60.226413793103397</v>
          </cell>
          <cell r="K183">
            <v>44.672020112392801</v>
          </cell>
          <cell r="L183">
            <v>48.392781316348199</v>
          </cell>
          <cell r="M183">
            <v>53.391915641476302</v>
          </cell>
          <cell r="N183">
            <v>60.409356725146203</v>
          </cell>
          <cell r="O183">
            <v>59.868276619099902</v>
          </cell>
          <cell r="P183">
            <v>58.338937457969102</v>
          </cell>
          <cell r="Q183">
            <v>77.320259887005605</v>
          </cell>
          <cell r="R183">
            <v>70.794716432088606</v>
          </cell>
          <cell r="S183">
            <v>85.837385778750999</v>
          </cell>
          <cell r="T183">
            <v>91.331203433162898</v>
          </cell>
          <cell r="U183">
            <v>97.976886247317097</v>
          </cell>
          <cell r="V183">
            <v>117.152783374759</v>
          </cell>
          <cell r="W183">
            <v>122.871560053369</v>
          </cell>
          <cell r="X183">
            <v>92.888895971158306</v>
          </cell>
          <cell r="Y183">
            <v>83.442413153235293</v>
          </cell>
          <cell r="Z183">
            <v>112.799899230439</v>
          </cell>
          <cell r="AA183">
            <v>143.443430273204</v>
          </cell>
          <cell r="AB183">
            <v>181.60807441860501</v>
          </cell>
        </row>
        <row r="184">
          <cell r="A184" t="str">
            <v>Vietnam</v>
          </cell>
          <cell r="B184">
            <v>27.846626139376198</v>
          </cell>
          <cell r="C184">
            <v>13.875014719423501</v>
          </cell>
          <cell r="D184">
            <v>18.404943852510002</v>
          </cell>
          <cell r="E184">
            <v>27.725834965200001</v>
          </cell>
          <cell r="F184">
            <v>48.176689869460503</v>
          </cell>
          <cell r="G184">
            <v>14.9992421681154</v>
          </cell>
          <cell r="H184">
            <v>33.872677273220503</v>
          </cell>
          <cell r="I184">
            <v>42.045011704520803</v>
          </cell>
          <cell r="J184">
            <v>23.234130859375</v>
          </cell>
          <cell r="K184">
            <v>6.2933109388464104</v>
          </cell>
          <cell r="L184">
            <v>6.4717448956846599</v>
          </cell>
          <cell r="M184">
            <v>7.6423965137307199</v>
          </cell>
          <cell r="N184">
            <v>9.86699775267188</v>
          </cell>
          <cell r="O184">
            <v>13.1809556626714</v>
          </cell>
          <cell r="P184">
            <v>16.2788181054263</v>
          </cell>
          <cell r="Q184">
            <v>20.737012318496401</v>
          </cell>
          <cell r="R184">
            <v>24.657335291472599</v>
          </cell>
          <cell r="S184">
            <v>26.843623395149901</v>
          </cell>
          <cell r="T184">
            <v>27.2095266807356</v>
          </cell>
          <cell r="U184">
            <v>28.6837279910111</v>
          </cell>
          <cell r="V184">
            <v>31.195607856503599</v>
          </cell>
          <cell r="W184">
            <v>32.504267041938803</v>
          </cell>
          <cell r="X184">
            <v>35.147899990615699</v>
          </cell>
          <cell r="Y184">
            <v>39.629851932787602</v>
          </cell>
          <cell r="Z184">
            <v>45.547853837178501</v>
          </cell>
          <cell r="AA184">
            <v>53.052506253770702</v>
          </cell>
          <cell r="AB184">
            <v>60.995258733934001</v>
          </cell>
        </row>
        <row r="185">
          <cell r="A185" t="str">
            <v>Yemen, Rep.</v>
          </cell>
          <cell r="B185">
            <v>3.96873651052899</v>
          </cell>
          <cell r="C185">
            <v>5.1160659443186596</v>
          </cell>
          <cell r="D185">
            <v>6.2154923407733902</v>
          </cell>
          <cell r="E185">
            <v>6.7985862443388898</v>
          </cell>
          <cell r="F185">
            <v>6.7384594650197798</v>
          </cell>
          <cell r="G185">
            <v>6.2282679332849504</v>
          </cell>
          <cell r="H185">
            <v>5.8175320894193501</v>
          </cell>
          <cell r="I185">
            <v>6.2551138878219197</v>
          </cell>
          <cell r="J185">
            <v>8.2802804168539907</v>
          </cell>
          <cell r="K185">
            <v>7.8105868378321901</v>
          </cell>
          <cell r="L185">
            <v>10.729960690480301</v>
          </cell>
          <cell r="M185">
            <v>12.5313905079101</v>
          </cell>
          <cell r="N185">
            <v>16.021898417985</v>
          </cell>
          <cell r="O185">
            <v>19.904579517069099</v>
          </cell>
          <cell r="P185">
            <v>25.861865112406299</v>
          </cell>
          <cell r="Q185">
            <v>12.7566172839506</v>
          </cell>
          <cell r="R185">
            <v>6.4250853989664503</v>
          </cell>
          <cell r="S185">
            <v>6.79724671307038</v>
          </cell>
          <cell r="T185">
            <v>6.2127907889670997</v>
          </cell>
          <cell r="U185">
            <v>7.5297760894571999</v>
          </cell>
          <cell r="V185">
            <v>9.56140372670807</v>
          </cell>
          <cell r="W185">
            <v>9.5326634655284792</v>
          </cell>
          <cell r="X185">
            <v>9.9845122350496105</v>
          </cell>
          <cell r="Y185">
            <v>11.8694097446194</v>
          </cell>
          <cell r="Z185">
            <v>13.5646911796631</v>
          </cell>
          <cell r="AA185">
            <v>15.193130920816101</v>
          </cell>
          <cell r="AB185">
            <v>18.699555547919701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</row>
        <row r="187">
          <cell r="A187" t="str">
            <v>Zambia</v>
          </cell>
          <cell r="B187">
            <v>3.8857648</v>
          </cell>
          <cell r="C187">
            <v>4.0133260000000002</v>
          </cell>
          <cell r="D187">
            <v>3.8728935</v>
          </cell>
          <cell r="E187">
            <v>3.3431275999999999</v>
          </cell>
          <cell r="F187">
            <v>2.7480463000000102</v>
          </cell>
          <cell r="G187">
            <v>2.6060319999999999</v>
          </cell>
          <cell r="H187">
            <v>1.7954435</v>
          </cell>
          <cell r="I187">
            <v>2.225025</v>
          </cell>
          <cell r="J187">
            <v>3.7480768000000002</v>
          </cell>
          <cell r="K187">
            <v>3.9946358766468801</v>
          </cell>
          <cell r="L187">
            <v>3.7382878272640201</v>
          </cell>
          <cell r="M187">
            <v>3.3768100247524799</v>
          </cell>
          <cell r="N187">
            <v>3.3075725900116102</v>
          </cell>
          <cell r="O187">
            <v>3.2484131854644298</v>
          </cell>
          <cell r="P187">
            <v>3.3469765486329002</v>
          </cell>
          <cell r="Q187">
            <v>3.47037601720948</v>
          </cell>
          <cell r="R187">
            <v>3.2714472468056202</v>
          </cell>
          <cell r="S187">
            <v>3.9104467600795201</v>
          </cell>
          <cell r="T187">
            <v>3.23769895445681</v>
          </cell>
          <cell r="U187">
            <v>3.13189786129655</v>
          </cell>
          <cell r="V187">
            <v>3.2377226278014701</v>
          </cell>
          <cell r="W187">
            <v>3.6399834520748899</v>
          </cell>
          <cell r="X187">
            <v>3.77538611495953</v>
          </cell>
          <cell r="Y187">
            <v>4.3259768977702899</v>
          </cell>
          <cell r="Z187">
            <v>5.4395554227457499</v>
          </cell>
          <cell r="AA187">
            <v>7.2714794435401799</v>
          </cell>
          <cell r="AB187">
            <v>10.9419168453837</v>
          </cell>
        </row>
        <row r="188">
          <cell r="A188" t="str">
            <v>Zimbabwe</v>
          </cell>
          <cell r="B188">
            <v>5.3545401000000004</v>
          </cell>
          <cell r="C188">
            <v>6.4358294000000003</v>
          </cell>
          <cell r="D188">
            <v>6.8626385000000001</v>
          </cell>
          <cell r="E188">
            <v>6.2397869999999704</v>
          </cell>
          <cell r="F188">
            <v>5.1468948000000196</v>
          </cell>
          <cell r="G188">
            <v>5.6437788000000104</v>
          </cell>
          <cell r="H188">
            <v>6.2234171999999797</v>
          </cell>
          <cell r="I188">
            <v>6.7267199999999798</v>
          </cell>
          <cell r="J188">
            <v>7.8310500000000101</v>
          </cell>
          <cell r="K188">
            <v>8.2847856000000206</v>
          </cell>
          <cell r="L188">
            <v>8.7802989999999994</v>
          </cell>
          <cell r="M188">
            <v>8.1796523669248806</v>
          </cell>
          <cell r="N188">
            <v>6.7459374634975902</v>
          </cell>
          <cell r="O188">
            <v>6.5520130254746896</v>
          </cell>
          <cell r="P188">
            <v>6.88937404337043</v>
          </cell>
          <cell r="Q188">
            <v>7.1522175024386403</v>
          </cell>
          <cell r="R188">
            <v>8.7575383805075706</v>
          </cell>
          <cell r="S188">
            <v>8.9898019271635601</v>
          </cell>
          <cell r="T188">
            <v>6.26392332759798</v>
          </cell>
          <cell r="U188">
            <v>5.9627987095081298</v>
          </cell>
          <cell r="V188">
            <v>8.1359122672664999</v>
          </cell>
          <cell r="W188">
            <v>12.8826195931334</v>
          </cell>
          <cell r="X188">
            <v>30.855933465244899</v>
          </cell>
          <cell r="Y188">
            <v>10.5146403999127</v>
          </cell>
          <cell r="Z188">
            <v>4.7004308619697701</v>
          </cell>
          <cell r="AA188">
            <v>4.5516499550609399</v>
          </cell>
          <cell r="AB188">
            <v>5.5400662550877797</v>
          </cell>
        </row>
      </sheetData>
      <sheetData sheetId="5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  <cell r="AC3" t="str">
            <v/>
          </cell>
        </row>
        <row r="4">
          <cell r="A4" t="str">
            <v>Albania</v>
          </cell>
          <cell r="B4">
            <v>686.30635085091501</v>
          </cell>
          <cell r="C4">
            <v>770.75526027405101</v>
          </cell>
          <cell r="D4">
            <v>777.30471982494896</v>
          </cell>
          <cell r="E4">
            <v>769.59860074322899</v>
          </cell>
          <cell r="F4">
            <v>744.38113493542699</v>
          </cell>
          <cell r="G4">
            <v>744.69180678675696</v>
          </cell>
          <cell r="H4">
            <v>807.58556492855303</v>
          </cell>
          <cell r="I4">
            <v>785.66687906358698</v>
          </cell>
          <cell r="J4">
            <v>759.16393725502701</v>
          </cell>
          <cell r="K4">
            <v>817.91435516105605</v>
          </cell>
          <cell r="L4">
            <v>654.23303759988903</v>
          </cell>
          <cell r="M4">
            <v>399.673866161967</v>
          </cell>
          <cell r="N4">
            <v>255.367324174494</v>
          </cell>
          <cell r="O4">
            <v>444.44968043606201</v>
          </cell>
          <cell r="P4">
            <v>732.96824989986703</v>
          </cell>
          <cell r="Q4">
            <v>893.55687735779702</v>
          </cell>
          <cell r="R4">
            <v>983.76134527248996</v>
          </cell>
          <cell r="S4">
            <v>700.666468587076</v>
          </cell>
          <cell r="T4">
            <v>894.29703043772599</v>
          </cell>
          <cell r="U4">
            <v>1129.6140566254701</v>
          </cell>
          <cell r="V4">
            <v>1208.0237532503299</v>
          </cell>
          <cell r="W4">
            <v>1336.9787076518201</v>
          </cell>
          <cell r="X4">
            <v>1444.7753012890801</v>
          </cell>
          <cell r="Y4">
            <v>1804.9118205130901</v>
          </cell>
          <cell r="Z4">
            <v>2388.93896680018</v>
          </cell>
          <cell r="AA4">
            <v>2671.9175116633301</v>
          </cell>
          <cell r="AB4">
            <v>2898.7886808329599</v>
          </cell>
          <cell r="AC4">
            <v>2091.0518314584101</v>
          </cell>
        </row>
        <row r="5">
          <cell r="A5" t="str">
            <v>Algeria</v>
          </cell>
          <cell r="B5">
            <v>2268.6074604452201</v>
          </cell>
          <cell r="C5">
            <v>2305.5055148820002</v>
          </cell>
          <cell r="D5">
            <v>2254.3285661293398</v>
          </cell>
          <cell r="E5">
            <v>2316.67885461795</v>
          </cell>
          <cell r="F5">
            <v>2432.7172761471002</v>
          </cell>
          <cell r="G5">
            <v>2753.6971404890301</v>
          </cell>
          <cell r="H5">
            <v>2698.9154605210401</v>
          </cell>
          <cell r="I5">
            <v>2705.11104474285</v>
          </cell>
          <cell r="J5">
            <v>2143.7423934808298</v>
          </cell>
          <cell r="K5">
            <v>2127.8657516316698</v>
          </cell>
          <cell r="L5">
            <v>1816.10674409798</v>
          </cell>
          <cell r="M5">
            <v>1819.98371769287</v>
          </cell>
          <cell r="N5">
            <v>1873.4216649743901</v>
          </cell>
          <cell r="O5">
            <v>1894.94645956457</v>
          </cell>
          <cell r="P5">
            <v>1542.97444626014</v>
          </cell>
          <cell r="Q5">
            <v>1499.1433754826801</v>
          </cell>
          <cell r="R5">
            <v>1643.26460296649</v>
          </cell>
          <cell r="S5">
            <v>1658.73176234436</v>
          </cell>
          <cell r="T5">
            <v>1633.09002823685</v>
          </cell>
          <cell r="U5">
            <v>1630.07092234173</v>
          </cell>
          <cell r="V5">
            <v>1800.01130805766</v>
          </cell>
          <cell r="W5">
            <v>1787.0114551663601</v>
          </cell>
          <cell r="X5">
            <v>1819.47037402097</v>
          </cell>
          <cell r="Y5">
            <v>2135.5482326177598</v>
          </cell>
          <cell r="Z5">
            <v>2626.8542495503002</v>
          </cell>
          <cell r="AA5">
            <v>3111.3016724282202</v>
          </cell>
          <cell r="AB5">
            <v>3413.2183077938598</v>
          </cell>
          <cell r="AC5">
            <v>2482.234048596245</v>
          </cell>
        </row>
        <row r="6">
          <cell r="A6" t="str">
            <v>Angola</v>
          </cell>
          <cell r="B6">
            <v>776.21820708852999</v>
          </cell>
          <cell r="C6">
            <v>707.36110046218403</v>
          </cell>
          <cell r="D6">
            <v>689.130144264705</v>
          </cell>
          <cell r="E6">
            <v>699.84327622002002</v>
          </cell>
          <cell r="F6">
            <v>722.73535592697101</v>
          </cell>
          <cell r="G6">
            <v>790.18445615922303</v>
          </cell>
          <cell r="H6">
            <v>719.26422262147003</v>
          </cell>
          <cell r="I6">
            <v>801.68277722203095</v>
          </cell>
          <cell r="J6">
            <v>846.71834055444401</v>
          </cell>
          <cell r="K6">
            <v>958.67815820915996</v>
          </cell>
          <cell r="L6">
            <v>1027.8193979933101</v>
          </cell>
          <cell r="M6">
            <v>969.14192095023498</v>
          </cell>
          <cell r="N6">
            <v>726.88917866393399</v>
          </cell>
          <cell r="O6">
            <v>513.18042918581796</v>
          </cell>
          <cell r="P6">
            <v>363.50584918081199</v>
          </cell>
          <cell r="Q6">
            <v>441.30697706894802</v>
          </cell>
          <cell r="R6">
            <v>549.42704488958896</v>
          </cell>
          <cell r="S6">
            <v>627.07619194895801</v>
          </cell>
          <cell r="T6">
            <v>516.58447114243097</v>
          </cell>
          <cell r="U6">
            <v>474.76262158727701</v>
          </cell>
          <cell r="V6">
            <v>684.80848206913504</v>
          </cell>
          <cell r="W6">
            <v>650.818957883488</v>
          </cell>
          <cell r="X6">
            <v>805.65797582214202</v>
          </cell>
          <cell r="Y6">
            <v>959.39101484967603</v>
          </cell>
          <cell r="Z6">
            <v>1322.3204036827599</v>
          </cell>
          <cell r="AA6">
            <v>1987.52876115449</v>
          </cell>
          <cell r="AB6">
            <v>2758.3748527388798</v>
          </cell>
          <cell r="AC6">
            <v>1414.0153276885728</v>
          </cell>
        </row>
        <row r="7">
          <cell r="A7" t="str">
            <v>Antigua and Barbuda</v>
          </cell>
          <cell r="B7">
            <v>1506.5811875345601</v>
          </cell>
          <cell r="C7">
            <v>1689.51200317076</v>
          </cell>
          <cell r="D7">
            <v>1846.91930367328</v>
          </cell>
          <cell r="E7">
            <v>2071.07432372008</v>
          </cell>
          <cell r="F7">
            <v>2346.3711568792901</v>
          </cell>
          <cell r="G7">
            <v>2731.5987503699498</v>
          </cell>
          <cell r="H7">
            <v>3615.1405568267201</v>
          </cell>
          <cell r="I7">
            <v>4263.06237484956</v>
          </cell>
          <cell r="J7">
            <v>5197.6263417312603</v>
          </cell>
          <cell r="K7">
            <v>5789.4741304199797</v>
          </cell>
          <cell r="L7">
            <v>6090.8111739031501</v>
          </cell>
          <cell r="M7">
            <v>6334.0479397428398</v>
          </cell>
          <cell r="N7">
            <v>6524.4044235761403</v>
          </cell>
          <cell r="O7">
            <v>6843.6555614668596</v>
          </cell>
          <cell r="P7">
            <v>7359.25540291168</v>
          </cell>
          <cell r="Q7">
            <v>7105.8166494533698</v>
          </cell>
          <cell r="R7">
            <v>7619.2848173493103</v>
          </cell>
          <cell r="S7">
            <v>8007.2698497756801</v>
          </cell>
          <cell r="T7">
            <v>8399.1123241053901</v>
          </cell>
          <cell r="U7">
            <v>8660.39419752709</v>
          </cell>
          <cell r="V7">
            <v>8870.8078973491702</v>
          </cell>
          <cell r="W7">
            <v>9152.9097225538208</v>
          </cell>
          <cell r="X7">
            <v>9128.1924879535309</v>
          </cell>
          <cell r="Y7">
            <v>9475.7121106087106</v>
          </cell>
          <cell r="Z7">
            <v>10164.9214205362</v>
          </cell>
          <cell r="AA7">
            <v>10747.741280299801</v>
          </cell>
          <cell r="AB7">
            <v>11685.168408903201</v>
          </cell>
          <cell r="AC7">
            <v>10059.107571809209</v>
          </cell>
        </row>
        <row r="8">
          <cell r="A8" t="str">
            <v>Argentina</v>
          </cell>
          <cell r="B8">
            <v>7478.2704756100502</v>
          </cell>
          <cell r="C8">
            <v>5966.9289799359203</v>
          </cell>
          <cell r="D8">
            <v>2913.82585339047</v>
          </cell>
          <cell r="E8">
            <v>3544.27247325605</v>
          </cell>
          <cell r="F8">
            <v>3912.80821740295</v>
          </cell>
          <cell r="G8">
            <v>2905.6797917826102</v>
          </cell>
          <cell r="H8">
            <v>3449.72715808773</v>
          </cell>
          <cell r="I8">
            <v>3497.0922601539201</v>
          </cell>
          <cell r="J8">
            <v>4046.7133725232502</v>
          </cell>
          <cell r="K8">
            <v>2564.5206032515698</v>
          </cell>
          <cell r="L8">
            <v>4344.8151296542501</v>
          </cell>
          <cell r="M8">
            <v>5750.5076344260797</v>
          </cell>
          <cell r="N8">
            <v>6845.4837644971904</v>
          </cell>
          <cell r="O8">
            <v>6972.9614027473799</v>
          </cell>
          <cell r="P8">
            <v>7493.9453730272598</v>
          </cell>
          <cell r="Q8">
            <v>7419.1620736778204</v>
          </cell>
          <cell r="R8">
            <v>7732.4990428484298</v>
          </cell>
          <cell r="S8">
            <v>8225.3685657953902</v>
          </cell>
          <cell r="T8">
            <v>8302.8756224728295</v>
          </cell>
          <cell r="U8">
            <v>7789.39792069344</v>
          </cell>
          <cell r="V8">
            <v>7726.3168608818296</v>
          </cell>
          <cell r="W8">
            <v>7231.5464487146801</v>
          </cell>
          <cell r="X8">
            <v>2605.1047777253202</v>
          </cell>
          <cell r="Y8">
            <v>3370.5889563555502</v>
          </cell>
          <cell r="Z8">
            <v>3975.2521005436602</v>
          </cell>
          <cell r="AA8">
            <v>4704.3002640031</v>
          </cell>
          <cell r="AB8">
            <v>5458.0070326775704</v>
          </cell>
          <cell r="AC8">
            <v>4557.4665966699804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30.873770960332799</v>
          </cell>
          <cell r="O9">
            <v>225.774773688518</v>
          </cell>
          <cell r="P9">
            <v>174.00121551280401</v>
          </cell>
          <cell r="Q9">
            <v>341.13111579329097</v>
          </cell>
          <cell r="R9">
            <v>421.273800241787</v>
          </cell>
          <cell r="S9">
            <v>431.29536045672501</v>
          </cell>
          <cell r="T9">
            <v>497.834052828349</v>
          </cell>
          <cell r="U9">
            <v>485.71100329594799</v>
          </cell>
          <cell r="V9">
            <v>503.17349894687197</v>
          </cell>
          <cell r="W9">
            <v>659.34142049507</v>
          </cell>
          <cell r="X9">
            <v>740.21780923285905</v>
          </cell>
          <cell r="Y9">
            <v>873.88555503519501</v>
          </cell>
          <cell r="Z9">
            <v>1101.17185741769</v>
          </cell>
          <cell r="AA9">
            <v>1477.55953387148</v>
          </cell>
          <cell r="AB9">
            <v>1888.85068896914</v>
          </cell>
          <cell r="AC9">
            <v>1123.5044775035724</v>
          </cell>
        </row>
        <row r="10">
          <cell r="A10" t="str">
            <v>Australia</v>
          </cell>
          <cell r="B10">
            <v>10911.2495092016</v>
          </cell>
          <cell r="C10">
            <v>12422.6890119367</v>
          </cell>
          <cell r="D10">
            <v>12116.984845385799</v>
          </cell>
          <cell r="E10">
            <v>11454.7643806339</v>
          </cell>
          <cell r="F10">
            <v>12447.029507106499</v>
          </cell>
          <cell r="G10">
            <v>10882.014666351</v>
          </cell>
          <cell r="H10">
            <v>11130.1802206712</v>
          </cell>
          <cell r="I10">
            <v>12906.580814134</v>
          </cell>
          <cell r="J10">
            <v>16104.912415181399</v>
          </cell>
          <cell r="K10">
            <v>17975.721542007501</v>
          </cell>
          <cell r="L10">
            <v>18606.9780269441</v>
          </cell>
          <cell r="M10">
            <v>18479.015951801299</v>
          </cell>
          <cell r="N10">
            <v>17892.832452390601</v>
          </cell>
          <cell r="O10">
            <v>17221.581325028201</v>
          </cell>
          <cell r="P10">
            <v>19423.182590493299</v>
          </cell>
          <cell r="Q10">
            <v>20498.240571989099</v>
          </cell>
          <cell r="R10">
            <v>22760.887588301201</v>
          </cell>
          <cell r="S10">
            <v>22546.268509638401</v>
          </cell>
          <cell r="T10">
            <v>19910.7750730679</v>
          </cell>
          <cell r="U10">
            <v>21193.842659119899</v>
          </cell>
          <cell r="V10">
            <v>20326.932866872899</v>
          </cell>
          <cell r="W10">
            <v>18936.851158143701</v>
          </cell>
          <cell r="X10">
            <v>20988.9057558268</v>
          </cell>
          <cell r="Y10">
            <v>26502.125080699399</v>
          </cell>
          <cell r="Z10">
            <v>31740.975166799901</v>
          </cell>
          <cell r="AA10">
            <v>34932.394564475901</v>
          </cell>
          <cell r="AB10">
            <v>36553.428507262099</v>
          </cell>
          <cell r="AC10">
            <v>28275.780038867972</v>
          </cell>
        </row>
        <row r="11">
          <cell r="A11" t="str">
            <v>Austria</v>
          </cell>
          <cell r="B11">
            <v>10625.774172175101</v>
          </cell>
          <cell r="C11">
            <v>9188.9050548171199</v>
          </cell>
          <cell r="D11">
            <v>9175.9699274185605</v>
          </cell>
          <cell r="E11">
            <v>9324.0614498909999</v>
          </cell>
          <cell r="F11">
            <v>8794.7453643369299</v>
          </cell>
          <cell r="G11">
            <v>9000.8511650976307</v>
          </cell>
          <cell r="H11">
            <v>12758.601133718499</v>
          </cell>
          <cell r="I11">
            <v>15933.7912951532</v>
          </cell>
          <cell r="J11">
            <v>17426.478584801302</v>
          </cell>
          <cell r="K11">
            <v>17284.036885540099</v>
          </cell>
          <cell r="L11">
            <v>21541.9836973852</v>
          </cell>
          <cell r="M11">
            <v>22357.74423384</v>
          </cell>
          <cell r="N11">
            <v>24883.820337392699</v>
          </cell>
          <cell r="O11">
            <v>23996.944976627299</v>
          </cell>
          <cell r="P11">
            <v>25701.689139607101</v>
          </cell>
          <cell r="Q11">
            <v>30169.5982673012</v>
          </cell>
          <cell r="R11">
            <v>29711.300329797101</v>
          </cell>
          <cell r="S11">
            <v>26229.836458866099</v>
          </cell>
          <cell r="T11">
            <v>26846.104460332401</v>
          </cell>
          <cell r="U11">
            <v>26699.401237480401</v>
          </cell>
          <cell r="V11">
            <v>24265.7605135093</v>
          </cell>
          <cell r="W11">
            <v>24038.811198365602</v>
          </cell>
          <cell r="X11">
            <v>25800.526475641502</v>
          </cell>
          <cell r="Y11">
            <v>31516.3707530348</v>
          </cell>
          <cell r="Z11">
            <v>35865.838346693803</v>
          </cell>
          <cell r="AA11">
            <v>37085.752626515001</v>
          </cell>
          <cell r="AB11">
            <v>38960.9908750588</v>
          </cell>
          <cell r="AC11">
            <v>32211.381712551582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163.828161141176</v>
          </cell>
          <cell r="O12">
            <v>179.09156957655699</v>
          </cell>
          <cell r="P12">
            <v>297.16241710947799</v>
          </cell>
          <cell r="Q12">
            <v>314.519455013754</v>
          </cell>
          <cell r="R12">
            <v>409.190776387428</v>
          </cell>
          <cell r="S12">
            <v>505.56664211707601</v>
          </cell>
          <cell r="T12">
            <v>540.85154467352402</v>
          </cell>
          <cell r="U12">
            <v>571.50675793350797</v>
          </cell>
          <cell r="V12">
            <v>652.47088182714697</v>
          </cell>
          <cell r="W12">
            <v>701.09547310753896</v>
          </cell>
          <cell r="X12">
            <v>760.21522904562698</v>
          </cell>
          <cell r="Y12">
            <v>880.20151820499302</v>
          </cell>
          <cell r="Z12">
            <v>1040.0800677864299</v>
          </cell>
          <cell r="AA12">
            <v>1492.91128372191</v>
          </cell>
          <cell r="AB12">
            <v>2336.0292718200099</v>
          </cell>
          <cell r="AC12">
            <v>1201.7554739477514</v>
          </cell>
        </row>
        <row r="13">
          <cell r="A13" t="str">
            <v>Bahamas, The</v>
          </cell>
          <cell r="B13">
            <v>6923.2715786707004</v>
          </cell>
          <cell r="C13">
            <v>7038.4439511277797</v>
          </cell>
          <cell r="D13">
            <v>7744.34560460987</v>
          </cell>
          <cell r="E13">
            <v>8427.0582195001898</v>
          </cell>
          <cell r="F13">
            <v>8803.5892927674504</v>
          </cell>
          <cell r="G13">
            <v>9463.1378660611299</v>
          </cell>
          <cell r="H13">
            <v>10056.267289451</v>
          </cell>
          <cell r="I13">
            <v>10887.5008870848</v>
          </cell>
          <cell r="J13">
            <v>11088.901420731399</v>
          </cell>
          <cell r="K13">
            <v>12289.2460112563</v>
          </cell>
          <cell r="L13">
            <v>12492.917045333599</v>
          </cell>
          <cell r="M13">
            <v>12035.4366440798</v>
          </cell>
          <cell r="N13">
            <v>11794.9928209114</v>
          </cell>
          <cell r="O13">
            <v>11499.360715467101</v>
          </cell>
          <cell r="P13">
            <v>12119.7981058803</v>
          </cell>
          <cell r="Q13">
            <v>12297.4833424157</v>
          </cell>
          <cell r="R13">
            <v>12724.1302032453</v>
          </cell>
          <cell r="S13">
            <v>13316.931476023499</v>
          </cell>
          <cell r="T13">
            <v>14603.5738653111</v>
          </cell>
          <cell r="U13">
            <v>15783.2299369385</v>
          </cell>
          <cell r="V13">
            <v>16522.801120078198</v>
          </cell>
          <cell r="W13">
            <v>16694.2178873638</v>
          </cell>
          <cell r="X13">
            <v>17280.862920887201</v>
          </cell>
          <cell r="Y13">
            <v>17396.885215840801</v>
          </cell>
          <cell r="Z13">
            <v>17653.937910280201</v>
          </cell>
          <cell r="AA13">
            <v>18062.278625919</v>
          </cell>
          <cell r="AB13">
            <v>18917.160662714701</v>
          </cell>
          <cell r="AC13">
            <v>17667.557203834283</v>
          </cell>
        </row>
        <row r="14">
          <cell r="A14" t="str">
            <v>Bahrain</v>
          </cell>
          <cell r="B14">
            <v>8852.76120550015</v>
          </cell>
          <cell r="C14">
            <v>9610.1682250874292</v>
          </cell>
          <cell r="D14">
            <v>9749.44155121931</v>
          </cell>
          <cell r="E14">
            <v>9659.0512007564303</v>
          </cell>
          <cell r="F14">
            <v>9698.8226215858394</v>
          </cell>
          <cell r="G14">
            <v>8846.4677413764202</v>
          </cell>
          <cell r="H14">
            <v>6686.1351434385197</v>
          </cell>
          <cell r="I14">
            <v>6993.3084910501502</v>
          </cell>
          <cell r="J14">
            <v>8342.9283556834107</v>
          </cell>
          <cell r="K14">
            <v>8642.8801119431391</v>
          </cell>
          <cell r="L14">
            <v>9433.3564583333391</v>
          </cell>
          <cell r="M14">
            <v>9229.9207999999999</v>
          </cell>
          <cell r="N14">
            <v>9134.1763461538394</v>
          </cell>
          <cell r="O14">
            <v>9628.0420370370393</v>
          </cell>
          <cell r="P14">
            <v>9937.0628571428606</v>
          </cell>
          <cell r="Q14">
            <v>10083.065534482799</v>
          </cell>
          <cell r="R14">
            <v>10166.6865</v>
          </cell>
          <cell r="S14">
            <v>10242.0391290323</v>
          </cell>
          <cell r="T14">
            <v>9660.2716406250001</v>
          </cell>
          <cell r="U14">
            <v>10025.880363636399</v>
          </cell>
          <cell r="V14">
            <v>11889.9764626866</v>
          </cell>
          <cell r="W14">
            <v>11657.4861323529</v>
          </cell>
          <cell r="X14">
            <v>12066.0481857143</v>
          </cell>
          <cell r="Y14">
            <v>13710.515563380301</v>
          </cell>
          <cell r="Z14">
            <v>15527.6736666667</v>
          </cell>
          <cell r="AA14">
            <v>18216.1413534858</v>
          </cell>
          <cell r="AB14">
            <v>21446.525647857201</v>
          </cell>
          <cell r="AC14">
            <v>15437.398424909532</v>
          </cell>
        </row>
        <row r="15">
          <cell r="A15" t="str">
            <v>Bangladesh</v>
          </cell>
          <cell r="B15">
            <v>237.34986608229701</v>
          </cell>
          <cell r="C15">
            <v>225.78873524957399</v>
          </cell>
          <cell r="D15">
            <v>201.739561522272</v>
          </cell>
          <cell r="E15">
            <v>206.26768377606899</v>
          </cell>
          <cell r="F15">
            <v>228.867443079183</v>
          </cell>
          <cell r="G15">
            <v>229.87894224466501</v>
          </cell>
          <cell r="H15">
            <v>235.44447920825399</v>
          </cell>
          <cell r="I15">
            <v>253.86963844443</v>
          </cell>
          <cell r="J15">
            <v>267.87361572391598</v>
          </cell>
          <cell r="K15">
            <v>288.51148464370499</v>
          </cell>
          <cell r="L15">
            <v>293.10610783351302</v>
          </cell>
          <cell r="M15">
            <v>295.26657642740702</v>
          </cell>
          <cell r="N15">
            <v>288.63685803758602</v>
          </cell>
          <cell r="O15">
            <v>295.74501346317101</v>
          </cell>
          <cell r="P15">
            <v>314.19960484846001</v>
          </cell>
          <cell r="Q15">
            <v>339.87342477753299</v>
          </cell>
          <cell r="R15">
            <v>349.03172600424898</v>
          </cell>
          <cell r="S15">
            <v>357.31929143563099</v>
          </cell>
          <cell r="T15">
            <v>361.22304882333901</v>
          </cell>
          <cell r="U15">
            <v>368.11940808050502</v>
          </cell>
          <cell r="V15">
            <v>364.95100312039102</v>
          </cell>
          <cell r="W15">
            <v>358.99466650332403</v>
          </cell>
          <cell r="X15">
            <v>369.76742731832297</v>
          </cell>
          <cell r="Y15">
            <v>398.75272328654</v>
          </cell>
          <cell r="Z15">
            <v>424.669774984507</v>
          </cell>
          <cell r="AA15">
            <v>432.09245765345702</v>
          </cell>
          <cell r="AB15">
            <v>451.48853544499599</v>
          </cell>
          <cell r="AC15">
            <v>405.96093086519119</v>
          </cell>
        </row>
        <row r="16">
          <cell r="A16" t="str">
            <v>Barbados</v>
          </cell>
          <cell r="B16">
            <v>3536.0151779101702</v>
          </cell>
          <cell r="C16">
            <v>3891.7788198570202</v>
          </cell>
          <cell r="D16">
            <v>4066.26427336909</v>
          </cell>
          <cell r="E16">
            <v>4316.7787719462704</v>
          </cell>
          <cell r="F16">
            <v>4705.42372244525</v>
          </cell>
          <cell r="G16">
            <v>4924.4707187307004</v>
          </cell>
          <cell r="H16">
            <v>5406.7010463740498</v>
          </cell>
          <cell r="I16">
            <v>5953.9098673184799</v>
          </cell>
          <cell r="J16">
            <v>6332.74646361348</v>
          </cell>
          <cell r="K16">
            <v>7008.6865415960001</v>
          </cell>
          <cell r="L16">
            <v>7029.3243649400501</v>
          </cell>
          <cell r="M16">
            <v>6932.0609598730098</v>
          </cell>
          <cell r="N16">
            <v>6492.7409579945297</v>
          </cell>
          <cell r="O16">
            <v>6758.9893126213401</v>
          </cell>
          <cell r="P16">
            <v>6663.0596044722497</v>
          </cell>
          <cell r="Q16">
            <v>7125.6745075190702</v>
          </cell>
          <cell r="R16">
            <v>7576.5087433144899</v>
          </cell>
          <cell r="S16">
            <v>8296.6835712828106</v>
          </cell>
          <cell r="T16">
            <v>8925.2069009661609</v>
          </cell>
          <cell r="U16">
            <v>9296.1469197868992</v>
          </cell>
          <cell r="V16">
            <v>9565.7895228731504</v>
          </cell>
          <cell r="W16">
            <v>9514.2461232441401</v>
          </cell>
          <cell r="X16">
            <v>9190.5700435754097</v>
          </cell>
          <cell r="Y16">
            <v>9967.4888763134804</v>
          </cell>
          <cell r="Z16">
            <v>10316.483863692099</v>
          </cell>
          <cell r="AA16">
            <v>11098.8472673995</v>
          </cell>
          <cell r="AB16">
            <v>12154.2301959123</v>
          </cell>
          <cell r="AC16">
            <v>10373.644395022822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402.813143984237</v>
          </cell>
          <cell r="O17">
            <v>357.62380325772102</v>
          </cell>
          <cell r="P17">
            <v>474.57894021745699</v>
          </cell>
          <cell r="Q17">
            <v>1032.97953946198</v>
          </cell>
          <cell r="R17">
            <v>1425.3650655712299</v>
          </cell>
          <cell r="S17">
            <v>1384.39854330502</v>
          </cell>
          <cell r="T17">
            <v>1503.36176694352</v>
          </cell>
          <cell r="U17">
            <v>1208.0697439992</v>
          </cell>
          <cell r="V17">
            <v>1276.9988777823301</v>
          </cell>
          <cell r="W17">
            <v>1248.2366946209199</v>
          </cell>
          <cell r="X17">
            <v>1480.3646401035901</v>
          </cell>
          <cell r="Y17">
            <v>1809.58811369975</v>
          </cell>
          <cell r="Z17">
            <v>2361.3371348729602</v>
          </cell>
          <cell r="AA17">
            <v>3088.8223163422399</v>
          </cell>
          <cell r="AB17">
            <v>3808.3134258684199</v>
          </cell>
          <cell r="AC17">
            <v>2299.44372091798</v>
          </cell>
        </row>
        <row r="18">
          <cell r="A18" t="str">
            <v>Belgium</v>
          </cell>
          <cell r="B18">
            <v>12332.196906060301</v>
          </cell>
          <cell r="C18">
            <v>10248.7754315606</v>
          </cell>
          <cell r="D18">
            <v>9013.9214214620206</v>
          </cell>
          <cell r="E18">
            <v>8528.1796360579101</v>
          </cell>
          <cell r="F18">
            <v>8121.2437787707504</v>
          </cell>
          <cell r="G18">
            <v>8454.4157513998307</v>
          </cell>
          <cell r="H18">
            <v>11715.254153117199</v>
          </cell>
          <cell r="I18">
            <v>14552.2283421261</v>
          </cell>
          <cell r="J18">
            <v>15718.687172209</v>
          </cell>
          <cell r="K18">
            <v>15886.3139120903</v>
          </cell>
          <cell r="L18">
            <v>19823.823243457598</v>
          </cell>
          <cell r="M18">
            <v>20255.283091461399</v>
          </cell>
          <cell r="N18">
            <v>22425.369923444501</v>
          </cell>
          <cell r="O18">
            <v>21419.710763537401</v>
          </cell>
          <cell r="P18">
            <v>23308.384604209899</v>
          </cell>
          <cell r="Q18">
            <v>27313.616099607301</v>
          </cell>
          <cell r="R18">
            <v>27082.2077029635</v>
          </cell>
          <cell r="S18">
            <v>24492.6014985847</v>
          </cell>
          <cell r="T18">
            <v>25014.720754691501</v>
          </cell>
          <cell r="U18">
            <v>24796.291077791098</v>
          </cell>
          <cell r="V18">
            <v>22696.467883172601</v>
          </cell>
          <cell r="W18">
            <v>22495.434677982499</v>
          </cell>
          <cell r="X18">
            <v>24399.760042411101</v>
          </cell>
          <cell r="Y18">
            <v>29868.595923912999</v>
          </cell>
          <cell r="Z18">
            <v>34382.013969860898</v>
          </cell>
          <cell r="AA18">
            <v>35460.580224051002</v>
          </cell>
          <cell r="AB18">
            <v>37213.994032437397</v>
          </cell>
          <cell r="AC18">
            <v>30636.729811775982</v>
          </cell>
        </row>
        <row r="19">
          <cell r="A19" t="str">
            <v>Belize</v>
          </cell>
          <cell r="B19">
            <v>1148.1110780854699</v>
          </cell>
          <cell r="C19">
            <v>1193.6462469614901</v>
          </cell>
          <cell r="D19">
            <v>1170.80346101705</v>
          </cell>
          <cell r="E19">
            <v>1200.66716925075</v>
          </cell>
          <cell r="F19">
            <v>1304.2671402824601</v>
          </cell>
          <cell r="G19">
            <v>1258.6642290705599</v>
          </cell>
          <cell r="H19">
            <v>1332.6023727485799</v>
          </cell>
          <cell r="I19">
            <v>1518.6325033128601</v>
          </cell>
          <cell r="J19">
            <v>1759.2179102748501</v>
          </cell>
          <cell r="K19">
            <v>1976.8645976094699</v>
          </cell>
          <cell r="L19">
            <v>2179.9502429152499</v>
          </cell>
          <cell r="M19">
            <v>2291.9292260290999</v>
          </cell>
          <cell r="N19">
            <v>2603.2778265729899</v>
          </cell>
          <cell r="O19">
            <v>2729.9097046328502</v>
          </cell>
          <cell r="P19">
            <v>2751.7944781995998</v>
          </cell>
          <cell r="Q19">
            <v>2863.5801346880799</v>
          </cell>
          <cell r="R19">
            <v>2888.6034834299799</v>
          </cell>
          <cell r="S19">
            <v>2845.1504602377599</v>
          </cell>
          <cell r="T19">
            <v>2888.4050028530401</v>
          </cell>
          <cell r="U19">
            <v>3013.0800471688899</v>
          </cell>
          <cell r="V19">
            <v>3329.58886793293</v>
          </cell>
          <cell r="W19">
            <v>3386.6356602692299</v>
          </cell>
          <cell r="X19">
            <v>3514.8915288906501</v>
          </cell>
          <cell r="Y19">
            <v>3608.29375228352</v>
          </cell>
          <cell r="Z19">
            <v>3855.3891121666102</v>
          </cell>
          <cell r="AA19">
            <v>3807.0450620203601</v>
          </cell>
          <cell r="AB19">
            <v>4028.0012355036401</v>
          </cell>
          <cell r="AC19">
            <v>3700.0427251890019</v>
          </cell>
        </row>
        <row r="20">
          <cell r="A20" t="str">
            <v>Benin</v>
          </cell>
          <cell r="B20">
            <v>458.34265490843001</v>
          </cell>
          <cell r="C20">
            <v>299.64272246260998</v>
          </cell>
          <cell r="D20">
            <v>287.80689293881801</v>
          </cell>
          <cell r="E20">
            <v>246.75703561121799</v>
          </cell>
          <cell r="F20">
            <v>255.175014749821</v>
          </cell>
          <cell r="G20">
            <v>257.55407524009399</v>
          </cell>
          <cell r="H20">
            <v>318.77806887227001</v>
          </cell>
          <cell r="I20">
            <v>361.66498448137901</v>
          </cell>
          <cell r="J20">
            <v>364.66619295993701</v>
          </cell>
          <cell r="K20">
            <v>327.17323714281503</v>
          </cell>
          <cell r="L20">
            <v>389.49118467293198</v>
          </cell>
          <cell r="M20">
            <v>384.54779126999802</v>
          </cell>
          <cell r="N20">
            <v>427.84491905465802</v>
          </cell>
          <cell r="O20">
            <v>406.86325866833198</v>
          </cell>
          <cell r="P20">
            <v>300.11069684605098</v>
          </cell>
          <cell r="Q20">
            <v>396.31737890765902</v>
          </cell>
          <cell r="R20">
            <v>419.22162826681603</v>
          </cell>
          <cell r="S20">
            <v>391.606115971892</v>
          </cell>
          <cell r="T20">
            <v>412.071336352993</v>
          </cell>
          <cell r="U20">
            <v>406.76223617327003</v>
          </cell>
          <cell r="V20">
            <v>378.06349852156097</v>
          </cell>
          <cell r="W20">
            <v>381.62762943681599</v>
          </cell>
          <cell r="X20">
            <v>411.48681463849698</v>
          </cell>
          <cell r="Y20">
            <v>511.18075671620699</v>
          </cell>
          <cell r="Z20">
            <v>564.27408108314205</v>
          </cell>
          <cell r="AA20">
            <v>595.74027838175505</v>
          </cell>
          <cell r="AB20">
            <v>625.30882644006795</v>
          </cell>
          <cell r="AC20">
            <v>514.93639778274758</v>
          </cell>
        </row>
        <row r="21">
          <cell r="A21" t="str">
            <v>Bhutan</v>
          </cell>
          <cell r="B21">
            <v>285.42053920931602</v>
          </cell>
          <cell r="C21">
            <v>314.65411385620303</v>
          </cell>
          <cell r="D21">
            <v>323.76117286755101</v>
          </cell>
          <cell r="E21">
            <v>355.70120308987401</v>
          </cell>
          <cell r="F21">
            <v>340.81452984787302</v>
          </cell>
          <cell r="G21">
            <v>341.21963640922201</v>
          </cell>
          <cell r="H21">
            <v>393.12940054406403</v>
          </cell>
          <cell r="I21">
            <v>459.75468715680802</v>
          </cell>
          <cell r="J21">
            <v>483.02668570288699</v>
          </cell>
          <cell r="K21">
            <v>453.13473027595097</v>
          </cell>
          <cell r="L21">
            <v>478.494191644723</v>
          </cell>
          <cell r="M21">
            <v>402.12618525841799</v>
          </cell>
          <cell r="N21">
            <v>400.81481072392</v>
          </cell>
          <cell r="O21">
            <v>374.03136035867402</v>
          </cell>
          <cell r="P21">
            <v>435.33373363650099</v>
          </cell>
          <cell r="Q21">
            <v>478.21221312063801</v>
          </cell>
          <cell r="R21">
            <v>512.79556129323601</v>
          </cell>
          <cell r="S21">
            <v>574.34561753049002</v>
          </cell>
          <cell r="T21">
            <v>628.80702086437998</v>
          </cell>
          <cell r="U21">
            <v>640.99500761558897</v>
          </cell>
          <cell r="V21">
            <v>668.74826806778901</v>
          </cell>
          <cell r="W21">
            <v>700.852693082153</v>
          </cell>
          <cell r="X21">
            <v>757.76493423878901</v>
          </cell>
          <cell r="Y21">
            <v>831.57853471265196</v>
          </cell>
          <cell r="Z21">
            <v>944.34921192663205</v>
          </cell>
          <cell r="AA21">
            <v>1079.23988813353</v>
          </cell>
          <cell r="AB21">
            <v>1254.1346688134199</v>
          </cell>
          <cell r="AC21">
            <v>927.98665515119603</v>
          </cell>
        </row>
        <row r="22">
          <cell r="A22" t="str">
            <v>Bolivia</v>
          </cell>
          <cell r="B22">
            <v>644.19880576479704</v>
          </cell>
          <cell r="C22">
            <v>570.21927568549097</v>
          </cell>
          <cell r="D22">
            <v>630.24719811780199</v>
          </cell>
          <cell r="E22">
            <v>602.273678010092</v>
          </cell>
          <cell r="F22">
            <v>617.37369944045599</v>
          </cell>
          <cell r="G22">
            <v>638.94866831193303</v>
          </cell>
          <cell r="H22">
            <v>611.64317584979597</v>
          </cell>
          <cell r="I22">
            <v>649.21957493720595</v>
          </cell>
          <cell r="J22">
            <v>735.61450880208304</v>
          </cell>
          <cell r="K22">
            <v>739.10532427650003</v>
          </cell>
          <cell r="L22">
            <v>747.26009649257605</v>
          </cell>
          <cell r="M22">
            <v>803.52668072508004</v>
          </cell>
          <cell r="N22">
            <v>831.25490069754596</v>
          </cell>
          <cell r="O22">
            <v>821.25077722349204</v>
          </cell>
          <cell r="P22">
            <v>831.23079697947401</v>
          </cell>
          <cell r="Q22">
            <v>907.17127724884904</v>
          </cell>
          <cell r="R22">
            <v>970.52146153168701</v>
          </cell>
          <cell r="S22">
            <v>1012.9651979072</v>
          </cell>
          <cell r="T22">
            <v>1059.87007797519</v>
          </cell>
          <cell r="U22">
            <v>1007.86496483267</v>
          </cell>
          <cell r="V22">
            <v>998.10142442676204</v>
          </cell>
          <cell r="W22">
            <v>945.44322289300203</v>
          </cell>
          <cell r="X22">
            <v>897.27288396647305</v>
          </cell>
          <cell r="Y22">
            <v>897.72631042288799</v>
          </cell>
          <cell r="Z22">
            <v>948.22934587960799</v>
          </cell>
          <cell r="AA22">
            <v>992.65884391379996</v>
          </cell>
          <cell r="AB22">
            <v>1124.6794592977999</v>
          </cell>
          <cell r="AC22">
            <v>967.668344395595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327.82112566475598</v>
          </cell>
          <cell r="Q23">
            <v>450.725508423257</v>
          </cell>
          <cell r="R23">
            <v>833.64931031319395</v>
          </cell>
          <cell r="S23">
            <v>1062.4656453079499</v>
          </cell>
          <cell r="T23">
            <v>1260.7522840612801</v>
          </cell>
          <cell r="U23">
            <v>1340.9343939671</v>
          </cell>
          <cell r="V23">
            <v>1401.2151474206401</v>
          </cell>
          <cell r="W23">
            <v>1463.3529867438899</v>
          </cell>
          <cell r="X23">
            <v>1615.37602320423</v>
          </cell>
          <cell r="Y23">
            <v>2021.8598526876101</v>
          </cell>
          <cell r="Z23">
            <v>2399.4173235845101</v>
          </cell>
          <cell r="AA23">
            <v>2566.1785428353201</v>
          </cell>
          <cell r="AB23">
            <v>2884.6556100544899</v>
          </cell>
          <cell r="AC23">
            <v>2158.4733898516747</v>
          </cell>
        </row>
        <row r="24">
          <cell r="A24" t="str">
            <v>Botswana</v>
          </cell>
          <cell r="B24">
            <v>1143.6699669111999</v>
          </cell>
          <cell r="C24">
            <v>1161.753035636</v>
          </cell>
          <cell r="D24">
            <v>1058.98208003169</v>
          </cell>
          <cell r="E24">
            <v>1179.55262556458</v>
          </cell>
          <cell r="F24">
            <v>1204.08494139907</v>
          </cell>
          <cell r="G24">
            <v>1043.2783880752199</v>
          </cell>
          <cell r="H24">
            <v>1256.99064141694</v>
          </cell>
          <cell r="I24">
            <v>1711.0598542008299</v>
          </cell>
          <cell r="J24">
            <v>2221.3768944268299</v>
          </cell>
          <cell r="K24">
            <v>2499.4916585689198</v>
          </cell>
          <cell r="L24">
            <v>2962.36156346505</v>
          </cell>
          <cell r="M24">
            <v>2990.8646478734299</v>
          </cell>
          <cell r="N24">
            <v>3026.5988190967701</v>
          </cell>
          <cell r="O24">
            <v>3000.04463869968</v>
          </cell>
          <cell r="P24">
            <v>3055.7514420135899</v>
          </cell>
          <cell r="Q24">
            <v>3284.8345656194501</v>
          </cell>
          <cell r="R24">
            <v>3239.2681663045601</v>
          </cell>
          <cell r="S24">
            <v>3434.8484855390898</v>
          </cell>
          <cell r="T24">
            <v>3404.3087164930898</v>
          </cell>
          <cell r="U24">
            <v>3623.2946070073999</v>
          </cell>
          <cell r="V24">
            <v>3945.7562867039401</v>
          </cell>
          <cell r="W24">
            <v>3832.2771129081002</v>
          </cell>
          <cell r="X24">
            <v>3750.87544414492</v>
          </cell>
          <cell r="Y24">
            <v>5226.76060893465</v>
          </cell>
          <cell r="Z24">
            <v>6183.8506879296901</v>
          </cell>
          <cell r="AA24">
            <v>6438.2047846769901</v>
          </cell>
          <cell r="AB24">
            <v>6868.8118489479202</v>
          </cell>
          <cell r="AC24">
            <v>5383.4634145903783</v>
          </cell>
        </row>
        <row r="25">
          <cell r="A25" t="str">
            <v>Brazil</v>
          </cell>
          <cell r="B25">
            <v>1371.5550636308899</v>
          </cell>
          <cell r="C25">
            <v>1539.66195136078</v>
          </cell>
          <cell r="D25">
            <v>1608.0661548488299</v>
          </cell>
          <cell r="E25">
            <v>1260.01327995569</v>
          </cell>
          <cell r="F25">
            <v>1225.55770442221</v>
          </cell>
          <cell r="G25">
            <v>1902.85571569643</v>
          </cell>
          <cell r="H25">
            <v>2161.62620633189</v>
          </cell>
          <cell r="I25">
            <v>2305.7541405012398</v>
          </cell>
          <cell r="J25">
            <v>2526.1435241766899</v>
          </cell>
          <cell r="K25">
            <v>3403.1964327904202</v>
          </cell>
          <cell r="L25">
            <v>3463.9101213846102</v>
          </cell>
          <cell r="M25">
            <v>2986.3134978491298</v>
          </cell>
          <cell r="N25">
            <v>2814.4399847391901</v>
          </cell>
          <cell r="O25">
            <v>3108.2230881901501</v>
          </cell>
          <cell r="P25">
            <v>3814.8647381606402</v>
          </cell>
          <cell r="Q25">
            <v>4844.9496620016898</v>
          </cell>
          <cell r="R25">
            <v>5207.2604579807203</v>
          </cell>
          <cell r="S25">
            <v>5321.3146957249901</v>
          </cell>
          <cell r="T25">
            <v>5077.3838101738202</v>
          </cell>
          <cell r="U25">
            <v>3477.9814773819799</v>
          </cell>
          <cell r="V25">
            <v>3761.5804431132901</v>
          </cell>
          <cell r="W25">
            <v>3189.5277417247198</v>
          </cell>
          <cell r="X25">
            <v>2866.9956971366801</v>
          </cell>
          <cell r="Y25">
            <v>3085.3871566297198</v>
          </cell>
          <cell r="Z25">
            <v>3654.2020838020699</v>
          </cell>
          <cell r="AA25">
            <v>4788.9166971598297</v>
          </cell>
          <cell r="AB25">
            <v>5716.67436710327</v>
          </cell>
          <cell r="AC25">
            <v>3883.6172905927156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 t="str">
            <v>..</v>
          </cell>
          <cell r="I26" t="str">
            <v>..</v>
          </cell>
          <cell r="J26" t="str">
            <v>..</v>
          </cell>
          <cell r="K26" t="str">
            <v>..</v>
          </cell>
          <cell r="L26" t="str">
            <v>..</v>
          </cell>
          <cell r="M26" t="str">
            <v>..</v>
          </cell>
          <cell r="N26">
            <v>15661.907068426701</v>
          </cell>
          <cell r="O26">
            <v>15011.8078396612</v>
          </cell>
          <cell r="P26">
            <v>14571.193486272699</v>
          </cell>
          <cell r="Q26">
            <v>16477.909977260901</v>
          </cell>
          <cell r="R26">
            <v>17369.965006040598</v>
          </cell>
          <cell r="S26">
            <v>17224.5245831098</v>
          </cell>
          <cell r="T26">
            <v>13085.4544933202</v>
          </cell>
          <cell r="U26">
            <v>14514.129435811001</v>
          </cell>
          <cell r="V26">
            <v>18476.850239930602</v>
          </cell>
          <cell r="W26">
            <v>16829.9887408127</v>
          </cell>
          <cell r="X26">
            <v>17146.030440987</v>
          </cell>
          <cell r="Y26">
            <v>18799.896856900101</v>
          </cell>
          <cell r="Z26">
            <v>22001.651308332799</v>
          </cell>
          <cell r="AA26">
            <v>25753.680225738099</v>
          </cell>
          <cell r="AB26">
            <v>30298.412867708801</v>
          </cell>
          <cell r="AC26">
            <v>21804.943406746581</v>
          </cell>
        </row>
        <row r="27">
          <cell r="A27" t="str">
            <v>Bulgaria</v>
          </cell>
          <cell r="B27">
            <v>2939.8415251468</v>
          </cell>
          <cell r="C27">
            <v>3160.2375126477</v>
          </cell>
          <cell r="D27">
            <v>3284.65353881597</v>
          </cell>
          <cell r="E27">
            <v>3365.5647406416701</v>
          </cell>
          <cell r="F27">
            <v>3569.29801010438</v>
          </cell>
          <cell r="G27">
            <v>3056.8620212127398</v>
          </cell>
          <cell r="H27">
            <v>2711.7007518718201</v>
          </cell>
          <cell r="I27">
            <v>3156.3359391655399</v>
          </cell>
          <cell r="J27">
            <v>5187.9750756634103</v>
          </cell>
          <cell r="K27">
            <v>5321.3305558812499</v>
          </cell>
          <cell r="L27">
            <v>2365.2410612467402</v>
          </cell>
          <cell r="M27">
            <v>233.859080063585</v>
          </cell>
          <cell r="N27">
            <v>958.72860675710797</v>
          </cell>
          <cell r="O27">
            <v>525.82825356979595</v>
          </cell>
          <cell r="P27">
            <v>934.03723882075496</v>
          </cell>
          <cell r="Q27">
            <v>1579.6392328854599</v>
          </cell>
          <cell r="R27">
            <v>1203.6619239889001</v>
          </cell>
          <cell r="S27">
            <v>1269.92345595964</v>
          </cell>
          <cell r="T27">
            <v>1584.72304581409</v>
          </cell>
          <cell r="U27">
            <v>1611.83772859084</v>
          </cell>
          <cell r="V27">
            <v>1580.55729514174</v>
          </cell>
          <cell r="W27">
            <v>1712.9551902667399</v>
          </cell>
          <cell r="X27">
            <v>1979.4047161956901</v>
          </cell>
          <cell r="Y27">
            <v>2560.3870471232599</v>
          </cell>
          <cell r="Z27">
            <v>3135.0528136671301</v>
          </cell>
          <cell r="AA27">
            <v>3461.5207979858501</v>
          </cell>
          <cell r="AB27">
            <v>3994.5081141406199</v>
          </cell>
          <cell r="AC27">
            <v>2807.3047798965486</v>
          </cell>
        </row>
        <row r="28">
          <cell r="A28" t="str">
            <v>Burkina Faso</v>
          </cell>
          <cell r="B28">
            <v>304.69061564314399</v>
          </cell>
          <cell r="C28">
            <v>258.66582275131901</v>
          </cell>
          <cell r="D28">
            <v>235.025125196234</v>
          </cell>
          <cell r="E28">
            <v>209.476758872929</v>
          </cell>
          <cell r="F28">
            <v>182.63320889848799</v>
          </cell>
          <cell r="G28">
            <v>196.993211478901</v>
          </cell>
          <cell r="H28">
            <v>252.17028148238299</v>
          </cell>
          <cell r="I28">
            <v>286.47508986624598</v>
          </cell>
          <cell r="J28">
            <v>308.78007461064698</v>
          </cell>
          <cell r="K28">
            <v>301.51713999306497</v>
          </cell>
          <cell r="L28">
            <v>349.25172546380202</v>
          </cell>
          <cell r="M28">
            <v>344.86560914020299</v>
          </cell>
          <cell r="N28">
            <v>360.68698622183302</v>
          </cell>
          <cell r="O28">
            <v>335.81015928090301</v>
          </cell>
          <cell r="P28">
            <v>197.26263930674199</v>
          </cell>
          <cell r="Q28">
            <v>238.23780443506399</v>
          </cell>
          <cell r="R28">
            <v>252.96347001176099</v>
          </cell>
          <cell r="S28">
            <v>233.70126871512801</v>
          </cell>
          <cell r="T28">
            <v>261.40030377123298</v>
          </cell>
          <cell r="U28">
            <v>274.16730402733299</v>
          </cell>
          <cell r="V28">
            <v>231.587174827806</v>
          </cell>
          <cell r="W28">
            <v>243.62440795150701</v>
          </cell>
          <cell r="X28">
            <v>274.58972881934898</v>
          </cell>
          <cell r="Y28">
            <v>344.58363228470898</v>
          </cell>
          <cell r="Z28">
            <v>399.38541871281399</v>
          </cell>
          <cell r="AA28">
            <v>428.86971727153502</v>
          </cell>
          <cell r="AB28">
            <v>451.281213054109</v>
          </cell>
          <cell r="AC28">
            <v>357.05568634900391</v>
          </cell>
        </row>
        <row r="29">
          <cell r="A29" t="str">
            <v>Burundi</v>
          </cell>
          <cell r="B29">
            <v>232.54706063727201</v>
          </cell>
          <cell r="C29">
            <v>235.10797613681001</v>
          </cell>
          <cell r="D29">
            <v>241.25491056570399</v>
          </cell>
          <cell r="E29">
            <v>248.16771519221399</v>
          </cell>
          <cell r="F29">
            <v>219.15398576472899</v>
          </cell>
          <cell r="G29">
            <v>247.822668825915</v>
          </cell>
          <cell r="H29">
            <v>253.607580792063</v>
          </cell>
          <cell r="I29">
            <v>232.10509387271</v>
          </cell>
          <cell r="J29">
            <v>211.32698785060799</v>
          </cell>
          <cell r="K29">
            <v>213.322556772263</v>
          </cell>
          <cell r="L29">
            <v>207.26062968035799</v>
          </cell>
          <cell r="M29">
            <v>207.82261612987699</v>
          </cell>
          <cell r="N29">
            <v>187.37706287251299</v>
          </cell>
          <cell r="O29">
            <v>162.68803174322599</v>
          </cell>
          <cell r="P29">
            <v>157.58644035569699</v>
          </cell>
          <cell r="Q29">
            <v>167.29605643895999</v>
          </cell>
          <cell r="R29">
            <v>142.68971027818</v>
          </cell>
          <cell r="S29">
            <v>157.16578683053399</v>
          </cell>
          <cell r="T29">
            <v>141.85642491881401</v>
          </cell>
          <cell r="U29">
            <v>128.27790892335599</v>
          </cell>
          <cell r="V29">
            <v>110.350859677334</v>
          </cell>
          <cell r="W29">
            <v>98.1253317418645</v>
          </cell>
          <cell r="X29">
            <v>89.725309604027402</v>
          </cell>
          <cell r="Y29">
            <v>82.639047508169497</v>
          </cell>
          <cell r="Z29">
            <v>90.481153657485507</v>
          </cell>
          <cell r="AA29">
            <v>106.864086218898</v>
          </cell>
          <cell r="AB29">
            <v>118.83972664900099</v>
          </cell>
          <cell r="AC29">
            <v>97.779109229907647</v>
          </cell>
        </row>
        <row r="30">
          <cell r="A30" t="str">
            <v>Cambodia</v>
          </cell>
          <cell r="B30">
            <v>20.636181953024401</v>
          </cell>
          <cell r="C30">
            <v>20.4445148123033</v>
          </cell>
          <cell r="D30">
            <v>19.980569409936699</v>
          </cell>
          <cell r="E30">
            <v>22.0407448392011</v>
          </cell>
          <cell r="F30">
            <v>23.817802287069402</v>
          </cell>
          <cell r="G30">
            <v>25.648803274542999</v>
          </cell>
          <cell r="H30">
            <v>27.361631660533899</v>
          </cell>
          <cell r="I30">
            <v>18.1936247659537</v>
          </cell>
          <cell r="J30">
            <v>34.590121652629598</v>
          </cell>
          <cell r="K30">
            <v>42.081401030029603</v>
          </cell>
          <cell r="L30">
            <v>105.968769344253</v>
          </cell>
          <cell r="M30">
            <v>229.765198685298</v>
          </cell>
          <cell r="N30">
            <v>270.253421051857</v>
          </cell>
          <cell r="O30">
            <v>260.75776744881699</v>
          </cell>
          <cell r="P30">
            <v>253.73698588380401</v>
          </cell>
          <cell r="Q30">
            <v>304.83152711415403</v>
          </cell>
          <cell r="R30">
            <v>300.893242500935</v>
          </cell>
          <cell r="S30">
            <v>284.71208760659198</v>
          </cell>
          <cell r="T30">
            <v>254.81227495794499</v>
          </cell>
          <cell r="U30">
            <v>282.39827925092101</v>
          </cell>
          <cell r="V30">
            <v>287.92231043489602</v>
          </cell>
          <cell r="W30">
            <v>306.90564135161901</v>
          </cell>
          <cell r="X30">
            <v>324.94602765877102</v>
          </cell>
          <cell r="Y30">
            <v>342.10508005147602</v>
          </cell>
          <cell r="Z30">
            <v>389.29039684657101</v>
          </cell>
          <cell r="AA30">
            <v>449.578277819172</v>
          </cell>
          <cell r="AB30">
            <v>503.26569625244503</v>
          </cell>
          <cell r="AC30">
            <v>386.01518666334232</v>
          </cell>
        </row>
        <row r="31">
          <cell r="A31" t="str">
            <v>Cameroon</v>
          </cell>
          <cell r="B31">
            <v>879.08227617969305</v>
          </cell>
          <cell r="C31">
            <v>967.74558905046899</v>
          </cell>
          <cell r="D31">
            <v>902.717617854031</v>
          </cell>
          <cell r="E31">
            <v>885.62994734715005</v>
          </cell>
          <cell r="F31">
            <v>911.52797545368503</v>
          </cell>
          <cell r="G31">
            <v>927.27478381276399</v>
          </cell>
          <cell r="H31">
            <v>1176.2561107599099</v>
          </cell>
          <cell r="I31">
            <v>1324.70337573345</v>
          </cell>
          <cell r="J31">
            <v>1306.9285236896301</v>
          </cell>
          <cell r="K31">
            <v>1131.02719526685</v>
          </cell>
          <cell r="L31">
            <v>1098.03543442204</v>
          </cell>
          <cell r="M31">
            <v>1187.7538126751299</v>
          </cell>
          <cell r="N31">
            <v>1056.4075066714699</v>
          </cell>
          <cell r="O31">
            <v>1069.9190081674201</v>
          </cell>
          <cell r="P31">
            <v>686.30170193558502</v>
          </cell>
          <cell r="Q31">
            <v>676.86586432719002</v>
          </cell>
          <cell r="R31">
            <v>753.10131083536203</v>
          </cell>
          <cell r="S31">
            <v>733.14795279519899</v>
          </cell>
          <cell r="T31">
            <v>680.918125368917</v>
          </cell>
          <cell r="U31">
            <v>699.168995448803</v>
          </cell>
          <cell r="V31">
            <v>655.49018217722301</v>
          </cell>
          <cell r="W31">
            <v>602.81191659491901</v>
          </cell>
          <cell r="X31">
            <v>662.98512067812703</v>
          </cell>
          <cell r="Y31">
            <v>807.331259928892</v>
          </cell>
          <cell r="Z31">
            <v>909.42920718097002</v>
          </cell>
          <cell r="AA31">
            <v>946.08576565343503</v>
          </cell>
          <cell r="AB31">
            <v>1001.6820777002901</v>
          </cell>
          <cell r="AC31">
            <v>821.7208912894389</v>
          </cell>
        </row>
        <row r="32">
          <cell r="A32" t="str">
            <v>Canada</v>
          </cell>
          <cell r="B32">
            <v>10989.428249197101</v>
          </cell>
          <cell r="C32">
            <v>12131.8414975784</v>
          </cell>
          <cell r="D32">
            <v>12278.5311329081</v>
          </cell>
          <cell r="E32">
            <v>13175.079007464101</v>
          </cell>
          <cell r="F32">
            <v>13578.255972982201</v>
          </cell>
          <cell r="G32">
            <v>13782.0619575746</v>
          </cell>
          <cell r="H32">
            <v>14150.5013767648</v>
          </cell>
          <cell r="I32">
            <v>15967.6953451345</v>
          </cell>
          <cell r="J32">
            <v>18624.352010632501</v>
          </cell>
          <cell r="K32">
            <v>20410.353835055801</v>
          </cell>
          <cell r="L32">
            <v>21086.640050997801</v>
          </cell>
          <cell r="M32">
            <v>21374.962523314502</v>
          </cell>
          <cell r="N32">
            <v>20479.822279573302</v>
          </cell>
          <cell r="O32">
            <v>19684.992555703298</v>
          </cell>
          <cell r="P32">
            <v>19497.2809866637</v>
          </cell>
          <cell r="Q32">
            <v>20184.449879336898</v>
          </cell>
          <cell r="R32">
            <v>20757.375279306802</v>
          </cell>
          <cell r="S32">
            <v>21349.1152534418</v>
          </cell>
          <cell r="T32">
            <v>20495.2333362524</v>
          </cell>
          <cell r="U32">
            <v>21776.561793602501</v>
          </cell>
          <cell r="V32">
            <v>23658.831708985501</v>
          </cell>
          <cell r="W32">
            <v>23103.935316538002</v>
          </cell>
          <cell r="X32">
            <v>23457.935451328201</v>
          </cell>
          <cell r="Y32">
            <v>27455.059126919299</v>
          </cell>
          <cell r="Z32">
            <v>31111.038745251099</v>
          </cell>
          <cell r="AA32">
            <v>35105.445081198501</v>
          </cell>
          <cell r="AB32">
            <v>38951.454637577903</v>
          </cell>
          <cell r="AC32">
            <v>29864.144726468832</v>
          </cell>
        </row>
        <row r="33">
          <cell r="A33" t="str">
            <v>Cape Verde</v>
          </cell>
          <cell r="B33">
            <v>547.71367093526896</v>
          </cell>
          <cell r="C33">
            <v>522.54999262191302</v>
          </cell>
          <cell r="D33">
            <v>512.714859731253</v>
          </cell>
          <cell r="E33">
            <v>491.27031817787298</v>
          </cell>
          <cell r="F33">
            <v>455.738639814934</v>
          </cell>
          <cell r="G33">
            <v>462.62444289763698</v>
          </cell>
          <cell r="H33">
            <v>623.13417160695303</v>
          </cell>
          <cell r="I33">
            <v>750.71935747357497</v>
          </cell>
          <cell r="J33">
            <v>820.77284692608703</v>
          </cell>
          <cell r="K33">
            <v>807.67011623655696</v>
          </cell>
          <cell r="L33">
            <v>902.07555555459498</v>
          </cell>
          <cell r="M33">
            <v>914.93114243426203</v>
          </cell>
          <cell r="N33">
            <v>993.73535186211598</v>
          </cell>
          <cell r="O33">
            <v>975.26272310585796</v>
          </cell>
          <cell r="P33">
            <v>1073.60693910128</v>
          </cell>
          <cell r="Q33">
            <v>1257.98391086378</v>
          </cell>
          <cell r="R33">
            <v>1274.34769100216</v>
          </cell>
          <cell r="S33">
            <v>1223.70444754191</v>
          </cell>
          <cell r="T33">
            <v>1273.3295805405101</v>
          </cell>
          <cell r="U33">
            <v>1411.8069779335699</v>
          </cell>
          <cell r="V33">
            <v>1234.31658733983</v>
          </cell>
          <cell r="W33">
            <v>1266.1253904565101</v>
          </cell>
          <cell r="X33">
            <v>1371.67151164442</v>
          </cell>
          <cell r="Y33">
            <v>1774.3165624261301</v>
          </cell>
          <cell r="Z33">
            <v>1978.9902612634401</v>
          </cell>
          <cell r="AA33">
            <v>2099.2480456595399</v>
          </cell>
          <cell r="AB33">
            <v>2371.00518346127</v>
          </cell>
          <cell r="AC33">
            <v>1810.2261591518852</v>
          </cell>
        </row>
        <row r="34">
          <cell r="A34" t="str">
            <v>Central African Republic</v>
          </cell>
          <cell r="B34">
            <v>345.041806609395</v>
          </cell>
          <cell r="C34">
            <v>337.24158341804298</v>
          </cell>
          <cell r="D34">
            <v>299.82225179980702</v>
          </cell>
          <cell r="E34">
            <v>266.51970818243802</v>
          </cell>
          <cell r="F34">
            <v>249.146804055291</v>
          </cell>
          <cell r="G34">
            <v>321.52577394275198</v>
          </cell>
          <cell r="H34">
            <v>412.86902414752097</v>
          </cell>
          <cell r="I34">
            <v>434.82199409129697</v>
          </cell>
          <cell r="J34">
            <v>448.33084829478997</v>
          </cell>
          <cell r="K34">
            <v>431.626135704359</v>
          </cell>
          <cell r="L34">
            <v>494.51647448453502</v>
          </cell>
          <cell r="M34">
            <v>454.47513776028097</v>
          </cell>
          <cell r="N34">
            <v>450.329884146361</v>
          </cell>
          <cell r="O34">
            <v>397.67925869742498</v>
          </cell>
          <cell r="P34">
            <v>255.638155469325</v>
          </cell>
          <cell r="Q34">
            <v>327.73894600564603</v>
          </cell>
          <cell r="R34">
            <v>293.34878775539403</v>
          </cell>
          <cell r="S34">
            <v>274.82064728531799</v>
          </cell>
          <cell r="T34">
            <v>285.22987217311999</v>
          </cell>
          <cell r="U34">
            <v>283.30587987074</v>
          </cell>
          <cell r="V34">
            <v>258.79045841562402</v>
          </cell>
          <cell r="W34">
            <v>255.42953793497699</v>
          </cell>
          <cell r="X34">
            <v>270.27949695694599</v>
          </cell>
          <cell r="Y34">
            <v>303.61170374932402</v>
          </cell>
          <cell r="Z34">
            <v>325.35194200753602</v>
          </cell>
          <cell r="AA34">
            <v>335.37932767985399</v>
          </cell>
          <cell r="AB34">
            <v>355.42914294451703</v>
          </cell>
          <cell r="AC34">
            <v>307.58019187885901</v>
          </cell>
        </row>
        <row r="35">
          <cell r="A35" t="str">
            <v>Chad</v>
          </cell>
          <cell r="B35">
            <v>147.874529618221</v>
          </cell>
          <cell r="C35">
            <v>170.68029277418</v>
          </cell>
          <cell r="D35">
            <v>160.89199830091701</v>
          </cell>
          <cell r="E35">
            <v>157.05506830399401</v>
          </cell>
          <cell r="F35">
            <v>164.59328365544599</v>
          </cell>
          <cell r="G35">
            <v>174.038494751184</v>
          </cell>
          <cell r="H35">
            <v>209.07207796597299</v>
          </cell>
          <cell r="I35">
            <v>231.213780367504</v>
          </cell>
          <cell r="J35">
            <v>263.697817508686</v>
          </cell>
          <cell r="K35">
            <v>242.98025312026201</v>
          </cell>
          <cell r="L35">
            <v>285.694277325737</v>
          </cell>
          <cell r="M35">
            <v>276.427805162683</v>
          </cell>
          <cell r="N35">
            <v>281.379534865697</v>
          </cell>
          <cell r="O35">
            <v>240.15615495750501</v>
          </cell>
          <cell r="P35">
            <v>189.99161716055099</v>
          </cell>
          <cell r="Q35">
            <v>219.21093618666399</v>
          </cell>
          <cell r="R35">
            <v>237.738942621842</v>
          </cell>
          <cell r="S35">
            <v>222.83437894765299</v>
          </cell>
          <cell r="T35">
            <v>245.46986224397901</v>
          </cell>
          <cell r="U35">
            <v>210.80011647526601</v>
          </cell>
          <cell r="V35">
            <v>185.76114145735701</v>
          </cell>
          <cell r="W35">
            <v>223.20191835353501</v>
          </cell>
          <cell r="X35">
            <v>253.87241329516601</v>
          </cell>
          <cell r="Y35">
            <v>317.20237388896197</v>
          </cell>
          <cell r="Z35">
            <v>501.50072137021601</v>
          </cell>
          <cell r="AA35">
            <v>652.51238726084</v>
          </cell>
          <cell r="AB35">
            <v>706.96276424662096</v>
          </cell>
          <cell r="AC35">
            <v>442.54209640255675</v>
          </cell>
        </row>
        <row r="36">
          <cell r="A36" t="str">
            <v>Chile</v>
          </cell>
          <cell r="B36">
            <v>2492.8566912511501</v>
          </cell>
          <cell r="C36">
            <v>2884.7816162275299</v>
          </cell>
          <cell r="D36">
            <v>2118.38664094879</v>
          </cell>
          <cell r="E36">
            <v>1694.30130872629</v>
          </cell>
          <cell r="F36">
            <v>1621.8157209006899</v>
          </cell>
          <cell r="G36">
            <v>1368.47298348851</v>
          </cell>
          <cell r="H36">
            <v>1447.2102459057801</v>
          </cell>
          <cell r="I36">
            <v>1678.63910106614</v>
          </cell>
          <cell r="J36">
            <v>1945.7316012742799</v>
          </cell>
          <cell r="K36">
            <v>2203.7729315317902</v>
          </cell>
          <cell r="L36">
            <v>2409.1414102058502</v>
          </cell>
          <cell r="M36">
            <v>2734.6362533629799</v>
          </cell>
          <cell r="N36">
            <v>3283.0251452247498</v>
          </cell>
          <cell r="O36">
            <v>3463.3530024893598</v>
          </cell>
          <cell r="P36">
            <v>3941.20786044939</v>
          </cell>
          <cell r="Q36">
            <v>5020.8618174982203</v>
          </cell>
          <cell r="R36">
            <v>5254.8948043866703</v>
          </cell>
          <cell r="S36">
            <v>5663.2447058161997</v>
          </cell>
          <cell r="T36">
            <v>5355.2532813690796</v>
          </cell>
          <cell r="U36">
            <v>4860.5895423327802</v>
          </cell>
          <cell r="V36">
            <v>4944.3736228139396</v>
          </cell>
          <cell r="W36">
            <v>4451.9339531647502</v>
          </cell>
          <cell r="X36">
            <v>4314.9076905873499</v>
          </cell>
          <cell r="Y36">
            <v>4698.24531328803</v>
          </cell>
          <cell r="Z36">
            <v>6012.3587057548402</v>
          </cell>
          <cell r="AA36">
            <v>7351.32347384489</v>
          </cell>
          <cell r="AB36">
            <v>8864.3410386146898</v>
          </cell>
          <cell r="AC36">
            <v>5948.8516958757582</v>
          </cell>
        </row>
        <row r="37">
          <cell r="A37" t="str">
            <v>China</v>
          </cell>
          <cell r="B37">
            <v>311.63428252903202</v>
          </cell>
          <cell r="C37">
            <v>290.82132180397002</v>
          </cell>
          <cell r="D37">
            <v>275.21454683574001</v>
          </cell>
          <cell r="E37">
            <v>291.60680294650302</v>
          </cell>
          <cell r="F37">
            <v>296.184508222722</v>
          </cell>
          <cell r="G37">
            <v>288.38511086786701</v>
          </cell>
          <cell r="H37">
            <v>274.84427794600498</v>
          </cell>
          <cell r="I37">
            <v>294.044968121838</v>
          </cell>
          <cell r="J37">
            <v>361.24147829437499</v>
          </cell>
          <cell r="K37">
            <v>398.48064056079198</v>
          </cell>
          <cell r="L37">
            <v>339.15998406353498</v>
          </cell>
          <cell r="M37">
            <v>350.61265750433898</v>
          </cell>
          <cell r="N37">
            <v>412.25800905585601</v>
          </cell>
          <cell r="O37">
            <v>517.41486436580101</v>
          </cell>
          <cell r="P37">
            <v>466.60481230581303</v>
          </cell>
          <cell r="Q37">
            <v>601.01037153288701</v>
          </cell>
          <cell r="R37">
            <v>699.41445553211599</v>
          </cell>
          <cell r="S37">
            <v>770.58937996561804</v>
          </cell>
          <cell r="T37">
            <v>817.14406553668596</v>
          </cell>
          <cell r="U37">
            <v>861.21143857312904</v>
          </cell>
          <cell r="V37">
            <v>945.60077917824503</v>
          </cell>
          <cell r="W37">
            <v>1038.0340782241401</v>
          </cell>
          <cell r="X37">
            <v>1131.80464668586</v>
          </cell>
          <cell r="Y37">
            <v>1269.8318817542399</v>
          </cell>
          <cell r="Z37">
            <v>1486.0157801293799</v>
          </cell>
          <cell r="AA37">
            <v>1715.9351368246</v>
          </cell>
          <cell r="AB37">
            <v>2001.4594158361699</v>
          </cell>
          <cell r="AC37">
            <v>1440.5134899090651</v>
          </cell>
        </row>
        <row r="38">
          <cell r="A38" t="str">
            <v>Colombia</v>
          </cell>
          <cell r="B38">
            <v>1367.55248906508</v>
          </cell>
          <cell r="C38">
            <v>1457.42100574236</v>
          </cell>
          <cell r="D38">
            <v>1527.2191623149599</v>
          </cell>
          <cell r="E38">
            <v>1485.80432477517</v>
          </cell>
          <cell r="F38">
            <v>1437.0245307474299</v>
          </cell>
          <cell r="G38">
            <v>1283.7571565049</v>
          </cell>
          <cell r="H38">
            <v>1259.55656548403</v>
          </cell>
          <cell r="I38">
            <v>1285.1803563793801</v>
          </cell>
          <cell r="J38">
            <v>1357.4425999321099</v>
          </cell>
          <cell r="K38">
            <v>1342.1451442888399</v>
          </cell>
          <cell r="L38">
            <v>1341.3912510330399</v>
          </cell>
          <cell r="M38">
            <v>1387.6302212353301</v>
          </cell>
          <cell r="N38">
            <v>1575.90083760231</v>
          </cell>
          <cell r="O38">
            <v>1751.2985330643801</v>
          </cell>
          <cell r="P38">
            <v>2158.7599079751399</v>
          </cell>
          <cell r="Q38">
            <v>2399.8911111542102</v>
          </cell>
          <cell r="R38">
            <v>2472.2083272290201</v>
          </cell>
          <cell r="S38">
            <v>2662.2219542952898</v>
          </cell>
          <cell r="T38">
            <v>2411.2520356926502</v>
          </cell>
          <cell r="U38">
            <v>2072.3296853121601</v>
          </cell>
          <cell r="V38">
            <v>1979.7477077153501</v>
          </cell>
          <cell r="W38">
            <v>1903.6206117632801</v>
          </cell>
          <cell r="X38">
            <v>1850.6651402386999</v>
          </cell>
          <cell r="Y38">
            <v>1782.24038296509</v>
          </cell>
          <cell r="Z38">
            <v>2163.4585301478401</v>
          </cell>
          <cell r="AA38">
            <v>2673.4907798884101</v>
          </cell>
          <cell r="AB38">
            <v>2887.9266819273598</v>
          </cell>
          <cell r="AC38">
            <v>2210.2336878217798</v>
          </cell>
        </row>
        <row r="39">
          <cell r="A39" t="str">
            <v>Comoros</v>
          </cell>
          <cell r="B39">
            <v>383.75140047838403</v>
          </cell>
          <cell r="C39">
            <v>327.66600238479401</v>
          </cell>
          <cell r="D39">
            <v>303.61616705722099</v>
          </cell>
          <cell r="E39">
            <v>287.86841818942798</v>
          </cell>
          <cell r="F39">
            <v>274.75789824732698</v>
          </cell>
          <cell r="G39">
            <v>291.03294915467598</v>
          </cell>
          <cell r="H39">
            <v>398.18768642218203</v>
          </cell>
          <cell r="I39">
            <v>466.44934343234502</v>
          </cell>
          <cell r="J39">
            <v>477.39770692275403</v>
          </cell>
          <cell r="K39">
            <v>442.71232383575801</v>
          </cell>
          <cell r="L39">
            <v>541.66606723795098</v>
          </cell>
          <cell r="M39">
            <v>552.42388415254595</v>
          </cell>
          <cell r="N39">
            <v>580.10842024722206</v>
          </cell>
          <cell r="O39">
            <v>559.29266639546699</v>
          </cell>
          <cell r="P39">
            <v>383.82275341280001</v>
          </cell>
          <cell r="Q39">
            <v>466.59060479151401</v>
          </cell>
          <cell r="R39">
            <v>451.493134012398</v>
          </cell>
          <cell r="S39">
            <v>404.53069119598001</v>
          </cell>
          <cell r="T39">
            <v>415.74884246171899</v>
          </cell>
          <cell r="U39">
            <v>420.67711686105901</v>
          </cell>
          <cell r="V39">
            <v>365.82804936315</v>
          </cell>
          <cell r="W39">
            <v>390.87559405413901</v>
          </cell>
          <cell r="X39">
            <v>437.828457847518</v>
          </cell>
          <cell r="Y39">
            <v>553.13526620493599</v>
          </cell>
          <cell r="Z39">
            <v>604.735633276366</v>
          </cell>
          <cell r="AA39">
            <v>632.79472109857397</v>
          </cell>
          <cell r="AB39">
            <v>642.27011022231295</v>
          </cell>
          <cell r="AC39">
            <v>543.60663045064109</v>
          </cell>
        </row>
        <row r="40">
          <cell r="A40" t="str">
            <v>Congo, Dem. Rep.</v>
          </cell>
          <cell r="B40">
            <v>559.84738467209297</v>
          </cell>
          <cell r="C40">
            <v>471.80812815187699</v>
          </cell>
          <cell r="D40">
            <v>496.60837151885698</v>
          </cell>
          <cell r="E40">
            <v>387.75112100917698</v>
          </cell>
          <cell r="F40">
            <v>250.47719010688101</v>
          </cell>
          <cell r="G40">
            <v>221.605769164056</v>
          </cell>
          <cell r="H40">
            <v>240.69697691842501</v>
          </cell>
          <cell r="I40">
            <v>220.601243791065</v>
          </cell>
          <cell r="J40">
            <v>247.427994599622</v>
          </cell>
          <cell r="K40">
            <v>243.73846090085601</v>
          </cell>
          <cell r="L40">
            <v>244.46202480040901</v>
          </cell>
          <cell r="M40">
            <v>229.809995091877</v>
          </cell>
          <cell r="N40">
            <v>200.81960894471101</v>
          </cell>
          <cell r="O40">
            <v>253.88636546669599</v>
          </cell>
          <cell r="P40">
            <v>133.356188835061</v>
          </cell>
          <cell r="Q40">
            <v>125.45865025699</v>
          </cell>
          <cell r="R40">
            <v>156.98484780616499</v>
          </cell>
          <cell r="S40">
            <v>138.079226772439</v>
          </cell>
          <cell r="T40">
            <v>99.098925517926901</v>
          </cell>
          <cell r="U40">
            <v>88.209842471591699</v>
          </cell>
          <cell r="V40">
            <v>85.964386756242206</v>
          </cell>
          <cell r="W40">
            <v>100.47294000387799</v>
          </cell>
          <cell r="X40">
            <v>105.091035134525</v>
          </cell>
          <cell r="Y40">
            <v>104.747149828148</v>
          </cell>
          <cell r="Z40">
            <v>117.08106963837101</v>
          </cell>
          <cell r="AA40">
            <v>123.296146079224</v>
          </cell>
          <cell r="AB40">
            <v>144.129801451709</v>
          </cell>
          <cell r="AC40">
            <v>115.80302368930916</v>
          </cell>
        </row>
        <row r="41">
          <cell r="A41" t="str">
            <v>Congo, Rep.</v>
          </cell>
          <cell r="B41">
            <v>1304.1103638360601</v>
          </cell>
          <cell r="C41">
            <v>1037.08804450106</v>
          </cell>
          <cell r="D41">
            <v>877.10769915328694</v>
          </cell>
          <cell r="E41">
            <v>773.60776016736395</v>
          </cell>
          <cell r="F41">
            <v>690.00617916155397</v>
          </cell>
          <cell r="G41">
            <v>686.40018524825598</v>
          </cell>
          <cell r="H41">
            <v>910.74514522805202</v>
          </cell>
          <cell r="I41">
            <v>1073.3492376841</v>
          </cell>
          <cell r="J41">
            <v>1107.71051206226</v>
          </cell>
          <cell r="K41">
            <v>1101.25186089411</v>
          </cell>
          <cell r="L41">
            <v>1253.9865912299899</v>
          </cell>
          <cell r="M41">
            <v>1184.7479308909899</v>
          </cell>
          <cell r="N41">
            <v>1237.1294874523501</v>
          </cell>
          <cell r="O41">
            <v>1098.7858269554299</v>
          </cell>
          <cell r="P41">
            <v>703.25135272583998</v>
          </cell>
          <cell r="Q41">
            <v>816.99033177036904</v>
          </cell>
          <cell r="R41">
            <v>980.87308798802201</v>
          </cell>
          <cell r="S41">
            <v>871.48268724430898</v>
          </cell>
          <cell r="T41">
            <v>710.86767955098901</v>
          </cell>
          <cell r="U41">
            <v>834.14701897163104</v>
          </cell>
          <cell r="V41">
            <v>1108.8691141327399</v>
          </cell>
          <cell r="W41">
            <v>935.16717318847805</v>
          </cell>
          <cell r="X41">
            <v>982.23188420628003</v>
          </cell>
          <cell r="Y41">
            <v>1128.6247541189</v>
          </cell>
          <cell r="Z41">
            <v>1335.7631584657499</v>
          </cell>
          <cell r="AA41">
            <v>1785.5311169956899</v>
          </cell>
          <cell r="AB41">
            <v>2146.5883469011301</v>
          </cell>
          <cell r="AC41">
            <v>1385.6510723127046</v>
          </cell>
        </row>
        <row r="42">
          <cell r="A42" t="str">
            <v>Costa Rica</v>
          </cell>
          <cell r="B42">
            <v>2098.86988764341</v>
          </cell>
          <cell r="C42">
            <v>1106.14123591766</v>
          </cell>
          <cell r="D42">
            <v>1066.9105435850599</v>
          </cell>
          <cell r="E42">
            <v>1251.4615795524401</v>
          </cell>
          <cell r="F42">
            <v>1414.50245659346</v>
          </cell>
          <cell r="G42">
            <v>1471.43652940023</v>
          </cell>
          <cell r="H42">
            <v>1603.7704364451999</v>
          </cell>
          <cell r="I42">
            <v>1605.0052760057899</v>
          </cell>
          <cell r="J42">
            <v>1590.5475307209399</v>
          </cell>
          <cell r="K42">
            <v>1755.2153826344299</v>
          </cell>
          <cell r="L42">
            <v>1871.9342640498301</v>
          </cell>
          <cell r="M42">
            <v>2294.27534616611</v>
          </cell>
          <cell r="N42">
            <v>2686.9259938262999</v>
          </cell>
          <cell r="O42">
            <v>2943.87933060983</v>
          </cell>
          <cell r="P42">
            <v>3130.3137607191302</v>
          </cell>
          <cell r="Q42">
            <v>3378.0321266254</v>
          </cell>
          <cell r="R42">
            <v>3323.0675251067601</v>
          </cell>
          <cell r="S42">
            <v>3508.5216540166498</v>
          </cell>
          <cell r="T42">
            <v>3763.6187086935001</v>
          </cell>
          <cell r="U42">
            <v>4116.1826671046301</v>
          </cell>
          <cell r="V42">
            <v>4062.54746947172</v>
          </cell>
          <cell r="W42">
            <v>4092.64998348273</v>
          </cell>
          <cell r="X42">
            <v>4127.2669041216404</v>
          </cell>
          <cell r="Y42">
            <v>4194.68412762756</v>
          </cell>
          <cell r="Z42">
            <v>4370.1940371820401</v>
          </cell>
          <cell r="AA42">
            <v>4608.9321561197003</v>
          </cell>
          <cell r="AB42">
            <v>4858.0676098894401</v>
          </cell>
          <cell r="AC42">
            <v>4375.2991364038508</v>
          </cell>
        </row>
        <row r="43">
          <cell r="A43" t="str">
            <v>Cote d'Ivoire</v>
          </cell>
          <cell r="B43">
            <v>1205.2321058501</v>
          </cell>
          <cell r="C43">
            <v>976.61497388753605</v>
          </cell>
          <cell r="D43">
            <v>843.59346412875095</v>
          </cell>
          <cell r="E43">
            <v>724.39956039262802</v>
          </cell>
          <cell r="F43">
            <v>702.58474530309002</v>
          </cell>
          <cell r="G43">
            <v>689.93194803983795</v>
          </cell>
          <cell r="H43">
            <v>888.56221342621495</v>
          </cell>
          <cell r="I43">
            <v>941.01319850648201</v>
          </cell>
          <cell r="J43">
            <v>942.22088757575898</v>
          </cell>
          <cell r="K43">
            <v>866.55974727508396</v>
          </cell>
          <cell r="L43">
            <v>921.17307358141898</v>
          </cell>
          <cell r="M43">
            <v>860.776909179737</v>
          </cell>
          <cell r="N43">
            <v>880.26951147600005</v>
          </cell>
          <cell r="O43">
            <v>838.107083341411</v>
          </cell>
          <cell r="P43">
            <v>606.83687277943295</v>
          </cell>
          <cell r="Q43">
            <v>773.61026706995597</v>
          </cell>
          <cell r="R43">
            <v>799.94587608317102</v>
          </cell>
          <cell r="S43">
            <v>758.82060130648495</v>
          </cell>
          <cell r="T43">
            <v>805.12176540587097</v>
          </cell>
          <cell r="U43">
            <v>767.46883009490602</v>
          </cell>
          <cell r="V43">
            <v>624.30391042395001</v>
          </cell>
          <cell r="W43">
            <v>618.99239793440097</v>
          </cell>
          <cell r="X43">
            <v>664.89219532262905</v>
          </cell>
          <cell r="Y43">
            <v>781.89097709428199</v>
          </cell>
          <cell r="Z43">
            <v>867.36678301317295</v>
          </cell>
          <cell r="AA43">
            <v>899.60727328598796</v>
          </cell>
          <cell r="AB43">
            <v>938.60850951498696</v>
          </cell>
          <cell r="AC43">
            <v>795.22635602757657</v>
          </cell>
        </row>
        <row r="44">
          <cell r="A44" t="str">
            <v>Croatia</v>
          </cell>
          <cell r="B44">
            <v>3983.2862599432201</v>
          </cell>
          <cell r="C44">
            <v>3905.1020535172001</v>
          </cell>
          <cell r="D44">
            <v>3375.4723618335802</v>
          </cell>
          <cell r="E44">
            <v>2484.7868745158098</v>
          </cell>
          <cell r="F44">
            <v>2370.6444746707298</v>
          </cell>
          <cell r="G44">
            <v>2388.7739586938101</v>
          </cell>
          <cell r="H44">
            <v>3312.7179640519598</v>
          </cell>
          <cell r="I44">
            <v>3790.5159782667101</v>
          </cell>
          <cell r="J44">
            <v>3378.4357036180199</v>
          </cell>
          <cell r="K44">
            <v>5436.2219131032098</v>
          </cell>
          <cell r="L44">
            <v>9066.4423964691705</v>
          </cell>
          <cell r="M44">
            <v>14506.9476346255</v>
          </cell>
          <cell r="N44">
            <v>2077.1022556272501</v>
          </cell>
          <cell r="O44">
            <v>2358.0200813394699</v>
          </cell>
          <cell r="P44">
            <v>3223.3390193003302</v>
          </cell>
          <cell r="Q44">
            <v>4224.5151108409</v>
          </cell>
          <cell r="R44">
            <v>4421.7464778212498</v>
          </cell>
          <cell r="S44">
            <v>4398.20912695474</v>
          </cell>
          <cell r="T44">
            <v>4805.1566683308802</v>
          </cell>
          <cell r="U44">
            <v>4371.0771300760298</v>
          </cell>
          <cell r="V44">
            <v>4206.1758190333603</v>
          </cell>
          <cell r="W44">
            <v>4469.2822376460599</v>
          </cell>
          <cell r="X44">
            <v>5183.8926089284496</v>
          </cell>
          <cell r="Y44">
            <v>6666.2810438634096</v>
          </cell>
          <cell r="Z44">
            <v>7943.3497349152203</v>
          </cell>
          <cell r="AA44">
            <v>8669.5681181075997</v>
          </cell>
          <cell r="AB44">
            <v>9557.7735514020205</v>
          </cell>
          <cell r="AC44">
            <v>7081.6912158104606</v>
          </cell>
        </row>
        <row r="45">
          <cell r="A45" t="str">
            <v>Cyprus</v>
          </cell>
          <cell r="B45">
            <v>4236.2383456897496</v>
          </cell>
          <cell r="C45">
            <v>4053.2576921862301</v>
          </cell>
          <cell r="D45">
            <v>4146.5351705180101</v>
          </cell>
          <cell r="E45">
            <v>4096.7664067763099</v>
          </cell>
          <cell r="F45">
            <v>4259.7915025877401</v>
          </cell>
          <cell r="G45">
            <v>4486.9048064163799</v>
          </cell>
          <cell r="H45">
            <v>5635.4136772168404</v>
          </cell>
          <cell r="I45">
            <v>6686.4939580644104</v>
          </cell>
          <cell r="J45">
            <v>7718.2009882517495</v>
          </cell>
          <cell r="K45">
            <v>8113.8969118451196</v>
          </cell>
          <cell r="L45">
            <v>9688.9607910461309</v>
          </cell>
          <cell r="M45">
            <v>9732.8154716111603</v>
          </cell>
          <cell r="N45">
            <v>11415.842149898899</v>
          </cell>
          <cell r="O45">
            <v>10613.3451687573</v>
          </cell>
          <cell r="P45">
            <v>11718.1877410009</v>
          </cell>
          <cell r="Q45">
            <v>14217.1229004858</v>
          </cell>
          <cell r="R45">
            <v>14139.6159842338</v>
          </cell>
          <cell r="S45">
            <v>13271.065812340499</v>
          </cell>
          <cell r="T45">
            <v>14071.1476632717</v>
          </cell>
          <cell r="U45">
            <v>14242.605797976399</v>
          </cell>
          <cell r="V45">
            <v>13424.9011576748</v>
          </cell>
          <cell r="W45">
            <v>13796.812119706299</v>
          </cell>
          <cell r="X45">
            <v>14842.8244474488</v>
          </cell>
          <cell r="Y45">
            <v>18386.881328908701</v>
          </cell>
          <cell r="Z45">
            <v>21342.6935168991</v>
          </cell>
          <cell r="AA45">
            <v>22378.2888042499</v>
          </cell>
          <cell r="AB45">
            <v>23676.084746944001</v>
          </cell>
          <cell r="AC45">
            <v>19070.597494026133</v>
          </cell>
        </row>
        <row r="46">
          <cell r="A46" t="str">
            <v>Czech Republic</v>
          </cell>
          <cell r="B46">
            <v>4585.1730659795403</v>
          </cell>
          <cell r="C46">
            <v>4855.8726668146301</v>
          </cell>
          <cell r="D46">
            <v>4875.4974891572001</v>
          </cell>
          <cell r="E46">
            <v>4825.13170342787</v>
          </cell>
          <cell r="F46">
            <v>4372.4373427340097</v>
          </cell>
          <cell r="G46">
            <v>4399.2430766899297</v>
          </cell>
          <cell r="H46">
            <v>5162.1589051703704</v>
          </cell>
          <cell r="I46">
            <v>5790.5327993286301</v>
          </cell>
          <cell r="J46">
            <v>5721.5649226384503</v>
          </cell>
          <cell r="K46">
            <v>5579.8142897322896</v>
          </cell>
          <cell r="L46">
            <v>5058.6421298929499</v>
          </cell>
          <cell r="M46">
            <v>2636.3041397091001</v>
          </cell>
          <cell r="N46">
            <v>3090.9375397081799</v>
          </cell>
          <cell r="O46">
            <v>3551.5004005569999</v>
          </cell>
          <cell r="P46">
            <v>4117.9014377814401</v>
          </cell>
          <cell r="Q46">
            <v>5348.6542454406499</v>
          </cell>
          <cell r="R46">
            <v>6011.5410932437198</v>
          </cell>
          <cell r="S46">
            <v>5545.14186275056</v>
          </cell>
          <cell r="T46">
            <v>6007.4815828513101</v>
          </cell>
          <cell r="U46">
            <v>5853.6808781250902</v>
          </cell>
          <cell r="V46">
            <v>5521.2005539412603</v>
          </cell>
          <cell r="W46">
            <v>6048.6807696404603</v>
          </cell>
          <cell r="X46">
            <v>7379.4618716024397</v>
          </cell>
          <cell r="Y46">
            <v>8955.1899699969599</v>
          </cell>
          <cell r="Z46">
            <v>10601.971232898801</v>
          </cell>
          <cell r="AA46">
            <v>12120.1699940041</v>
          </cell>
          <cell r="AB46">
            <v>13848.432343984099</v>
          </cell>
          <cell r="AC46">
            <v>9825.6510303544765</v>
          </cell>
        </row>
        <row r="47">
          <cell r="A47" t="str">
            <v>Denmark</v>
          </cell>
          <cell r="B47">
            <v>13626.860436294601</v>
          </cell>
          <cell r="C47">
            <v>11834.520070738099</v>
          </cell>
          <cell r="D47">
            <v>11548.424741848999</v>
          </cell>
          <cell r="E47">
            <v>11606.756494454399</v>
          </cell>
          <cell r="F47">
            <v>11319.0731169951</v>
          </cell>
          <cell r="G47">
            <v>12058.847602059501</v>
          </cell>
          <cell r="H47">
            <v>16929.7625528608</v>
          </cell>
          <cell r="I47">
            <v>20973.489976205001</v>
          </cell>
          <cell r="J47">
            <v>22118.885163963601</v>
          </cell>
          <cell r="K47">
            <v>21479.648101944498</v>
          </cell>
          <cell r="L47">
            <v>26518.749371983398</v>
          </cell>
          <cell r="M47">
            <v>26659.379353160199</v>
          </cell>
          <cell r="N47">
            <v>29163.189569674501</v>
          </cell>
          <cell r="O47">
            <v>27182.998173829099</v>
          </cell>
          <cell r="P47">
            <v>29613.337232422698</v>
          </cell>
          <cell r="Q47">
            <v>34926.979920758997</v>
          </cell>
          <cell r="R47">
            <v>35132.479877038102</v>
          </cell>
          <cell r="S47">
            <v>32349.167520766099</v>
          </cell>
          <cell r="T47">
            <v>32842.625243691</v>
          </cell>
          <cell r="U47">
            <v>32776.109534654803</v>
          </cell>
          <cell r="V47">
            <v>30118.8244673429</v>
          </cell>
          <cell r="W47">
            <v>30021.1674358005</v>
          </cell>
          <cell r="X47">
            <v>32492.600059877299</v>
          </cell>
          <cell r="Y47">
            <v>39558.044206487597</v>
          </cell>
          <cell r="Z47">
            <v>45174.145426400799</v>
          </cell>
          <cell r="AA47">
            <v>47905.5240580557</v>
          </cell>
          <cell r="AB47">
            <v>50965.179977284097</v>
          </cell>
          <cell r="AC47">
            <v>41019.443527317664</v>
          </cell>
        </row>
        <row r="48">
          <cell r="A48" t="str">
            <v>Djibouti</v>
          </cell>
          <cell r="B48">
            <v>1031.00034698784</v>
          </cell>
          <cell r="C48">
            <v>1068.5153567156101</v>
          </cell>
          <cell r="D48">
            <v>1079.05276434812</v>
          </cell>
          <cell r="E48">
            <v>1057.9997868302301</v>
          </cell>
          <cell r="F48">
            <v>1031.1438677106601</v>
          </cell>
          <cell r="G48">
            <v>1032.97192472344</v>
          </cell>
          <cell r="H48">
            <v>1067.5068754814299</v>
          </cell>
          <cell r="I48">
            <v>1047.48642403449</v>
          </cell>
          <cell r="J48">
            <v>1043.4204162118201</v>
          </cell>
          <cell r="K48">
            <v>983.36803300011798</v>
          </cell>
          <cell r="L48">
            <v>923.11854547525695</v>
          </cell>
          <cell r="M48">
            <v>912.57893614970601</v>
          </cell>
          <cell r="N48">
            <v>911.14261048852302</v>
          </cell>
          <cell r="O48">
            <v>857.84212418984703</v>
          </cell>
          <cell r="P48">
            <v>875.016409355203</v>
          </cell>
          <cell r="Q48">
            <v>858.14475963778204</v>
          </cell>
          <cell r="R48">
            <v>826.20525778426895</v>
          </cell>
          <cell r="S48">
            <v>815.92575964359605</v>
          </cell>
          <cell r="T48">
            <v>811.30138670416204</v>
          </cell>
          <cell r="U48">
            <v>830.806892922413</v>
          </cell>
          <cell r="V48">
            <v>834.68729795032402</v>
          </cell>
          <cell r="W48">
            <v>849.10968316543199</v>
          </cell>
          <cell r="X48">
            <v>859.68521366438597</v>
          </cell>
          <cell r="Y48">
            <v>889.54630571495397</v>
          </cell>
          <cell r="Z48">
            <v>931.08613544958303</v>
          </cell>
          <cell r="AA48">
            <v>973.17847081387401</v>
          </cell>
          <cell r="AB48">
            <v>1028.2205646952</v>
          </cell>
          <cell r="AC48">
            <v>921.80439558390481</v>
          </cell>
        </row>
        <row r="49">
          <cell r="A49" t="str">
            <v>Dominica</v>
          </cell>
          <cell r="B49">
            <v>849.56852608037104</v>
          </cell>
          <cell r="C49">
            <v>948.91698683667801</v>
          </cell>
          <cell r="D49">
            <v>1029.14239864605</v>
          </cell>
          <cell r="E49">
            <v>1138.4197598283299</v>
          </cell>
          <cell r="F49">
            <v>1275.95964704889</v>
          </cell>
          <cell r="G49">
            <v>1395.7792004737</v>
          </cell>
          <cell r="H49">
            <v>1581.9960091109399</v>
          </cell>
          <cell r="I49">
            <v>1778.1330872189801</v>
          </cell>
          <cell r="J49">
            <v>2017.1989995438701</v>
          </cell>
          <cell r="K49">
            <v>2148.5501619431798</v>
          </cell>
          <cell r="L49">
            <v>2319.6963345152999</v>
          </cell>
          <cell r="M49">
            <v>2516.5556822971098</v>
          </cell>
          <cell r="N49">
            <v>2674.4667361331099</v>
          </cell>
          <cell r="O49">
            <v>2795.2374407024899</v>
          </cell>
          <cell r="P49">
            <v>2977.6769743004902</v>
          </cell>
          <cell r="Q49">
            <v>3057.8298834745601</v>
          </cell>
          <cell r="R49">
            <v>3270.85954225763</v>
          </cell>
          <cell r="S49">
            <v>3380.95209610436</v>
          </cell>
          <cell r="T49">
            <v>3563.0786402026101</v>
          </cell>
          <cell r="U49">
            <v>3699.7192842366098</v>
          </cell>
          <cell r="V49">
            <v>3752.0524019847999</v>
          </cell>
          <cell r="W49">
            <v>3675.6103300653499</v>
          </cell>
          <cell r="X49">
            <v>3530.4755021583301</v>
          </cell>
          <cell r="Y49">
            <v>3595.9108583320999</v>
          </cell>
          <cell r="Z49">
            <v>3789.75238827879</v>
          </cell>
          <cell r="AA49">
            <v>3978.5550730044802</v>
          </cell>
          <cell r="AB49">
            <v>4181.3096670658197</v>
          </cell>
          <cell r="AC49">
            <v>3791.9356364841447</v>
          </cell>
        </row>
        <row r="50">
          <cell r="A50" t="str">
            <v>Dominican Republic</v>
          </cell>
          <cell r="B50">
            <v>1239.93663202217</v>
          </cell>
          <cell r="C50">
            <v>1355.6048370266301</v>
          </cell>
          <cell r="D50">
            <v>1248.6498393325301</v>
          </cell>
          <cell r="E50">
            <v>1262.41279788662</v>
          </cell>
          <cell r="F50">
            <v>1937.58490674983</v>
          </cell>
          <cell r="G50">
            <v>826.40818021370103</v>
          </cell>
          <cell r="H50">
            <v>979.74626828406997</v>
          </cell>
          <cell r="I50">
            <v>1006.3490565921099</v>
          </cell>
          <cell r="J50">
            <v>900.12995694376696</v>
          </cell>
          <cell r="K50">
            <v>994.60837895248096</v>
          </cell>
          <cell r="L50">
            <v>907.73369925418103</v>
          </cell>
          <cell r="M50">
            <v>1093.0827339483999</v>
          </cell>
          <cell r="N50">
            <v>1266.9185501639399</v>
          </cell>
          <cell r="O50">
            <v>1351.45027196862</v>
          </cell>
          <cell r="P50">
            <v>1472.90613846209</v>
          </cell>
          <cell r="Q50">
            <v>1637.3668633692</v>
          </cell>
          <cell r="R50">
            <v>1807.3408295343399</v>
          </cell>
          <cell r="S50">
            <v>1993.46535693341</v>
          </cell>
          <cell r="T50">
            <v>2078.7577591358099</v>
          </cell>
          <cell r="U50">
            <v>2249.20857894647</v>
          </cell>
          <cell r="V50">
            <v>2526.761562573</v>
          </cell>
          <cell r="W50">
            <v>2724.7571266990499</v>
          </cell>
          <cell r="X50">
            <v>2646.99920844505</v>
          </cell>
          <cell r="Y50">
            <v>1985.98037383621</v>
          </cell>
          <cell r="Z50">
            <v>2192.8898646758598</v>
          </cell>
          <cell r="AA50">
            <v>3411.3451152082998</v>
          </cell>
          <cell r="AB50">
            <v>3652.7030227366199</v>
          </cell>
          <cell r="AC50">
            <v>2769.1124519335149</v>
          </cell>
        </row>
        <row r="51">
          <cell r="A51" t="str">
            <v>Ecuador</v>
          </cell>
          <cell r="B51">
            <v>1779.8523349408199</v>
          </cell>
          <cell r="C51">
            <v>1770.5408240914601</v>
          </cell>
          <cell r="D51">
            <v>1757.5528421613501</v>
          </cell>
          <cell r="E51">
            <v>1503.7624790554401</v>
          </cell>
          <cell r="F51">
            <v>1558.77136690673</v>
          </cell>
          <cell r="G51">
            <v>1776.7338109514201</v>
          </cell>
          <cell r="H51">
            <v>1271.4319256716899</v>
          </cell>
          <cell r="I51">
            <v>1159.2297689280099</v>
          </cell>
          <cell r="J51">
            <v>1076.18272007733</v>
          </cell>
          <cell r="K51">
            <v>1031.5223426477</v>
          </cell>
          <cell r="L51">
            <v>1023.48349997869</v>
          </cell>
          <cell r="M51">
            <v>1122.4907266544401</v>
          </cell>
          <cell r="N51">
            <v>1200.0107931463101</v>
          </cell>
          <cell r="O51">
            <v>1371.15946780319</v>
          </cell>
          <cell r="P51">
            <v>1655.1853667231101</v>
          </cell>
          <cell r="Q51">
            <v>1762.24884599611</v>
          </cell>
          <cell r="R51">
            <v>1818.01511317787</v>
          </cell>
          <cell r="S51">
            <v>1980.05830708398</v>
          </cell>
          <cell r="T51">
            <v>1910.1355280666301</v>
          </cell>
          <cell r="U51">
            <v>1343.50385136006</v>
          </cell>
          <cell r="V51">
            <v>1259.9767515419901</v>
          </cell>
          <cell r="W51">
            <v>1747.9857045649601</v>
          </cell>
          <cell r="X51">
            <v>1966.6705579647601</v>
          </cell>
          <cell r="Y51">
            <v>2229.7632920742199</v>
          </cell>
          <cell r="Z51">
            <v>2505.2572793659901</v>
          </cell>
          <cell r="AA51">
            <v>2761.15582725171</v>
          </cell>
          <cell r="AB51">
            <v>2987.2592423891801</v>
          </cell>
          <cell r="AC51">
            <v>2366.3486506018035</v>
          </cell>
        </row>
        <row r="52">
          <cell r="A52" t="str">
            <v>Egypt, Arab Rep.</v>
          </cell>
          <cell r="B52">
            <v>551.64546276127896</v>
          </cell>
          <cell r="C52">
            <v>587.42153650319506</v>
          </cell>
          <cell r="D52">
            <v>676.52592962217796</v>
          </cell>
          <cell r="E52">
            <v>804.95289000345099</v>
          </cell>
          <cell r="F52">
            <v>880.63817627388005</v>
          </cell>
          <cell r="G52">
            <v>997.95907978677803</v>
          </cell>
          <cell r="H52">
            <v>1077.0156081421301</v>
          </cell>
          <cell r="I52">
            <v>1507.6112668922699</v>
          </cell>
          <cell r="J52">
            <v>1767.06830318536</v>
          </cell>
          <cell r="K52">
            <v>2155.4869859078399</v>
          </cell>
          <cell r="L52">
            <v>1760.3860108107999</v>
          </cell>
          <cell r="M52">
            <v>869.29595688303095</v>
          </cell>
          <cell r="N52">
            <v>776.71120825084699</v>
          </cell>
          <cell r="O52">
            <v>853.26324659214094</v>
          </cell>
          <cell r="P52">
            <v>920.76093842285195</v>
          </cell>
          <cell r="Q52">
            <v>1046.1389892351201</v>
          </cell>
          <cell r="R52">
            <v>1151.0896254182401</v>
          </cell>
          <cell r="S52">
            <v>1262.7254635024799</v>
          </cell>
          <cell r="T52">
            <v>1382.7830784550699</v>
          </cell>
          <cell r="U52">
            <v>1435.87095049149</v>
          </cell>
          <cell r="V52">
            <v>1549.8947862514599</v>
          </cell>
          <cell r="W52">
            <v>1460.97791923509</v>
          </cell>
          <cell r="X52">
            <v>1313.34834712216</v>
          </cell>
          <cell r="Y52">
            <v>1197.24631626665</v>
          </cell>
          <cell r="Z52">
            <v>1136.6169947708499</v>
          </cell>
          <cell r="AA52">
            <v>1269.7676315153999</v>
          </cell>
          <cell r="AB52">
            <v>1488.60898740427</v>
          </cell>
          <cell r="AC52">
            <v>1311.0943660524033</v>
          </cell>
        </row>
        <row r="53">
          <cell r="A53" t="str">
            <v>El Salvador</v>
          </cell>
          <cell r="B53">
            <v>850.10781872313896</v>
          </cell>
          <cell r="C53">
            <v>741.11206772201501</v>
          </cell>
          <cell r="D53">
            <v>726.09598798159402</v>
          </cell>
          <cell r="E53">
            <v>691.17576641230505</v>
          </cell>
          <cell r="F53">
            <v>502.34526907152298</v>
          </cell>
          <cell r="G53">
            <v>484.58442874986798</v>
          </cell>
          <cell r="H53">
            <v>482.97599614189897</v>
          </cell>
          <cell r="I53">
            <v>485.246706013199</v>
          </cell>
          <cell r="J53">
            <v>558.54792861502801</v>
          </cell>
          <cell r="K53">
            <v>628.43581908443002</v>
          </cell>
          <cell r="L53">
            <v>939.479950345514</v>
          </cell>
          <cell r="M53">
            <v>1019.89908256817</v>
          </cell>
          <cell r="N53">
            <v>1120.4682640927001</v>
          </cell>
          <cell r="O53">
            <v>1277.9404405319101</v>
          </cell>
          <cell r="P53">
            <v>1457.3913090051301</v>
          </cell>
          <cell r="Q53">
            <v>1675.9855041053199</v>
          </cell>
          <cell r="R53">
            <v>1782.50641204453</v>
          </cell>
          <cell r="S53">
            <v>1884.5400930394501</v>
          </cell>
          <cell r="T53">
            <v>1991.0165588560701</v>
          </cell>
          <cell r="U53">
            <v>2025.3572299042901</v>
          </cell>
          <cell r="V53">
            <v>2093.9590222926799</v>
          </cell>
          <cell r="W53">
            <v>2161.08589652203</v>
          </cell>
          <cell r="X53">
            <v>2197.5503433021499</v>
          </cell>
          <cell r="Y53">
            <v>2266.4084952553098</v>
          </cell>
          <cell r="Z53">
            <v>2341.58506985555</v>
          </cell>
          <cell r="AA53">
            <v>2467.7178467966301</v>
          </cell>
          <cell r="AB53">
            <v>2619.3540179052002</v>
          </cell>
          <cell r="AC53">
            <v>2342.2836116061449</v>
          </cell>
        </row>
        <row r="54">
          <cell r="A54" t="str">
            <v>Equatorial Guinea</v>
          </cell>
          <cell r="B54">
            <v>143.87192481054799</v>
          </cell>
          <cell r="C54">
            <v>123.796553288273</v>
          </cell>
          <cell r="D54">
            <v>136.39545414068499</v>
          </cell>
          <cell r="E54">
            <v>142.57167164405701</v>
          </cell>
          <cell r="F54">
            <v>147.245304417407</v>
          </cell>
          <cell r="G54">
            <v>230.56779401237699</v>
          </cell>
          <cell r="H54">
            <v>264.68191903439902</v>
          </cell>
          <cell r="I54">
            <v>301.77263506093601</v>
          </cell>
          <cell r="J54">
            <v>303.32669599391897</v>
          </cell>
          <cell r="K54">
            <v>248.54004775834099</v>
          </cell>
          <cell r="L54">
            <v>294.64164824107303</v>
          </cell>
          <cell r="M54">
            <v>272.00463457579701</v>
          </cell>
          <cell r="N54">
            <v>308.33280373061899</v>
          </cell>
          <cell r="O54">
            <v>290.62211676517597</v>
          </cell>
          <cell r="P54">
            <v>200.97189468630901</v>
          </cell>
          <cell r="Q54">
            <v>258.69885358180898</v>
          </cell>
          <cell r="R54">
            <v>394.52383387893099</v>
          </cell>
          <cell r="S54">
            <v>702.491439941056</v>
          </cell>
          <cell r="T54">
            <v>545.87464363277604</v>
          </cell>
          <cell r="U54">
            <v>846.56654725119495</v>
          </cell>
          <cell r="V54">
            <v>1308.93822024109</v>
          </cell>
          <cell r="W54">
            <v>1740.07992672713</v>
          </cell>
          <cell r="X54">
            <v>2114.7781430740501</v>
          </cell>
          <cell r="Y54">
            <v>2781.8429149153299</v>
          </cell>
          <cell r="Z54">
            <v>4385.5220622000797</v>
          </cell>
          <cell r="AA54">
            <v>6570.8718572637499</v>
          </cell>
          <cell r="AB54">
            <v>7801.6517487041001</v>
          </cell>
          <cell r="AC54">
            <v>4232.4577754807397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235.405918302923</v>
          </cell>
          <cell r="O55">
            <v>138.364178049038</v>
          </cell>
          <cell r="P55">
            <v>153.08074188265701</v>
          </cell>
          <cell r="Q55">
            <v>164.43650428828201</v>
          </cell>
          <cell r="R55">
            <v>189.32530916192101</v>
          </cell>
          <cell r="S55">
            <v>182.67277366586501</v>
          </cell>
          <cell r="T55">
            <v>192.75940800274401</v>
          </cell>
          <cell r="U55">
            <v>182.83825998202701</v>
          </cell>
          <cell r="V55">
            <v>155.78723645781699</v>
          </cell>
          <cell r="W55">
            <v>160.78014770560799</v>
          </cell>
          <cell r="X55">
            <v>147.486613959604</v>
          </cell>
          <cell r="Y55">
            <v>132.541085940382</v>
          </cell>
          <cell r="Z55">
            <v>140.37759044245999</v>
          </cell>
          <cell r="AA55">
            <v>207.35118884174099</v>
          </cell>
          <cell r="AB55">
            <v>244.38635770012601</v>
          </cell>
          <cell r="AC55">
            <v>172.15383076498685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612.76220433832805</v>
          </cell>
          <cell r="O56">
            <v>1141.95249766045</v>
          </cell>
          <cell r="P56">
            <v>1633.84898137185</v>
          </cell>
          <cell r="Q56">
            <v>2593.7280105617601</v>
          </cell>
          <cell r="R56">
            <v>3257.9795469262599</v>
          </cell>
          <cell r="S56">
            <v>3513.5365743870502</v>
          </cell>
          <cell r="T56">
            <v>3979.5681286469098</v>
          </cell>
          <cell r="U56">
            <v>4039.5396800284402</v>
          </cell>
          <cell r="V56">
            <v>4101.4640150066298</v>
          </cell>
          <cell r="W56">
            <v>4529.5150409273701</v>
          </cell>
          <cell r="X56">
            <v>5367.4425880358904</v>
          </cell>
          <cell r="Y56">
            <v>7073.1550942620097</v>
          </cell>
          <cell r="Z56">
            <v>8620.1798844480309</v>
          </cell>
          <cell r="AA56">
            <v>10206.0838044661</v>
          </cell>
          <cell r="AB56">
            <v>12203.4502732684</v>
          </cell>
          <cell r="AC56">
            <v>7999.9711142346323</v>
          </cell>
        </row>
        <row r="57">
          <cell r="A57" t="str">
            <v>Ethiopia</v>
          </cell>
          <cell r="B57">
            <v>190.29648078642001</v>
          </cell>
          <cell r="C57">
            <v>187.601954927631</v>
          </cell>
          <cell r="D57">
            <v>193.205669212196</v>
          </cell>
          <cell r="E57">
            <v>210.41190294747301</v>
          </cell>
          <cell r="F57">
            <v>195.10480751265601</v>
          </cell>
          <cell r="G57">
            <v>220.39717017558499</v>
          </cell>
          <cell r="H57">
            <v>220.87569319460201</v>
          </cell>
          <cell r="I57">
            <v>228.403771869396</v>
          </cell>
          <cell r="J57">
            <v>245.20754844029301</v>
          </cell>
          <cell r="K57">
            <v>250.589020319067</v>
          </cell>
          <cell r="L57">
            <v>257.45955540739698</v>
          </cell>
          <cell r="M57">
            <v>271.85039143786503</v>
          </cell>
          <cell r="N57">
            <v>277.73861861216602</v>
          </cell>
          <cell r="O57">
            <v>167.38713593874999</v>
          </cell>
          <cell r="P57">
            <v>145.92378567023201</v>
          </cell>
          <cell r="Q57">
            <v>148.00690317664899</v>
          </cell>
          <cell r="R57">
            <v>150.20190297604401</v>
          </cell>
          <cell r="S57">
            <v>147.054579747595</v>
          </cell>
          <cell r="T57">
            <v>129.40607093321299</v>
          </cell>
          <cell r="U57">
            <v>123.305117780419</v>
          </cell>
          <cell r="V57">
            <v>124.403881372041</v>
          </cell>
          <cell r="W57">
            <v>120.46498883049399</v>
          </cell>
          <cell r="X57">
            <v>110.510054967044</v>
          </cell>
          <cell r="Y57">
            <v>116.198766848131</v>
          </cell>
          <cell r="Z57">
            <v>133.51839372401099</v>
          </cell>
          <cell r="AA57">
            <v>155.74278714233401</v>
          </cell>
          <cell r="AB57">
            <v>177.37130118683601</v>
          </cell>
          <cell r="AC57">
            <v>135.634382116475</v>
          </cell>
        </row>
        <row r="58">
          <cell r="A58" t="str">
            <v>Fiji</v>
          </cell>
          <cell r="B58">
            <v>1898.05372459604</v>
          </cell>
          <cell r="C58">
            <v>1903.6758891065699</v>
          </cell>
          <cell r="D58">
            <v>1792.5362224311</v>
          </cell>
          <cell r="E58">
            <v>1644.19891646461</v>
          </cell>
          <cell r="F58">
            <v>1688.2998434712599</v>
          </cell>
          <cell r="G58">
            <v>1610.32374284345</v>
          </cell>
          <cell r="H58">
            <v>1803.9037991313501</v>
          </cell>
          <cell r="I58">
            <v>1640.3328792708301</v>
          </cell>
          <cell r="J58">
            <v>1543.9531534155899</v>
          </cell>
          <cell r="K58">
            <v>1642.2175313063599</v>
          </cell>
          <cell r="L58">
            <v>1847.8370200480199</v>
          </cell>
          <cell r="M58">
            <v>1896.6300719611299</v>
          </cell>
          <cell r="N58">
            <v>2076.6546224794001</v>
          </cell>
          <cell r="O58">
            <v>2188.1055828538601</v>
          </cell>
          <cell r="P58">
            <v>2408.63660206643</v>
          </cell>
          <cell r="Q58">
            <v>2592.5556743329398</v>
          </cell>
          <cell r="R58">
            <v>2715.2578192071001</v>
          </cell>
          <cell r="S58">
            <v>2694.89843304023</v>
          </cell>
          <cell r="T58">
            <v>2076.7535185973002</v>
          </cell>
          <cell r="U58">
            <v>2321.5349364077701</v>
          </cell>
          <cell r="V58">
            <v>2031.06619167138</v>
          </cell>
          <cell r="W58">
            <v>2021.11465337402</v>
          </cell>
          <cell r="X58">
            <v>2180.8177879216901</v>
          </cell>
          <cell r="Y58">
            <v>2669.3034552836298</v>
          </cell>
          <cell r="Z58">
            <v>3102.7755445561602</v>
          </cell>
          <cell r="AA58">
            <v>3295.6202197171201</v>
          </cell>
          <cell r="AB58">
            <v>3453.6346838540398</v>
          </cell>
          <cell r="AC58">
            <v>2787.2110574511103</v>
          </cell>
        </row>
        <row r="59">
          <cell r="A59" t="str">
            <v>Finland</v>
          </cell>
          <cell r="B59">
            <v>11118.261772579101</v>
          </cell>
          <cell r="C59">
            <v>10839.089902322699</v>
          </cell>
          <cell r="D59">
            <v>10884.192640000399</v>
          </cell>
          <cell r="E59">
            <v>10388.2108416294</v>
          </cell>
          <cell r="F59">
            <v>10726.4269971307</v>
          </cell>
          <cell r="G59">
            <v>11314.268840233701</v>
          </cell>
          <cell r="H59">
            <v>14766.4066344724</v>
          </cell>
          <cell r="I59">
            <v>18350.2576409168</v>
          </cell>
          <cell r="J59">
            <v>21787.470450740198</v>
          </cell>
          <cell r="K59">
            <v>23671.345128310299</v>
          </cell>
          <cell r="L59">
            <v>28042.0388823584</v>
          </cell>
          <cell r="M59">
            <v>25215.139441028001</v>
          </cell>
          <cell r="N59">
            <v>21977.509725182401</v>
          </cell>
          <cell r="O59">
            <v>17254.829057995801</v>
          </cell>
          <cell r="P59">
            <v>19793.1022721603</v>
          </cell>
          <cell r="Q59">
            <v>25598.206438280798</v>
          </cell>
          <cell r="R59">
            <v>25080.169115612902</v>
          </cell>
          <cell r="S59">
            <v>24014.019032443801</v>
          </cell>
          <cell r="T59">
            <v>25315.975195364499</v>
          </cell>
          <cell r="U59">
            <v>25350.6976809552</v>
          </cell>
          <cell r="V59">
            <v>23612.298864542201</v>
          </cell>
          <cell r="W59">
            <v>24145.884969080002</v>
          </cell>
          <cell r="X59">
            <v>26145.417335019301</v>
          </cell>
          <cell r="Y59">
            <v>31657.444943558599</v>
          </cell>
          <cell r="Z59">
            <v>36228.948334299901</v>
          </cell>
          <cell r="AA59">
            <v>37320.199117591503</v>
          </cell>
          <cell r="AB59">
            <v>40196.819389851698</v>
          </cell>
          <cell r="AC59">
            <v>32615.785681566835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  <cell r="AC60" t="str">
            <v/>
          </cell>
        </row>
        <row r="61">
          <cell r="A61" t="str">
            <v>France</v>
          </cell>
          <cell r="B61">
            <v>12864.1545525274</v>
          </cell>
          <cell r="C61">
            <v>10942.9083927722</v>
          </cell>
          <cell r="D61">
            <v>10336.610646769501</v>
          </cell>
          <cell r="E61">
            <v>9901.5695575124792</v>
          </cell>
          <cell r="F61">
            <v>9352.3996769608202</v>
          </cell>
          <cell r="G61">
            <v>9788.6895542423699</v>
          </cell>
          <cell r="H61">
            <v>13463.0800420053</v>
          </cell>
          <cell r="I61">
            <v>16208.826082699599</v>
          </cell>
          <cell r="J61">
            <v>17508.460648466898</v>
          </cell>
          <cell r="K61">
            <v>17451.335910675301</v>
          </cell>
          <cell r="L61">
            <v>21413.835613019401</v>
          </cell>
          <cell r="M61">
            <v>21270.2637125605</v>
          </cell>
          <cell r="N61">
            <v>23360.0042094815</v>
          </cell>
          <cell r="O61">
            <v>21909.3848388515</v>
          </cell>
          <cell r="P61">
            <v>23078.662205124601</v>
          </cell>
          <cell r="Q61">
            <v>26454.4639237335</v>
          </cell>
          <cell r="R61">
            <v>26421.053192343501</v>
          </cell>
          <cell r="S61">
            <v>23851.878069718601</v>
          </cell>
          <cell r="T61">
            <v>24573.360755269201</v>
          </cell>
          <cell r="U61">
            <v>24144.883451831101</v>
          </cell>
          <cell r="V61">
            <v>21955.959737628</v>
          </cell>
          <cell r="W61">
            <v>21946.802837687101</v>
          </cell>
          <cell r="X61">
            <v>23791.5191124304</v>
          </cell>
          <cell r="Y61">
            <v>29144.451358496201</v>
          </cell>
          <cell r="Z61">
            <v>33048.130877446602</v>
          </cell>
          <cell r="AA61">
            <v>33924.822214380998</v>
          </cell>
          <cell r="AB61">
            <v>35404.203495498499</v>
          </cell>
          <cell r="AC61">
            <v>29543.321649323305</v>
          </cell>
        </row>
        <row r="62">
          <cell r="A62" t="str">
            <v>Gabon</v>
          </cell>
          <cell r="B62">
            <v>5722.2232587512299</v>
          </cell>
          <cell r="C62">
            <v>5048.9242245169999</v>
          </cell>
          <cell r="D62">
            <v>4630.0229429476303</v>
          </cell>
          <cell r="E62">
            <v>4337.4972613807204</v>
          </cell>
          <cell r="F62">
            <v>4081.4859994411399</v>
          </cell>
          <cell r="G62">
            <v>4205.5164653198199</v>
          </cell>
          <cell r="H62">
            <v>5385.7983992090903</v>
          </cell>
          <cell r="I62">
            <v>3987.1737490048699</v>
          </cell>
          <cell r="J62">
            <v>4301.9337827489398</v>
          </cell>
          <cell r="K62">
            <v>4600.6375248863596</v>
          </cell>
          <cell r="L62">
            <v>6400.2319056248398</v>
          </cell>
          <cell r="M62">
            <v>5628.0795271264296</v>
          </cell>
          <cell r="N62">
            <v>5648.9180596627002</v>
          </cell>
          <cell r="O62">
            <v>5331.6292626495097</v>
          </cell>
          <cell r="P62">
            <v>4032.18818594918</v>
          </cell>
          <cell r="Q62">
            <v>4654.6369728397103</v>
          </cell>
          <cell r="R62">
            <v>5214.5042499080801</v>
          </cell>
          <cell r="S62">
            <v>4759.1994154699296</v>
          </cell>
          <cell r="T62">
            <v>3907.9877071907399</v>
          </cell>
          <cell r="U62">
            <v>3970.5924846139101</v>
          </cell>
          <cell r="V62">
            <v>4227.8020191985097</v>
          </cell>
          <cell r="W62">
            <v>3811.28496597401</v>
          </cell>
          <cell r="X62">
            <v>3924.6203728534401</v>
          </cell>
          <cell r="Y62">
            <v>4684.2044181560505</v>
          </cell>
          <cell r="Z62">
            <v>5402.3326846022801</v>
          </cell>
          <cell r="AA62">
            <v>6365.5311596506099</v>
          </cell>
          <cell r="AB62">
            <v>6527.4742824611003</v>
          </cell>
          <cell r="AC62">
            <v>5119.2413139495811</v>
          </cell>
        </row>
        <row r="63">
          <cell r="A63" t="str">
            <v>Gambia, The</v>
          </cell>
          <cell r="B63">
            <v>420.89861105338503</v>
          </cell>
          <cell r="C63">
            <v>427.81576277564102</v>
          </cell>
          <cell r="D63">
            <v>362.70738809830198</v>
          </cell>
          <cell r="E63">
            <v>356.18156771364397</v>
          </cell>
          <cell r="F63">
            <v>293.403072600722</v>
          </cell>
          <cell r="G63">
            <v>256.45037143804802</v>
          </cell>
          <cell r="H63">
            <v>276.842821293589</v>
          </cell>
          <cell r="I63">
            <v>252.415460669326</v>
          </cell>
          <cell r="J63">
            <v>289.04227716745697</v>
          </cell>
          <cell r="K63">
            <v>316.19947823922502</v>
          </cell>
          <cell r="L63">
            <v>319.908465916149</v>
          </cell>
          <cell r="M63">
            <v>369.86257759571401</v>
          </cell>
          <cell r="N63">
            <v>337.87526607659601</v>
          </cell>
          <cell r="O63">
            <v>359.72468705379299</v>
          </cell>
          <cell r="P63">
            <v>339.67263667991801</v>
          </cell>
          <cell r="Q63">
            <v>342.73963462883</v>
          </cell>
          <cell r="R63">
            <v>349.33244426269499</v>
          </cell>
          <cell r="S63">
            <v>343.27137568332199</v>
          </cell>
          <cell r="T63">
            <v>340.96124340042297</v>
          </cell>
          <cell r="U63">
            <v>338.75291359891298</v>
          </cell>
          <cell r="V63">
            <v>319.86383355262001</v>
          </cell>
          <cell r="W63">
            <v>308.054528343058</v>
          </cell>
          <cell r="X63">
            <v>264.60206083091799</v>
          </cell>
          <cell r="Y63">
            <v>245.54906015513399</v>
          </cell>
          <cell r="Z63">
            <v>271.38844037388299</v>
          </cell>
          <cell r="AA63">
            <v>304.08442118202998</v>
          </cell>
          <cell r="AB63">
            <v>325.329990349387</v>
          </cell>
          <cell r="AC63">
            <v>286.50141687240165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2789.6314480024698</v>
          </cell>
          <cell r="O64">
            <v>159.97646730942</v>
          </cell>
          <cell r="P64">
            <v>166.843473832412</v>
          </cell>
          <cell r="Q64">
            <v>395.59461286946902</v>
          </cell>
          <cell r="R64">
            <v>651.62009434360903</v>
          </cell>
          <cell r="S64">
            <v>784.25917615232299</v>
          </cell>
          <cell r="T64">
            <v>803.55988998360704</v>
          </cell>
          <cell r="U64">
            <v>627.15872044905905</v>
          </cell>
          <cell r="V64">
            <v>685.89065025756997</v>
          </cell>
          <cell r="W64">
            <v>728.26457139903505</v>
          </cell>
          <cell r="X64">
            <v>776.66544896675202</v>
          </cell>
          <cell r="Y64">
            <v>919.23629418053997</v>
          </cell>
          <cell r="Z64">
            <v>1184.4812634811601</v>
          </cell>
          <cell r="AA64">
            <v>1479.3493963640699</v>
          </cell>
          <cell r="AB64">
            <v>1778.9406052531001</v>
          </cell>
          <cell r="AC64">
            <v>1144.489596607443</v>
          </cell>
        </row>
        <row r="65">
          <cell r="A65" t="str">
            <v>Germany</v>
          </cell>
          <cell r="B65">
            <v>10749.604965741401</v>
          </cell>
          <cell r="C65">
            <v>9027.1597058839707</v>
          </cell>
          <cell r="D65">
            <v>8722.7443282901095</v>
          </cell>
          <cell r="E65">
            <v>8732.6408140567401</v>
          </cell>
          <cell r="F65">
            <v>8261.0005383084808</v>
          </cell>
          <cell r="G65">
            <v>8397.5152277731995</v>
          </cell>
          <cell r="H65">
            <v>11985.4674035799</v>
          </cell>
          <cell r="I65">
            <v>14911.9432226668</v>
          </cell>
          <cell r="J65">
            <v>15979.3087387709</v>
          </cell>
          <cell r="K65">
            <v>15705.9350310757</v>
          </cell>
          <cell r="L65">
            <v>19592.736417608201</v>
          </cell>
          <cell r="M65">
            <v>22692.8013964286</v>
          </cell>
          <cell r="N65">
            <v>25523.1610476282</v>
          </cell>
          <cell r="O65">
            <v>24657.046770180201</v>
          </cell>
          <cell r="P65">
            <v>26380.4499249486</v>
          </cell>
          <cell r="Q65">
            <v>30860.746337938301</v>
          </cell>
          <cell r="R65">
            <v>29743.7145792185</v>
          </cell>
          <cell r="S65">
            <v>26362.4485695193</v>
          </cell>
          <cell r="T65">
            <v>26664.5985868065</v>
          </cell>
          <cell r="U65">
            <v>26123.9225154081</v>
          </cell>
          <cell r="V65">
            <v>23168.071681177898</v>
          </cell>
          <cell r="W65">
            <v>22957.162978138898</v>
          </cell>
          <cell r="X65">
            <v>24523.1607282564</v>
          </cell>
          <cell r="Y65">
            <v>29616.3110674204</v>
          </cell>
          <cell r="Z65">
            <v>33262.942017319903</v>
          </cell>
          <cell r="AA65">
            <v>33864.687696492401</v>
          </cell>
          <cell r="AB65">
            <v>35203.869466555501</v>
          </cell>
          <cell r="AC65">
            <v>29904.688992363921</v>
          </cell>
        </row>
        <row r="66">
          <cell r="A66" t="str">
            <v>Ghana</v>
          </cell>
          <cell r="B66">
            <v>1569.57697449442</v>
          </cell>
          <cell r="C66">
            <v>2639.4584775016501</v>
          </cell>
          <cell r="D66">
            <v>2984.8951802161</v>
          </cell>
          <cell r="E66">
            <v>1880.03243654482</v>
          </cell>
          <cell r="F66">
            <v>644.26250759762002</v>
          </cell>
          <cell r="G66">
            <v>527.11820263051902</v>
          </cell>
          <cell r="H66">
            <v>467.06201922150001</v>
          </cell>
          <cell r="I66">
            <v>385.50357546102998</v>
          </cell>
          <cell r="J66">
            <v>404.98854908255203</v>
          </cell>
          <cell r="K66">
            <v>399.79284243690802</v>
          </cell>
          <cell r="L66">
            <v>462.29264326174001</v>
          </cell>
          <cell r="M66">
            <v>499.43813673850298</v>
          </cell>
          <cell r="N66">
            <v>449.06213815990401</v>
          </cell>
          <cell r="O66">
            <v>386.60486878784201</v>
          </cell>
          <cell r="P66">
            <v>343.77234913954601</v>
          </cell>
          <cell r="Q66">
            <v>397.87755065722001</v>
          </cell>
          <cell r="R66">
            <v>416.086453892517</v>
          </cell>
          <cell r="S66">
            <v>403.28712832119197</v>
          </cell>
          <cell r="T66">
            <v>426.94123809301999</v>
          </cell>
          <cell r="U66">
            <v>429.43618714433001</v>
          </cell>
          <cell r="V66">
            <v>270.33596671371902</v>
          </cell>
          <cell r="W66">
            <v>281.16247078559297</v>
          </cell>
          <cell r="X66">
            <v>318.070945707053</v>
          </cell>
          <cell r="Y66">
            <v>383.88489207078601</v>
          </cell>
          <cell r="Z66">
            <v>435.57440203471202</v>
          </cell>
          <cell r="AA66">
            <v>513.20913281189098</v>
          </cell>
          <cell r="AB66">
            <v>601.87181221402705</v>
          </cell>
          <cell r="AC66">
            <v>422.29560927067701</v>
          </cell>
        </row>
        <row r="67">
          <cell r="A67" t="str">
            <v>Greece</v>
          </cell>
          <cell r="B67">
            <v>6389.2499187144504</v>
          </cell>
          <cell r="C67">
            <v>5843.5803695704699</v>
          </cell>
          <cell r="D67">
            <v>6056.1315999953104</v>
          </cell>
          <cell r="E67">
            <v>5446.5869250798096</v>
          </cell>
          <cell r="F67">
            <v>5280.4069844015303</v>
          </cell>
          <cell r="G67">
            <v>5217.5621255202896</v>
          </cell>
          <cell r="H67">
            <v>6115.12365122347</v>
          </cell>
          <cell r="I67">
            <v>7089.8226192550201</v>
          </cell>
          <cell r="J67">
            <v>8225.0244390542994</v>
          </cell>
          <cell r="K67">
            <v>8482.2943291454103</v>
          </cell>
          <cell r="L67">
            <v>10420.966774062799</v>
          </cell>
          <cell r="M67">
            <v>11145.533438955699</v>
          </cell>
          <cell r="N67">
            <v>12162.284838740499</v>
          </cell>
          <cell r="O67">
            <v>11271.9774919192</v>
          </cell>
          <cell r="P67">
            <v>11942.7130945563</v>
          </cell>
          <cell r="Q67">
            <v>13889.961531503701</v>
          </cell>
          <cell r="R67">
            <v>14571.215297615199</v>
          </cell>
          <cell r="S67">
            <v>14140.0543000753</v>
          </cell>
          <cell r="T67">
            <v>14137.994709989</v>
          </cell>
          <cell r="U67">
            <v>14484.9312671185</v>
          </cell>
          <cell r="V67">
            <v>13352.9763711742</v>
          </cell>
          <cell r="W67">
            <v>13659.323432959</v>
          </cell>
          <cell r="X67">
            <v>15472.9271886158</v>
          </cell>
          <cell r="Y67">
            <v>20074.5932226392</v>
          </cell>
          <cell r="Z67">
            <v>23831.854301259398</v>
          </cell>
          <cell r="AA67">
            <v>25560.185597143001</v>
          </cell>
          <cell r="AB67">
            <v>27610.324421080099</v>
          </cell>
          <cell r="AC67">
            <v>21034.868027282751</v>
          </cell>
        </row>
        <row r="68">
          <cell r="A68" t="str">
            <v>Grenada</v>
          </cell>
          <cell r="B68">
            <v>913.99865541774398</v>
          </cell>
          <cell r="C68">
            <v>999.53251199528495</v>
          </cell>
          <cell r="D68">
            <v>1069.9838918314699</v>
          </cell>
          <cell r="E68">
            <v>1133.82757251915</v>
          </cell>
          <cell r="F68">
            <v>1229.2611903818899</v>
          </cell>
          <cell r="G68">
            <v>1427.2321685843599</v>
          </cell>
          <cell r="H68">
            <v>1599.39495656893</v>
          </cell>
          <cell r="I68">
            <v>1853.7610872638199</v>
          </cell>
          <cell r="J68">
            <v>2042.17910790316</v>
          </cell>
          <cell r="K68">
            <v>2353.5848753882601</v>
          </cell>
          <cell r="L68">
            <v>2436.5205879661398</v>
          </cell>
          <cell r="M68">
            <v>2655.23238808424</v>
          </cell>
          <cell r="N68">
            <v>2749.6310577078898</v>
          </cell>
          <cell r="O68">
            <v>2731.27230791394</v>
          </cell>
          <cell r="P68">
            <v>2863.47078928464</v>
          </cell>
          <cell r="Q68">
            <v>3007.42289535088</v>
          </cell>
          <cell r="R68">
            <v>3226.48408588961</v>
          </cell>
          <cell r="S68">
            <v>3373.6051710992601</v>
          </cell>
          <cell r="T68">
            <v>3485.6581932679801</v>
          </cell>
          <cell r="U68">
            <v>3744.0632498059399</v>
          </cell>
          <cell r="V68">
            <v>4028.991197932</v>
          </cell>
          <cell r="W68">
            <v>3829.650189387</v>
          </cell>
          <cell r="X68">
            <v>3921.6608800194799</v>
          </cell>
          <cell r="Y68">
            <v>4228.0703983196499</v>
          </cell>
          <cell r="Z68">
            <v>4099.1976495726503</v>
          </cell>
          <cell r="AA68">
            <v>4796.7853516120804</v>
          </cell>
          <cell r="AB68">
            <v>4988.9266344760899</v>
          </cell>
          <cell r="AC68">
            <v>4310.7151838978252</v>
          </cell>
        </row>
        <row r="69">
          <cell r="A69" t="str">
            <v>Guatemala</v>
          </cell>
          <cell r="B69">
            <v>1138.64150479207</v>
          </cell>
          <cell r="C69">
            <v>1210.6469009781999</v>
          </cell>
          <cell r="D69">
            <v>1190.98355761362</v>
          </cell>
          <cell r="E69">
            <v>1203.4575070220801</v>
          </cell>
          <cell r="F69">
            <v>1223.5143061810199</v>
          </cell>
          <cell r="G69">
            <v>1404.52267304563</v>
          </cell>
          <cell r="H69">
            <v>1031.3716932017001</v>
          </cell>
          <cell r="I69">
            <v>840.38201572095704</v>
          </cell>
          <cell r="J69">
            <v>903.55143175281898</v>
          </cell>
          <cell r="K69">
            <v>929.57633649784805</v>
          </cell>
          <cell r="L69">
            <v>827.07346820109501</v>
          </cell>
          <cell r="M69">
            <v>994.67627780405405</v>
          </cell>
          <cell r="N69">
            <v>1068.31235286425</v>
          </cell>
          <cell r="O69">
            <v>1136.82150700033</v>
          </cell>
          <cell r="P69">
            <v>1259.8312583099</v>
          </cell>
          <cell r="Q69">
            <v>1387.0156442550899</v>
          </cell>
          <cell r="R69">
            <v>1443.9711581956401</v>
          </cell>
          <cell r="S69">
            <v>1595.7715040185401</v>
          </cell>
          <cell r="T69">
            <v>1678.4070589901401</v>
          </cell>
          <cell r="U69">
            <v>1559.81542294469</v>
          </cell>
          <cell r="V69">
            <v>1599.3434763303601</v>
          </cell>
          <cell r="W69">
            <v>1699.7593572805999</v>
          </cell>
          <cell r="X69">
            <v>1834.5085575303401</v>
          </cell>
          <cell r="Y69">
            <v>1909.6619455100199</v>
          </cell>
          <cell r="Z69">
            <v>2038.7766600672301</v>
          </cell>
          <cell r="AA69">
            <v>2317.1063672028099</v>
          </cell>
          <cell r="AB69">
            <v>2508.1097637736698</v>
          </cell>
          <cell r="AC69">
            <v>2051.3204418941118</v>
          </cell>
        </row>
        <row r="70">
          <cell r="A70" t="str">
            <v>Guinea</v>
          </cell>
          <cell r="B70">
            <v>391.41033030086101</v>
          </cell>
          <cell r="C70">
            <v>379.88541684325099</v>
          </cell>
          <cell r="D70">
            <v>364.08069618958501</v>
          </cell>
          <cell r="E70">
            <v>348.10589748760799</v>
          </cell>
          <cell r="F70">
            <v>346.29860600427099</v>
          </cell>
          <cell r="G70">
            <v>359.51409865484698</v>
          </cell>
          <cell r="H70">
            <v>379.21122275820602</v>
          </cell>
          <cell r="I70">
            <v>391.62441147687099</v>
          </cell>
          <cell r="J70">
            <v>444.58246573289</v>
          </cell>
          <cell r="K70">
            <v>440.58503268785199</v>
          </cell>
          <cell r="L70">
            <v>469.49838389082299</v>
          </cell>
          <cell r="M70">
            <v>515.65900557277405</v>
          </cell>
          <cell r="N70">
            <v>538.46235926253303</v>
          </cell>
          <cell r="O70">
            <v>507.60009384111203</v>
          </cell>
          <cell r="P70">
            <v>498.24638428859299</v>
          </cell>
          <cell r="Q70">
            <v>523.93058719405497</v>
          </cell>
          <cell r="R70">
            <v>535.86825727454902</v>
          </cell>
          <cell r="S70">
            <v>509.24635774194502</v>
          </cell>
          <cell r="T70">
            <v>477.81305038819301</v>
          </cell>
          <cell r="U70">
            <v>447.65677376391301</v>
          </cell>
          <cell r="V70">
            <v>390.59794639268301</v>
          </cell>
          <cell r="W70">
            <v>370.12709310471399</v>
          </cell>
          <cell r="X70">
            <v>379.35212044466402</v>
          </cell>
          <cell r="Y70">
            <v>413.16441088294698</v>
          </cell>
          <cell r="Z70">
            <v>441.41632609476699</v>
          </cell>
          <cell r="AA70">
            <v>359.07264048552503</v>
          </cell>
          <cell r="AB70">
            <v>347.16179804061102</v>
          </cell>
          <cell r="AC70">
            <v>385.04906484220464</v>
          </cell>
        </row>
        <row r="71">
          <cell r="A71" t="str">
            <v>Guinea-Bissau</v>
          </cell>
          <cell r="B71">
            <v>174.59283941838399</v>
          </cell>
          <cell r="C71">
            <v>218.69407916511</v>
          </cell>
          <cell r="D71">
            <v>243.62333217957601</v>
          </cell>
          <cell r="E71">
            <v>269.15478929024999</v>
          </cell>
          <cell r="F71">
            <v>183.326080903828</v>
          </cell>
          <cell r="G71">
            <v>263.818472228514</v>
          </cell>
          <cell r="H71">
            <v>252.28406957059801</v>
          </cell>
          <cell r="I71">
            <v>209.08501535665999</v>
          </cell>
          <cell r="J71">
            <v>190.61018716795701</v>
          </cell>
          <cell r="K71">
            <v>224.60971417894601</v>
          </cell>
          <cell r="L71">
            <v>267.429229653417</v>
          </cell>
          <cell r="M71">
            <v>256.58622808261703</v>
          </cell>
          <cell r="N71">
            <v>222.32772026825</v>
          </cell>
          <cell r="O71">
            <v>227.54053084687899</v>
          </cell>
          <cell r="P71">
            <v>221.79492868003899</v>
          </cell>
          <cell r="Q71">
            <v>234.23031882644699</v>
          </cell>
          <cell r="R71">
            <v>244.35564556836201</v>
          </cell>
          <cell r="S71">
            <v>240.26721058930201</v>
          </cell>
          <cell r="T71">
            <v>178.781282891861</v>
          </cell>
          <cell r="U71">
            <v>191.025769095019</v>
          </cell>
          <cell r="V71">
            <v>158.228230528751</v>
          </cell>
          <cell r="W71">
            <v>141.649330009099</v>
          </cell>
          <cell r="X71">
            <v>141.00772141575899</v>
          </cell>
          <cell r="Y71">
            <v>158.24475021295399</v>
          </cell>
          <cell r="Z71">
            <v>175.51236534598399</v>
          </cell>
          <cell r="AA71">
            <v>190.14525961675301</v>
          </cell>
          <cell r="AB71">
            <v>186.58994590306</v>
          </cell>
          <cell r="AC71">
            <v>165.52489541726814</v>
          </cell>
        </row>
        <row r="72">
          <cell r="A72" t="str">
            <v>Guyana</v>
          </cell>
          <cell r="B72">
            <v>446.60101997254299</v>
          </cell>
          <cell r="C72">
            <v>423.94312802057499</v>
          </cell>
          <cell r="D72">
            <v>355.02877699018899</v>
          </cell>
          <cell r="E72">
            <v>383.26150576341598</v>
          </cell>
          <cell r="F72">
            <v>356.39156899731398</v>
          </cell>
          <cell r="G72">
            <v>380.20991289283</v>
          </cell>
          <cell r="H72">
            <v>430.07512077781701</v>
          </cell>
          <cell r="I72">
            <v>397.26802813716</v>
          </cell>
          <cell r="J72">
            <v>504.90885988651002</v>
          </cell>
          <cell r="K72">
            <v>533.45901273496497</v>
          </cell>
          <cell r="L72">
            <v>555.74742776015898</v>
          </cell>
          <cell r="M72">
            <v>429.13324491370003</v>
          </cell>
          <cell r="N72">
            <v>510.25789983013402</v>
          </cell>
          <cell r="O72">
            <v>611.31506742526699</v>
          </cell>
          <cell r="P72">
            <v>725.35665584204298</v>
          </cell>
          <cell r="Q72">
            <v>867.27258982754404</v>
          </cell>
          <cell r="R72">
            <v>967.67833486242898</v>
          </cell>
          <cell r="S72">
            <v>1020.63123449451</v>
          </cell>
          <cell r="T72">
            <v>973.70596545950002</v>
          </cell>
          <cell r="U72">
            <v>939.69223492587503</v>
          </cell>
          <cell r="V72">
            <v>956.99518142392503</v>
          </cell>
          <cell r="W72">
            <v>930.71651349532704</v>
          </cell>
          <cell r="X72">
            <v>964.52501146390398</v>
          </cell>
          <cell r="Y72">
            <v>991.49707981930999</v>
          </cell>
          <cell r="Z72">
            <v>1042.5817261479899</v>
          </cell>
          <cell r="AA72">
            <v>1080.8045567067199</v>
          </cell>
          <cell r="AB72">
            <v>1146.7747015211201</v>
          </cell>
          <cell r="AC72">
            <v>1026.1499315257286</v>
          </cell>
        </row>
        <row r="73">
          <cell r="A73" t="str">
            <v>Haiti</v>
          </cell>
          <cell r="B73">
            <v>285.130330125022</v>
          </cell>
          <cell r="C73">
            <v>308.31685845267702</v>
          </cell>
          <cell r="D73">
            <v>315.017569865947</v>
          </cell>
          <cell r="E73">
            <v>332.14606064060501</v>
          </cell>
          <cell r="F73">
            <v>361.525786033793</v>
          </cell>
          <cell r="G73">
            <v>394.33942911224699</v>
          </cell>
          <cell r="H73">
            <v>430.38012935153898</v>
          </cell>
          <cell r="I73">
            <v>208.27731222417199</v>
          </cell>
          <cell r="J73">
            <v>135.344099128441</v>
          </cell>
          <cell r="K73">
            <v>122.615084316718</v>
          </cell>
          <cell r="L73">
            <v>152.926579423672</v>
          </cell>
          <cell r="M73">
            <v>134.65551504073699</v>
          </cell>
          <cell r="N73">
            <v>79.275886396467399</v>
          </cell>
          <cell r="O73">
            <v>88.9550229883355</v>
          </cell>
          <cell r="P73">
            <v>246.97949283886999</v>
          </cell>
          <cell r="Q73">
            <v>354.573736261497</v>
          </cell>
          <cell r="R73">
            <v>390.44275189635101</v>
          </cell>
          <cell r="S73">
            <v>437.4517934685</v>
          </cell>
          <cell r="T73">
            <v>502.796960041972</v>
          </cell>
          <cell r="U73">
            <v>537.16391104198999</v>
          </cell>
          <cell r="V73">
            <v>465.14227456077401</v>
          </cell>
          <cell r="W73">
            <v>442.46263457553499</v>
          </cell>
          <cell r="X73">
            <v>392.63459984325101</v>
          </cell>
          <cell r="Y73">
            <v>333.93132452861403</v>
          </cell>
          <cell r="Z73">
            <v>431.63452600375501</v>
          </cell>
          <cell r="AA73">
            <v>478.31200132640299</v>
          </cell>
          <cell r="AB73">
            <v>527.58558522570797</v>
          </cell>
          <cell r="AC73">
            <v>434.42677858387771</v>
          </cell>
        </row>
        <row r="74">
          <cell r="A74" t="str">
            <v>Honduras</v>
          </cell>
          <cell r="B74">
            <v>719.21075225025402</v>
          </cell>
          <cell r="C74">
            <v>764.87135103729304</v>
          </cell>
          <cell r="D74">
            <v>762.77744446288102</v>
          </cell>
          <cell r="E74">
            <v>783.18246092605796</v>
          </cell>
          <cell r="F74">
            <v>818.72690504323305</v>
          </cell>
          <cell r="G74">
            <v>870.29344463467396</v>
          </cell>
          <cell r="H74">
            <v>883.03505775237704</v>
          </cell>
          <cell r="I74">
            <v>933.81909102428699</v>
          </cell>
          <cell r="J74">
            <v>1009.14904003749</v>
          </cell>
          <cell r="K74">
            <v>1093.89530349492</v>
          </cell>
          <cell r="L74">
            <v>626.48666321454698</v>
          </cell>
          <cell r="M74">
            <v>612.10391976257495</v>
          </cell>
          <cell r="N74">
            <v>662.40183274429899</v>
          </cell>
          <cell r="O74">
            <v>659.73131095649205</v>
          </cell>
          <cell r="P74">
            <v>627.65718837934901</v>
          </cell>
          <cell r="Q74">
            <v>695.606289520686</v>
          </cell>
          <cell r="R74">
            <v>697.76679238784504</v>
          </cell>
          <cell r="S74">
            <v>784.38963197170801</v>
          </cell>
          <cell r="T74">
            <v>852.14032852754997</v>
          </cell>
          <cell r="U74">
            <v>857.84108442784702</v>
          </cell>
          <cell r="V74">
            <v>926.85138976983899</v>
          </cell>
          <cell r="W74">
            <v>960.41935660561398</v>
          </cell>
          <cell r="X74">
            <v>965.02936267257996</v>
          </cell>
          <cell r="Y74">
            <v>995.16736189625396</v>
          </cell>
          <cell r="Z74">
            <v>1057.58523845012</v>
          </cell>
          <cell r="AA74">
            <v>1148.06579181039</v>
          </cell>
          <cell r="AB74">
            <v>1212.8428009817001</v>
          </cell>
          <cell r="AC74">
            <v>1056.5183187361097</v>
          </cell>
        </row>
        <row r="75">
          <cell r="A75" t="str">
            <v>Hong Kong, China</v>
          </cell>
          <cell r="B75">
            <v>5649.1469889631298</v>
          </cell>
          <cell r="C75">
            <v>5928.6115143453899</v>
          </cell>
          <cell r="D75">
            <v>6064.2213483257301</v>
          </cell>
          <cell r="E75">
            <v>5522.7617966538401</v>
          </cell>
          <cell r="F75">
            <v>6064.0768723780902</v>
          </cell>
          <cell r="G75">
            <v>6368.0963510290903</v>
          </cell>
          <cell r="H75">
            <v>7350.3513158268497</v>
          </cell>
          <cell r="I75">
            <v>9016.0551787521708</v>
          </cell>
          <cell r="J75">
            <v>10508.6746671696</v>
          </cell>
          <cell r="K75">
            <v>12006.1180772238</v>
          </cell>
          <cell r="L75">
            <v>13367.5438435371</v>
          </cell>
          <cell r="M75">
            <v>15275.5658240839</v>
          </cell>
          <cell r="N75">
            <v>17665.597030587702</v>
          </cell>
          <cell r="O75">
            <v>20000.791703429499</v>
          </cell>
          <cell r="P75">
            <v>22148.759450510799</v>
          </cell>
          <cell r="Q75">
            <v>23003.190882532301</v>
          </cell>
          <cell r="R75">
            <v>24582.5978749026</v>
          </cell>
          <cell r="S75">
            <v>27055.497816470801</v>
          </cell>
          <cell r="T75">
            <v>25352.975954583599</v>
          </cell>
          <cell r="U75">
            <v>24600.419235452999</v>
          </cell>
          <cell r="V75">
            <v>25144.015564912199</v>
          </cell>
          <cell r="W75">
            <v>24744.985862893202</v>
          </cell>
          <cell r="X75">
            <v>24340.5103836136</v>
          </cell>
          <cell r="Y75">
            <v>23428.221890935401</v>
          </cell>
          <cell r="Z75">
            <v>24393.9177215372</v>
          </cell>
          <cell r="AA75">
            <v>26000.1123891446</v>
          </cell>
          <cell r="AB75">
            <v>27466.424277869501</v>
          </cell>
          <cell r="AC75">
            <v>25062.362087665588</v>
          </cell>
        </row>
        <row r="76">
          <cell r="A76" t="str">
            <v>Hungary</v>
          </cell>
          <cell r="B76">
            <v>2069.5298573830501</v>
          </cell>
          <cell r="C76">
            <v>2123.0691308666501</v>
          </cell>
          <cell r="D76">
            <v>2164.29408838881</v>
          </cell>
          <cell r="E76">
            <v>1968.46229962904</v>
          </cell>
          <cell r="F76">
            <v>1914.11873362184</v>
          </cell>
          <cell r="G76">
            <v>1945.91698177325</v>
          </cell>
          <cell r="H76">
            <v>2249.7266668419202</v>
          </cell>
          <cell r="I76">
            <v>2484.4804898825801</v>
          </cell>
          <cell r="J76">
            <v>2730.4551423120602</v>
          </cell>
          <cell r="K76">
            <v>2798.8873515099599</v>
          </cell>
          <cell r="L76">
            <v>3186.1441433854002</v>
          </cell>
          <cell r="M76">
            <v>3222.63293161299</v>
          </cell>
          <cell r="N76">
            <v>3591.2573684797399</v>
          </cell>
          <cell r="O76">
            <v>3723.6821999691001</v>
          </cell>
          <cell r="P76">
            <v>4010.2569805190701</v>
          </cell>
          <cell r="Q76">
            <v>4321.3803666437998</v>
          </cell>
          <cell r="R76">
            <v>4375.7123053617397</v>
          </cell>
          <cell r="S76">
            <v>4438.6454556666304</v>
          </cell>
          <cell r="T76">
            <v>4576.8947182442598</v>
          </cell>
          <cell r="U76">
            <v>4685.6807901492202</v>
          </cell>
          <cell r="V76">
            <v>4691.8232681824002</v>
          </cell>
          <cell r="W76">
            <v>5227.0324417537004</v>
          </cell>
          <cell r="X76">
            <v>6556.4021763793799</v>
          </cell>
          <cell r="Y76">
            <v>8323.3735785750305</v>
          </cell>
          <cell r="Z76">
            <v>10097.9934922375</v>
          </cell>
          <cell r="AA76">
            <v>11048.9979080925</v>
          </cell>
          <cell r="AB76">
            <v>11340.4923239897</v>
          </cell>
          <cell r="AC76">
            <v>8765.7153201713008</v>
          </cell>
        </row>
        <row r="77">
          <cell r="A77" t="str">
            <v>Iceland</v>
          </cell>
          <cell r="B77">
            <v>14769.0542924867</v>
          </cell>
          <cell r="C77">
            <v>14938.8277540949</v>
          </cell>
          <cell r="D77">
            <v>13945.200673556899</v>
          </cell>
          <cell r="E77">
            <v>11731.0312692229</v>
          </cell>
          <cell r="F77">
            <v>11843.055977492601</v>
          </cell>
          <cell r="G77">
            <v>12138.765149536201</v>
          </cell>
          <cell r="H77">
            <v>16101.107845266401</v>
          </cell>
          <cell r="I77">
            <v>21981.4784547981</v>
          </cell>
          <cell r="J77">
            <v>24082.030121330001</v>
          </cell>
          <cell r="K77">
            <v>22165.323045035799</v>
          </cell>
          <cell r="L77">
            <v>24945.387695350899</v>
          </cell>
          <cell r="M77">
            <v>26267.102286593199</v>
          </cell>
          <cell r="N77">
            <v>26651.2380763334</v>
          </cell>
          <cell r="O77">
            <v>23186.7491556852</v>
          </cell>
          <cell r="P77">
            <v>23608.606680971599</v>
          </cell>
          <cell r="Q77">
            <v>26215.005099222799</v>
          </cell>
          <cell r="R77">
            <v>27176.951067473299</v>
          </cell>
          <cell r="S77">
            <v>27270.013299886501</v>
          </cell>
          <cell r="T77">
            <v>29914.170940933502</v>
          </cell>
          <cell r="U77">
            <v>31109.798930801699</v>
          </cell>
          <cell r="V77">
            <v>30624.795599047</v>
          </cell>
          <cell r="W77">
            <v>27546.666802318599</v>
          </cell>
          <cell r="X77">
            <v>30591.139589043501</v>
          </cell>
          <cell r="Y77">
            <v>37298.691818518899</v>
          </cell>
          <cell r="Z77">
            <v>44494.846862410202</v>
          </cell>
          <cell r="AA77">
            <v>53622.555707031301</v>
          </cell>
          <cell r="AB77">
            <v>54858.213308964703</v>
          </cell>
          <cell r="AC77">
            <v>41402.01901471454</v>
          </cell>
        </row>
        <row r="78">
          <cell r="A78" t="str">
            <v>India</v>
          </cell>
          <cell r="B78">
            <v>264.902444921224</v>
          </cell>
          <cell r="C78">
            <v>278.99947523243497</v>
          </cell>
          <cell r="D78">
            <v>283.75223536036498</v>
          </cell>
          <cell r="E78">
            <v>300.08509940330703</v>
          </cell>
          <cell r="F78">
            <v>294.751108422757</v>
          </cell>
          <cell r="G78">
            <v>299.185505518924</v>
          </cell>
          <cell r="H78">
            <v>322.317186340712</v>
          </cell>
          <cell r="I78">
            <v>348.28686299014299</v>
          </cell>
          <cell r="J78">
            <v>371.98042619671702</v>
          </cell>
          <cell r="K78">
            <v>362.68014913698698</v>
          </cell>
          <cell r="L78">
            <v>377.92435323651699</v>
          </cell>
          <cell r="M78">
            <v>333.82461336364702</v>
          </cell>
          <cell r="N78">
            <v>329.14729035936801</v>
          </cell>
          <cell r="O78">
            <v>315.167088010474</v>
          </cell>
          <cell r="P78">
            <v>350.90872443881699</v>
          </cell>
          <cell r="Q78">
            <v>390.79517660703902</v>
          </cell>
          <cell r="R78">
            <v>405.55511470210001</v>
          </cell>
          <cell r="S78">
            <v>433.38223570818502</v>
          </cell>
          <cell r="T78">
            <v>428.09689693601001</v>
          </cell>
          <cell r="U78">
            <v>448.38243698981898</v>
          </cell>
          <cell r="V78">
            <v>454.51133846725702</v>
          </cell>
          <cell r="W78">
            <v>460.51206441789702</v>
          </cell>
          <cell r="X78">
            <v>473.08647836651397</v>
          </cell>
          <cell r="Y78">
            <v>542.88809790404696</v>
          </cell>
          <cell r="Z78">
            <v>618.48231243528005</v>
          </cell>
          <cell r="AA78">
            <v>712.39404217785295</v>
          </cell>
          <cell r="AB78">
            <v>796.82818544892905</v>
          </cell>
          <cell r="AC78">
            <v>600.69853012508668</v>
          </cell>
        </row>
        <row r="79">
          <cell r="A79" t="str">
            <v>Indonesia</v>
          </cell>
          <cell r="B79">
            <v>644.25061284503295</v>
          </cell>
          <cell r="C79">
            <v>703.63340234132602</v>
          </cell>
          <cell r="D79">
            <v>706.73237199172502</v>
          </cell>
          <cell r="E79">
            <v>626.72845155712002</v>
          </cell>
          <cell r="F79">
            <v>627.90141989015399</v>
          </cell>
          <cell r="G79">
            <v>614.34392068741397</v>
          </cell>
          <cell r="H79">
            <v>550.81268449169704</v>
          </cell>
          <cell r="I79">
            <v>510.81094522948399</v>
          </cell>
          <cell r="J79">
            <v>555.56327568912502</v>
          </cell>
          <cell r="K79">
            <v>622.247603337079</v>
          </cell>
          <cell r="L79">
            <v>699.11465704744398</v>
          </cell>
          <cell r="M79">
            <v>769.76366838554804</v>
          </cell>
          <cell r="N79">
            <v>821.57606225901395</v>
          </cell>
          <cell r="O79">
            <v>923.15489634934897</v>
          </cell>
          <cell r="P79">
            <v>1016.90391709148</v>
          </cell>
          <cell r="Q79">
            <v>1143.7155123822299</v>
          </cell>
          <cell r="R79">
            <v>1264.35103160423</v>
          </cell>
          <cell r="S79">
            <v>1184.02910882525</v>
          </cell>
          <cell r="T79">
            <v>516.01439440001502</v>
          </cell>
          <cell r="U79">
            <v>745.79246678860204</v>
          </cell>
          <cell r="V79">
            <v>806.89812529818801</v>
          </cell>
          <cell r="W79">
            <v>772.66098888504496</v>
          </cell>
          <cell r="X79">
            <v>928.14203541355596</v>
          </cell>
          <cell r="Y79">
            <v>1099.66513692785</v>
          </cell>
          <cell r="Z79">
            <v>1187.74184426389</v>
          </cell>
          <cell r="AA79">
            <v>1309.08142420631</v>
          </cell>
          <cell r="AB79">
            <v>1640.3146130509001</v>
          </cell>
          <cell r="AC79">
            <v>1156.2676737912586</v>
          </cell>
        </row>
        <row r="80">
          <cell r="A80" t="str">
            <v>Iran, Islamic Rep.</v>
          </cell>
          <cell r="B80">
            <v>2445.1672658449802</v>
          </cell>
          <cell r="C80">
            <v>2609.2800199609801</v>
          </cell>
          <cell r="D80">
            <v>3140.1406933503499</v>
          </cell>
          <cell r="E80">
            <v>3676.6000962031499</v>
          </cell>
          <cell r="F80">
            <v>3664.2973526277701</v>
          </cell>
          <cell r="G80">
            <v>1670.0955326302701</v>
          </cell>
          <cell r="H80">
            <v>1685.6005759074901</v>
          </cell>
          <cell r="I80">
            <v>1894.7011246529601</v>
          </cell>
          <cell r="J80">
            <v>1621.4095389444999</v>
          </cell>
          <cell r="K80">
            <v>1526.95302739357</v>
          </cell>
          <cell r="L80">
            <v>1559.14430528049</v>
          </cell>
          <cell r="M80">
            <v>1743.5767887085899</v>
          </cell>
          <cell r="N80">
            <v>1864.4470873083701</v>
          </cell>
          <cell r="O80">
            <v>1407.8265255424201</v>
          </cell>
          <cell r="P80">
            <v>1084.05847491895</v>
          </cell>
          <cell r="Q80">
            <v>1416.69325256365</v>
          </cell>
          <cell r="R80">
            <v>1769.70819898843</v>
          </cell>
          <cell r="S80">
            <v>1745.4897409473199</v>
          </cell>
          <cell r="T80">
            <v>1582.5680260463901</v>
          </cell>
          <cell r="U80">
            <v>1665.6627469392899</v>
          </cell>
          <cell r="V80">
            <v>1509.2449963071099</v>
          </cell>
          <cell r="W80">
            <v>1776.3069285075601</v>
          </cell>
          <cell r="X80">
            <v>1761.5323138977601</v>
          </cell>
          <cell r="Y80">
            <v>1993.1682083242399</v>
          </cell>
          <cell r="Z80">
            <v>2359.0992873260502</v>
          </cell>
          <cell r="AA80">
            <v>2747.5130155256102</v>
          </cell>
          <cell r="AB80">
            <v>3045.76815799305</v>
          </cell>
          <cell r="AC80">
            <v>2280.5646519290453</v>
          </cell>
        </row>
        <row r="81">
          <cell r="A81" t="str">
            <v>Ireland</v>
          </cell>
          <cell r="B81">
            <v>6247.5398259923204</v>
          </cell>
          <cell r="C81">
            <v>5881.8142393689504</v>
          </cell>
          <cell r="D81">
            <v>6073.3146420475196</v>
          </cell>
          <cell r="E81">
            <v>5835.2882162226297</v>
          </cell>
          <cell r="F81">
            <v>5588.3587337905301</v>
          </cell>
          <cell r="G81">
            <v>5932.3073942882402</v>
          </cell>
          <cell r="H81">
            <v>7953.2011134199502</v>
          </cell>
          <cell r="I81">
            <v>9413.3923617730707</v>
          </cell>
          <cell r="J81">
            <v>10358.528714526299</v>
          </cell>
          <cell r="K81">
            <v>10748.469909568799</v>
          </cell>
          <cell r="L81">
            <v>13635.1038118898</v>
          </cell>
          <cell r="M81">
            <v>13741.904705129</v>
          </cell>
          <cell r="N81">
            <v>15324.4622864229</v>
          </cell>
          <cell r="O81">
            <v>14121.7777180049</v>
          </cell>
          <cell r="P81">
            <v>15444.805984492899</v>
          </cell>
          <cell r="Q81">
            <v>18639.846895263301</v>
          </cell>
          <cell r="R81">
            <v>20443.5099147857</v>
          </cell>
          <cell r="S81">
            <v>22230.895717526801</v>
          </cell>
          <cell r="T81">
            <v>23857.049145262099</v>
          </cell>
          <cell r="U81">
            <v>25835.662115090901</v>
          </cell>
          <cell r="V81">
            <v>25493.899352357599</v>
          </cell>
          <cell r="W81">
            <v>27180.757328217001</v>
          </cell>
          <cell r="X81">
            <v>31329.614491872901</v>
          </cell>
          <cell r="Y81">
            <v>39487.928331508403</v>
          </cell>
          <cell r="Z81">
            <v>45371.519486219098</v>
          </cell>
          <cell r="AA81">
            <v>48604.205341974201</v>
          </cell>
          <cell r="AB81">
            <v>52440.344884770901</v>
          </cell>
          <cell r="AC81">
            <v>40735.728310760416</v>
          </cell>
        </row>
        <row r="82">
          <cell r="A82" t="str">
            <v>Israel</v>
          </cell>
          <cell r="B82">
            <v>6356.6074257990904</v>
          </cell>
          <cell r="C82">
            <v>6600.9565178098701</v>
          </cell>
          <cell r="D82">
            <v>7000.8804519841897</v>
          </cell>
          <cell r="E82">
            <v>8179.9112360911004</v>
          </cell>
          <cell r="F82">
            <v>9022.6931023230009</v>
          </cell>
          <cell r="G82">
            <v>6793.3257743744598</v>
          </cell>
          <cell r="H82">
            <v>7518.94929125811</v>
          </cell>
          <cell r="I82">
            <v>8844.0419109183094</v>
          </cell>
          <cell r="J82">
            <v>10771.0692242479</v>
          </cell>
          <cell r="K82">
            <v>10747.8203436736</v>
          </cell>
          <cell r="L82">
            <v>12335.1964164005</v>
          </cell>
          <cell r="M82">
            <v>13600.206252284999</v>
          </cell>
          <cell r="N82">
            <v>14635.260195356101</v>
          </cell>
          <cell r="O82">
            <v>14148.3127192883</v>
          </cell>
          <cell r="P82">
            <v>15566.8553795403</v>
          </cell>
          <cell r="Q82">
            <v>17493.959169318299</v>
          </cell>
          <cell r="R82">
            <v>18754.603492686201</v>
          </cell>
          <cell r="S82">
            <v>18945.2839814252</v>
          </cell>
          <cell r="T82">
            <v>18642.1538306084</v>
          </cell>
          <cell r="U82">
            <v>18194.766464339598</v>
          </cell>
          <cell r="V82">
            <v>19887.5541091286</v>
          </cell>
          <cell r="W82">
            <v>19088.012912346199</v>
          </cell>
          <cell r="X82">
            <v>17235.155059789598</v>
          </cell>
          <cell r="Y82">
            <v>17802.258201288001</v>
          </cell>
          <cell r="Z82">
            <v>18559.614959281302</v>
          </cell>
          <cell r="AA82">
            <v>19308.447189238799</v>
          </cell>
          <cell r="AB82">
            <v>20399.447282200199</v>
          </cell>
          <cell r="AC82">
            <v>18732.155934024016</v>
          </cell>
        </row>
        <row r="83">
          <cell r="A83" t="str">
            <v>Italy</v>
          </cell>
          <cell r="B83">
            <v>8168.8544556326797</v>
          </cell>
          <cell r="C83">
            <v>7396.1144014935098</v>
          </cell>
          <cell r="D83">
            <v>7303.6722051004799</v>
          </cell>
          <cell r="E83">
            <v>7574.0645741886401</v>
          </cell>
          <cell r="F83">
            <v>7482.97885715956</v>
          </cell>
          <cell r="G83">
            <v>7724.2665778323899</v>
          </cell>
          <cell r="H83">
            <v>10938.186629346899</v>
          </cell>
          <cell r="I83">
            <v>13729.3998384223</v>
          </cell>
          <cell r="J83">
            <v>15207.0291834861</v>
          </cell>
          <cell r="K83">
            <v>15804.9346842008</v>
          </cell>
          <cell r="L83">
            <v>20029.190367078401</v>
          </cell>
          <cell r="M83">
            <v>21129.682323924</v>
          </cell>
          <cell r="N83">
            <v>22403.303909202601</v>
          </cell>
          <cell r="O83">
            <v>17997.610605102502</v>
          </cell>
          <cell r="P83">
            <v>18557.9495210184</v>
          </cell>
          <cell r="Q83">
            <v>19819.030696986902</v>
          </cell>
          <cell r="R83">
            <v>22164.100579648501</v>
          </cell>
          <cell r="S83">
            <v>20985.088204127602</v>
          </cell>
          <cell r="T83">
            <v>21433.695027695601</v>
          </cell>
          <cell r="U83">
            <v>21129.546228027801</v>
          </cell>
          <cell r="V83">
            <v>19293.394539982601</v>
          </cell>
          <cell r="W83">
            <v>19541.113307629599</v>
          </cell>
          <cell r="X83">
            <v>21317.509072819299</v>
          </cell>
          <cell r="Y83">
            <v>26308.2604281776</v>
          </cell>
          <cell r="Z83">
            <v>30097.540695179501</v>
          </cell>
          <cell r="AA83">
            <v>30524.593081396601</v>
          </cell>
          <cell r="AB83">
            <v>31790.631260859402</v>
          </cell>
          <cell r="AC83">
            <v>26596.607974343668</v>
          </cell>
        </row>
        <row r="84">
          <cell r="A84" t="str">
            <v>Jamaica</v>
          </cell>
          <cell r="B84">
            <v>1328.0134424733701</v>
          </cell>
          <cell r="C84">
            <v>1433.1317026773199</v>
          </cell>
          <cell r="D84">
            <v>1617.95274862164</v>
          </cell>
          <cell r="E84">
            <v>1409.86805057673</v>
          </cell>
          <cell r="F84">
            <v>1036.7083672138499</v>
          </cell>
          <cell r="G84">
            <v>960.55009206136197</v>
          </cell>
          <cell r="H84">
            <v>1131.59891558493</v>
          </cell>
          <cell r="I84">
            <v>1267.01036525158</v>
          </cell>
          <cell r="J84">
            <v>1501.1856831694599</v>
          </cell>
          <cell r="K84">
            <v>1737.2051095844699</v>
          </cell>
          <cell r="L84">
            <v>2156.1948200421398</v>
          </cell>
          <cell r="M84">
            <v>2023.9694675758401</v>
          </cell>
          <cell r="N84">
            <v>1689.7031952996899</v>
          </cell>
          <cell r="O84">
            <v>2325.13877077914</v>
          </cell>
          <cell r="P84">
            <v>2743.1848634152202</v>
          </cell>
          <cell r="Q84">
            <v>2055.2098751583299</v>
          </cell>
          <cell r="R84">
            <v>2748.8454207762202</v>
          </cell>
          <cell r="S84">
            <v>2843.4402390895998</v>
          </cell>
          <cell r="T84">
            <v>2964.6973264251201</v>
          </cell>
          <cell r="U84">
            <v>2833.9691310292701</v>
          </cell>
          <cell r="V84">
            <v>2875.1424700709799</v>
          </cell>
          <cell r="W84">
            <v>3021.8134887817</v>
          </cell>
          <cell r="X84">
            <v>3082.0427350727</v>
          </cell>
          <cell r="Y84">
            <v>2964.8386833868599</v>
          </cell>
          <cell r="Z84">
            <v>3323.3129658851699</v>
          </cell>
          <cell r="AA84">
            <v>3532.0374959631799</v>
          </cell>
          <cell r="AB84">
            <v>3952.2215053263199</v>
          </cell>
          <cell r="AC84">
            <v>3312.7111457359883</v>
          </cell>
        </row>
        <row r="85">
          <cell r="A85" t="str">
            <v>Japan</v>
          </cell>
          <cell r="B85">
            <v>9073.9697293741901</v>
          </cell>
          <cell r="C85">
            <v>9937.4034651331895</v>
          </cell>
          <cell r="D85">
            <v>9177.1283235035007</v>
          </cell>
          <cell r="E85">
            <v>9914.9937291658298</v>
          </cell>
          <cell r="F85">
            <v>10491.0523805747</v>
          </cell>
          <cell r="G85">
            <v>11231.0633120645</v>
          </cell>
          <cell r="H85">
            <v>16528.846775102102</v>
          </cell>
          <cell r="I85">
            <v>19884.188535245401</v>
          </cell>
          <cell r="J85">
            <v>23998.398362776301</v>
          </cell>
          <cell r="K85">
            <v>23952.484616935999</v>
          </cell>
          <cell r="L85">
            <v>24559.7795170598</v>
          </cell>
          <cell r="M85">
            <v>27873.765015359801</v>
          </cell>
          <cell r="N85">
            <v>30315.649154925399</v>
          </cell>
          <cell r="O85">
            <v>34761.1319060108</v>
          </cell>
          <cell r="P85">
            <v>38101.786481618103</v>
          </cell>
          <cell r="Q85">
            <v>42076.091368515103</v>
          </cell>
          <cell r="R85">
            <v>36897.505956143301</v>
          </cell>
          <cell r="S85">
            <v>33837.1412180279</v>
          </cell>
          <cell r="T85">
            <v>30645.046132766602</v>
          </cell>
          <cell r="U85">
            <v>34634.404893123603</v>
          </cell>
          <cell r="V85">
            <v>36810.985337594102</v>
          </cell>
          <cell r="W85">
            <v>32233.801337532299</v>
          </cell>
          <cell r="X85">
            <v>30809.2846553448</v>
          </cell>
          <cell r="Y85">
            <v>33180.058985536503</v>
          </cell>
          <cell r="Z85">
            <v>36075.917850251797</v>
          </cell>
          <cell r="AA85">
            <v>35671.581886754102</v>
          </cell>
          <cell r="AB85">
            <v>34188.034960798403</v>
          </cell>
          <cell r="AC85">
            <v>33693.113279369652</v>
          </cell>
        </row>
        <row r="86">
          <cell r="A86" t="str">
            <v>Jordan</v>
          </cell>
          <cell r="B86">
            <v>1749.9996182264199</v>
          </cell>
          <cell r="C86">
            <v>1892.35323964383</v>
          </cell>
          <cell r="D86">
            <v>1944.2890736776001</v>
          </cell>
          <cell r="E86">
            <v>1967.1314992203299</v>
          </cell>
          <cell r="F86">
            <v>1912.99824935683</v>
          </cell>
          <cell r="G86">
            <v>1852.2897740666699</v>
          </cell>
          <cell r="H86">
            <v>2283.0961249411498</v>
          </cell>
          <cell r="I86">
            <v>2316.7028014184398</v>
          </cell>
          <cell r="J86">
            <v>2089.2713835480699</v>
          </cell>
          <cell r="K86">
            <v>1352.55633945611</v>
          </cell>
          <cell r="L86">
            <v>1199.7071058967699</v>
          </cell>
          <cell r="M86">
            <v>1174.0240191840001</v>
          </cell>
          <cell r="N86">
            <v>1396.7687276783299</v>
          </cell>
          <cell r="O86">
            <v>1385.3293075557301</v>
          </cell>
          <cell r="P86">
            <v>1497.1618638320199</v>
          </cell>
          <cell r="Q86">
            <v>1568.5194592989101</v>
          </cell>
          <cell r="R86">
            <v>1559.0298001722299</v>
          </cell>
          <cell r="S86">
            <v>1575.2721280743201</v>
          </cell>
          <cell r="T86">
            <v>1663.75077781547</v>
          </cell>
          <cell r="U86">
            <v>1663.0826799315701</v>
          </cell>
          <cell r="V86">
            <v>1755.29767079883</v>
          </cell>
          <cell r="W86">
            <v>1816.8615657975799</v>
          </cell>
          <cell r="X86">
            <v>1890.03388383783</v>
          </cell>
          <cell r="Y86">
            <v>1960.7078545617201</v>
          </cell>
          <cell r="Z86">
            <v>2130.5056000807299</v>
          </cell>
          <cell r="AA86">
            <v>2316.6963925432101</v>
          </cell>
          <cell r="AB86">
            <v>2544.0653601521499</v>
          </cell>
          <cell r="AC86">
            <v>2109.8117761622029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168.73681664356801</v>
          </cell>
          <cell r="O87">
            <v>304.87173604696801</v>
          </cell>
          <cell r="P87">
            <v>737.29643465960498</v>
          </cell>
          <cell r="Q87">
            <v>1058.5912773196601</v>
          </cell>
          <cell r="R87">
            <v>1349.64440206462</v>
          </cell>
          <cell r="S87">
            <v>1456.98966268084</v>
          </cell>
          <cell r="T87">
            <v>1445.6035668665199</v>
          </cell>
          <cell r="U87">
            <v>1137.9297940158799</v>
          </cell>
          <cell r="V87">
            <v>1229.35962074023</v>
          </cell>
          <cell r="W87">
            <v>1490.4342135608499</v>
          </cell>
          <cell r="X87">
            <v>1654.65352126733</v>
          </cell>
          <cell r="Y87">
            <v>2064.0223558376601</v>
          </cell>
          <cell r="Z87">
            <v>2862.5021229210101</v>
          </cell>
          <cell r="AA87">
            <v>3785.5630010856798</v>
          </cell>
          <cell r="AB87">
            <v>5113.3449130614899</v>
          </cell>
          <cell r="AC87">
            <v>2828.4200212890032</v>
          </cell>
        </row>
        <row r="88">
          <cell r="A88" t="str">
            <v>Kenya</v>
          </cell>
          <cell r="B88">
            <v>607.23216164678399</v>
          </cell>
          <cell r="C88">
            <v>551.37405145883895</v>
          </cell>
          <cell r="D88">
            <v>512.24627099439294</v>
          </cell>
          <cell r="E88">
            <v>457.37665715730998</v>
          </cell>
          <cell r="F88">
            <v>458.19185163903501</v>
          </cell>
          <cell r="G88">
            <v>440.13901712640802</v>
          </cell>
          <cell r="H88">
            <v>504.63518045367101</v>
          </cell>
          <cell r="I88">
            <v>534.26290339167099</v>
          </cell>
          <cell r="J88">
            <v>535.29262593692295</v>
          </cell>
          <cell r="K88">
            <v>513.264932277056</v>
          </cell>
          <cell r="L88">
            <v>517.138752273043</v>
          </cell>
          <cell r="M88">
            <v>473.70683582282498</v>
          </cell>
          <cell r="N88">
            <v>453.39920465342601</v>
          </cell>
          <cell r="O88">
            <v>306.68006979620498</v>
          </cell>
          <cell r="P88">
            <v>358.15920584007102</v>
          </cell>
          <cell r="Q88">
            <v>443.67780793317098</v>
          </cell>
          <cell r="R88">
            <v>437.41835819322</v>
          </cell>
          <cell r="S88">
            <v>471.60576409065999</v>
          </cell>
          <cell r="T88">
            <v>478.82319945025603</v>
          </cell>
          <cell r="U88">
            <v>438.03139998449802</v>
          </cell>
          <cell r="V88">
            <v>409.17477343753598</v>
          </cell>
          <cell r="W88">
            <v>423.09097812460101</v>
          </cell>
          <cell r="X88">
            <v>418.527921890605</v>
          </cell>
          <cell r="Y88">
            <v>467.465232874793</v>
          </cell>
          <cell r="Z88">
            <v>493.73445223653698</v>
          </cell>
          <cell r="AA88">
            <v>560.03256242339705</v>
          </cell>
          <cell r="AB88">
            <v>681.03797254285996</v>
          </cell>
          <cell r="AC88">
            <v>507.31485334879881</v>
          </cell>
        </row>
        <row r="89">
          <cell r="A89" t="str">
            <v>Kiribati</v>
          </cell>
          <cell r="B89">
            <v>465.92259273271702</v>
          </cell>
          <cell r="C89">
            <v>488.49085924619698</v>
          </cell>
          <cell r="D89">
            <v>487.19898895470902</v>
          </cell>
          <cell r="E89">
            <v>438.82009642522701</v>
          </cell>
          <cell r="F89">
            <v>465.103012254654</v>
          </cell>
          <cell r="G89">
            <v>359.72204975492201</v>
          </cell>
          <cell r="H89">
            <v>353.57268575481402</v>
          </cell>
          <cell r="I89">
            <v>356.730073958498</v>
          </cell>
          <cell r="J89">
            <v>454.20062153361499</v>
          </cell>
          <cell r="K89">
            <v>424.769177077611</v>
          </cell>
          <cell r="L89">
            <v>396.93180043005998</v>
          </cell>
          <cell r="M89">
            <v>460.47558650487201</v>
          </cell>
          <cell r="N89">
            <v>454.39727853394601</v>
          </cell>
          <cell r="O89">
            <v>433.52907702896101</v>
          </cell>
          <cell r="P89">
            <v>518.50603843911802</v>
          </cell>
          <cell r="Q89">
            <v>592.57292304787904</v>
          </cell>
          <cell r="R89">
            <v>631.51859484674696</v>
          </cell>
          <cell r="S89">
            <v>594.07382999739298</v>
          </cell>
          <cell r="T89">
            <v>586.52269092508197</v>
          </cell>
          <cell r="U89">
            <v>645.00929792649595</v>
          </cell>
          <cell r="V89">
            <v>549.75141961721499</v>
          </cell>
          <cell r="W89">
            <v>520.29962456118903</v>
          </cell>
          <cell r="X89">
            <v>551.43169592106096</v>
          </cell>
          <cell r="Y89">
            <v>648.64883340685299</v>
          </cell>
          <cell r="Z89">
            <v>633.22370714229805</v>
          </cell>
          <cell r="AA89">
            <v>596.14266816542897</v>
          </cell>
          <cell r="AB89">
            <v>629.79246126109899</v>
          </cell>
          <cell r="AC89">
            <v>596.58983174298817</v>
          </cell>
        </row>
        <row r="90">
          <cell r="A90" t="str">
            <v>Korea, Rep.</v>
          </cell>
          <cell r="B90">
            <v>1678.74359538156</v>
          </cell>
          <cell r="C90">
            <v>1845.98952527136</v>
          </cell>
          <cell r="D90">
            <v>1938.8283282721</v>
          </cell>
          <cell r="E90">
            <v>2118.4368568607601</v>
          </cell>
          <cell r="F90">
            <v>2307.22502968048</v>
          </cell>
          <cell r="G90">
            <v>2369.1902161921198</v>
          </cell>
          <cell r="H90">
            <v>2700.8861029132599</v>
          </cell>
          <cell r="I90">
            <v>3366.2732148836599</v>
          </cell>
          <cell r="J90">
            <v>4466.5024330091301</v>
          </cell>
          <cell r="K90">
            <v>5429.70225546047</v>
          </cell>
          <cell r="L90">
            <v>6154.4906667256801</v>
          </cell>
          <cell r="M90">
            <v>7120.1970930665202</v>
          </cell>
          <cell r="N90">
            <v>7541.5666757396502</v>
          </cell>
          <cell r="O90">
            <v>8194.66415378897</v>
          </cell>
          <cell r="P90">
            <v>9485.6763117979208</v>
          </cell>
          <cell r="Q90">
            <v>11469.768001247499</v>
          </cell>
          <cell r="R90">
            <v>12257.7645600174</v>
          </cell>
          <cell r="S90">
            <v>11473.800541508301</v>
          </cell>
          <cell r="T90">
            <v>7528.4465691854903</v>
          </cell>
          <cell r="U90">
            <v>9557.8834993655692</v>
          </cell>
          <cell r="V90">
            <v>10890.9129503191</v>
          </cell>
          <cell r="W90">
            <v>10177.4836444227</v>
          </cell>
          <cell r="X90">
            <v>11504.217341551401</v>
          </cell>
          <cell r="Y90">
            <v>12710.9387459546</v>
          </cell>
          <cell r="Z90">
            <v>14180.588721103701</v>
          </cell>
          <cell r="AA90">
            <v>16443.7636221637</v>
          </cell>
          <cell r="AB90">
            <v>18391.681211752599</v>
          </cell>
          <cell r="AC90">
            <v>13901.445547824784</v>
          </cell>
        </row>
        <row r="91">
          <cell r="A91" t="str">
            <v>Kuwait</v>
          </cell>
          <cell r="B91">
            <v>20966.1771933003</v>
          </cell>
          <cell r="C91">
            <v>17631.853907053501</v>
          </cell>
          <cell r="D91">
            <v>14417.5415501483</v>
          </cell>
          <cell r="E91">
            <v>12973.987914499599</v>
          </cell>
          <cell r="F91">
            <v>13410.420728740901</v>
          </cell>
          <cell r="G91">
            <v>12670.6865185304</v>
          </cell>
          <cell r="H91">
            <v>9653.4734875287195</v>
          </cell>
          <cell r="I91">
            <v>10956.483463438301</v>
          </cell>
          <cell r="J91">
            <v>9640.40731721663</v>
          </cell>
          <cell r="K91">
            <v>11359.505699547501</v>
          </cell>
          <cell r="L91">
            <v>8588.14471777789</v>
          </cell>
          <cell r="M91">
            <v>7960.5129336910604</v>
          </cell>
          <cell r="N91">
            <v>13989.9317897991</v>
          </cell>
          <cell r="O91">
            <v>16435.590751796601</v>
          </cell>
          <cell r="P91">
            <v>16530.725377704999</v>
          </cell>
          <cell r="Q91">
            <v>17251.966611768701</v>
          </cell>
          <cell r="R91">
            <v>18524.936439004399</v>
          </cell>
          <cell r="S91">
            <v>13740.6806429807</v>
          </cell>
          <cell r="T91">
            <v>11425.3746617293</v>
          </cell>
          <cell r="U91">
            <v>13358.2795606319</v>
          </cell>
          <cell r="V91">
            <v>17012.775699438898</v>
          </cell>
          <cell r="W91">
            <v>15114.326631121799</v>
          </cell>
          <cell r="X91">
            <v>15761.1133207984</v>
          </cell>
          <cell r="Y91">
            <v>18783.0594576314</v>
          </cell>
          <cell r="Z91">
            <v>21523.208911655402</v>
          </cell>
          <cell r="AA91">
            <v>27006.044213711801</v>
          </cell>
          <cell r="AB91">
            <v>31051.3308473531</v>
          </cell>
          <cell r="AC91">
            <v>21539.847230378651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206.051384786966</v>
          </cell>
          <cell r="O92">
            <v>148.47170516285701</v>
          </cell>
          <cell r="P92">
            <v>244.39815616233301</v>
          </cell>
          <cell r="Q92">
            <v>325.40577366051798</v>
          </cell>
          <cell r="R92">
            <v>389.20446547270399</v>
          </cell>
          <cell r="S92">
            <v>373.08684842453602</v>
          </cell>
          <cell r="T92">
            <v>348.96232047359899</v>
          </cell>
          <cell r="U92">
            <v>260.37802721543</v>
          </cell>
          <cell r="V92">
            <v>278.300044913465</v>
          </cell>
          <cell r="W92">
            <v>307.831607793405</v>
          </cell>
          <cell r="X92">
            <v>321.72377305241503</v>
          </cell>
          <cell r="Y92">
            <v>380.89517519503102</v>
          </cell>
          <cell r="Z92">
            <v>435.17295150615797</v>
          </cell>
          <cell r="AA92">
            <v>477.391195910357</v>
          </cell>
          <cell r="AB92">
            <v>541.99331119102305</v>
          </cell>
          <cell r="AC92">
            <v>410.83466910806487</v>
          </cell>
        </row>
        <row r="93">
          <cell r="A93" t="str">
            <v>Lao PDR</v>
          </cell>
          <cell r="B93">
            <v>301.479120747835</v>
          </cell>
          <cell r="C93">
            <v>172.83560423094801</v>
          </cell>
          <cell r="D93">
            <v>169.57341277271601</v>
          </cell>
          <cell r="E93">
            <v>301.34940428061498</v>
          </cell>
          <cell r="F93">
            <v>418.04952865189898</v>
          </cell>
          <cell r="G93">
            <v>513.47805975562903</v>
          </cell>
          <cell r="H93">
            <v>349.01601963824402</v>
          </cell>
          <cell r="I93">
            <v>238.903951578305</v>
          </cell>
          <cell r="J93">
            <v>151.63895048263001</v>
          </cell>
          <cell r="K93">
            <v>182.619865626505</v>
          </cell>
          <cell r="L93">
            <v>210.927032397456</v>
          </cell>
          <cell r="M93">
            <v>242.25649429097101</v>
          </cell>
          <cell r="N93">
            <v>270.78535717100198</v>
          </cell>
          <cell r="O93">
            <v>297.42143962166</v>
          </cell>
          <cell r="P93">
            <v>337.05653239318002</v>
          </cell>
          <cell r="Q93">
            <v>382.10334562580499</v>
          </cell>
          <cell r="R93">
            <v>388.13151650961299</v>
          </cell>
          <cell r="S93">
            <v>357.49749448338002</v>
          </cell>
          <cell r="T93">
            <v>255.21600447910799</v>
          </cell>
          <cell r="U93">
            <v>285.599618713849</v>
          </cell>
          <cell r="V93">
            <v>328.71056646052801</v>
          </cell>
          <cell r="W93">
            <v>326.01700807248102</v>
          </cell>
          <cell r="X93">
            <v>330.76578743026897</v>
          </cell>
          <cell r="Y93">
            <v>379.62052762059898</v>
          </cell>
          <cell r="Z93">
            <v>433.04177397943698</v>
          </cell>
          <cell r="AA93">
            <v>486.87825102798797</v>
          </cell>
          <cell r="AB93">
            <v>583.04099770579296</v>
          </cell>
          <cell r="AC93">
            <v>423.22739097276116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509.92676545395102</v>
          </cell>
          <cell r="O94">
            <v>813.21183920477699</v>
          </cell>
          <cell r="P94">
            <v>1388.2625678949</v>
          </cell>
          <cell r="Q94">
            <v>1955.958337346</v>
          </cell>
          <cell r="R94">
            <v>2261.6815834946901</v>
          </cell>
          <cell r="S94">
            <v>2508.9318744637098</v>
          </cell>
          <cell r="T94">
            <v>2733.3873137194</v>
          </cell>
          <cell r="U94">
            <v>3037.8387829534699</v>
          </cell>
          <cell r="V94">
            <v>3294.8281473332599</v>
          </cell>
          <cell r="W94">
            <v>3516.1417329113201</v>
          </cell>
          <cell r="X94">
            <v>3970.8910270003598</v>
          </cell>
          <cell r="Y94">
            <v>4798.00495853543</v>
          </cell>
          <cell r="Z94">
            <v>5923.3268587818902</v>
          </cell>
          <cell r="AA94">
            <v>6861.7469713770897</v>
          </cell>
          <cell r="AB94">
            <v>8549.7960778445995</v>
          </cell>
          <cell r="AC94">
            <v>5603.317937741781</v>
          </cell>
        </row>
        <row r="95">
          <cell r="A95" t="str">
            <v>Lebanon</v>
          </cell>
          <cell r="B95">
            <v>1525.9838665237701</v>
          </cell>
          <cell r="C95">
            <v>1469.5886723526701</v>
          </cell>
          <cell r="D95">
            <v>1006.0746180674601</v>
          </cell>
          <cell r="E95">
            <v>1386.3560168885299</v>
          </cell>
          <cell r="F95">
            <v>1638.8699786186501</v>
          </cell>
          <cell r="G95">
            <v>1353.5093003612201</v>
          </cell>
          <cell r="H95">
            <v>1039.5598362835599</v>
          </cell>
          <cell r="I95">
            <v>1203.6890177520199</v>
          </cell>
          <cell r="J95">
            <v>1196.2238255974601</v>
          </cell>
          <cell r="K95">
            <v>970.71344868435199</v>
          </cell>
          <cell r="L95">
            <v>1002.86737807543</v>
          </cell>
          <cell r="M95">
            <v>1541.9925086630301</v>
          </cell>
          <cell r="N95">
            <v>1883.3653238551301</v>
          </cell>
          <cell r="O95">
            <v>2508.7154974749001</v>
          </cell>
          <cell r="P95">
            <v>2973.4539291721599</v>
          </cell>
          <cell r="Q95">
            <v>3558.0393807491801</v>
          </cell>
          <cell r="R95">
            <v>4077.6824099256501</v>
          </cell>
          <cell r="S95">
            <v>4796.7079706447403</v>
          </cell>
          <cell r="T95">
            <v>5099.3297250532196</v>
          </cell>
          <cell r="U95">
            <v>5028.8414165170298</v>
          </cell>
          <cell r="V95">
            <v>4909.4502967569697</v>
          </cell>
          <cell r="W95">
            <v>4958.7404072815598</v>
          </cell>
          <cell r="X95">
            <v>5323.1255366470796</v>
          </cell>
          <cell r="Y95">
            <v>5559.4128090124696</v>
          </cell>
          <cell r="Z95">
            <v>5922.5364480365497</v>
          </cell>
          <cell r="AA95">
            <v>5862.6034193700898</v>
          </cell>
          <cell r="AB95">
            <v>6109.7004614243897</v>
          </cell>
          <cell r="AC95">
            <v>5622.6865136286897</v>
          </cell>
        </row>
        <row r="96">
          <cell r="A96" t="str">
            <v>Lesotho</v>
          </cell>
          <cell r="B96">
            <v>327.73786436890401</v>
          </cell>
          <cell r="C96">
            <v>324.649582075647</v>
          </cell>
          <cell r="D96">
            <v>285.98398112888299</v>
          </cell>
          <cell r="E96">
            <v>295.937514501929</v>
          </cell>
          <cell r="F96">
            <v>260.61476444226702</v>
          </cell>
          <cell r="G96">
            <v>201.61969436385601</v>
          </cell>
          <cell r="H96">
            <v>215.27483374094399</v>
          </cell>
          <cell r="I96">
            <v>285.81295084794999</v>
          </cell>
          <cell r="J96">
            <v>302.65442135540798</v>
          </cell>
          <cell r="K96">
            <v>314.170924487386</v>
          </cell>
          <cell r="L96">
            <v>372.16050648103902</v>
          </cell>
          <cell r="M96">
            <v>393.99298892074199</v>
          </cell>
          <cell r="N96">
            <v>448.65355859393298</v>
          </cell>
          <cell r="O96">
            <v>432.12674041024502</v>
          </cell>
          <cell r="P96">
            <v>429.29434959684698</v>
          </cell>
          <cell r="Q96">
            <v>487.56451811809399</v>
          </cell>
          <cell r="R96">
            <v>465.223493149045</v>
          </cell>
          <cell r="S96">
            <v>502.01684070829702</v>
          </cell>
          <cell r="T96">
            <v>424.851312846236</v>
          </cell>
          <cell r="U96">
            <v>436.58773230162598</v>
          </cell>
          <cell r="V96">
            <v>386.19126994532598</v>
          </cell>
          <cell r="W96">
            <v>319.335320060306</v>
          </cell>
          <cell r="X96">
            <v>340.47979311430998</v>
          </cell>
          <cell r="Y96">
            <v>490.39455230842202</v>
          </cell>
          <cell r="Z96">
            <v>599.38995581430902</v>
          </cell>
          <cell r="AA96">
            <v>630.88984152787498</v>
          </cell>
          <cell r="AB96">
            <v>678.85922463269401</v>
          </cell>
          <cell r="AC96">
            <v>509.89144790965264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  <cell r="AC97" t="str">
            <v/>
          </cell>
        </row>
        <row r="98">
          <cell r="A98" t="str">
            <v>Libya</v>
          </cell>
          <cell r="B98">
            <v>12091.1890334041</v>
          </cell>
          <cell r="C98">
            <v>9985.7181709549604</v>
          </cell>
          <cell r="D98">
            <v>9507.4694463255692</v>
          </cell>
          <cell r="E98">
            <v>8694.6034862672695</v>
          </cell>
          <cell r="F98">
            <v>7804.3369611615499</v>
          </cell>
          <cell r="G98">
            <v>7719.1512918819799</v>
          </cell>
          <cell r="H98">
            <v>6053.8154959637504</v>
          </cell>
          <cell r="I98">
            <v>5395.83876182524</v>
          </cell>
          <cell r="J98">
            <v>5377.46307805386</v>
          </cell>
          <cell r="K98">
            <v>5456.99605667384</v>
          </cell>
          <cell r="L98">
            <v>6674.2922482591803</v>
          </cell>
          <cell r="M98">
            <v>7223.2438342377</v>
          </cell>
          <cell r="N98">
            <v>7165.7762732767596</v>
          </cell>
          <cell r="O98">
            <v>6318.1459122701299</v>
          </cell>
          <cell r="P98">
            <v>5767.0035218243302</v>
          </cell>
          <cell r="Q98">
            <v>6418.3824670561398</v>
          </cell>
          <cell r="R98">
            <v>6868.6880653546104</v>
          </cell>
          <cell r="S98">
            <v>6893.0430926945601</v>
          </cell>
          <cell r="T98">
            <v>5542.50760914277</v>
          </cell>
          <cell r="U98">
            <v>6526.7389348726501</v>
          </cell>
          <cell r="V98">
            <v>6807.9745434128299</v>
          </cell>
          <cell r="W98">
            <v>5950.0056447552197</v>
          </cell>
          <cell r="X98">
            <v>3593.2785961531799</v>
          </cell>
          <cell r="Y98">
            <v>4266.5813277330199</v>
          </cell>
          <cell r="Z98">
            <v>5309.0738551652603</v>
          </cell>
          <cell r="AA98">
            <v>7120.6467337923395</v>
          </cell>
          <cell r="AB98">
            <v>8429.8526473134807</v>
          </cell>
          <cell r="AC98">
            <v>5778.2398008187492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524.96897278030701</v>
          </cell>
          <cell r="O99">
            <v>734.99812858466896</v>
          </cell>
          <cell r="P99">
            <v>1154.1054457872301</v>
          </cell>
          <cell r="Q99">
            <v>1720.67588663896</v>
          </cell>
          <cell r="R99">
            <v>2241.3535972945801</v>
          </cell>
          <cell r="S99">
            <v>2753.6117792199202</v>
          </cell>
          <cell r="T99">
            <v>3125.7571625364299</v>
          </cell>
          <cell r="U99">
            <v>3075.8021757409301</v>
          </cell>
          <cell r="V99">
            <v>3251.1743684964299</v>
          </cell>
          <cell r="W99">
            <v>3483.2691960400098</v>
          </cell>
          <cell r="X99">
            <v>4066.72104444058</v>
          </cell>
          <cell r="Y99">
            <v>5359.7563003240402</v>
          </cell>
          <cell r="Z99">
            <v>6531.9382025786799</v>
          </cell>
          <cell r="AA99">
            <v>7493.9334426062196</v>
          </cell>
          <cell r="AB99">
            <v>8610.0934737348907</v>
          </cell>
          <cell r="AC99">
            <v>5924.2852766207361</v>
          </cell>
        </row>
        <row r="100">
          <cell r="A100" t="str">
            <v>Luxembourg</v>
          </cell>
          <cell r="B100">
            <v>17774.168055025901</v>
          </cell>
          <cell r="C100">
            <v>15282.4488112163</v>
          </cell>
          <cell r="D100">
            <v>12539.8104526427</v>
          </cell>
          <cell r="E100">
            <v>12309.0607572751</v>
          </cell>
          <cell r="F100">
            <v>12057.144876279801</v>
          </cell>
          <cell r="G100">
            <v>12469.1456108777</v>
          </cell>
          <cell r="H100">
            <v>18059.150412839699</v>
          </cell>
          <cell r="I100">
            <v>22284.202756429499</v>
          </cell>
          <cell r="J100">
            <v>25026.749718957599</v>
          </cell>
          <cell r="K100">
            <v>26386.381278785</v>
          </cell>
          <cell r="L100">
            <v>33267.9598729914</v>
          </cell>
          <cell r="M100">
            <v>35561.422916771298</v>
          </cell>
          <cell r="N100">
            <v>39298.540729070097</v>
          </cell>
          <cell r="O100">
            <v>39723.146651830401</v>
          </cell>
          <cell r="P100">
            <v>43570.223363862897</v>
          </cell>
          <cell r="Q100">
            <v>50515.356477830101</v>
          </cell>
          <cell r="R100">
            <v>49539.131379676001</v>
          </cell>
          <cell r="S100">
            <v>44037.735751237298</v>
          </cell>
          <cell r="T100">
            <v>45439.246493109502</v>
          </cell>
          <cell r="U100">
            <v>49053.274524786902</v>
          </cell>
          <cell r="V100">
            <v>46360.390147472397</v>
          </cell>
          <cell r="W100">
            <v>45789.985429218599</v>
          </cell>
          <cell r="X100">
            <v>50970.061134580901</v>
          </cell>
          <cell r="Y100">
            <v>64348.105470000002</v>
          </cell>
          <cell r="Z100">
            <v>74044.481830465505</v>
          </cell>
          <cell r="AA100">
            <v>80080.280520446104</v>
          </cell>
          <cell r="AB100">
            <v>87955.365040140401</v>
          </cell>
          <cell r="AC100">
            <v>67198.046570808583</v>
          </cell>
        </row>
        <row r="101">
          <cell r="A101" t="str">
            <v>Macedonia, FYR</v>
          </cell>
          <cell r="B101">
            <v>2261.8232588751898</v>
          </cell>
          <cell r="C101">
            <v>2214.4632138296402</v>
          </cell>
          <cell r="D101">
            <v>1916.9413080823099</v>
          </cell>
          <cell r="E101">
            <v>1414.82795366347</v>
          </cell>
          <cell r="F101">
            <v>1351.8468848759901</v>
          </cell>
          <cell r="G101">
            <v>1360.5337823659299</v>
          </cell>
          <cell r="H101">
            <v>1877.79075177095</v>
          </cell>
          <cell r="I101">
            <v>2132.8303161546401</v>
          </cell>
          <cell r="J101">
            <v>1885.05794853877</v>
          </cell>
          <cell r="K101">
            <v>3007.01696238357</v>
          </cell>
          <cell r="L101">
            <v>4795.58166437208</v>
          </cell>
          <cell r="M101">
            <v>8116.3798600507698</v>
          </cell>
          <cell r="N101">
            <v>1201.9125422781501</v>
          </cell>
          <cell r="O101">
            <v>1315.72673318496</v>
          </cell>
          <cell r="P101">
            <v>1734.9912618153201</v>
          </cell>
          <cell r="Q101">
            <v>2198.3266724674399</v>
          </cell>
          <cell r="R101">
            <v>2235.7904122578002</v>
          </cell>
          <cell r="S101">
            <v>1882.93615933606</v>
          </cell>
          <cell r="T101">
            <v>1798.0371634723899</v>
          </cell>
          <cell r="U101">
            <v>1835.80302856616</v>
          </cell>
          <cell r="V101">
            <v>1782.9192352520699</v>
          </cell>
          <cell r="W101">
            <v>1704.8336279798</v>
          </cell>
          <cell r="X101">
            <v>1864.3508498362701</v>
          </cell>
          <cell r="Y101">
            <v>2285.2831162892599</v>
          </cell>
          <cell r="Z101">
            <v>2647.9760299179302</v>
          </cell>
          <cell r="AA101">
            <v>2835.7185495121898</v>
          </cell>
          <cell r="AB101">
            <v>3058.7208187916199</v>
          </cell>
          <cell r="AC101">
            <v>2399.4804987211787</v>
          </cell>
        </row>
        <row r="102">
          <cell r="A102" t="str">
            <v>Madagascar</v>
          </cell>
          <cell r="B102">
            <v>460.32425369795601</v>
          </cell>
          <cell r="C102">
            <v>401.248832851359</v>
          </cell>
          <cell r="D102">
            <v>377.56773043642801</v>
          </cell>
          <cell r="E102">
            <v>373.60678471881698</v>
          </cell>
          <cell r="F102">
            <v>302.56604131788902</v>
          </cell>
          <cell r="G102">
            <v>286.23369907069599</v>
          </cell>
          <cell r="H102">
            <v>316.53549932183199</v>
          </cell>
          <cell r="I102">
            <v>247.45606142520001</v>
          </cell>
          <cell r="J102">
            <v>229.66231241018301</v>
          </cell>
          <cell r="K102">
            <v>228.98027491544099</v>
          </cell>
          <cell r="L102">
            <v>275.19753954902001</v>
          </cell>
          <cell r="M102">
            <v>232.93548870475499</v>
          </cell>
          <cell r="N102">
            <v>248.331552462292</v>
          </cell>
          <cell r="O102">
            <v>271.37335531708902</v>
          </cell>
          <cell r="P102">
            <v>233.13888568553199</v>
          </cell>
          <cell r="Q102">
            <v>237.58302003378</v>
          </cell>
          <cell r="R102">
            <v>292.21535281497398</v>
          </cell>
          <cell r="S102">
            <v>250.67263259813399</v>
          </cell>
          <cell r="T102">
            <v>256.89683117754998</v>
          </cell>
          <cell r="U102">
            <v>248.30502728798601</v>
          </cell>
          <cell r="V102">
            <v>250.25178609321699</v>
          </cell>
          <cell r="W102">
            <v>284.551480762739</v>
          </cell>
          <cell r="X102">
            <v>278.11140823181699</v>
          </cell>
          <cell r="Y102">
            <v>323.93398312189402</v>
          </cell>
          <cell r="Z102">
            <v>251.07241772017099</v>
          </cell>
          <cell r="AA102">
            <v>281.82391994</v>
          </cell>
          <cell r="AB102">
            <v>298.81626605183499</v>
          </cell>
          <cell r="AC102">
            <v>286.384912638076</v>
          </cell>
        </row>
        <row r="103">
          <cell r="A103" t="str">
            <v>Malawi</v>
          </cell>
          <cell r="B103">
            <v>200.17750257571501</v>
          </cell>
          <cell r="C103">
            <v>194.698037887168</v>
          </cell>
          <cell r="D103">
            <v>180.954200091507</v>
          </cell>
          <cell r="E103">
            <v>182.466136362691</v>
          </cell>
          <cell r="F103">
            <v>174.06194659401601</v>
          </cell>
          <cell r="G103">
            <v>155.96781547394201</v>
          </cell>
          <cell r="H103">
            <v>154.123081006718</v>
          </cell>
          <cell r="I103">
            <v>142.50859495082099</v>
          </cell>
          <cell r="J103">
            <v>154.23065264422101</v>
          </cell>
          <cell r="K103">
            <v>167.104960902465</v>
          </cell>
          <cell r="L103">
            <v>182.87280367737901</v>
          </cell>
          <cell r="M103">
            <v>227.65641106244399</v>
          </cell>
          <cell r="N103">
            <v>183.68872955227599</v>
          </cell>
          <cell r="O103">
            <v>210.121650156014</v>
          </cell>
          <cell r="P103">
            <v>120.936841606386</v>
          </cell>
          <cell r="Q103">
            <v>139.089146388469</v>
          </cell>
          <cell r="R103">
            <v>222.644486729389</v>
          </cell>
          <cell r="S103">
            <v>253.668712071991</v>
          </cell>
          <cell r="T103">
            <v>162.213738423308</v>
          </cell>
          <cell r="U103">
            <v>160.12403992221499</v>
          </cell>
          <cell r="V103">
            <v>153.331534081321</v>
          </cell>
          <cell r="W103">
            <v>147.62576198143401</v>
          </cell>
          <cell r="X103">
            <v>160.28865384042399</v>
          </cell>
          <cell r="Y103">
            <v>143.08736675642001</v>
          </cell>
          <cell r="Z103">
            <v>150.91845173658001</v>
          </cell>
          <cell r="AA103">
            <v>161.36817038575799</v>
          </cell>
          <cell r="AB103">
            <v>170.59018314170601</v>
          </cell>
          <cell r="AC103">
            <v>155.64643130705366</v>
          </cell>
        </row>
        <row r="104">
          <cell r="A104" t="str">
            <v>Malaysia</v>
          </cell>
          <cell r="B104">
            <v>1812.32975225373</v>
          </cell>
          <cell r="C104">
            <v>1805.90028797068</v>
          </cell>
          <cell r="D104">
            <v>1887.1182824197799</v>
          </cell>
          <cell r="E104">
            <v>2059.2978871482901</v>
          </cell>
          <cell r="F104">
            <v>2275.5670167606099</v>
          </cell>
          <cell r="G104">
            <v>2026.2911070395801</v>
          </cell>
          <cell r="H104">
            <v>1753.14103201445</v>
          </cell>
          <cell r="I104">
            <v>1946.86601704902</v>
          </cell>
          <cell r="J104">
            <v>2082.1652981504299</v>
          </cell>
          <cell r="K104">
            <v>2238.8976366154202</v>
          </cell>
          <cell r="L104">
            <v>2431.9730004000298</v>
          </cell>
          <cell r="M104">
            <v>2680.86654434806</v>
          </cell>
          <cell r="N104">
            <v>3152.6842008354602</v>
          </cell>
          <cell r="O104">
            <v>3419.3346366187602</v>
          </cell>
          <cell r="P104">
            <v>3703.3758592719701</v>
          </cell>
          <cell r="Q104">
            <v>4293.6616597298698</v>
          </cell>
          <cell r="R104">
            <v>4764.1259701576801</v>
          </cell>
          <cell r="S104">
            <v>4623.4265013399299</v>
          </cell>
          <cell r="T104">
            <v>3254.1245183555502</v>
          </cell>
          <cell r="U104">
            <v>3484.8877043590201</v>
          </cell>
          <cell r="V104">
            <v>3844.2385368739601</v>
          </cell>
          <cell r="W104">
            <v>3664.7297691525901</v>
          </cell>
          <cell r="X104">
            <v>3884.2197537143002</v>
          </cell>
          <cell r="Y104">
            <v>4160.9424370412798</v>
          </cell>
          <cell r="Z104">
            <v>4651.4851822399296</v>
          </cell>
          <cell r="AA104">
            <v>5041.58207408418</v>
          </cell>
          <cell r="AB104">
            <v>5718.4316572172002</v>
          </cell>
          <cell r="AC104">
            <v>4520.23181224158</v>
          </cell>
        </row>
        <row r="105">
          <cell r="A105" t="str">
            <v>Maldives</v>
          </cell>
          <cell r="B105">
            <v>381.15198171164297</v>
          </cell>
          <cell r="C105">
            <v>429.57490140824899</v>
          </cell>
          <cell r="D105">
            <v>494.24596662454201</v>
          </cell>
          <cell r="E105">
            <v>517.65780552448496</v>
          </cell>
          <cell r="F105">
            <v>597.25445402802802</v>
          </cell>
          <cell r="G105">
            <v>681.69921708706204</v>
          </cell>
          <cell r="H105">
            <v>772.11667941121596</v>
          </cell>
          <cell r="I105">
            <v>711.30767177214398</v>
          </cell>
          <cell r="J105">
            <v>829.67930553138001</v>
          </cell>
          <cell r="K105">
            <v>912.72772904572298</v>
          </cell>
          <cell r="L105">
            <v>1008.57808516443</v>
          </cell>
          <cell r="M105">
            <v>1094.6144905742401</v>
          </cell>
          <cell r="N105">
            <v>1234.1971395712101</v>
          </cell>
          <cell r="O105">
            <v>1352.63375682437</v>
          </cell>
          <cell r="P105">
            <v>1433.8335273114501</v>
          </cell>
          <cell r="Q105">
            <v>1606.9017741310699</v>
          </cell>
          <cell r="R105">
            <v>1744.1377655782401</v>
          </cell>
          <cell r="S105">
            <v>1895.2364249621</v>
          </cell>
          <cell r="T105">
            <v>2014.0945108948399</v>
          </cell>
          <cell r="U105">
            <v>2118.8799504823401</v>
          </cell>
          <cell r="V105">
            <v>2167.6609304569902</v>
          </cell>
          <cell r="W105">
            <v>2105.4395189421102</v>
          </cell>
          <cell r="X105">
            <v>2094.5011415784102</v>
          </cell>
          <cell r="Y105">
            <v>2196.6065616109199</v>
          </cell>
          <cell r="Z105">
            <v>2481.5166093461598</v>
          </cell>
          <cell r="AA105">
            <v>2375.5200466044398</v>
          </cell>
          <cell r="AB105">
            <v>2863.6417253906998</v>
          </cell>
          <cell r="AC105">
            <v>2352.8709339121237</v>
          </cell>
        </row>
        <row r="106">
          <cell r="A106" t="str">
            <v>Mali</v>
          </cell>
          <cell r="B106">
            <v>267.88980377822497</v>
          </cell>
          <cell r="C106">
            <v>215.05762010918701</v>
          </cell>
          <cell r="D106">
            <v>186.882001807535</v>
          </cell>
          <cell r="E106">
            <v>177.78121166423099</v>
          </cell>
          <cell r="F106">
            <v>171.92892585866301</v>
          </cell>
          <cell r="G106">
            <v>168.30619697800901</v>
          </cell>
          <cell r="H106">
            <v>225.64865325673</v>
          </cell>
          <cell r="I106">
            <v>253.88358660029499</v>
          </cell>
          <cell r="J106">
            <v>246.826821736982</v>
          </cell>
          <cell r="K106">
            <v>246.333021872687</v>
          </cell>
          <cell r="L106">
            <v>325.49525058239902</v>
          </cell>
          <cell r="M106">
            <v>319.34948600463002</v>
          </cell>
          <cell r="N106">
            <v>320.73282515358</v>
          </cell>
          <cell r="O106">
            <v>310.71525096282602</v>
          </cell>
          <cell r="P106">
            <v>226.75204117000999</v>
          </cell>
          <cell r="Q106">
            <v>287.401789203894</v>
          </cell>
          <cell r="R106">
            <v>285.13855965243602</v>
          </cell>
          <cell r="S106">
            <v>264.90775792179602</v>
          </cell>
          <cell r="T106">
            <v>282.73395758166799</v>
          </cell>
          <cell r="U106">
            <v>268.32629809135898</v>
          </cell>
          <cell r="V106">
            <v>240.131662379044</v>
          </cell>
          <cell r="W106">
            <v>264.91542294204601</v>
          </cell>
          <cell r="X106">
            <v>286.79843573279999</v>
          </cell>
          <cell r="Y106">
            <v>371.43880814738498</v>
          </cell>
          <cell r="Z106">
            <v>405.29712316731298</v>
          </cell>
          <cell r="AA106">
            <v>433.68212067802801</v>
          </cell>
          <cell r="AB106">
            <v>484.98971377285301</v>
          </cell>
          <cell r="AC106">
            <v>374.52027074007083</v>
          </cell>
        </row>
        <row r="107">
          <cell r="A107" t="str">
            <v>Malta</v>
          </cell>
          <cell r="B107">
            <v>3485.5531406272798</v>
          </cell>
          <cell r="C107">
            <v>3421.2874128285798</v>
          </cell>
          <cell r="D107">
            <v>3286.8843050826099</v>
          </cell>
          <cell r="E107">
            <v>3171.8109581036101</v>
          </cell>
          <cell r="F107">
            <v>2968.9660610358301</v>
          </cell>
          <cell r="G107">
            <v>2989.28766443313</v>
          </cell>
          <cell r="H107">
            <v>3799.8970552549899</v>
          </cell>
          <cell r="I107">
            <v>4676.6894591863202</v>
          </cell>
          <cell r="J107">
            <v>5259.63246948302</v>
          </cell>
          <cell r="K107">
            <v>5644.9406542196302</v>
          </cell>
          <cell r="L107">
            <v>6508.4731295117999</v>
          </cell>
          <cell r="M107">
            <v>6957.3708675002099</v>
          </cell>
          <cell r="N107">
            <v>7582.1052937765899</v>
          </cell>
          <cell r="O107">
            <v>6713.85089758091</v>
          </cell>
          <cell r="P107">
            <v>7373.5210112041896</v>
          </cell>
          <cell r="Q107">
            <v>8744.1446249518594</v>
          </cell>
          <cell r="R107">
            <v>8912.5188395685309</v>
          </cell>
          <cell r="S107">
            <v>8869.6721992200892</v>
          </cell>
          <cell r="T107">
            <v>9265.2616353430694</v>
          </cell>
          <cell r="U107">
            <v>9589.3177958749002</v>
          </cell>
          <cell r="V107">
            <v>9335.58311877093</v>
          </cell>
          <cell r="W107">
            <v>9433.1759739639201</v>
          </cell>
          <cell r="X107">
            <v>10032.237288087899</v>
          </cell>
          <cell r="Y107">
            <v>12626.6535049293</v>
          </cell>
          <cell r="Z107">
            <v>13834.8319520604</v>
          </cell>
          <cell r="AA107">
            <v>14342.3371821695</v>
          </cell>
          <cell r="AB107">
            <v>15292.5642137266</v>
          </cell>
          <cell r="AC107">
            <v>12593.633352489604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  <cell r="AC108" t="str">
            <v/>
          </cell>
        </row>
        <row r="109">
          <cell r="A109" t="str">
            <v>Mauritania</v>
          </cell>
          <cell r="B109">
            <v>522.59507579024398</v>
          </cell>
          <cell r="C109">
            <v>537.16966337104395</v>
          </cell>
          <cell r="D109">
            <v>524.73245520086903</v>
          </cell>
          <cell r="E109">
            <v>535.20758318300602</v>
          </cell>
          <cell r="F109">
            <v>479.866302217628</v>
          </cell>
          <cell r="G109">
            <v>442.18450753524797</v>
          </cell>
          <cell r="H109">
            <v>507.078047726899</v>
          </cell>
          <cell r="I109">
            <v>560.99612003170398</v>
          </cell>
          <cell r="J109">
            <v>588.34568533668903</v>
          </cell>
          <cell r="K109">
            <v>573.56923289857798</v>
          </cell>
          <cell r="L109">
            <v>619.52923755175698</v>
          </cell>
          <cell r="M109">
            <v>692.39692425019996</v>
          </cell>
          <cell r="N109">
            <v>711.54961751125404</v>
          </cell>
          <cell r="O109">
            <v>592.51694362352896</v>
          </cell>
          <cell r="P109">
            <v>608.53857305419501</v>
          </cell>
          <cell r="Q109">
            <v>638.520693561082</v>
          </cell>
          <cell r="R109">
            <v>634.96255133806199</v>
          </cell>
          <cell r="S109">
            <v>602.00293585538805</v>
          </cell>
          <cell r="T109">
            <v>510.66955794505799</v>
          </cell>
          <cell r="U109">
            <v>488.22000987144298</v>
          </cell>
          <cell r="V109">
            <v>431.07615059679102</v>
          </cell>
          <cell r="W109">
            <v>436.68610160786398</v>
          </cell>
          <cell r="X109">
            <v>437.13223705955397</v>
          </cell>
          <cell r="Y109">
            <v>477.20909899327</v>
          </cell>
          <cell r="Z109">
            <v>541.95645422611801</v>
          </cell>
          <cell r="AA109">
            <v>657.71112435816497</v>
          </cell>
          <cell r="AB109">
            <v>920.76227407263002</v>
          </cell>
          <cell r="AC109">
            <v>578.57621505293355</v>
          </cell>
        </row>
        <row r="110">
          <cell r="A110" t="str">
            <v>Mauritius</v>
          </cell>
          <cell r="B110">
            <v>1242.31859774807</v>
          </cell>
          <cell r="C110">
            <v>1212.4448399640301</v>
          </cell>
          <cell r="D110">
            <v>1098.95701646368</v>
          </cell>
          <cell r="E110">
            <v>1127.51636937636</v>
          </cell>
          <cell r="F110">
            <v>1081.00493168261</v>
          </cell>
          <cell r="G110">
            <v>995.40792696870403</v>
          </cell>
          <cell r="H110">
            <v>1243.2366869863299</v>
          </cell>
          <cell r="I110">
            <v>1643.8826580479299</v>
          </cell>
          <cell r="J110">
            <v>1988.23898200894</v>
          </cell>
          <cell r="K110">
            <v>2063.2169015499098</v>
          </cell>
          <cell r="L110">
            <v>2252.9238723173198</v>
          </cell>
          <cell r="M110">
            <v>2657.5542792317801</v>
          </cell>
          <cell r="N110">
            <v>2766.47965919131</v>
          </cell>
          <cell r="O110">
            <v>3106.8778203740699</v>
          </cell>
          <cell r="P110">
            <v>3090.2824215063902</v>
          </cell>
          <cell r="Q110">
            <v>3542.7987561561999</v>
          </cell>
          <cell r="R110">
            <v>3681.69438060842</v>
          </cell>
          <cell r="S110">
            <v>3711.0770333740202</v>
          </cell>
          <cell r="T110">
            <v>3575.9259734932998</v>
          </cell>
          <cell r="U110">
            <v>3592.50407807284</v>
          </cell>
          <cell r="V110">
            <v>3832.8685525343499</v>
          </cell>
          <cell r="W110">
            <v>3806.77970746658</v>
          </cell>
          <cell r="X110">
            <v>3749.7015738815298</v>
          </cell>
          <cell r="Y110">
            <v>4239.6352656549197</v>
          </cell>
          <cell r="Z110">
            <v>4827.5341892469596</v>
          </cell>
          <cell r="AA110">
            <v>5010.5243627608797</v>
          </cell>
          <cell r="AB110">
            <v>5128.7615844338798</v>
          </cell>
          <cell r="AC110">
            <v>4460.4894472407914</v>
          </cell>
        </row>
        <row r="111">
          <cell r="A111" t="str">
            <v>Mexico</v>
          </cell>
          <cell r="B111">
            <v>3043.6692873317302</v>
          </cell>
          <cell r="C111">
            <v>3817.4189514590298</v>
          </cell>
          <cell r="D111">
            <v>2708.0488864527501</v>
          </cell>
          <cell r="E111">
            <v>2159.9285829866399</v>
          </cell>
          <cell r="F111">
            <v>2493.5277635441998</v>
          </cell>
          <cell r="G111">
            <v>2591.51587263893</v>
          </cell>
          <cell r="H111">
            <v>1758.14304690532</v>
          </cell>
          <cell r="I111">
            <v>1890.01715030473</v>
          </cell>
          <cell r="J111">
            <v>2286.58602029641</v>
          </cell>
          <cell r="K111">
            <v>2730.01632287351</v>
          </cell>
          <cell r="L111">
            <v>3156.5829909879599</v>
          </cell>
          <cell r="M111">
            <v>3709.1068957942798</v>
          </cell>
          <cell r="N111">
            <v>4210.54064640466</v>
          </cell>
          <cell r="O111">
            <v>4584.7218994585301</v>
          </cell>
          <cell r="P111">
            <v>4698.9761962869698</v>
          </cell>
          <cell r="Q111">
            <v>3139.8787327822101</v>
          </cell>
          <cell r="R111">
            <v>3590.08562551762</v>
          </cell>
          <cell r="S111">
            <v>4267.9244977268399</v>
          </cell>
          <cell r="T111">
            <v>4420.1715079558799</v>
          </cell>
          <cell r="U111">
            <v>4975.88048076215</v>
          </cell>
          <cell r="V111">
            <v>5928.4960119255702</v>
          </cell>
          <cell r="W111">
            <v>6257.5637930896701</v>
          </cell>
          <cell r="X111">
            <v>6433.6309189184503</v>
          </cell>
          <cell r="Y111">
            <v>6244.39504546644</v>
          </cell>
          <cell r="Z111">
            <v>6697.5722894789396</v>
          </cell>
          <cell r="AA111">
            <v>7446.8590345146204</v>
          </cell>
          <cell r="AB111">
            <v>8066.2469416508602</v>
          </cell>
          <cell r="AC111">
            <v>6857.7113371864971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  <cell r="AC112" t="str">
            <v/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196.26332308581101</v>
          </cell>
          <cell r="O113">
            <v>252.355878032692</v>
          </cell>
          <cell r="P113">
            <v>320.91733605907302</v>
          </cell>
          <cell r="Q113">
            <v>399.58936581407198</v>
          </cell>
          <cell r="R113">
            <v>471.032593594839</v>
          </cell>
          <cell r="S113">
            <v>528.22104460035496</v>
          </cell>
          <cell r="T113">
            <v>464.74663168412798</v>
          </cell>
          <cell r="U113">
            <v>320.95206758231399</v>
          </cell>
          <cell r="V113">
            <v>353.73058249292001</v>
          </cell>
          <cell r="W113">
            <v>407.30275975839299</v>
          </cell>
          <cell r="X113">
            <v>458.15743007529602</v>
          </cell>
          <cell r="Y113">
            <v>547.46369515710103</v>
          </cell>
          <cell r="Z113">
            <v>720.28747179844902</v>
          </cell>
          <cell r="AA113">
            <v>882.55537799649403</v>
          </cell>
          <cell r="AB113">
            <v>957.49421522347905</v>
          </cell>
          <cell r="AC113">
            <v>662.21015833486865</v>
          </cell>
        </row>
        <row r="114">
          <cell r="A114" t="str">
            <v>Mongolia</v>
          </cell>
          <cell r="B114">
            <v>1393.2408067267299</v>
          </cell>
          <cell r="C114">
            <v>1419.5893768613</v>
          </cell>
          <cell r="D114">
            <v>1437.2832220693499</v>
          </cell>
          <cell r="E114">
            <v>1453.7988332654099</v>
          </cell>
          <cell r="F114">
            <v>1312.14315795875</v>
          </cell>
          <cell r="G114">
            <v>1486.5130761953101</v>
          </cell>
          <cell r="H114">
            <v>1600.8018158206901</v>
          </cell>
          <cell r="I114">
            <v>1753.5382411801299</v>
          </cell>
          <cell r="J114">
            <v>1719.41255174351</v>
          </cell>
          <cell r="K114">
            <v>1749.99044301754</v>
          </cell>
          <cell r="L114">
            <v>1082.2464152560001</v>
          </cell>
          <cell r="M114">
            <v>1112.64699441478</v>
          </cell>
          <cell r="N114">
            <v>610.85905624791496</v>
          </cell>
          <cell r="O114">
            <v>302.82773525117</v>
          </cell>
          <cell r="P114">
            <v>357.03120124920099</v>
          </cell>
          <cell r="Q114">
            <v>548.89806294359596</v>
          </cell>
          <cell r="R114">
            <v>520.08692434428201</v>
          </cell>
          <cell r="S114">
            <v>458.87029044201199</v>
          </cell>
          <cell r="T114">
            <v>417.59903782820601</v>
          </cell>
          <cell r="U114">
            <v>383.86768271137203</v>
          </cell>
          <cell r="V114">
            <v>396.28321434405598</v>
          </cell>
          <cell r="W114">
            <v>416.846564224036</v>
          </cell>
          <cell r="X114">
            <v>452.94577209865503</v>
          </cell>
          <cell r="Y114">
            <v>513.30886089640296</v>
          </cell>
          <cell r="Z114">
            <v>641.58705301453006</v>
          </cell>
          <cell r="AA114">
            <v>817.32258984952</v>
          </cell>
          <cell r="AB114">
            <v>1081.17371261259</v>
          </cell>
          <cell r="AC114">
            <v>653.86409211595571</v>
          </cell>
        </row>
        <row r="115">
          <cell r="A115" t="str">
            <v>Morocco</v>
          </cell>
          <cell r="B115">
            <v>973.54584851142397</v>
          </cell>
          <cell r="C115">
            <v>770.33235076744495</v>
          </cell>
          <cell r="D115">
            <v>757.77571173168599</v>
          </cell>
          <cell r="E115">
            <v>669.07549903251504</v>
          </cell>
          <cell r="F115">
            <v>597.77791359883702</v>
          </cell>
          <cell r="G115">
            <v>589.35162449644599</v>
          </cell>
          <cell r="H115">
            <v>760.243493344331</v>
          </cell>
          <cell r="I115">
            <v>819.17311756692902</v>
          </cell>
          <cell r="J115">
            <v>948.38278703689502</v>
          </cell>
          <cell r="K115">
            <v>953.936228638339</v>
          </cell>
          <cell r="L115">
            <v>1067.9669099493001</v>
          </cell>
          <cell r="M115">
            <v>1129.31801823162</v>
          </cell>
          <cell r="N115">
            <v>1132.7356039559199</v>
          </cell>
          <cell r="O115">
            <v>1047.68556510144</v>
          </cell>
          <cell r="P115">
            <v>1164.0752159245601</v>
          </cell>
          <cell r="Q115">
            <v>1247.7878485623401</v>
          </cell>
          <cell r="R115">
            <v>1363.8644190929799</v>
          </cell>
          <cell r="S115">
            <v>1224.7776534080999</v>
          </cell>
          <cell r="T115">
            <v>1293.5609819741801</v>
          </cell>
          <cell r="U115">
            <v>1255.1195893834499</v>
          </cell>
          <cell r="V115">
            <v>1171.0525027399001</v>
          </cell>
          <cell r="W115">
            <v>1175.7780121901501</v>
          </cell>
          <cell r="X115">
            <v>1236.6998775695399</v>
          </cell>
          <cell r="Y115">
            <v>1484.1899219304801</v>
          </cell>
          <cell r="Z115">
            <v>1676.68678529563</v>
          </cell>
          <cell r="AA115">
            <v>1712.5064055851301</v>
          </cell>
          <cell r="AB115">
            <v>1886.1578769734299</v>
          </cell>
          <cell r="AC115">
            <v>1528.6698132573931</v>
          </cell>
        </row>
        <row r="116">
          <cell r="A116" t="str">
            <v>Mozambique</v>
          </cell>
          <cell r="B116">
            <v>275.144318353941</v>
          </cell>
          <cell r="C116">
            <v>289.01997446686698</v>
          </cell>
          <cell r="D116">
            <v>287.19576925831802</v>
          </cell>
          <cell r="E116">
            <v>251.11102180185199</v>
          </cell>
          <cell r="F116">
            <v>256.31082007805202</v>
          </cell>
          <cell r="G116">
            <v>333.49686938041799</v>
          </cell>
          <cell r="H116">
            <v>386.71934195258302</v>
          </cell>
          <cell r="I116">
            <v>173.07953373781501</v>
          </cell>
          <cell r="J116">
            <v>150.937145016719</v>
          </cell>
          <cell r="K116">
            <v>156.609771178339</v>
          </cell>
          <cell r="L116">
            <v>179.187432535216</v>
          </cell>
          <cell r="M116">
            <v>187.95937480883299</v>
          </cell>
          <cell r="N116">
            <v>140.94753908113199</v>
          </cell>
          <cell r="O116">
            <v>142.97047045536999</v>
          </cell>
          <cell r="P116">
            <v>145.49355912611199</v>
          </cell>
          <cell r="Q116">
            <v>144.42348396703301</v>
          </cell>
          <cell r="R116">
            <v>178.49990723966999</v>
          </cell>
          <cell r="S116">
            <v>207.38964703554001</v>
          </cell>
          <cell r="T116">
            <v>233.34610129014601</v>
          </cell>
          <cell r="U116">
            <v>236.49089203729901</v>
          </cell>
          <cell r="V116">
            <v>210.23975347343199</v>
          </cell>
          <cell r="W116">
            <v>204.555942546377</v>
          </cell>
          <cell r="X116">
            <v>222.02924583734199</v>
          </cell>
          <cell r="Y116">
            <v>254.87103605455999</v>
          </cell>
          <cell r="Z116">
            <v>309.09298717317103</v>
          </cell>
          <cell r="AA116">
            <v>338.75151836432798</v>
          </cell>
          <cell r="AB116">
            <v>364.03244079790801</v>
          </cell>
          <cell r="AC116">
            <v>282.2221951289477</v>
          </cell>
        </row>
        <row r="117">
          <cell r="A117" t="str">
            <v>Myanmar</v>
          </cell>
          <cell r="B117">
            <v>186.23551025665799</v>
          </cell>
          <cell r="C117">
            <v>179.70252680011001</v>
          </cell>
          <cell r="D117">
            <v>181.86124947743801</v>
          </cell>
          <cell r="E117">
            <v>184.48549388227201</v>
          </cell>
          <cell r="F117">
            <v>184.207873828884</v>
          </cell>
          <cell r="G117">
            <v>197.96982513665199</v>
          </cell>
          <cell r="H117">
            <v>233.97677756303</v>
          </cell>
          <cell r="I117">
            <v>292.54221045214501</v>
          </cell>
          <cell r="J117">
            <v>321.135489641427</v>
          </cell>
          <cell r="K117">
            <v>496.52706461160398</v>
          </cell>
          <cell r="L117">
            <v>68.362277860708204</v>
          </cell>
          <cell r="M117">
            <v>57.216644180757697</v>
          </cell>
          <cell r="N117">
            <v>63.408821919195503</v>
          </cell>
          <cell r="O117">
            <v>72.775822225034801</v>
          </cell>
          <cell r="P117">
            <v>93.787200661322302</v>
          </cell>
          <cell r="Q117">
            <v>122.630968788855</v>
          </cell>
          <cell r="R117">
            <v>108.742170074862</v>
          </cell>
          <cell r="S117">
            <v>100.349392920789</v>
          </cell>
          <cell r="T117">
            <v>134.12504368156701</v>
          </cell>
          <cell r="U117">
            <v>172.74239092430801</v>
          </cell>
          <cell r="V117">
            <v>177.63951627163499</v>
          </cell>
          <cell r="W117">
            <v>129.194052135128</v>
          </cell>
          <cell r="X117">
            <v>129.914371819877</v>
          </cell>
          <cell r="Y117">
            <v>196.639285218487</v>
          </cell>
          <cell r="Z117">
            <v>198.633052359245</v>
          </cell>
          <cell r="AA117">
            <v>219.362697383144</v>
          </cell>
          <cell r="AB117">
            <v>230.096058048961</v>
          </cell>
          <cell r="AC117">
            <v>183.97325282747366</v>
          </cell>
        </row>
        <row r="118">
          <cell r="A118" t="str">
            <v>Namibia</v>
          </cell>
          <cell r="B118">
            <v>3008.3528156121702</v>
          </cell>
          <cell r="C118">
            <v>2227.2000583321501</v>
          </cell>
          <cell r="D118">
            <v>1920.36439947086</v>
          </cell>
          <cell r="E118">
            <v>1622.23526510992</v>
          </cell>
          <cell r="F118">
            <v>1379.4891049458499</v>
          </cell>
          <cell r="G118">
            <v>1119.5669585754899</v>
          </cell>
          <cell r="H118">
            <v>1230.71776345803</v>
          </cell>
          <cell r="I118">
            <v>1522.4717359459601</v>
          </cell>
          <cell r="J118">
            <v>1621.9099207494301</v>
          </cell>
          <cell r="K118">
            <v>1988.3381805971101</v>
          </cell>
          <cell r="L118">
            <v>2068.7301613682698</v>
          </cell>
          <cell r="M118">
            <v>1965.86919226541</v>
          </cell>
          <cell r="N118">
            <v>2005.1512732603301</v>
          </cell>
          <cell r="O118">
            <v>1862.66347530556</v>
          </cell>
          <cell r="P118">
            <v>2031.7563211459899</v>
          </cell>
          <cell r="Q118">
            <v>2121.1450019048698</v>
          </cell>
          <cell r="R118">
            <v>2051.3319947262198</v>
          </cell>
          <cell r="S118">
            <v>2071.3183501062599</v>
          </cell>
          <cell r="T118">
            <v>1880.7739259528601</v>
          </cell>
          <cell r="U118">
            <v>1826.0487823580299</v>
          </cell>
          <cell r="V118">
            <v>1803.1002376521501</v>
          </cell>
          <cell r="W118">
            <v>1667.4909700386099</v>
          </cell>
          <cell r="X118">
            <v>1595.9255080944699</v>
          </cell>
          <cell r="Y118">
            <v>2252.6459564427601</v>
          </cell>
          <cell r="Z118">
            <v>2791.8584258615201</v>
          </cell>
          <cell r="AA118">
            <v>2983.7269421546398</v>
          </cell>
          <cell r="AB118">
            <v>3083.79356637919</v>
          </cell>
          <cell r="AC118">
            <v>2395.9068948285317</v>
          </cell>
        </row>
        <row r="119">
          <cell r="A119" t="str">
            <v>Nepal</v>
          </cell>
          <cell r="B119">
            <v>131.73507407959301</v>
          </cell>
          <cell r="C119">
            <v>139.86645899899901</v>
          </cell>
          <cell r="D119">
            <v>138.24870699455701</v>
          </cell>
          <cell r="E119">
            <v>143.15312683114499</v>
          </cell>
          <cell r="F119">
            <v>120.558448328355</v>
          </cell>
          <cell r="G119">
            <v>140.88791469097799</v>
          </cell>
          <cell r="H119">
            <v>164.58148371699301</v>
          </cell>
          <cell r="I119">
            <v>167.21826198100399</v>
          </cell>
          <cell r="J119">
            <v>192.457457457457</v>
          </cell>
          <cell r="K119">
            <v>188.77728356185401</v>
          </cell>
          <cell r="L119">
            <v>191.45367887283001</v>
          </cell>
          <cell r="M119">
            <v>202.137946494857</v>
          </cell>
          <cell r="N119">
            <v>170.91515811511101</v>
          </cell>
          <cell r="O119">
            <v>179.41381054448999</v>
          </cell>
          <cell r="P119">
            <v>194.63409483689699</v>
          </cell>
          <cell r="Q119">
            <v>205.66407945030201</v>
          </cell>
          <cell r="R119">
            <v>206.323601361958</v>
          </cell>
          <cell r="S119">
            <v>219.18290725965599</v>
          </cell>
          <cell r="T119">
            <v>211.34723477732899</v>
          </cell>
          <cell r="U119">
            <v>228.382533171175</v>
          </cell>
          <cell r="V119">
            <v>246.87394525511201</v>
          </cell>
          <cell r="W119">
            <v>248.99909935393799</v>
          </cell>
          <cell r="X119">
            <v>245.39613112921299</v>
          </cell>
          <cell r="Y119">
            <v>256.33018621135199</v>
          </cell>
          <cell r="Z119">
            <v>292.07337655770903</v>
          </cell>
          <cell r="AA119">
            <v>321.69764118280801</v>
          </cell>
          <cell r="AB119">
            <v>338.86082698331302</v>
          </cell>
          <cell r="AC119">
            <v>283.89287690305548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  <cell r="AC120" t="str">
            <v/>
          </cell>
        </row>
        <row r="121">
          <cell r="A121" t="str">
            <v>Netherlands</v>
          </cell>
          <cell r="B121">
            <v>12606.1439981975</v>
          </cell>
          <cell r="C121">
            <v>10545.670930877201</v>
          </cell>
          <cell r="D121">
            <v>10163.4966609978</v>
          </cell>
          <cell r="E121">
            <v>9859.0009532349195</v>
          </cell>
          <cell r="F121">
            <v>9138.9185349169693</v>
          </cell>
          <cell r="G121">
            <v>9223.4425382713798</v>
          </cell>
          <cell r="H121">
            <v>12838.7419731586</v>
          </cell>
          <cell r="I121">
            <v>15655.579153635799</v>
          </cell>
          <cell r="J121">
            <v>16586.188388651299</v>
          </cell>
          <cell r="K121">
            <v>16260.7213108091</v>
          </cell>
          <cell r="L121">
            <v>20042.372159069098</v>
          </cell>
          <cell r="M121">
            <v>20424.0221449891</v>
          </cell>
          <cell r="N121">
            <v>22433.959510805002</v>
          </cell>
          <cell r="O121">
            <v>21605.212400661399</v>
          </cell>
          <cell r="P121">
            <v>23079.4826171327</v>
          </cell>
          <cell r="Q121">
            <v>27187.798603995601</v>
          </cell>
          <cell r="R121">
            <v>26985.2141318984</v>
          </cell>
          <cell r="S121">
            <v>24860.923176808799</v>
          </cell>
          <cell r="T121">
            <v>25756.7915577124</v>
          </cell>
          <cell r="U121">
            <v>26141.541530795599</v>
          </cell>
          <cell r="V121">
            <v>24250.654150062699</v>
          </cell>
          <cell r="W121">
            <v>24990.2675064512</v>
          </cell>
          <cell r="X121">
            <v>27206.573996637999</v>
          </cell>
          <cell r="Y121">
            <v>33240.831017351797</v>
          </cell>
          <cell r="Z121">
            <v>37418.644835983498</v>
          </cell>
          <cell r="AA121">
            <v>38617.878902179</v>
          </cell>
          <cell r="AB121">
            <v>40571.398964908098</v>
          </cell>
          <cell r="AC121">
            <v>33674.265870585259</v>
          </cell>
        </row>
        <row r="122">
          <cell r="A122" t="str">
            <v>New Zealand</v>
          </cell>
          <cell r="B122">
            <v>7190.4627230734804</v>
          </cell>
          <cell r="C122">
            <v>7444.6702894845603</v>
          </cell>
          <cell r="D122">
            <v>7313.1694566565302</v>
          </cell>
          <cell r="E122">
            <v>7009.3081053817004</v>
          </cell>
          <cell r="F122">
            <v>6906.4774099084798</v>
          </cell>
          <cell r="G122">
            <v>6907.5425410104199</v>
          </cell>
          <cell r="H122">
            <v>8317.1395838302906</v>
          </cell>
          <cell r="I122">
            <v>10899.487124068201</v>
          </cell>
          <cell r="J122">
            <v>13246.9345642194</v>
          </cell>
          <cell r="K122">
            <v>12661.6139950534</v>
          </cell>
          <cell r="L122">
            <v>12907.6220983519</v>
          </cell>
          <cell r="M122">
            <v>12086.882409731599</v>
          </cell>
          <cell r="N122">
            <v>11366.657349683999</v>
          </cell>
          <cell r="O122">
            <v>12159.623098071301</v>
          </cell>
          <cell r="P122">
            <v>14132.8757171713</v>
          </cell>
          <cell r="Q122">
            <v>16408.9611549652</v>
          </cell>
          <cell r="R122">
            <v>17929.1246734212</v>
          </cell>
          <cell r="S122">
            <v>17663.958680879401</v>
          </cell>
          <cell r="T122">
            <v>14412.1029419151</v>
          </cell>
          <cell r="U122">
            <v>14852.3575328569</v>
          </cell>
          <cell r="V122">
            <v>13578.298090295</v>
          </cell>
          <cell r="W122">
            <v>13231.9602526987</v>
          </cell>
          <cell r="X122">
            <v>15195.218960170199</v>
          </cell>
          <cell r="Y122">
            <v>19788.377505104101</v>
          </cell>
          <cell r="Z122">
            <v>24036.3350851498</v>
          </cell>
          <cell r="AA122">
            <v>26438.805255638799</v>
          </cell>
          <cell r="AB122">
            <v>24942.671259780502</v>
          </cell>
          <cell r="AC122">
            <v>20605.561386423684</v>
          </cell>
        </row>
        <row r="123">
          <cell r="A123" t="str">
            <v>Nicaragua</v>
          </cell>
          <cell r="B123">
            <v>516.55402936783696</v>
          </cell>
          <cell r="C123">
            <v>580.40957199488696</v>
          </cell>
          <cell r="D123">
            <v>650.08045180906902</v>
          </cell>
          <cell r="E123">
            <v>729.89152784686803</v>
          </cell>
          <cell r="F123">
            <v>965.125639636394</v>
          </cell>
          <cell r="G123">
            <v>906.76642327097295</v>
          </cell>
          <cell r="H123">
            <v>1319.25320636735</v>
          </cell>
          <cell r="I123">
            <v>749.54073757289495</v>
          </cell>
          <cell r="J123">
            <v>318.70795329853303</v>
          </cell>
          <cell r="K123">
            <v>427.77262175105102</v>
          </cell>
          <cell r="L123">
            <v>103.572593415273</v>
          </cell>
          <cell r="M123">
            <v>711.59344685017402</v>
          </cell>
          <cell r="N123">
            <v>729.28177919685004</v>
          </cell>
          <cell r="O123">
            <v>675.58306076566703</v>
          </cell>
          <cell r="P123">
            <v>670.118728102403</v>
          </cell>
          <cell r="Q123">
            <v>721.30232249143899</v>
          </cell>
          <cell r="R123">
            <v>731.35008647546999</v>
          </cell>
          <cell r="S123">
            <v>727.06289466907697</v>
          </cell>
          <cell r="T123">
            <v>746.05592788564195</v>
          </cell>
          <cell r="U123">
            <v>759.56200619150002</v>
          </cell>
          <cell r="V123">
            <v>779.42779462359499</v>
          </cell>
          <cell r="W123">
            <v>788.14116637032498</v>
          </cell>
          <cell r="X123">
            <v>753.42628743521504</v>
          </cell>
          <cell r="Y123">
            <v>747.82347278061502</v>
          </cell>
          <cell r="Z123">
            <v>799.15127731431198</v>
          </cell>
          <cell r="AA123">
            <v>850.31163161145696</v>
          </cell>
          <cell r="AB123">
            <v>908.17715880088804</v>
          </cell>
          <cell r="AC123">
            <v>807.83849905213538</v>
          </cell>
        </row>
        <row r="124">
          <cell r="A124" t="str">
            <v>Niger</v>
          </cell>
          <cell r="B124">
            <v>449.07259222866497</v>
          </cell>
          <cell r="C124">
            <v>375.82446833588898</v>
          </cell>
          <cell r="D124">
            <v>337.56957967947</v>
          </cell>
          <cell r="E124">
            <v>291.54893426582601</v>
          </cell>
          <cell r="F124">
            <v>228.43131604850001</v>
          </cell>
          <cell r="G124">
            <v>217.973457347509</v>
          </cell>
          <cell r="H124">
            <v>279.04872191658097</v>
          </cell>
          <cell r="I124">
            <v>317.14420526598298</v>
          </cell>
          <cell r="J124">
            <v>313.92638901966399</v>
          </cell>
          <cell r="K124">
            <v>290.867629549583</v>
          </cell>
          <cell r="L124">
            <v>320.79511467002902</v>
          </cell>
          <cell r="M124">
            <v>291.530571918254</v>
          </cell>
          <cell r="N124">
            <v>283.999622080439</v>
          </cell>
          <cell r="O124">
            <v>259.92183972368599</v>
          </cell>
          <cell r="P124">
            <v>176.793095421456</v>
          </cell>
          <cell r="Q124">
            <v>205.57221578075499</v>
          </cell>
          <cell r="R124">
            <v>209.92258147541801</v>
          </cell>
          <cell r="S124">
            <v>188.29541523064401</v>
          </cell>
          <cell r="T124">
            <v>204.72143987154399</v>
          </cell>
          <cell r="U124">
            <v>193.24226915550099</v>
          </cell>
          <cell r="V124">
            <v>167.22588843648299</v>
          </cell>
          <cell r="W124">
            <v>175.15682483404899</v>
          </cell>
          <cell r="X124">
            <v>189.97711739304799</v>
          </cell>
          <cell r="Y124">
            <v>231.57589504865101</v>
          </cell>
          <cell r="Z124">
            <v>241.99207408291699</v>
          </cell>
          <cell r="AA124">
            <v>270.92999001739997</v>
          </cell>
          <cell r="AB124">
            <v>274.14853573400001</v>
          </cell>
          <cell r="AC124">
            <v>230.63007285167748</v>
          </cell>
        </row>
        <row r="125">
          <cell r="A125" t="str">
            <v>Nigeria</v>
          </cell>
          <cell r="B125">
            <v>913.30542197310297</v>
          </cell>
          <cell r="C125">
            <v>836.11496706064997</v>
          </cell>
          <cell r="D125">
            <v>687.98900677183997</v>
          </cell>
          <cell r="E125">
            <v>460.879429874962</v>
          </cell>
          <cell r="F125">
            <v>431.229865292331</v>
          </cell>
          <cell r="G125">
            <v>418.53253764094097</v>
          </cell>
          <cell r="H125">
            <v>267.85241476196001</v>
          </cell>
          <cell r="I125">
            <v>253.61210306672601</v>
          </cell>
          <cell r="J125">
            <v>279.30193482465597</v>
          </cell>
          <cell r="K125">
            <v>274.94966491461702</v>
          </cell>
          <cell r="L125">
            <v>332.83015382280303</v>
          </cell>
          <cell r="M125">
            <v>300.20169316479303</v>
          </cell>
          <cell r="N125">
            <v>275.42571887992102</v>
          </cell>
          <cell r="O125">
            <v>200.298805319481</v>
          </cell>
          <cell r="P125">
            <v>216.53591066823299</v>
          </cell>
          <cell r="Q125">
            <v>318.814067956489</v>
          </cell>
          <cell r="R125">
            <v>405.61634500085802</v>
          </cell>
          <cell r="S125">
            <v>300.145291394754</v>
          </cell>
          <cell r="T125">
            <v>271.96564291817202</v>
          </cell>
          <cell r="U125">
            <v>299.49537361796803</v>
          </cell>
          <cell r="V125">
            <v>357.15670192635997</v>
          </cell>
          <cell r="W125">
            <v>362.42878864869601</v>
          </cell>
          <cell r="X125">
            <v>340.99121679171901</v>
          </cell>
          <cell r="Y125">
            <v>414.54317325687299</v>
          </cell>
          <cell r="Z125">
            <v>501.442894298363</v>
          </cell>
          <cell r="AA125">
            <v>674.07121404902</v>
          </cell>
          <cell r="AB125">
            <v>769.63327843597494</v>
          </cell>
          <cell r="AC125">
            <v>510.5184275801077</v>
          </cell>
        </row>
        <row r="126">
          <cell r="A126" t="str">
            <v>Norway</v>
          </cell>
          <cell r="B126">
            <v>15584.367730014999</v>
          </cell>
          <cell r="C126">
            <v>15357.385541043101</v>
          </cell>
          <cell r="D126">
            <v>15101.9838152588</v>
          </cell>
          <cell r="E126">
            <v>14718.9053462918</v>
          </cell>
          <cell r="F126">
            <v>14797.467321956599</v>
          </cell>
          <cell r="G126">
            <v>15533.498907679401</v>
          </cell>
          <cell r="H126">
            <v>18507.339301611399</v>
          </cell>
          <cell r="I126">
            <v>22080.631034335802</v>
          </cell>
          <cell r="J126">
            <v>23780.2839749212</v>
          </cell>
          <cell r="K126">
            <v>23829.6489636039</v>
          </cell>
          <cell r="L126">
            <v>27763.990338072501</v>
          </cell>
          <cell r="M126">
            <v>28143.581516687998</v>
          </cell>
          <cell r="N126">
            <v>29965.598113017801</v>
          </cell>
          <cell r="O126">
            <v>27404.019803940901</v>
          </cell>
          <cell r="P126">
            <v>28732.2879733792</v>
          </cell>
          <cell r="Q126">
            <v>34149.805357689504</v>
          </cell>
          <cell r="R126">
            <v>36521.505881819103</v>
          </cell>
          <cell r="S126">
            <v>35955.940395127102</v>
          </cell>
          <cell r="T126">
            <v>34075.583644131097</v>
          </cell>
          <cell r="U126">
            <v>35619.367322219703</v>
          </cell>
          <cell r="V126">
            <v>37520.0803788548</v>
          </cell>
          <cell r="W126">
            <v>37840.3121836836</v>
          </cell>
          <cell r="X126">
            <v>42525.725244054804</v>
          </cell>
          <cell r="Y126">
            <v>49316.716939317499</v>
          </cell>
          <cell r="Z126">
            <v>56344.175558187198</v>
          </cell>
          <cell r="AA126">
            <v>65509.210535709397</v>
          </cell>
          <cell r="AB126">
            <v>72305.509873329793</v>
          </cell>
          <cell r="AC126">
            <v>53973.60838904704</v>
          </cell>
        </row>
        <row r="127">
          <cell r="A127" t="str">
            <v>Oman</v>
          </cell>
          <cell r="B127">
            <v>5284.8972219585703</v>
          </cell>
          <cell r="C127">
            <v>5938.0110057935999</v>
          </cell>
          <cell r="D127">
            <v>6231.0988337788003</v>
          </cell>
          <cell r="E127">
            <v>6064.8117355434997</v>
          </cell>
          <cell r="F127">
            <v>6238.3713494132999</v>
          </cell>
          <cell r="G127">
            <v>6930.1294312942</v>
          </cell>
          <cell r="H127">
            <v>5143.2665617132998</v>
          </cell>
          <cell r="I127">
            <v>5075.49915068059</v>
          </cell>
          <cell r="J127">
            <v>4933.0680874392201</v>
          </cell>
          <cell r="K127">
            <v>5206.7624514435502</v>
          </cell>
          <cell r="L127">
            <v>7169.1131779140997</v>
          </cell>
          <cell r="M127">
            <v>6444.0730909090798</v>
          </cell>
          <cell r="N127">
            <v>6623.6012340425495</v>
          </cell>
          <cell r="O127">
            <v>6130.1616329927101</v>
          </cell>
          <cell r="P127">
            <v>6255.9068179006199</v>
          </cell>
          <cell r="Q127">
            <v>6596.2585865726696</v>
          </cell>
          <cell r="R127">
            <v>7204.6673574168199</v>
          </cell>
          <cell r="S127">
            <v>7369.8239035680199</v>
          </cell>
          <cell r="T127">
            <v>6466.89599731202</v>
          </cell>
          <cell r="U127">
            <v>6546.10523333333</v>
          </cell>
          <cell r="V127">
            <v>8142.6054250819598</v>
          </cell>
          <cell r="W127">
            <v>8076.6588496967997</v>
          </cell>
          <cell r="X127">
            <v>8162.7726971887496</v>
          </cell>
          <cell r="Y127">
            <v>8679.0043027888405</v>
          </cell>
          <cell r="Z127">
            <v>9782.1947509881302</v>
          </cell>
          <cell r="AA127">
            <v>11998.1886692607</v>
          </cell>
          <cell r="AB127">
            <v>13845.5550120097</v>
          </cell>
          <cell r="AC127">
            <v>10090.729046988819</v>
          </cell>
        </row>
        <row r="128">
          <cell r="A128" t="str">
            <v>Pakistan</v>
          </cell>
          <cell r="B128">
            <v>347.34390881847798</v>
          </cell>
          <cell r="C128">
            <v>363.35494961889702</v>
          </cell>
          <cell r="D128">
            <v>358.234417445649</v>
          </cell>
          <cell r="E128">
            <v>359.75921902162901</v>
          </cell>
          <cell r="F128">
            <v>365.39316951700499</v>
          </cell>
          <cell r="G128">
            <v>368.06934522195098</v>
          </cell>
          <cell r="H128">
            <v>373.66364927794399</v>
          </cell>
          <cell r="I128">
            <v>389.47808651938499</v>
          </cell>
          <cell r="J128">
            <v>411.26737461039301</v>
          </cell>
          <cell r="K128">
            <v>416.410239907532</v>
          </cell>
          <cell r="L128">
            <v>443.20610852924801</v>
          </cell>
          <cell r="M128">
            <v>496.457313513749</v>
          </cell>
          <cell r="N128">
            <v>520.77291148035704</v>
          </cell>
          <cell r="O128">
            <v>537.34392427996795</v>
          </cell>
          <cell r="P128">
            <v>528.28287487084901</v>
          </cell>
          <cell r="Q128">
            <v>602.23597097432196</v>
          </cell>
          <cell r="R128">
            <v>613.84582633859497</v>
          </cell>
          <cell r="S128">
            <v>591.01271700515099</v>
          </cell>
          <cell r="T128">
            <v>575.13327363758106</v>
          </cell>
          <cell r="U128">
            <v>527.27493003789402</v>
          </cell>
          <cell r="V128">
            <v>538.64841873417902</v>
          </cell>
          <cell r="W128">
            <v>509.099544057858</v>
          </cell>
          <cell r="X128">
            <v>501.87654231199502</v>
          </cell>
          <cell r="Y128">
            <v>562.80442945309005</v>
          </cell>
          <cell r="Z128">
            <v>655.48851570617205</v>
          </cell>
          <cell r="AA128">
            <v>727.52994516139597</v>
          </cell>
          <cell r="AB128">
            <v>830.08912675150998</v>
          </cell>
          <cell r="AC128">
            <v>631.1480172403368</v>
          </cell>
        </row>
        <row r="129">
          <cell r="A129" t="str">
            <v>Panama</v>
          </cell>
          <cell r="B129">
            <v>1947.6078761133399</v>
          </cell>
          <cell r="C129">
            <v>2156.7814539470401</v>
          </cell>
          <cell r="D129">
            <v>2331.52289846961</v>
          </cell>
          <cell r="E129">
            <v>2342.1908945435898</v>
          </cell>
          <cell r="F129">
            <v>2392.60603724464</v>
          </cell>
          <cell r="G129">
            <v>2477.4134372850299</v>
          </cell>
          <cell r="H129">
            <v>2520.4059602714001</v>
          </cell>
          <cell r="I129">
            <v>2479.0273499329501</v>
          </cell>
          <cell r="J129">
            <v>2099.2678725236901</v>
          </cell>
          <cell r="K129">
            <v>2080.1413006469202</v>
          </cell>
          <cell r="L129">
            <v>2219.1571727710202</v>
          </cell>
          <cell r="M129">
            <v>2391.9344133827999</v>
          </cell>
          <cell r="N129">
            <v>2669.05112017994</v>
          </cell>
          <cell r="O129">
            <v>2861.02571807199</v>
          </cell>
          <cell r="P129">
            <v>2994.6177891829002</v>
          </cell>
          <cell r="Q129">
            <v>3004.9791325185302</v>
          </cell>
          <cell r="R129">
            <v>3485.5487006917201</v>
          </cell>
          <cell r="S129">
            <v>3709.1447853852901</v>
          </cell>
          <cell r="T129">
            <v>3954.0308871930301</v>
          </cell>
          <cell r="U129">
            <v>4074.2154966708799</v>
          </cell>
          <cell r="V129">
            <v>3941.8249660787001</v>
          </cell>
          <cell r="W129">
            <v>3930.5925432756299</v>
          </cell>
          <cell r="X129">
            <v>4013.2112491824701</v>
          </cell>
          <cell r="Y129">
            <v>4154.5188567845498</v>
          </cell>
          <cell r="Z129">
            <v>4474.26552971612</v>
          </cell>
          <cell r="AA129">
            <v>4799.3532144497904</v>
          </cell>
          <cell r="AB129">
            <v>5210.6382155146903</v>
          </cell>
          <cell r="AC129">
            <v>4430.4299348205423</v>
          </cell>
        </row>
        <row r="130">
          <cell r="A130" t="str">
            <v>Papua New Guinea</v>
          </cell>
          <cell r="B130">
            <v>934.89968478436106</v>
          </cell>
          <cell r="C130">
            <v>893.30443526785405</v>
          </cell>
          <cell r="D130">
            <v>828.29584787514102</v>
          </cell>
          <cell r="E130">
            <v>808.84075517014298</v>
          </cell>
          <cell r="F130">
            <v>730.96708703955403</v>
          </cell>
          <cell r="G130">
            <v>660.75076588927504</v>
          </cell>
          <cell r="H130">
            <v>704.01078556362199</v>
          </cell>
          <cell r="I130">
            <v>785.27089297711802</v>
          </cell>
          <cell r="J130">
            <v>1060.12650859563</v>
          </cell>
          <cell r="K130">
            <v>988.58121078506701</v>
          </cell>
          <cell r="L130">
            <v>873.37075268075</v>
          </cell>
          <cell r="M130">
            <v>1004.58618968895</v>
          </cell>
          <cell r="N130">
            <v>1134.0507995231101</v>
          </cell>
          <cell r="O130">
            <v>1258.3822129570001</v>
          </cell>
          <cell r="P130">
            <v>1364.16677143577</v>
          </cell>
          <cell r="Q130">
            <v>1182.5454962532799</v>
          </cell>
          <cell r="R130">
            <v>1141.53377418327</v>
          </cell>
          <cell r="S130">
            <v>1060.8778673617701</v>
          </cell>
          <cell r="T130">
            <v>789.77147918582796</v>
          </cell>
          <cell r="U130">
            <v>699.95733446533904</v>
          </cell>
          <cell r="V130">
            <v>691.75981742167801</v>
          </cell>
          <cell r="W130">
            <v>586.23568250957101</v>
          </cell>
          <cell r="X130">
            <v>535.35132751468802</v>
          </cell>
          <cell r="Y130">
            <v>626.69391864711497</v>
          </cell>
          <cell r="Z130">
            <v>609.87834665152695</v>
          </cell>
          <cell r="AA130">
            <v>675.12976269318096</v>
          </cell>
          <cell r="AB130">
            <v>708.22097220962905</v>
          </cell>
          <cell r="AC130">
            <v>623.58500170428522</v>
          </cell>
        </row>
        <row r="131">
          <cell r="A131" t="str">
            <v>Paraguay</v>
          </cell>
          <cell r="B131">
            <v>1315.0955835015</v>
          </cell>
          <cell r="C131">
            <v>1627.5651523264501</v>
          </cell>
          <cell r="D131">
            <v>1655.9623002409901</v>
          </cell>
          <cell r="E131">
            <v>1783.9299855689801</v>
          </cell>
          <cell r="F131">
            <v>1407.4045429872899</v>
          </cell>
          <cell r="G131">
            <v>1167.8514419946</v>
          </cell>
          <cell r="H131">
            <v>1351.62435903608</v>
          </cell>
          <cell r="I131">
            <v>1097.5772041288801</v>
          </cell>
          <cell r="J131">
            <v>1408.9535993527199</v>
          </cell>
          <cell r="K131">
            <v>989.44764394879996</v>
          </cell>
          <cell r="L131">
            <v>1247.9076112452999</v>
          </cell>
          <cell r="M131">
            <v>1341.1239719274699</v>
          </cell>
          <cell r="N131">
            <v>1353.6153079857199</v>
          </cell>
          <cell r="O131">
            <v>1375.8167826553099</v>
          </cell>
          <cell r="P131">
            <v>1484.51804030056</v>
          </cell>
          <cell r="Q131">
            <v>1686.54715866365</v>
          </cell>
          <cell r="R131">
            <v>1791.01385707076</v>
          </cell>
          <cell r="S131">
            <v>1777.06126476789</v>
          </cell>
          <cell r="T131">
            <v>1552.70943768557</v>
          </cell>
          <cell r="U131">
            <v>1403.2538101095899</v>
          </cell>
          <cell r="V131">
            <v>1336.7518391753699</v>
          </cell>
          <cell r="W131">
            <v>1190.3108494195901</v>
          </cell>
          <cell r="X131">
            <v>921.93291178143397</v>
          </cell>
          <cell r="Y131">
            <v>986.09706325356797</v>
          </cell>
          <cell r="Z131">
            <v>1218.8934498103899</v>
          </cell>
          <cell r="AA131">
            <v>1288.81042359156</v>
          </cell>
          <cell r="AB131">
            <v>1483.23544017629</v>
          </cell>
          <cell r="AC131">
            <v>1181.5466896721384</v>
          </cell>
        </row>
        <row r="132">
          <cell r="A132" t="str">
            <v>Peru</v>
          </cell>
          <cell r="B132">
            <v>1192.1429675936199</v>
          </cell>
          <cell r="C132">
            <v>1405.2659422673601</v>
          </cell>
          <cell r="D132">
            <v>1363.70072124121</v>
          </cell>
          <cell r="E132">
            <v>1035.44939758853</v>
          </cell>
          <cell r="F132">
            <v>1042.6748799093</v>
          </cell>
          <cell r="G132">
            <v>881.80357361404299</v>
          </cell>
          <cell r="H132">
            <v>1293.3628429998801</v>
          </cell>
          <cell r="I132">
            <v>2088.50320667494</v>
          </cell>
          <cell r="J132">
            <v>1616.58514539199</v>
          </cell>
          <cell r="K132">
            <v>1953.2084034629099</v>
          </cell>
          <cell r="L132">
            <v>1331.9838539114701</v>
          </cell>
          <cell r="M132">
            <v>1557.5119301668999</v>
          </cell>
          <cell r="N132">
            <v>1588.29686409379</v>
          </cell>
          <cell r="O132">
            <v>1512.63849185762</v>
          </cell>
          <cell r="P132">
            <v>1951.3004223836001</v>
          </cell>
          <cell r="Q132">
            <v>2296.3034052601001</v>
          </cell>
          <cell r="R132">
            <v>2355.4242183976098</v>
          </cell>
          <cell r="S132">
            <v>2454.7507764089</v>
          </cell>
          <cell r="T132">
            <v>2321.5866178015599</v>
          </cell>
          <cell r="U132">
            <v>2076.8094415403898</v>
          </cell>
          <cell r="V132">
            <v>2115.3683679866899</v>
          </cell>
          <cell r="W132">
            <v>2106.9834563171298</v>
          </cell>
          <cell r="X132">
            <v>2194.4196493212498</v>
          </cell>
          <cell r="Y132">
            <v>2329.5641543547799</v>
          </cell>
          <cell r="Z132">
            <v>2598.9929507561501</v>
          </cell>
          <cell r="AA132">
            <v>2916.8518077526001</v>
          </cell>
          <cell r="AB132">
            <v>3374.3695154639699</v>
          </cell>
          <cell r="AC132">
            <v>2586.863588994313</v>
          </cell>
        </row>
        <row r="133">
          <cell r="A133" t="str">
            <v>Philippines</v>
          </cell>
          <cell r="B133">
            <v>671.57280633986602</v>
          </cell>
          <cell r="C133">
            <v>719.55273571973703</v>
          </cell>
          <cell r="D133">
            <v>731.393483149811</v>
          </cell>
          <cell r="E133">
            <v>637.958693299782</v>
          </cell>
          <cell r="F133">
            <v>588.72503465191096</v>
          </cell>
          <cell r="G133">
            <v>562.17792674926602</v>
          </cell>
          <cell r="H133">
            <v>533.36361214657995</v>
          </cell>
          <cell r="I133">
            <v>578.32699109221699</v>
          </cell>
          <cell r="J133">
            <v>645.40866201157496</v>
          </cell>
          <cell r="K133">
            <v>709.60377917406197</v>
          </cell>
          <cell r="L133">
            <v>718.11374319198001</v>
          </cell>
          <cell r="M133">
            <v>719.38438387884298</v>
          </cell>
          <cell r="N133">
            <v>822.69464163971804</v>
          </cell>
          <cell r="O133">
            <v>825.01188418828599</v>
          </cell>
          <cell r="P133">
            <v>949.208731443131</v>
          </cell>
          <cell r="Q133">
            <v>1104.9845399124699</v>
          </cell>
          <cell r="R133">
            <v>1206.13555796369</v>
          </cell>
          <cell r="S133">
            <v>1170.31752321405</v>
          </cell>
          <cell r="T133">
            <v>910.43579284670705</v>
          </cell>
          <cell r="U133">
            <v>1018.88180329855</v>
          </cell>
          <cell r="V133">
            <v>994.29076447950501</v>
          </cell>
          <cell r="W133">
            <v>913.89972382304404</v>
          </cell>
          <cell r="X133">
            <v>966.17631180235799</v>
          </cell>
          <cell r="Y133">
            <v>982.14767669290802</v>
          </cell>
          <cell r="Z133">
            <v>1037.61499455081</v>
          </cell>
          <cell r="AA133">
            <v>1153.7818143127399</v>
          </cell>
          <cell r="AB133">
            <v>1344.57719729204</v>
          </cell>
          <cell r="AC133">
            <v>1066.3662864123166</v>
          </cell>
        </row>
        <row r="134">
          <cell r="A134" t="str">
            <v>Poland</v>
          </cell>
          <cell r="B134">
            <v>1591.31613864317</v>
          </cell>
          <cell r="C134">
            <v>1494.3382393905199</v>
          </cell>
          <cell r="D134">
            <v>1799.2458405201</v>
          </cell>
          <cell r="E134">
            <v>2052.14711137221</v>
          </cell>
          <cell r="F134">
            <v>2037.264261536</v>
          </cell>
          <cell r="G134">
            <v>1895.37372725108</v>
          </cell>
          <cell r="H134">
            <v>1960.9442175711199</v>
          </cell>
          <cell r="I134">
            <v>1687.17386431506</v>
          </cell>
          <cell r="J134">
            <v>1815.1369080125</v>
          </cell>
          <cell r="K134">
            <v>1767.9464815532599</v>
          </cell>
          <cell r="L134">
            <v>1625.2370555657999</v>
          </cell>
          <cell r="M134">
            <v>2100.5612502819599</v>
          </cell>
          <cell r="N134">
            <v>2310.2312264428901</v>
          </cell>
          <cell r="O134">
            <v>2346.2414817653898</v>
          </cell>
          <cell r="P134">
            <v>2686.4066115713299</v>
          </cell>
          <cell r="Q134">
            <v>3603.9640517031398</v>
          </cell>
          <cell r="R134">
            <v>4056.0108453819398</v>
          </cell>
          <cell r="S134">
            <v>4064.2428966843499</v>
          </cell>
          <cell r="T134">
            <v>4448.5328455071904</v>
          </cell>
          <cell r="U134">
            <v>4344.0325218401204</v>
          </cell>
          <cell r="V134">
            <v>4455.1957595815602</v>
          </cell>
          <cell r="W134">
            <v>4976.2799174699003</v>
          </cell>
          <cell r="X134">
            <v>5179.8910467053402</v>
          </cell>
          <cell r="Y134">
            <v>5668.0303752488799</v>
          </cell>
          <cell r="Z134">
            <v>6617.4228137042001</v>
          </cell>
          <cell r="AA134">
            <v>7943.3394022515804</v>
          </cell>
          <cell r="AB134">
            <v>8890.2388455214204</v>
          </cell>
          <cell r="AC134">
            <v>6545.8670668168879</v>
          </cell>
        </row>
        <row r="135">
          <cell r="A135" t="str">
            <v>Portugal</v>
          </cell>
          <cell r="B135">
            <v>3191.6529166638702</v>
          </cell>
          <cell r="C135">
            <v>3149.8379049912201</v>
          </cell>
          <cell r="D135">
            <v>2975.3898336704101</v>
          </cell>
          <cell r="E135">
            <v>2736.0083105491899</v>
          </cell>
          <cell r="F135">
            <v>2506.76658277353</v>
          </cell>
          <cell r="G135">
            <v>2627.7193960384202</v>
          </cell>
          <cell r="H135">
            <v>3654.3488840752698</v>
          </cell>
          <cell r="I135">
            <v>4572.7287829810402</v>
          </cell>
          <cell r="J135">
            <v>5325.1452821191297</v>
          </cell>
          <cell r="K135">
            <v>5765.5297548563303</v>
          </cell>
          <cell r="L135">
            <v>7690.9788799735798</v>
          </cell>
          <cell r="M135">
            <v>8715.2965899155006</v>
          </cell>
          <cell r="N135">
            <v>10476.462705628899</v>
          </cell>
          <cell r="O135">
            <v>9197.3325039368192</v>
          </cell>
          <cell r="P135">
            <v>9618.0780969214393</v>
          </cell>
          <cell r="Q135">
            <v>11391.9745540558</v>
          </cell>
          <cell r="R135">
            <v>11843.867487342</v>
          </cell>
          <cell r="S135">
            <v>11261.485162524799</v>
          </cell>
          <cell r="T135">
            <v>11884.315946610601</v>
          </cell>
          <cell r="U135">
            <v>12185.187848366</v>
          </cell>
          <cell r="V135">
            <v>11051.364843227901</v>
          </cell>
          <cell r="W135">
            <v>11250.236322183</v>
          </cell>
          <cell r="X135">
            <v>12339.417947805199</v>
          </cell>
          <cell r="Y135">
            <v>15003.3876433926</v>
          </cell>
          <cell r="Z135">
            <v>17069.7019235222</v>
          </cell>
          <cell r="AA135">
            <v>17597.563066666</v>
          </cell>
          <cell r="AB135">
            <v>18464.891534128401</v>
          </cell>
          <cell r="AC135">
            <v>15287.533072949567</v>
          </cell>
        </row>
        <row r="136">
          <cell r="A136" t="str">
            <v>Qatar</v>
          </cell>
          <cell r="B136">
            <v>32621.527182637601</v>
          </cell>
          <cell r="C136">
            <v>33312.555727021499</v>
          </cell>
          <cell r="D136">
            <v>27131.084501361602</v>
          </cell>
          <cell r="E136">
            <v>21558.607825031901</v>
          </cell>
          <cell r="F136">
            <v>20951.236924123099</v>
          </cell>
          <cell r="G136">
            <v>18555.336288600902</v>
          </cell>
          <cell r="H136">
            <v>13943.6626330951</v>
          </cell>
          <cell r="I136">
            <v>14097.861570732801</v>
          </cell>
          <cell r="J136">
            <v>12997.0042965353</v>
          </cell>
          <cell r="K136">
            <v>13219.7799522521</v>
          </cell>
          <cell r="L136">
            <v>15144.9373671596</v>
          </cell>
          <cell r="M136">
            <v>13523.6080226257</v>
          </cell>
          <cell r="N136">
            <v>14345.5044017896</v>
          </cell>
          <cell r="O136">
            <v>12779.631083202499</v>
          </cell>
          <cell r="P136">
            <v>12499.068727882301</v>
          </cell>
          <cell r="Q136">
            <v>15956.6903684551</v>
          </cell>
          <cell r="R136">
            <v>17421.8089602705</v>
          </cell>
          <cell r="S136">
            <v>21642.345639564199</v>
          </cell>
          <cell r="T136">
            <v>18523.732657926401</v>
          </cell>
          <cell r="U136">
            <v>21106.416565132298</v>
          </cell>
          <cell r="V136">
            <v>28519.062507880699</v>
          </cell>
          <cell r="W136">
            <v>27030.272431645699</v>
          </cell>
          <cell r="X136">
            <v>28354.795567809499</v>
          </cell>
          <cell r="Y136">
            <v>32787.553616068799</v>
          </cell>
          <cell r="Z136">
            <v>41949.310276814002</v>
          </cell>
          <cell r="AA136">
            <v>53332.904733205702</v>
          </cell>
          <cell r="AB136">
            <v>62914.382753284903</v>
          </cell>
          <cell r="AC136">
            <v>41061.536563138106</v>
          </cell>
        </row>
        <row r="137">
          <cell r="A137" t="str">
            <v>Romania</v>
          </cell>
          <cell r="B137">
            <v>2053.5251773325799</v>
          </cell>
          <cell r="C137">
            <v>2452.0770023147202</v>
          </cell>
          <cell r="D137">
            <v>2442.92967548653</v>
          </cell>
          <cell r="E137">
            <v>2126.65307989146</v>
          </cell>
          <cell r="F137">
            <v>1711.5059020695401</v>
          </cell>
          <cell r="G137">
            <v>2098.39461939392</v>
          </cell>
          <cell r="H137">
            <v>2272.4960669828001</v>
          </cell>
          <cell r="I137">
            <v>2527.1647822279301</v>
          </cell>
          <cell r="J137">
            <v>2599.0773093733001</v>
          </cell>
          <cell r="K137">
            <v>2313.02320274873</v>
          </cell>
          <cell r="L137">
            <v>1648.13822463883</v>
          </cell>
          <cell r="M137">
            <v>1278.4969258787401</v>
          </cell>
          <cell r="N137">
            <v>848.17620655126905</v>
          </cell>
          <cell r="O137">
            <v>1148.1399198937399</v>
          </cell>
          <cell r="P137">
            <v>1318.0377645379899</v>
          </cell>
          <cell r="Q137">
            <v>1564.19841641525</v>
          </cell>
          <cell r="R137">
            <v>1565.7256747850399</v>
          </cell>
          <cell r="S137">
            <v>1566.90760666187</v>
          </cell>
          <cell r="T137">
            <v>1885.61300626308</v>
          </cell>
          <cell r="U137">
            <v>1608.2086000797799</v>
          </cell>
          <cell r="V137">
            <v>1675.64722722745</v>
          </cell>
          <cell r="W137">
            <v>1824.6331044553301</v>
          </cell>
          <cell r="X137">
            <v>2088.41527261376</v>
          </cell>
          <cell r="Y137">
            <v>2721.4568124566899</v>
          </cell>
          <cell r="Z137">
            <v>3464.3050884889699</v>
          </cell>
          <cell r="AA137">
            <v>4539.2009439089597</v>
          </cell>
          <cell r="AB137">
            <v>5633.3646004273996</v>
          </cell>
          <cell r="AC137">
            <v>3378.5626370585182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576.24116325565501</v>
          </cell>
          <cell r="O138">
            <v>1237.0513129931201</v>
          </cell>
          <cell r="P138">
            <v>1865.9120002878201</v>
          </cell>
          <cell r="Q138">
            <v>2112.2032938912198</v>
          </cell>
          <cell r="R138">
            <v>2641.7723657166998</v>
          </cell>
          <cell r="S138">
            <v>2736.1243815448302</v>
          </cell>
          <cell r="T138">
            <v>1833.81453104664</v>
          </cell>
          <cell r="U138">
            <v>1328.1809411690001</v>
          </cell>
          <cell r="V138">
            <v>1767.8802918004301</v>
          </cell>
          <cell r="W138">
            <v>2095.5787472241</v>
          </cell>
          <cell r="X138">
            <v>2379.3796286789002</v>
          </cell>
          <cell r="Y138">
            <v>2975.3716134371198</v>
          </cell>
          <cell r="Z138">
            <v>4104.4444456417996</v>
          </cell>
          <cell r="AA138">
            <v>5323.1887495586998</v>
          </cell>
          <cell r="AB138">
            <v>6856.0814182841004</v>
          </cell>
          <cell r="AC138">
            <v>3955.674100470786</v>
          </cell>
        </row>
        <row r="139">
          <cell r="A139" t="str">
            <v>Rwanda</v>
          </cell>
          <cell r="B139">
            <v>253.896065415702</v>
          </cell>
          <cell r="C139">
            <v>277.98323523541097</v>
          </cell>
          <cell r="D139">
            <v>285.85930453786602</v>
          </cell>
          <cell r="E139">
            <v>294.23233147403602</v>
          </cell>
          <cell r="F139">
            <v>275.209848094172</v>
          </cell>
          <cell r="G139">
            <v>316.18496325007197</v>
          </cell>
          <cell r="H139">
            <v>346.251825591125</v>
          </cell>
          <cell r="I139">
            <v>371.51557922192097</v>
          </cell>
          <cell r="J139">
            <v>383.998631011881</v>
          </cell>
          <cell r="K139">
            <v>387.75517805588402</v>
          </cell>
          <cell r="L139">
            <v>362.23758593442</v>
          </cell>
          <cell r="M139">
            <v>259.25024988961502</v>
          </cell>
          <cell r="N139">
            <v>266.93719973828303</v>
          </cell>
          <cell r="O139">
            <v>259.11543048332101</v>
          </cell>
          <cell r="P139">
            <v>231.96092973301199</v>
          </cell>
          <cell r="Q139">
            <v>259.723740475098</v>
          </cell>
          <cell r="R139">
            <v>224.362030186824</v>
          </cell>
          <cell r="S139">
            <v>290.40086705017097</v>
          </cell>
          <cell r="T139">
            <v>298.277981603147</v>
          </cell>
          <cell r="U139">
            <v>269.61907577833603</v>
          </cell>
          <cell r="V139">
            <v>235.696054157688</v>
          </cell>
          <cell r="W139">
            <v>214.073868855233</v>
          </cell>
          <cell r="X139">
            <v>213.07824771731299</v>
          </cell>
          <cell r="Y139">
            <v>201.30589018353899</v>
          </cell>
          <cell r="Z139">
            <v>213.58555715940699</v>
          </cell>
          <cell r="AA139">
            <v>238.27921767018</v>
          </cell>
          <cell r="AB139">
            <v>260.53008068219998</v>
          </cell>
          <cell r="AC139">
            <v>223.47547704464532</v>
          </cell>
        </row>
        <row r="140">
          <cell r="A140" t="str">
            <v>Samoa</v>
          </cell>
          <cell r="B140">
            <v>673.43412334969196</v>
          </cell>
          <cell r="C140">
            <v>631.02612834070999</v>
          </cell>
          <cell r="D140">
            <v>645.79042780743703</v>
          </cell>
          <cell r="E140">
            <v>594.87555136220703</v>
          </cell>
          <cell r="F140">
            <v>574.60945148127701</v>
          </cell>
          <cell r="G140">
            <v>545.40269675163199</v>
          </cell>
          <cell r="H140">
            <v>576.26461589977703</v>
          </cell>
          <cell r="I140">
            <v>646.32200663278195</v>
          </cell>
          <cell r="J140">
            <v>717.40835165540602</v>
          </cell>
          <cell r="K140">
            <v>730.15276195311901</v>
          </cell>
          <cell r="L140">
            <v>935.42050606452199</v>
          </cell>
          <cell r="M140">
            <v>901.51599564404205</v>
          </cell>
          <cell r="N140">
            <v>981.30653209442505</v>
          </cell>
          <cell r="O140">
            <v>1003.29740475302</v>
          </cell>
          <cell r="P140">
            <v>794.30504995240199</v>
          </cell>
          <cell r="Q140">
            <v>1211.28564147458</v>
          </cell>
          <cell r="R140">
            <v>1285.7263322551601</v>
          </cell>
          <cell r="S140">
            <v>1389.17762587059</v>
          </cell>
          <cell r="T140">
            <v>1342.3586539072801</v>
          </cell>
          <cell r="U140">
            <v>1301.3765602486201</v>
          </cell>
          <cell r="V140">
            <v>1286.81680627584</v>
          </cell>
          <cell r="W140">
            <v>1331.9606039794701</v>
          </cell>
          <cell r="X140">
            <v>1457.2591146254399</v>
          </cell>
          <cell r="Y140">
            <v>1593.8149847510899</v>
          </cell>
          <cell r="Z140">
            <v>1709.29370575593</v>
          </cell>
          <cell r="AA140">
            <v>1853.3508436398399</v>
          </cell>
          <cell r="AB140">
            <v>1958.5796692203501</v>
          </cell>
          <cell r="AC140">
            <v>1650.7098203286866</v>
          </cell>
        </row>
        <row r="141">
          <cell r="A141" t="str">
            <v>Sao Tome and Principe</v>
          </cell>
          <cell r="B141">
            <v>438.50684706983901</v>
          </cell>
          <cell r="C141">
            <v>546.86097112526602</v>
          </cell>
          <cell r="D141">
            <v>565.89418793337495</v>
          </cell>
          <cell r="E141">
            <v>549.72550280436099</v>
          </cell>
          <cell r="F141">
            <v>496.44446189945199</v>
          </cell>
          <cell r="G141">
            <v>519.95557426796904</v>
          </cell>
          <cell r="H141">
            <v>625.57762936871802</v>
          </cell>
          <cell r="I141">
            <v>529.049078800742</v>
          </cell>
          <cell r="J141">
            <v>450.14951783971202</v>
          </cell>
          <cell r="K141">
            <v>411.62252982607498</v>
          </cell>
          <cell r="L141">
            <v>500.54712242627397</v>
          </cell>
          <cell r="M141">
            <v>481.44009598520898</v>
          </cell>
          <cell r="N141">
            <v>373.23311927385203</v>
          </cell>
          <cell r="O141">
            <v>380.33851218885297</v>
          </cell>
          <cell r="P141">
            <v>385.23197292074298</v>
          </cell>
          <cell r="Q141">
            <v>344.64015166816199</v>
          </cell>
          <cell r="R141">
            <v>331.805818780344</v>
          </cell>
          <cell r="S141">
            <v>317.19744431603101</v>
          </cell>
          <cell r="T141">
            <v>286.26507562664102</v>
          </cell>
          <cell r="U141">
            <v>323.89242873128597</v>
          </cell>
          <cell r="V141">
            <v>312.95922028662397</v>
          </cell>
          <cell r="W141">
            <v>315.85106931715501</v>
          </cell>
          <cell r="X141">
            <v>347.34682130127499</v>
          </cell>
          <cell r="Y141">
            <v>375.58078949541601</v>
          </cell>
          <cell r="Z141">
            <v>401.579808496113</v>
          </cell>
          <cell r="AA141">
            <v>439.267537094499</v>
          </cell>
          <cell r="AB141">
            <v>474.19951176678501</v>
          </cell>
          <cell r="AC141">
            <v>392.30425624520711</v>
          </cell>
        </row>
        <row r="142">
          <cell r="A142" t="str">
            <v>Saudi Arabia</v>
          </cell>
          <cell r="B142">
            <v>17627.978137001101</v>
          </cell>
          <cell r="C142">
            <v>18785.720949879498</v>
          </cell>
          <cell r="D142">
            <v>14879.408087980701</v>
          </cell>
          <cell r="E142">
            <v>11931.446642011</v>
          </cell>
          <cell r="F142">
            <v>10528.936366742</v>
          </cell>
          <cell r="G142">
            <v>8730.5972099784303</v>
          </cell>
          <cell r="H142">
            <v>6956.3554962695698</v>
          </cell>
          <cell r="I142">
            <v>6531.7170861962304</v>
          </cell>
          <cell r="J142">
            <v>6409.3009997353001</v>
          </cell>
          <cell r="K142">
            <v>6593.6693830593804</v>
          </cell>
          <cell r="L142">
            <v>7687.8277905761597</v>
          </cell>
          <cell r="M142">
            <v>8234.2098764915409</v>
          </cell>
          <cell r="N142">
            <v>8042.2912095890997</v>
          </cell>
          <cell r="O142">
            <v>7648.9918406512497</v>
          </cell>
          <cell r="P142">
            <v>7588.6323068246402</v>
          </cell>
          <cell r="Q142">
            <v>7855.1270043642198</v>
          </cell>
          <cell r="R142">
            <v>8489.5765610498001</v>
          </cell>
          <cell r="S142">
            <v>8667.0399311680394</v>
          </cell>
          <cell r="T142">
            <v>7483.8724102060296</v>
          </cell>
          <cell r="U142">
            <v>8059.2804698220998</v>
          </cell>
          <cell r="V142">
            <v>9216.3914466204296</v>
          </cell>
          <cell r="W142">
            <v>8736.40959263476</v>
          </cell>
          <cell r="X142">
            <v>8785.1316646923297</v>
          </cell>
          <cell r="Y142">
            <v>9758.0172684819099</v>
          </cell>
          <cell r="Z142">
            <v>11055.761020776599</v>
          </cell>
          <cell r="AA142">
            <v>13409.935007835</v>
          </cell>
          <cell r="AB142">
            <v>14714.6885976756</v>
          </cell>
          <cell r="AC142">
            <v>11076.657192016033</v>
          </cell>
        </row>
        <row r="143">
          <cell r="A143" t="str">
            <v>Senegal</v>
          </cell>
          <cell r="B143">
            <v>587.86201022013097</v>
          </cell>
          <cell r="C143">
            <v>518.91090385929795</v>
          </cell>
          <cell r="D143">
            <v>494.01509291217201</v>
          </cell>
          <cell r="E143">
            <v>428.28338309420798</v>
          </cell>
          <cell r="F143">
            <v>405.651771280996</v>
          </cell>
          <cell r="G143">
            <v>431.15359042571799</v>
          </cell>
          <cell r="H143">
            <v>591.77972100230704</v>
          </cell>
          <cell r="I143">
            <v>690.63146385611606</v>
          </cell>
          <cell r="J143">
            <v>662.64592646746303</v>
          </cell>
          <cell r="K143">
            <v>633.92660147139395</v>
          </cell>
          <cell r="L143">
            <v>716.60976164011902</v>
          </cell>
          <cell r="M143">
            <v>684.69227066977203</v>
          </cell>
          <cell r="N143">
            <v>712.32299076889399</v>
          </cell>
          <cell r="O143">
            <v>655.99449700752598</v>
          </cell>
          <cell r="P143">
            <v>436.31534299539999</v>
          </cell>
          <cell r="Q143">
            <v>534.97608871986802</v>
          </cell>
          <cell r="R143">
            <v>541.39901227616599</v>
          </cell>
          <cell r="S143">
            <v>486.79282654172499</v>
          </cell>
          <cell r="T143">
            <v>513.89960290654903</v>
          </cell>
          <cell r="U143">
            <v>510.42906320539697</v>
          </cell>
          <cell r="V143">
            <v>453.77656791380201</v>
          </cell>
          <cell r="W143">
            <v>460.64451290146798</v>
          </cell>
          <cell r="X143">
            <v>493.03166915057801</v>
          </cell>
          <cell r="Y143">
            <v>614.11850961837604</v>
          </cell>
          <cell r="Z143">
            <v>698.91682745230901</v>
          </cell>
          <cell r="AA143">
            <v>738.99119117451505</v>
          </cell>
          <cell r="AB143">
            <v>774.15209000523498</v>
          </cell>
          <cell r="AC143">
            <v>629.97580005041357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2126.4784188932699</v>
          </cell>
          <cell r="U144">
            <v>1476.4383361581399</v>
          </cell>
          <cell r="V144">
            <v>1192.5109095687999</v>
          </cell>
          <cell r="W144">
            <v>1567.0877394786601</v>
          </cell>
          <cell r="X144">
            <v>2110.8541190967999</v>
          </cell>
          <cell r="Y144">
            <v>2718.9942503892698</v>
          </cell>
          <cell r="Z144">
            <v>3285.1912318534401</v>
          </cell>
          <cell r="AA144">
            <v>3511.2888494174899</v>
          </cell>
          <cell r="AB144">
            <v>4219.9754928924904</v>
          </cell>
          <cell r="AC144">
            <v>2902.2319471880251</v>
          </cell>
        </row>
        <row r="145">
          <cell r="A145" t="str">
            <v>Seychelles</v>
          </cell>
          <cell r="B145">
            <v>2326.8236814451502</v>
          </cell>
          <cell r="C145">
            <v>2392.24679915567</v>
          </cell>
          <cell r="D145">
            <v>2296.7191150697799</v>
          </cell>
          <cell r="E145">
            <v>2280.4655905487398</v>
          </cell>
          <cell r="F145">
            <v>2338.0646112709101</v>
          </cell>
          <cell r="G145">
            <v>2588.5648981853401</v>
          </cell>
          <cell r="H145">
            <v>3165.8925444349902</v>
          </cell>
          <cell r="I145">
            <v>3638.9933533961898</v>
          </cell>
          <cell r="J145">
            <v>4128.0927611778698</v>
          </cell>
          <cell r="K145">
            <v>4407.21395017741</v>
          </cell>
          <cell r="L145">
            <v>5302.8437271419798</v>
          </cell>
          <cell r="M145">
            <v>5314.6631281665896</v>
          </cell>
          <cell r="N145">
            <v>6128.3259197566804</v>
          </cell>
          <cell r="O145">
            <v>6559.1299939632399</v>
          </cell>
          <cell r="P145">
            <v>6555.3747469972604</v>
          </cell>
          <cell r="Q145">
            <v>6748.7893841400801</v>
          </cell>
          <cell r="R145">
            <v>6583.0685593598801</v>
          </cell>
          <cell r="S145">
            <v>7280.9292642454902</v>
          </cell>
          <cell r="T145">
            <v>7715.7837368435303</v>
          </cell>
          <cell r="U145">
            <v>8272.8112236777306</v>
          </cell>
          <cell r="V145">
            <v>8046.3505664115501</v>
          </cell>
          <cell r="W145">
            <v>8047.9265230027104</v>
          </cell>
          <cell r="X145">
            <v>8846.5363542762097</v>
          </cell>
          <cell r="Y145">
            <v>8776.3044177354896</v>
          </cell>
          <cell r="Z145">
            <v>8625.5561992333405</v>
          </cell>
          <cell r="AA145">
            <v>8899.0195046696099</v>
          </cell>
          <cell r="AB145">
            <v>9051.4516666956806</v>
          </cell>
          <cell r="AC145">
            <v>8707.7991109355062</v>
          </cell>
        </row>
        <row r="146">
          <cell r="A146" t="str">
            <v>Sierra Leone</v>
          </cell>
          <cell r="B146">
            <v>357.60614788256902</v>
          </cell>
          <cell r="C146">
            <v>374.11637834084098</v>
          </cell>
          <cell r="D146">
            <v>412.02253730005901</v>
          </cell>
          <cell r="E146">
            <v>349.98011850401701</v>
          </cell>
          <cell r="F146">
            <v>402.62548099654401</v>
          </cell>
          <cell r="G146">
            <v>335.93332084841597</v>
          </cell>
          <cell r="H146">
            <v>246.09063014831801</v>
          </cell>
          <cell r="I146">
            <v>209.792246401716</v>
          </cell>
          <cell r="J146">
            <v>336.70064860008802</v>
          </cell>
          <cell r="K146">
            <v>302.16545726788098</v>
          </cell>
          <cell r="L146">
            <v>162.41120530724299</v>
          </cell>
          <cell r="M146">
            <v>190.70783896670801</v>
          </cell>
          <cell r="N146">
            <v>162.285697325884</v>
          </cell>
          <cell r="O146">
            <v>178.80783724316601</v>
          </cell>
          <cell r="P146">
            <v>207.23878563225199</v>
          </cell>
          <cell r="Q146">
            <v>193.38221771445001</v>
          </cell>
          <cell r="R146">
            <v>218.31559000497899</v>
          </cell>
          <cell r="S146">
            <v>191.848014082682</v>
          </cell>
          <cell r="T146">
            <v>147.78839555800599</v>
          </cell>
          <cell r="U146">
            <v>143.26560040478901</v>
          </cell>
          <cell r="V146">
            <v>132.64354866716701</v>
          </cell>
          <cell r="W146">
            <v>163.801607721902</v>
          </cell>
          <cell r="X146">
            <v>185.44064884333301</v>
          </cell>
          <cell r="Y146">
            <v>191.419515980401</v>
          </cell>
          <cell r="Z146">
            <v>201.99576727645101</v>
          </cell>
          <cell r="AA146">
            <v>222.882402824297</v>
          </cell>
          <cell r="AB146">
            <v>253.79579656403601</v>
          </cell>
          <cell r="AC146">
            <v>203.2226232017367</v>
          </cell>
        </row>
        <row r="147">
          <cell r="A147" t="str">
            <v>Singapore</v>
          </cell>
          <cell r="B147">
            <v>4859.4580457145403</v>
          </cell>
          <cell r="C147">
            <v>5489.6954360346999</v>
          </cell>
          <cell r="D147">
            <v>5778.5750687773498</v>
          </cell>
          <cell r="E147">
            <v>6495.2095567814704</v>
          </cell>
          <cell r="F147">
            <v>6889.76135150346</v>
          </cell>
          <cell r="G147">
            <v>6484.73861463095</v>
          </cell>
          <cell r="H147">
            <v>6587.9439293722698</v>
          </cell>
          <cell r="I147">
            <v>7413.5101632596898</v>
          </cell>
          <cell r="J147">
            <v>8931.8793793040804</v>
          </cell>
          <cell r="K147">
            <v>10275.642960024699</v>
          </cell>
          <cell r="L147">
            <v>12090.9757125039</v>
          </cell>
          <cell r="M147">
            <v>13765.265077817699</v>
          </cell>
          <cell r="N147">
            <v>15381.606642921901</v>
          </cell>
          <cell r="O147">
            <v>17541.818936181699</v>
          </cell>
          <cell r="P147">
            <v>20659.418113807398</v>
          </cell>
          <cell r="Q147">
            <v>23907.879480353498</v>
          </cell>
          <cell r="R147">
            <v>25215.761127588099</v>
          </cell>
          <cell r="S147">
            <v>25269.594813506799</v>
          </cell>
          <cell r="T147">
            <v>21009.3267492749</v>
          </cell>
          <cell r="U147">
            <v>20909.35851152</v>
          </cell>
          <cell r="V147">
            <v>23077.089161315998</v>
          </cell>
          <cell r="W147">
            <v>20692.440569224502</v>
          </cell>
          <cell r="X147">
            <v>21112.958552133601</v>
          </cell>
          <cell r="Y147">
            <v>22065.819435969599</v>
          </cell>
          <cell r="Z147">
            <v>25329.6909670436</v>
          </cell>
          <cell r="AA147">
            <v>26879.154354576702</v>
          </cell>
          <cell r="AB147">
            <v>29917.2004928932</v>
          </cell>
          <cell r="AC147">
            <v>24332.87739530687</v>
          </cell>
        </row>
        <row r="148">
          <cell r="A148" t="str">
            <v>Slovak Republic</v>
          </cell>
          <cell r="B148">
            <v>8150.5246757920004</v>
          </cell>
          <cell r="C148">
            <v>8579.3409882354408</v>
          </cell>
          <cell r="D148">
            <v>8560.4675346998301</v>
          </cell>
          <cell r="E148">
            <v>8417.6078854174903</v>
          </cell>
          <cell r="F148">
            <v>7580.0592570570298</v>
          </cell>
          <cell r="G148">
            <v>7582.4692684450602</v>
          </cell>
          <cell r="H148">
            <v>8851.3820705395192</v>
          </cell>
          <cell r="I148">
            <v>9882.5427660144196</v>
          </cell>
          <cell r="J148">
            <v>9760.6106252473492</v>
          </cell>
          <cell r="K148">
            <v>9517.2934987150693</v>
          </cell>
          <cell r="L148">
            <v>8581.3245740153106</v>
          </cell>
          <cell r="M148">
            <v>6308.6718097200101</v>
          </cell>
          <cell r="N148">
            <v>2224.1487009282</v>
          </cell>
          <cell r="O148">
            <v>2518.6624630006299</v>
          </cell>
          <cell r="P148">
            <v>2897.6167849898902</v>
          </cell>
          <cell r="Q148">
            <v>3683.0912909642202</v>
          </cell>
          <cell r="R148">
            <v>3989.5111458146498</v>
          </cell>
          <cell r="S148">
            <v>4017.2378665695701</v>
          </cell>
          <cell r="T148">
            <v>4169.5592883846402</v>
          </cell>
          <cell r="U148">
            <v>3823.8638737689898</v>
          </cell>
          <cell r="V148">
            <v>3781.4841181351999</v>
          </cell>
          <cell r="W148">
            <v>3914.5779035619998</v>
          </cell>
          <cell r="X148">
            <v>4543.8636608383304</v>
          </cell>
          <cell r="Y148">
            <v>6111.02805931276</v>
          </cell>
          <cell r="Z148">
            <v>7773.4984075659304</v>
          </cell>
          <cell r="AA148">
            <v>8769.4376711783898</v>
          </cell>
          <cell r="AB148">
            <v>10157.962535119401</v>
          </cell>
          <cell r="AC148">
            <v>6878.3947062628022</v>
          </cell>
        </row>
        <row r="149">
          <cell r="A149" t="str">
            <v>Slovenia</v>
          </cell>
          <cell r="B149">
            <v>3921.6486458894601</v>
          </cell>
          <cell r="C149">
            <v>3836.3774104884401</v>
          </cell>
          <cell r="D149">
            <v>3312.53508543511</v>
          </cell>
          <cell r="E149">
            <v>2437.46451206335</v>
          </cell>
          <cell r="F149">
            <v>2324.6469046482498</v>
          </cell>
          <cell r="G149">
            <v>2340.62336212944</v>
          </cell>
          <cell r="H149">
            <v>3241.4381786272602</v>
          </cell>
          <cell r="I149">
            <v>3702.9382770477901</v>
          </cell>
          <cell r="J149">
            <v>3294.4774455939901</v>
          </cell>
          <cell r="K149">
            <v>5283.51191841748</v>
          </cell>
          <cell r="L149">
            <v>8449.0375226635097</v>
          </cell>
          <cell r="M149">
            <v>14292.152703240101</v>
          </cell>
          <cell r="N149">
            <v>14327.9873964574</v>
          </cell>
          <cell r="O149">
            <v>12423.284673890301</v>
          </cell>
          <cell r="P149">
            <v>12587.2411260913</v>
          </cell>
          <cell r="Q149">
            <v>15976.572720938801</v>
          </cell>
          <cell r="R149">
            <v>14570.4466038965</v>
          </cell>
          <cell r="S149">
            <v>13222.896916850001</v>
          </cell>
          <cell r="T149">
            <v>13694.0779702572</v>
          </cell>
          <cell r="U149">
            <v>13458.673800824699</v>
          </cell>
          <cell r="V149">
            <v>11400.2775961852</v>
          </cell>
          <cell r="W149">
            <v>10953.062773424799</v>
          </cell>
          <cell r="X149">
            <v>11861.242502412601</v>
          </cell>
          <cell r="Y149">
            <v>14435.116703534301</v>
          </cell>
          <cell r="Z149">
            <v>16388.9867860782</v>
          </cell>
          <cell r="AA149">
            <v>17174.842954072999</v>
          </cell>
          <cell r="AB149">
            <v>18609.739067191502</v>
          </cell>
          <cell r="AC149">
            <v>14903.831797785735</v>
          </cell>
        </row>
        <row r="150">
          <cell r="A150" t="str">
            <v>Solomon Islands</v>
          </cell>
          <cell r="B150">
            <v>770.00502665695899</v>
          </cell>
          <cell r="C150">
            <v>815.89917756016098</v>
          </cell>
          <cell r="D150">
            <v>778.47906133194499</v>
          </cell>
          <cell r="E150">
            <v>702.08321060981598</v>
          </cell>
          <cell r="F150">
            <v>641.25099056571901</v>
          </cell>
          <cell r="G150">
            <v>545.23197156671597</v>
          </cell>
          <cell r="H150">
            <v>447.65534921223502</v>
          </cell>
          <cell r="I150">
            <v>525.71019353458803</v>
          </cell>
          <cell r="J150">
            <v>560.21249170153601</v>
          </cell>
          <cell r="K150">
            <v>515.95373488750499</v>
          </cell>
          <cell r="L150">
            <v>626.50253327899202</v>
          </cell>
          <cell r="M150">
            <v>644.18923904591099</v>
          </cell>
          <cell r="N150">
            <v>759.02463587203101</v>
          </cell>
          <cell r="O150">
            <v>798.15311288994701</v>
          </cell>
          <cell r="P150">
            <v>853.903914861148</v>
          </cell>
          <cell r="Q150">
            <v>928.86400036900295</v>
          </cell>
          <cell r="R150">
            <v>989.22754434330398</v>
          </cell>
          <cell r="S150">
            <v>1009.89889998629</v>
          </cell>
          <cell r="T150">
            <v>815.99833566705104</v>
          </cell>
          <cell r="U150">
            <v>813.17412827426995</v>
          </cell>
          <cell r="V150">
            <v>714.39970485181505</v>
          </cell>
          <cell r="W150">
            <v>636.55234382643403</v>
          </cell>
          <cell r="X150">
            <v>514.37154904225395</v>
          </cell>
          <cell r="Y150">
            <v>508.483085425328</v>
          </cell>
          <cell r="Z150">
            <v>566.35408502807002</v>
          </cell>
          <cell r="AA150">
            <v>611.14647239437704</v>
          </cell>
          <cell r="AB150">
            <v>648.86700882616697</v>
          </cell>
          <cell r="AC150">
            <v>580.96242409043828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  <cell r="AC151" t="str">
            <v/>
          </cell>
        </row>
        <row r="152">
          <cell r="A152" t="str">
            <v>South Africa</v>
          </cell>
          <cell r="B152">
            <v>2764.1374389839398</v>
          </cell>
          <cell r="C152">
            <v>2771.0717481044398</v>
          </cell>
          <cell r="D152">
            <v>2477.9902120417901</v>
          </cell>
          <cell r="E152">
            <v>2694.5185888331498</v>
          </cell>
          <cell r="F152">
            <v>2325.9876722878098</v>
          </cell>
          <cell r="G152">
            <v>1735.62336694847</v>
          </cell>
          <cell r="H152">
            <v>1937.5431887927</v>
          </cell>
          <cell r="I152">
            <v>2485.03975160034</v>
          </cell>
          <cell r="J152">
            <v>2614.3565257597202</v>
          </cell>
          <cell r="K152">
            <v>2662.2419277722902</v>
          </cell>
          <cell r="L152">
            <v>3039.4441656897402</v>
          </cell>
          <cell r="M152">
            <v>3192.04878694334</v>
          </cell>
          <cell r="N152">
            <v>3389.8487050150702</v>
          </cell>
          <cell r="O152">
            <v>3315.64245202249</v>
          </cell>
          <cell r="P152">
            <v>3382.2437053716399</v>
          </cell>
          <cell r="Q152">
            <v>3684.8384101360598</v>
          </cell>
          <cell r="R152">
            <v>3439.2499251312402</v>
          </cell>
          <cell r="S152">
            <v>3495.0687830552101</v>
          </cell>
          <cell r="T152">
            <v>3100.0505410767701</v>
          </cell>
          <cell r="U152">
            <v>3029.0609616828901</v>
          </cell>
          <cell r="V152">
            <v>2986.4471591200399</v>
          </cell>
          <cell r="W152">
            <v>2632.8294334147099</v>
          </cell>
          <cell r="X152">
            <v>2440.2304754218699</v>
          </cell>
          <cell r="Y152">
            <v>3622.1520682492701</v>
          </cell>
          <cell r="Z152">
            <v>4665.6981779053303</v>
          </cell>
          <cell r="AA152">
            <v>5159.7933020243499</v>
          </cell>
          <cell r="AB152">
            <v>5384.0454852252196</v>
          </cell>
          <cell r="AC152">
            <v>3984.1248237067916</v>
          </cell>
        </row>
        <row r="153">
          <cell r="A153" t="str">
            <v>Spain</v>
          </cell>
          <cell r="B153">
            <v>6025.4492492689496</v>
          </cell>
          <cell r="C153">
            <v>5242.2034782793298</v>
          </cell>
          <cell r="D153">
            <v>5040.5170414493996</v>
          </cell>
          <cell r="E153">
            <v>4382.9979593416401</v>
          </cell>
          <cell r="F153">
            <v>4369.4065386032198</v>
          </cell>
          <cell r="G153">
            <v>4579.1373850324999</v>
          </cell>
          <cell r="H153">
            <v>6326.8733604080599</v>
          </cell>
          <cell r="I153">
            <v>8002.9172427950698</v>
          </cell>
          <cell r="J153">
            <v>9393.7617611360292</v>
          </cell>
          <cell r="K153">
            <v>10336.312391838501</v>
          </cell>
          <cell r="L153">
            <v>13381.344197520601</v>
          </cell>
          <cell r="M153">
            <v>14382.0868312003</v>
          </cell>
          <cell r="N153">
            <v>15695.2276926098</v>
          </cell>
          <cell r="O153">
            <v>13111.017366399399</v>
          </cell>
          <cell r="P153">
            <v>13155.125299972</v>
          </cell>
          <cell r="Q153">
            <v>15213.409433266101</v>
          </cell>
          <cell r="R153">
            <v>15827.605843523001</v>
          </cell>
          <cell r="S153">
            <v>14426.366115827799</v>
          </cell>
          <cell r="T153">
            <v>15096.101539646799</v>
          </cell>
          <cell r="U153">
            <v>15389.556775773701</v>
          </cell>
          <cell r="V153">
            <v>14379.7446588944</v>
          </cell>
          <cell r="W153">
            <v>14966.1486543592</v>
          </cell>
          <cell r="X153">
            <v>16693.1164782245</v>
          </cell>
          <cell r="Y153">
            <v>21067.66494187</v>
          </cell>
          <cell r="Z153">
            <v>24467.119237867701</v>
          </cell>
          <cell r="AA153">
            <v>25997.045433352199</v>
          </cell>
          <cell r="AB153">
            <v>27767.191835859699</v>
          </cell>
          <cell r="AC153">
            <v>21826.381096922221</v>
          </cell>
        </row>
        <row r="154">
          <cell r="A154" t="str">
            <v>Sri Lanka</v>
          </cell>
          <cell r="B154">
            <v>274.04471166186499</v>
          </cell>
          <cell r="C154">
            <v>298.426431896103</v>
          </cell>
          <cell r="D154">
            <v>318.175170995342</v>
          </cell>
          <cell r="E154">
            <v>339.50413377181599</v>
          </cell>
          <cell r="F154">
            <v>393.72790867834101</v>
          </cell>
          <cell r="G154">
            <v>385.68238039067899</v>
          </cell>
          <cell r="H154">
            <v>409.27084508582402</v>
          </cell>
          <cell r="I154">
            <v>421.98327624207502</v>
          </cell>
          <cell r="J154">
            <v>436.673232560543</v>
          </cell>
          <cell r="K154">
            <v>433.93814800304301</v>
          </cell>
          <cell r="L154">
            <v>493.75830738335401</v>
          </cell>
          <cell r="M154">
            <v>547.18119265828602</v>
          </cell>
          <cell r="N154">
            <v>583.43422845559598</v>
          </cell>
          <cell r="O154">
            <v>613.54396987080895</v>
          </cell>
          <cell r="P154">
            <v>685.38754502999802</v>
          </cell>
          <cell r="Q154">
            <v>754.01004322606695</v>
          </cell>
          <cell r="R154">
            <v>794.58977967395401</v>
          </cell>
          <cell r="S154">
            <v>852.48857699819598</v>
          </cell>
          <cell r="T154">
            <v>880.67710325528606</v>
          </cell>
          <cell r="U154">
            <v>859.91599972551899</v>
          </cell>
          <cell r="V154">
            <v>884.38093876266896</v>
          </cell>
          <cell r="W154">
            <v>840.576956411075</v>
          </cell>
          <cell r="X154">
            <v>870.00466579371596</v>
          </cell>
          <cell r="Y154">
            <v>948.76463224959798</v>
          </cell>
          <cell r="Z154">
            <v>1031.4260871886599</v>
          </cell>
          <cell r="AA154">
            <v>1199.5496610294599</v>
          </cell>
          <cell r="AB154">
            <v>1355.0927674296699</v>
          </cell>
          <cell r="AC154">
            <v>1040.9024616836964</v>
          </cell>
        </row>
        <row r="155">
          <cell r="A155" t="str">
            <v>St. Kitts and Nevis</v>
          </cell>
          <cell r="B155">
            <v>1085.69995629651</v>
          </cell>
          <cell r="C155">
            <v>1256.4374349086299</v>
          </cell>
          <cell r="D155">
            <v>1417.6004562222199</v>
          </cell>
          <cell r="E155">
            <v>1194.19057350394</v>
          </cell>
          <cell r="F155">
            <v>1402.51259342404</v>
          </cell>
          <cell r="G155">
            <v>1577.30498700719</v>
          </cell>
          <cell r="H155">
            <v>1875.1034351688099</v>
          </cell>
          <cell r="I155">
            <v>2169.9996870098498</v>
          </cell>
          <cell r="J155">
            <v>2599.2485278070699</v>
          </cell>
          <cell r="K155">
            <v>3504.2507483996301</v>
          </cell>
          <cell r="L155">
            <v>3893.42239106234</v>
          </cell>
          <cell r="M155">
            <v>3990.6217155792701</v>
          </cell>
          <cell r="N155">
            <v>4345.6860943356496</v>
          </cell>
          <cell r="O155">
            <v>4660.4807730800503</v>
          </cell>
          <cell r="P155">
            <v>5136.0975781331099</v>
          </cell>
          <cell r="Q155">
            <v>5298.2983672868604</v>
          </cell>
          <cell r="R155">
            <v>5640.5691832400698</v>
          </cell>
          <cell r="S155">
            <v>6343.4439769842002</v>
          </cell>
          <cell r="T155">
            <v>6686.1239834716298</v>
          </cell>
          <cell r="U155">
            <v>7172.7797025262098</v>
          </cell>
          <cell r="V155">
            <v>7810.6402923921196</v>
          </cell>
          <cell r="W155">
            <v>8211.58223492668</v>
          </cell>
          <cell r="X155">
            <v>8490.3448416270803</v>
          </cell>
          <cell r="Y155">
            <v>8773.0128826019209</v>
          </cell>
          <cell r="Z155">
            <v>9733.7143761002299</v>
          </cell>
          <cell r="AA155">
            <v>10636.946533333999</v>
          </cell>
          <cell r="AB155">
            <v>11741.396238216499</v>
          </cell>
          <cell r="AC155">
            <v>9597.8328511344007</v>
          </cell>
        </row>
        <row r="156">
          <cell r="A156" t="str">
            <v>St. Lucia</v>
          </cell>
          <cell r="B156">
            <v>1155.0526820167699</v>
          </cell>
          <cell r="C156">
            <v>1297.3695325327899</v>
          </cell>
          <cell r="D156">
            <v>1203.02125865671</v>
          </cell>
          <cell r="E156">
            <v>1276.1374220632299</v>
          </cell>
          <cell r="F156">
            <v>1602.9583017062801</v>
          </cell>
          <cell r="G156">
            <v>1786.1001730186199</v>
          </cell>
          <cell r="H156">
            <v>2133.1580422123102</v>
          </cell>
          <cell r="I156">
            <v>2302.8749575473598</v>
          </cell>
          <cell r="J156">
            <v>2585.99234862088</v>
          </cell>
          <cell r="K156">
            <v>2876.71253640845</v>
          </cell>
          <cell r="L156">
            <v>3099.0477978066701</v>
          </cell>
          <cell r="M156">
            <v>3290.3972589274599</v>
          </cell>
          <cell r="N156">
            <v>3591.2102179798499</v>
          </cell>
          <cell r="O156">
            <v>3557.6819895210801</v>
          </cell>
          <cell r="P156">
            <v>3628.4041371398398</v>
          </cell>
          <cell r="Q156">
            <v>3800.3220202534399</v>
          </cell>
          <cell r="R156">
            <v>3864.1678286280899</v>
          </cell>
          <cell r="S156">
            <v>3860.8105012667202</v>
          </cell>
          <cell r="T156">
            <v>4178.8563869889804</v>
          </cell>
          <cell r="U156">
            <v>4362.4876499206202</v>
          </cell>
          <cell r="V156">
            <v>4393.3702191109896</v>
          </cell>
          <cell r="W156">
            <v>4207.7564494384096</v>
          </cell>
          <cell r="X156">
            <v>4286.5147915590596</v>
          </cell>
          <cell r="Y156">
            <v>4455.7204069894597</v>
          </cell>
          <cell r="Z156">
            <v>4698.4692081752801</v>
          </cell>
          <cell r="AA156">
            <v>5354.6616132662002</v>
          </cell>
          <cell r="AB156">
            <v>5650.0852923768798</v>
          </cell>
          <cell r="AC156">
            <v>4775.5346269675483</v>
          </cell>
        </row>
        <row r="157">
          <cell r="A157" t="str">
            <v>St. Vincent and the Grenadines</v>
          </cell>
          <cell r="B157">
            <v>556.62733380238205</v>
          </cell>
          <cell r="C157">
            <v>673.26743249594995</v>
          </cell>
          <cell r="D157">
            <v>776.801442781834</v>
          </cell>
          <cell r="E157">
            <v>854.94960058585696</v>
          </cell>
          <cell r="F157">
            <v>940.80811397665798</v>
          </cell>
          <cell r="G157">
            <v>1026.19532237422</v>
          </cell>
          <cell r="H157">
            <v>1145.6945367042499</v>
          </cell>
          <cell r="I157">
            <v>1273.0736474529001</v>
          </cell>
          <cell r="J157">
            <v>1456.40780397456</v>
          </cell>
          <cell r="K157">
            <v>1543.04874655554</v>
          </cell>
          <cell r="L157">
            <v>1842.1961785687799</v>
          </cell>
          <cell r="M157">
            <v>1955.4126217355399</v>
          </cell>
          <cell r="N157">
            <v>2124.6191774129202</v>
          </cell>
          <cell r="O157">
            <v>2153.9670456324402</v>
          </cell>
          <cell r="P157">
            <v>2198.9236302445702</v>
          </cell>
          <cell r="Q157">
            <v>2403.9140332850902</v>
          </cell>
          <cell r="R157">
            <v>2539.5288638772199</v>
          </cell>
          <cell r="S157">
            <v>2776.57643365577</v>
          </cell>
          <cell r="T157">
            <v>3015.9698350835401</v>
          </cell>
          <cell r="U157">
            <v>3121.6448854238802</v>
          </cell>
          <cell r="V157">
            <v>3152.2626166493901</v>
          </cell>
          <cell r="W157">
            <v>3251.4987037626902</v>
          </cell>
          <cell r="X157">
            <v>3435.7054617407598</v>
          </cell>
          <cell r="Y157">
            <v>3591.6317603358402</v>
          </cell>
          <cell r="Z157">
            <v>3827.0744042557299</v>
          </cell>
          <cell r="AA157">
            <v>4032.2901752129301</v>
          </cell>
          <cell r="AB157">
            <v>4359.9826978670098</v>
          </cell>
          <cell r="AC157">
            <v>3749.6972005291595</v>
          </cell>
        </row>
        <row r="158">
          <cell r="A158" t="str">
            <v>Sudan</v>
          </cell>
          <cell r="B158">
            <v>530.08562750958401</v>
          </cell>
          <cell r="C158">
            <v>369.48486619279799</v>
          </cell>
          <cell r="D158">
            <v>261.07227718827301</v>
          </cell>
          <cell r="E158">
            <v>346.75827603037601</v>
          </cell>
          <cell r="F158">
            <v>408.27527713366698</v>
          </cell>
          <cell r="G158">
            <v>275.63600749871603</v>
          </cell>
          <cell r="H158">
            <v>357.72584255883999</v>
          </cell>
          <cell r="I158">
            <v>562.60786631466601</v>
          </cell>
          <cell r="J158">
            <v>440.59322833729601</v>
          </cell>
          <cell r="K158">
            <v>758.14506842581295</v>
          </cell>
          <cell r="L158">
            <v>949.29881337648305</v>
          </cell>
          <cell r="M158">
            <v>1037.4212481826501</v>
          </cell>
          <cell r="N158">
            <v>123.57877719858701</v>
          </cell>
          <cell r="O158">
            <v>203.06267202636701</v>
          </cell>
          <cell r="P158">
            <v>150.88358770289</v>
          </cell>
          <cell r="Q158">
            <v>261.900069040951</v>
          </cell>
          <cell r="R158">
            <v>306.48476196873298</v>
          </cell>
          <cell r="S158">
            <v>399.84456482210402</v>
          </cell>
          <cell r="T158">
            <v>380.08979379024697</v>
          </cell>
          <cell r="U158">
            <v>352.71449261260398</v>
          </cell>
          <cell r="V158">
            <v>397.60188699637598</v>
          </cell>
          <cell r="W158">
            <v>419.44111974988999</v>
          </cell>
          <cell r="X158">
            <v>457.97359664736803</v>
          </cell>
          <cell r="Y158">
            <v>529.17565971990496</v>
          </cell>
          <cell r="Z158">
            <v>629.192566351555</v>
          </cell>
          <cell r="AA158">
            <v>790.22732940549895</v>
          </cell>
          <cell r="AB158">
            <v>1037.1706488203299</v>
          </cell>
          <cell r="AC158">
            <v>643.8634867824245</v>
          </cell>
        </row>
        <row r="159">
          <cell r="A159" t="str">
            <v>Suriname</v>
          </cell>
          <cell r="B159">
            <v>3191.88077768322</v>
          </cell>
          <cell r="C159">
            <v>3549.5943617187199</v>
          </cell>
          <cell r="D159">
            <v>3597.2593028021702</v>
          </cell>
          <cell r="E159">
            <v>3418.6329500909901</v>
          </cell>
          <cell r="F159">
            <v>3279.0707626513299</v>
          </cell>
          <cell r="G159">
            <v>3226.1878791726999</v>
          </cell>
          <cell r="H159">
            <v>3370.41280355451</v>
          </cell>
          <cell r="I159">
            <v>3648.2926999224801</v>
          </cell>
          <cell r="J159">
            <v>4223.4191092163701</v>
          </cell>
          <cell r="K159">
            <v>5351.1268497019701</v>
          </cell>
          <cell r="L159">
            <v>986.57595491259895</v>
          </cell>
          <cell r="M159">
            <v>1071.9615125948001</v>
          </cell>
          <cell r="N159">
            <v>981.66521609667905</v>
          </cell>
          <cell r="O159">
            <v>762.87476854416798</v>
          </cell>
          <cell r="P159">
            <v>1404.5626610766701</v>
          </cell>
          <cell r="Q159">
            <v>1586.7709475449501</v>
          </cell>
          <cell r="R159">
            <v>1946.0374908354399</v>
          </cell>
          <cell r="S159">
            <v>2058.48296418161</v>
          </cell>
          <cell r="T159">
            <v>2443.1085499890401</v>
          </cell>
          <cell r="U159">
            <v>1921.7288324270801</v>
          </cell>
          <cell r="V159">
            <v>1907.2031533307099</v>
          </cell>
          <cell r="W159">
            <v>1612.6748391318599</v>
          </cell>
          <cell r="X159">
            <v>2253.3598161885602</v>
          </cell>
          <cell r="Y159">
            <v>2613.5924414043702</v>
          </cell>
          <cell r="Z159">
            <v>2970.6708870617099</v>
          </cell>
          <cell r="AA159">
            <v>3485.1647403434499</v>
          </cell>
          <cell r="AB159">
            <v>4081.4671800343399</v>
          </cell>
          <cell r="AC159">
            <v>2836.1549840273815</v>
          </cell>
        </row>
        <row r="160">
          <cell r="A160" t="str">
            <v>Swaziland</v>
          </cell>
          <cell r="B160">
            <v>913.48355494116902</v>
          </cell>
          <cell r="C160">
            <v>941.05446271917401</v>
          </cell>
          <cell r="D160">
            <v>803.13821756832294</v>
          </cell>
          <cell r="E160">
            <v>804.78266111446999</v>
          </cell>
          <cell r="F160">
            <v>690.40305873903606</v>
          </cell>
          <cell r="G160">
            <v>533.69953096341897</v>
          </cell>
          <cell r="H160">
            <v>635.48001038391499</v>
          </cell>
          <cell r="I160">
            <v>792.83919280686905</v>
          </cell>
          <cell r="J160">
            <v>911.64473238696496</v>
          </cell>
          <cell r="K160">
            <v>885.671081977678</v>
          </cell>
          <cell r="L160">
            <v>1058.19955441261</v>
          </cell>
          <cell r="M160">
            <v>1090.7738870271701</v>
          </cell>
          <cell r="N160">
            <v>1173.16187404881</v>
          </cell>
          <cell r="O160">
            <v>1215.8518635518899</v>
          </cell>
          <cell r="P160">
            <v>1282.0192876062599</v>
          </cell>
          <cell r="Q160">
            <v>1488.0257125334899</v>
          </cell>
          <cell r="R160">
            <v>1415.3285799924699</v>
          </cell>
          <cell r="S160">
            <v>1489.2463851666901</v>
          </cell>
          <cell r="T160">
            <v>1375.98150965952</v>
          </cell>
          <cell r="U160">
            <v>1365.61878555098</v>
          </cell>
          <cell r="V160">
            <v>1384.9769114012099</v>
          </cell>
          <cell r="W160">
            <v>1224.19013927695</v>
          </cell>
          <cell r="X160">
            <v>1130.94675106099</v>
          </cell>
          <cell r="Y160">
            <v>1763.4040763048599</v>
          </cell>
          <cell r="Z160">
            <v>2159.9465139297299</v>
          </cell>
          <cell r="AA160">
            <v>2315.97100922863</v>
          </cell>
          <cell r="AB160">
            <v>2300.8756419107099</v>
          </cell>
          <cell r="AC160">
            <v>1815.8890219519783</v>
          </cell>
        </row>
        <row r="161">
          <cell r="A161" t="str">
            <v>Sweden</v>
          </cell>
          <cell r="B161">
            <v>15757.910806677901</v>
          </cell>
          <cell r="C161">
            <v>14445.0106672526</v>
          </cell>
          <cell r="D161">
            <v>12772.2047981123</v>
          </cell>
          <cell r="E161">
            <v>11635.3901912081</v>
          </cell>
          <cell r="F161">
            <v>12093.2508436757</v>
          </cell>
          <cell r="G161">
            <v>12675.6977672062</v>
          </cell>
          <cell r="H161">
            <v>16678.275974854099</v>
          </cell>
          <cell r="I161">
            <v>20259.066564814799</v>
          </cell>
          <cell r="J161">
            <v>22790.937278769499</v>
          </cell>
          <cell r="K161">
            <v>23857.2033409621</v>
          </cell>
          <cell r="L161">
            <v>28345.023942582899</v>
          </cell>
          <cell r="M161">
            <v>29718.865941241402</v>
          </cell>
          <cell r="N161">
            <v>30682.7288427042</v>
          </cell>
          <cell r="O161">
            <v>22971.380104324398</v>
          </cell>
          <cell r="P161">
            <v>24524.195991990699</v>
          </cell>
          <cell r="Q161">
            <v>28410.965858285301</v>
          </cell>
          <cell r="R161">
            <v>30831.029708333001</v>
          </cell>
          <cell r="S161">
            <v>28197.310148435201</v>
          </cell>
          <cell r="T161">
            <v>28220.353272297401</v>
          </cell>
          <cell r="U161">
            <v>28632.619761968701</v>
          </cell>
          <cell r="V161">
            <v>27338.757456705</v>
          </cell>
          <cell r="W161">
            <v>24916.477414118901</v>
          </cell>
          <cell r="X161">
            <v>27346.758763966202</v>
          </cell>
          <cell r="Y161">
            <v>33997.485363885899</v>
          </cell>
          <cell r="Z161">
            <v>38826.793184038499</v>
          </cell>
          <cell r="AA161">
            <v>39657.994944729799</v>
          </cell>
          <cell r="AB161">
            <v>42382.674260257598</v>
          </cell>
          <cell r="AC161">
            <v>34521.363988499485</v>
          </cell>
        </row>
        <row r="162">
          <cell r="A162" t="str">
            <v>Switzerland</v>
          </cell>
          <cell r="B162">
            <v>17294.1051294153</v>
          </cell>
          <cell r="C162">
            <v>15778.9724024016</v>
          </cell>
          <cell r="D162">
            <v>15942.533906871</v>
          </cell>
          <cell r="E162">
            <v>15835.775390455799</v>
          </cell>
          <cell r="F162">
            <v>15091.0184291349</v>
          </cell>
          <cell r="G162">
            <v>15340.035583683301</v>
          </cell>
          <cell r="H162">
            <v>21774.657550173899</v>
          </cell>
          <cell r="I162">
            <v>26989.9702025652</v>
          </cell>
          <cell r="J162">
            <v>28999.258606850301</v>
          </cell>
          <cell r="K162">
            <v>27704.86887464</v>
          </cell>
          <cell r="L162">
            <v>35094.996806857402</v>
          </cell>
          <cell r="M162">
            <v>35123.054668766097</v>
          </cell>
          <cell r="N162">
            <v>36230.052046261699</v>
          </cell>
          <cell r="O162">
            <v>34815.3531380602</v>
          </cell>
          <cell r="P162">
            <v>38403.616674526398</v>
          </cell>
          <cell r="Q162">
            <v>44641.788606732996</v>
          </cell>
          <cell r="R162">
            <v>42771.949593176803</v>
          </cell>
          <cell r="S162">
            <v>36970.661735766502</v>
          </cell>
          <cell r="T162">
            <v>37846.165449759399</v>
          </cell>
          <cell r="U162">
            <v>37020.253689930702</v>
          </cell>
          <cell r="V162">
            <v>34263.233621703199</v>
          </cell>
          <cell r="W162">
            <v>34748.242517646002</v>
          </cell>
          <cell r="X162">
            <v>38326.789306842897</v>
          </cell>
          <cell r="Y162">
            <v>44581.975926974003</v>
          </cell>
          <cell r="Z162">
            <v>49600.610842854803</v>
          </cell>
          <cell r="AA162">
            <v>50386.834242538702</v>
          </cell>
          <cell r="AB162">
            <v>51770.606539264103</v>
          </cell>
          <cell r="AC162">
            <v>44902.509896020085</v>
          </cell>
        </row>
        <row r="163">
          <cell r="A163" t="str">
            <v>Syrian Arab Republic</v>
          </cell>
          <cell r="B163">
            <v>1491.9250091747999</v>
          </cell>
          <cell r="C163">
            <v>1850.2672948014399</v>
          </cell>
          <cell r="D163">
            <v>1872.5466455989099</v>
          </cell>
          <cell r="E163">
            <v>1940.5942403755701</v>
          </cell>
          <cell r="F163">
            <v>1930.61353093249</v>
          </cell>
          <cell r="G163">
            <v>2062.0101738973599</v>
          </cell>
          <cell r="H163">
            <v>2396.6301483001998</v>
          </cell>
          <cell r="I163">
            <v>2962.3238206414198</v>
          </cell>
          <cell r="J163">
            <v>1458.33436279335</v>
          </cell>
          <cell r="K163">
            <v>840.33713804276795</v>
          </cell>
          <cell r="L163">
            <v>1016.77523010523</v>
          </cell>
          <cell r="M163">
            <v>1129.89296402842</v>
          </cell>
          <cell r="N163">
            <v>1059.26228167913</v>
          </cell>
          <cell r="O163">
            <v>1024.4630838322801</v>
          </cell>
          <cell r="P163">
            <v>1099.44339829616</v>
          </cell>
          <cell r="Q163">
            <v>1165.2059993174501</v>
          </cell>
          <cell r="R163">
            <v>1215.71455002112</v>
          </cell>
          <cell r="S163">
            <v>1104.8569451907499</v>
          </cell>
          <cell r="T163">
            <v>1045.9544141804599</v>
          </cell>
          <cell r="U163">
            <v>1059.36481361391</v>
          </cell>
          <cell r="V163">
            <v>1216.9516470322801</v>
          </cell>
          <cell r="W163">
            <v>1253.9539430867901</v>
          </cell>
          <cell r="X163">
            <v>1323.4212172417101</v>
          </cell>
          <cell r="Y163">
            <v>1285.14104996539</v>
          </cell>
          <cell r="Z163">
            <v>1360.6268535389499</v>
          </cell>
          <cell r="AA163">
            <v>1467.87016700958</v>
          </cell>
          <cell r="AB163">
            <v>1645.2456286062099</v>
          </cell>
          <cell r="AC163">
            <v>1389.3764765747717</v>
          </cell>
        </row>
        <row r="164">
          <cell r="A164" t="str">
            <v>Taiwan, China</v>
          </cell>
          <cell r="B164">
            <v>2367.05461658685</v>
          </cell>
          <cell r="C164">
            <v>2705.8770623626901</v>
          </cell>
          <cell r="D164">
            <v>2680.2635253191602</v>
          </cell>
          <cell r="E164">
            <v>2845.7352918983502</v>
          </cell>
          <cell r="F164">
            <v>3168.7034614142799</v>
          </cell>
          <cell r="G164">
            <v>3284.32613028587</v>
          </cell>
          <cell r="H164">
            <v>3939.2093436128898</v>
          </cell>
          <cell r="I164">
            <v>5276.1597560796699</v>
          </cell>
          <cell r="J164">
            <v>6308.9726280785399</v>
          </cell>
          <cell r="K164">
            <v>7584.3412700540102</v>
          </cell>
          <cell r="L164">
            <v>8077.3553406036399</v>
          </cell>
          <cell r="M164">
            <v>8947.5130659129009</v>
          </cell>
          <cell r="N164">
            <v>10512.8131915985</v>
          </cell>
          <cell r="O164">
            <v>11003.9976194808</v>
          </cell>
          <cell r="P164">
            <v>11912.5538207179</v>
          </cell>
          <cell r="Q164">
            <v>12830.3092993643</v>
          </cell>
          <cell r="R164">
            <v>13441.844051402701</v>
          </cell>
          <cell r="S164">
            <v>13835.275886645</v>
          </cell>
          <cell r="T164">
            <v>12600.9506622961</v>
          </cell>
          <cell r="U164">
            <v>13526.161312644101</v>
          </cell>
          <cell r="V164">
            <v>14426.461129928401</v>
          </cell>
          <cell r="W164">
            <v>13027.5317943644</v>
          </cell>
          <cell r="X164">
            <v>13093.4929205522</v>
          </cell>
          <cell r="Y164">
            <v>13254.217696390901</v>
          </cell>
          <cell r="Z164">
            <v>14204.9822094745</v>
          </cell>
          <cell r="AA164">
            <v>15223.761206884699</v>
          </cell>
          <cell r="AB164">
            <v>15482.161325048401</v>
          </cell>
          <cell r="AC164">
            <v>14047.691192119184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52.797165980809901</v>
          </cell>
          <cell r="O165">
            <v>120.936419296849</v>
          </cell>
          <cell r="P165">
            <v>145.79731944852799</v>
          </cell>
          <cell r="Q165">
            <v>97.133845401460903</v>
          </cell>
          <cell r="R165">
            <v>176.84441003739701</v>
          </cell>
          <cell r="S165">
            <v>186.756292210949</v>
          </cell>
          <cell r="T165">
            <v>216.398550743247</v>
          </cell>
          <cell r="U165">
            <v>175.13665882605801</v>
          </cell>
          <cell r="V165">
            <v>161.52220509031099</v>
          </cell>
          <cell r="W165">
            <v>170.89909540798701</v>
          </cell>
          <cell r="X165">
            <v>194.644609996187</v>
          </cell>
          <cell r="Y165">
            <v>248.162310514772</v>
          </cell>
          <cell r="Z165">
            <v>328.81319015712501</v>
          </cell>
          <cell r="AA165">
            <v>364.29904415618398</v>
          </cell>
          <cell r="AB165">
            <v>440.57457805222703</v>
          </cell>
          <cell r="AC165">
            <v>291.23213804741368</v>
          </cell>
        </row>
        <row r="166">
          <cell r="A166" t="str">
            <v>Tanzania</v>
          </cell>
          <cell r="B166">
            <v>299.883373512991</v>
          </cell>
          <cell r="C166">
            <v>347.646234978574</v>
          </cell>
          <cell r="D166">
            <v>386.84429297842303</v>
          </cell>
          <cell r="E166">
            <v>383.97726433975498</v>
          </cell>
          <cell r="F166">
            <v>338.56911061495902</v>
          </cell>
          <cell r="G166">
            <v>296.08414410224998</v>
          </cell>
          <cell r="H166">
            <v>362.16972917987101</v>
          </cell>
          <cell r="I166">
            <v>172.58814410292001</v>
          </cell>
          <cell r="J166">
            <v>256.436574080556</v>
          </cell>
          <cell r="K166">
            <v>213.98216862676799</v>
          </cell>
          <cell r="L166">
            <v>167.202738420293</v>
          </cell>
          <cell r="M166">
            <v>188.621202098883</v>
          </cell>
          <cell r="N166">
            <v>169.77009267481</v>
          </cell>
          <cell r="O166">
            <v>152.36949434841199</v>
          </cell>
          <cell r="P166">
            <v>156.664917575933</v>
          </cell>
          <cell r="Q166">
            <v>189.94155496095399</v>
          </cell>
          <cell r="R166">
            <v>211.988328853274</v>
          </cell>
          <cell r="S166">
            <v>243.16662000310501</v>
          </cell>
          <cell r="T166">
            <v>259.83414283541401</v>
          </cell>
          <cell r="U166">
            <v>265.67976821362601</v>
          </cell>
          <cell r="V166">
            <v>270.21714545701002</v>
          </cell>
          <cell r="W166">
            <v>273.69886187961998</v>
          </cell>
          <cell r="X166">
            <v>278.18589542577098</v>
          </cell>
          <cell r="Y166">
            <v>286.24127729000003</v>
          </cell>
          <cell r="Z166">
            <v>308.95613407368</v>
          </cell>
          <cell r="AA166">
            <v>336.18280664630498</v>
          </cell>
          <cell r="AB166">
            <v>334.743776268364</v>
          </cell>
          <cell r="AC166">
            <v>303.00145859728997</v>
          </cell>
        </row>
        <row r="167">
          <cell r="A167" t="str">
            <v>Thailand</v>
          </cell>
          <cell r="B167">
            <v>695.771551706178</v>
          </cell>
          <cell r="C167">
            <v>727.81769602774204</v>
          </cell>
          <cell r="D167">
            <v>749.04735785042101</v>
          </cell>
          <cell r="E167">
            <v>808.62492613403106</v>
          </cell>
          <cell r="F167">
            <v>826.388583510937</v>
          </cell>
          <cell r="G167">
            <v>750.97296774620395</v>
          </cell>
          <cell r="H167">
            <v>813.60356672483397</v>
          </cell>
          <cell r="I167">
            <v>938.09255413312701</v>
          </cell>
          <cell r="J167">
            <v>1122.03335679156</v>
          </cell>
          <cell r="K167">
            <v>1306.7677269262299</v>
          </cell>
          <cell r="L167">
            <v>1518.17100719309</v>
          </cell>
          <cell r="M167">
            <v>1686.6132919033901</v>
          </cell>
          <cell r="N167">
            <v>1899.0985478535099</v>
          </cell>
          <cell r="O167">
            <v>2084.1122691597702</v>
          </cell>
          <cell r="P167">
            <v>2441.7562308046799</v>
          </cell>
          <cell r="Q167">
            <v>2825.7410401921102</v>
          </cell>
          <cell r="R167">
            <v>3037.5229828024699</v>
          </cell>
          <cell r="S167">
            <v>2496.13652701104</v>
          </cell>
          <cell r="T167">
            <v>1828.6686191008901</v>
          </cell>
          <cell r="U167">
            <v>1984.9424689376499</v>
          </cell>
          <cell r="V167">
            <v>1966.75076451217</v>
          </cell>
          <cell r="W167">
            <v>1835.77844179212</v>
          </cell>
          <cell r="X167">
            <v>1999.30333176364</v>
          </cell>
          <cell r="Y167">
            <v>2228.5348818810398</v>
          </cell>
          <cell r="Z167">
            <v>2479.1476336801502</v>
          </cell>
          <cell r="AA167">
            <v>2706.5077422508398</v>
          </cell>
          <cell r="AB167">
            <v>3136.4554956083398</v>
          </cell>
          <cell r="AC167">
            <v>2397.6212544960217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342.80610879057599</v>
          </cell>
          <cell r="V168">
            <v>384.11094649406198</v>
          </cell>
          <cell r="W168">
            <v>429.589779710004</v>
          </cell>
          <cell r="X168">
            <v>385.446953014104</v>
          </cell>
          <cell r="Y168">
            <v>363.05943273180299</v>
          </cell>
          <cell r="Z168">
            <v>353.81234948672699</v>
          </cell>
          <cell r="AA168">
            <v>354.45470366676398</v>
          </cell>
          <cell r="AB168">
            <v>350.41886560492401</v>
          </cell>
          <cell r="AC168">
            <v>372.79701403572102</v>
          </cell>
        </row>
        <row r="169">
          <cell r="A169" t="str">
            <v>Togo</v>
          </cell>
          <cell r="B169">
            <v>408.02242583336903</v>
          </cell>
          <cell r="C169">
            <v>327.12607522566202</v>
          </cell>
          <cell r="D169">
            <v>267.39942431015601</v>
          </cell>
          <cell r="E169">
            <v>241.43525100145399</v>
          </cell>
          <cell r="F169">
            <v>205.214790378147</v>
          </cell>
          <cell r="G169">
            <v>214.83053592246799</v>
          </cell>
          <cell r="H169">
            <v>305.00170666767201</v>
          </cell>
          <cell r="I169">
            <v>346.63865772433797</v>
          </cell>
          <cell r="J169">
            <v>407.22651268871198</v>
          </cell>
          <cell r="K169">
            <v>387.12240607008101</v>
          </cell>
          <cell r="L169">
            <v>451.63415506538701</v>
          </cell>
          <cell r="M169">
            <v>434.53437851117798</v>
          </cell>
          <cell r="N169">
            <v>444.70989310017899</v>
          </cell>
          <cell r="O169">
            <v>330.90151568146598</v>
          </cell>
          <cell r="P169">
            <v>249.89298810158701</v>
          </cell>
          <cell r="Q169">
            <v>320.51309060115102</v>
          </cell>
          <cell r="R169">
            <v>338.98229370287697</v>
          </cell>
          <cell r="S169">
            <v>333.15940546957802</v>
          </cell>
          <cell r="T169">
            <v>304.02491086366598</v>
          </cell>
          <cell r="U169">
            <v>294.50863359341503</v>
          </cell>
          <cell r="V169">
            <v>242.10393100999801</v>
          </cell>
          <cell r="W169">
            <v>241.277775383246</v>
          </cell>
          <cell r="X169">
            <v>260.18729390387301</v>
          </cell>
          <cell r="Y169">
            <v>287.42979376303202</v>
          </cell>
          <cell r="Z169">
            <v>323.945179364127</v>
          </cell>
          <cell r="AA169">
            <v>343.44852713703301</v>
          </cell>
          <cell r="AB169">
            <v>350.32558102478902</v>
          </cell>
          <cell r="AC169">
            <v>301.10235842934998</v>
          </cell>
        </row>
        <row r="170">
          <cell r="A170" t="str">
            <v>Tonga</v>
          </cell>
          <cell r="B170">
            <v>606.28576130048498</v>
          </cell>
          <cell r="C170">
            <v>669.44953333488104</v>
          </cell>
          <cell r="D170">
            <v>663.66842578121202</v>
          </cell>
          <cell r="E170">
            <v>644.18994896837</v>
          </cell>
          <cell r="F170">
            <v>672.37863411069702</v>
          </cell>
          <cell r="G170">
            <v>631.96291520151306</v>
          </cell>
          <cell r="H170">
            <v>755.029630307567</v>
          </cell>
          <cell r="I170">
            <v>816.29606026092904</v>
          </cell>
          <cell r="J170">
            <v>954.89501323081402</v>
          </cell>
          <cell r="K170">
            <v>1150.1986139578701</v>
          </cell>
          <cell r="L170">
            <v>1175.3799254237499</v>
          </cell>
          <cell r="M170">
            <v>1395.64457764242</v>
          </cell>
          <cell r="N170">
            <v>1442.1892842294901</v>
          </cell>
          <cell r="O170">
            <v>1483.3860889836101</v>
          </cell>
          <cell r="P170">
            <v>1533.74185194963</v>
          </cell>
          <cell r="Q170">
            <v>1645.19457886381</v>
          </cell>
          <cell r="R170">
            <v>1785.4141372890499</v>
          </cell>
          <cell r="S170">
            <v>1754.4817632957399</v>
          </cell>
          <cell r="T170">
            <v>1684.0363666405301</v>
          </cell>
          <cell r="U170">
            <v>1553.79614598389</v>
          </cell>
          <cell r="V170">
            <v>1576.88099526835</v>
          </cell>
          <cell r="W170">
            <v>1406.77426496466</v>
          </cell>
          <cell r="X170">
            <v>1411.63318982542</v>
          </cell>
          <cell r="Y170">
            <v>1569.96885980364</v>
          </cell>
          <cell r="Z170">
            <v>1787.42677355455</v>
          </cell>
          <cell r="AA170">
            <v>2109.1564329388998</v>
          </cell>
          <cell r="AB170">
            <v>2188.5551944231702</v>
          </cell>
          <cell r="AC170">
            <v>1745.58578591839</v>
          </cell>
        </row>
        <row r="171">
          <cell r="A171" t="str">
            <v>Trinidad and Tobago</v>
          </cell>
          <cell r="B171">
            <v>5699.9922506045305</v>
          </cell>
          <cell r="C171">
            <v>6340.7274804568497</v>
          </cell>
          <cell r="D171">
            <v>7296.1291528952497</v>
          </cell>
          <cell r="E171">
            <v>6819.3894251925503</v>
          </cell>
          <cell r="F171">
            <v>6632.2172474776198</v>
          </cell>
          <cell r="G171">
            <v>6390.2794025153698</v>
          </cell>
          <cell r="H171">
            <v>4007.32284552376</v>
          </cell>
          <cell r="I171">
            <v>3959.5199101426001</v>
          </cell>
          <cell r="J171">
            <v>3731.2444535159798</v>
          </cell>
          <cell r="K171">
            <v>3569.03992051058</v>
          </cell>
          <cell r="L171">
            <v>4171.2515129508602</v>
          </cell>
          <cell r="M171">
            <v>4236.9111935083201</v>
          </cell>
          <cell r="N171">
            <v>4294.8064471690304</v>
          </cell>
          <cell r="O171">
            <v>3675.1431580724202</v>
          </cell>
          <cell r="P171">
            <v>3945.59277935106</v>
          </cell>
          <cell r="Q171">
            <v>4226.1838989260204</v>
          </cell>
          <cell r="R171">
            <v>4544.2908057770301</v>
          </cell>
          <cell r="S171">
            <v>4508.9122677237301</v>
          </cell>
          <cell r="T171">
            <v>4714.7433329432597</v>
          </cell>
          <cell r="U171">
            <v>5294.8929605143703</v>
          </cell>
          <cell r="V171">
            <v>6461.2922085525597</v>
          </cell>
          <cell r="W171">
            <v>7502.8541695673803</v>
          </cell>
          <cell r="X171">
            <v>7610.8170057581201</v>
          </cell>
          <cell r="Y171">
            <v>9374.4816185890904</v>
          </cell>
          <cell r="Z171">
            <v>10481.1109175765</v>
          </cell>
          <cell r="AA171">
            <v>12518.853899914</v>
          </cell>
          <cell r="AB171">
            <v>15355.384902944599</v>
          </cell>
          <cell r="AC171">
            <v>10473.917085724948</v>
          </cell>
        </row>
        <row r="172">
          <cell r="A172" t="str">
            <v>Tunisia</v>
          </cell>
          <cell r="B172">
            <v>1368.0712548424499</v>
          </cell>
          <cell r="C172">
            <v>1282.8786948044501</v>
          </cell>
          <cell r="D172">
            <v>1208.5292200108299</v>
          </cell>
          <cell r="E172">
            <v>1211.92708951236</v>
          </cell>
          <cell r="F172">
            <v>1184.3461442154901</v>
          </cell>
          <cell r="G172">
            <v>1168.06480764608</v>
          </cell>
          <cell r="H172">
            <v>1205.63315063084</v>
          </cell>
          <cell r="I172">
            <v>1269.1454963697099</v>
          </cell>
          <cell r="J172">
            <v>1299.3941840783</v>
          </cell>
          <cell r="K172">
            <v>1277.11383512833</v>
          </cell>
          <cell r="L172">
            <v>1509.8525356928899</v>
          </cell>
          <cell r="M172">
            <v>1559.7144188417201</v>
          </cell>
          <cell r="N172">
            <v>2145.9681478728398</v>
          </cell>
          <cell r="O172">
            <v>1683.8731755553399</v>
          </cell>
          <cell r="P172">
            <v>1771.64493628278</v>
          </cell>
          <cell r="Q172">
            <v>2012.7234366699699</v>
          </cell>
          <cell r="R172">
            <v>2154.9869391603902</v>
          </cell>
          <cell r="S172">
            <v>2050.6789975751299</v>
          </cell>
          <cell r="T172">
            <v>2125.2211096312699</v>
          </cell>
          <cell r="U172">
            <v>2195.4917089317801</v>
          </cell>
          <cell r="V172">
            <v>2034.35973232472</v>
          </cell>
          <cell r="W172">
            <v>2066.2755118475998</v>
          </cell>
          <cell r="X172">
            <v>2152.5133402382999</v>
          </cell>
          <cell r="Y172">
            <v>2530.98040786712</v>
          </cell>
          <cell r="Z172">
            <v>2811.2088588030801</v>
          </cell>
          <cell r="AA172">
            <v>2856.98267048458</v>
          </cell>
          <cell r="AB172">
            <v>2982.0823077686</v>
          </cell>
          <cell r="AC172">
            <v>2566.6738495015466</v>
          </cell>
        </row>
        <row r="173">
          <cell r="A173" t="str">
            <v>Turkey</v>
          </cell>
          <cell r="B173">
            <v>1576.7782792660801</v>
          </cell>
          <cell r="C173">
            <v>1562.3604897417599</v>
          </cell>
          <cell r="D173">
            <v>1382.43916033353</v>
          </cell>
          <cell r="E173">
            <v>1245.35353837356</v>
          </cell>
          <cell r="F173">
            <v>1183.45191687495</v>
          </cell>
          <cell r="G173">
            <v>1294.2891262831299</v>
          </cell>
          <cell r="H173">
            <v>1424.06603408774</v>
          </cell>
          <cell r="I173">
            <v>1592.8272957776001</v>
          </cell>
          <cell r="J173">
            <v>1674.37544707854</v>
          </cell>
          <cell r="K173">
            <v>1967.43732201337</v>
          </cell>
          <cell r="L173">
            <v>2698.2541873185601</v>
          </cell>
          <cell r="M173">
            <v>2618.27483846525</v>
          </cell>
          <cell r="N173">
            <v>2715.1806484171502</v>
          </cell>
          <cell r="O173">
            <v>3019.2800339031701</v>
          </cell>
          <cell r="P173">
            <v>2147.9864932889</v>
          </cell>
          <cell r="Q173">
            <v>2744.7492400804499</v>
          </cell>
          <cell r="R173">
            <v>2887.2009160399398</v>
          </cell>
          <cell r="S173">
            <v>3007.5562506372898</v>
          </cell>
          <cell r="T173">
            <v>3175.10250752192</v>
          </cell>
          <cell r="U173">
            <v>2875.9337033881402</v>
          </cell>
          <cell r="V173">
            <v>2995.1633593219299</v>
          </cell>
          <cell r="W173">
            <v>2126.4476514605399</v>
          </cell>
          <cell r="X173">
            <v>2675.4607992145402</v>
          </cell>
          <cell r="Y173">
            <v>3462.9260946798399</v>
          </cell>
          <cell r="Z173">
            <v>4288.5336316252096</v>
          </cell>
          <cell r="AA173">
            <v>5061.99058182517</v>
          </cell>
          <cell r="AB173">
            <v>5407.9591514086696</v>
          </cell>
          <cell r="AC173">
            <v>3837.2196517023281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246.21081378713899</v>
          </cell>
          <cell r="O174">
            <v>1375.0712614981801</v>
          </cell>
          <cell r="P174">
            <v>908.33333333333303</v>
          </cell>
          <cell r="Q174">
            <v>1432.6521643594799</v>
          </cell>
          <cell r="R174">
            <v>566.49565903709504</v>
          </cell>
          <cell r="S174">
            <v>575.59951073059005</v>
          </cell>
          <cell r="T174">
            <v>638.385435020008</v>
          </cell>
          <cell r="U174">
            <v>845.11730600687702</v>
          </cell>
          <cell r="V174">
            <v>1081.65310889842</v>
          </cell>
          <cell r="W174">
            <v>1468.95371577575</v>
          </cell>
          <cell r="X174">
            <v>1814.7684605757199</v>
          </cell>
          <cell r="Y174">
            <v>2347.2839057388101</v>
          </cell>
          <cell r="Z174">
            <v>2870.7673167428602</v>
          </cell>
          <cell r="AA174">
            <v>3418.4827678817501</v>
          </cell>
          <cell r="AB174">
            <v>4279.83275663936</v>
          </cell>
          <cell r="AC174">
            <v>2700.0148205590417</v>
          </cell>
        </row>
        <row r="175">
          <cell r="A175" t="str">
            <v>Uganda</v>
          </cell>
          <cell r="B175">
            <v>366.52435792752101</v>
          </cell>
          <cell r="C175">
            <v>575.29118941052104</v>
          </cell>
          <cell r="D175">
            <v>387.009614716415</v>
          </cell>
          <cell r="E175">
            <v>428.923586327968</v>
          </cell>
          <cell r="F175">
            <v>319.28891236653197</v>
          </cell>
          <cell r="G175">
            <v>282.29100998670299</v>
          </cell>
          <cell r="H175">
            <v>271.24011605895203</v>
          </cell>
          <cell r="I175">
            <v>421.33957076029998</v>
          </cell>
          <cell r="J175">
            <v>420.29483658714997</v>
          </cell>
          <cell r="K175">
            <v>328.34957151106801</v>
          </cell>
          <cell r="L175">
            <v>258.43490358522598</v>
          </cell>
          <cell r="M175">
            <v>99.862419207850095</v>
          </cell>
          <cell r="N175">
            <v>145.036319444778</v>
          </cell>
          <cell r="O175">
            <v>157.92734545210601</v>
          </cell>
          <cell r="P175">
            <v>188.90261910682901</v>
          </cell>
          <cell r="Q175">
            <v>267.17482983917699</v>
          </cell>
          <cell r="R175">
            <v>273.33537150279699</v>
          </cell>
          <cell r="S175">
            <v>276.10287186661901</v>
          </cell>
          <cell r="T175">
            <v>287.75794356346302</v>
          </cell>
          <cell r="U175">
            <v>255.013339470761</v>
          </cell>
          <cell r="V175">
            <v>243.123357119612</v>
          </cell>
          <cell r="W175">
            <v>224.99721401973</v>
          </cell>
          <cell r="X175">
            <v>224.708200573369</v>
          </cell>
          <cell r="Y175">
            <v>232.34395081799499</v>
          </cell>
          <cell r="Z175">
            <v>245.04974151262999</v>
          </cell>
          <cell r="AA175">
            <v>303.08757295518899</v>
          </cell>
          <cell r="AB175">
            <v>316.298458406642</v>
          </cell>
          <cell r="AC175">
            <v>257.74752304759249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399.26866366366102</v>
          </cell>
          <cell r="O176">
            <v>567.617339684542</v>
          </cell>
          <cell r="P176">
            <v>702.84871839785103</v>
          </cell>
          <cell r="Q176">
            <v>718.89391248325603</v>
          </cell>
          <cell r="R176">
            <v>872.73771076706998</v>
          </cell>
          <cell r="S176">
            <v>991.08800652642503</v>
          </cell>
          <cell r="T176">
            <v>834.49785992819295</v>
          </cell>
          <cell r="U176">
            <v>632.63992148576597</v>
          </cell>
          <cell r="V176">
            <v>638.99577949070101</v>
          </cell>
          <cell r="W176">
            <v>784.37704809911997</v>
          </cell>
          <cell r="X176">
            <v>883.12093974896504</v>
          </cell>
          <cell r="Y176">
            <v>1052.71569716422</v>
          </cell>
          <cell r="Z176">
            <v>1372.2919393432501</v>
          </cell>
          <cell r="AA176">
            <v>1833.4815667269199</v>
          </cell>
          <cell r="AB176">
            <v>2273.9788779949399</v>
          </cell>
          <cell r="AC176">
            <v>1366.6610115129024</v>
          </cell>
        </row>
        <row r="177">
          <cell r="A177" t="str">
            <v>United Arab Emirates</v>
          </cell>
          <cell r="B177">
            <v>29332.300624912699</v>
          </cell>
          <cell r="C177">
            <v>29989.350368616098</v>
          </cell>
          <cell r="D177">
            <v>26219.130998098</v>
          </cell>
          <cell r="E177">
            <v>23230.095532995201</v>
          </cell>
          <cell r="F177">
            <v>21270.699110203601</v>
          </cell>
          <cell r="G177">
            <v>19818.475747725999</v>
          </cell>
          <cell r="H177">
            <v>15051.529754180699</v>
          </cell>
          <cell r="I177">
            <v>15865.976068948899</v>
          </cell>
          <cell r="J177">
            <v>13513.740468006499</v>
          </cell>
          <cell r="K177">
            <v>15011.5844185857</v>
          </cell>
          <cell r="L177">
            <v>19514.6401620014</v>
          </cell>
          <cell r="M177">
            <v>17220.534204182499</v>
          </cell>
          <cell r="N177">
            <v>16652.445941533198</v>
          </cell>
          <cell r="O177">
            <v>17628.868717080601</v>
          </cell>
          <cell r="P177">
            <v>16788.844935890898</v>
          </cell>
          <cell r="Q177">
            <v>16891.583689785501</v>
          </cell>
          <cell r="R177">
            <v>19650.315395874801</v>
          </cell>
          <cell r="S177">
            <v>19850.9794978028</v>
          </cell>
          <cell r="T177">
            <v>17118.623271919801</v>
          </cell>
          <cell r="U177">
            <v>18193.684088145899</v>
          </cell>
          <cell r="V177">
            <v>21626.491060607201</v>
          </cell>
          <cell r="W177">
            <v>19689.463554124701</v>
          </cell>
          <cell r="X177">
            <v>20054.509045581701</v>
          </cell>
          <cell r="Y177">
            <v>21920.0408205276</v>
          </cell>
          <cell r="Z177">
            <v>23871.137352907001</v>
          </cell>
          <cell r="AA177">
            <v>27831.425141035099</v>
          </cell>
          <cell r="AB177">
            <v>33396.557565149502</v>
          </cell>
          <cell r="AC177">
            <v>24460.522246554265</v>
          </cell>
        </row>
        <row r="178">
          <cell r="A178" t="str">
            <v>United Kingdom</v>
          </cell>
          <cell r="B178">
            <v>9531.4363294135692</v>
          </cell>
          <cell r="C178">
            <v>9109.2900991331298</v>
          </cell>
          <cell r="D178">
            <v>8620.2130302262995</v>
          </cell>
          <cell r="E178">
            <v>8161.2334137282896</v>
          </cell>
          <cell r="F178">
            <v>7690.5842921897301</v>
          </cell>
          <cell r="G178">
            <v>8143.4815345928801</v>
          </cell>
          <cell r="H178">
            <v>9880.6848326557301</v>
          </cell>
          <cell r="I178">
            <v>12123.8796286793</v>
          </cell>
          <cell r="J178">
            <v>14679.889283549401</v>
          </cell>
          <cell r="K178">
            <v>14792.8670562642</v>
          </cell>
          <cell r="L178">
            <v>17404.049725410699</v>
          </cell>
          <cell r="M178">
            <v>18084.581415066401</v>
          </cell>
          <cell r="N178">
            <v>18762.783474371201</v>
          </cell>
          <cell r="O178">
            <v>16725.264188007499</v>
          </cell>
          <cell r="P178">
            <v>18025.462474335502</v>
          </cell>
          <cell r="Q178">
            <v>19579.433829096699</v>
          </cell>
          <cell r="R178">
            <v>20544.8236384476</v>
          </cell>
          <cell r="S178">
            <v>22781.636619508201</v>
          </cell>
          <cell r="T178">
            <v>24383.626114065799</v>
          </cell>
          <cell r="U178">
            <v>24998.783792899299</v>
          </cell>
          <cell r="V178">
            <v>24542.2039336175</v>
          </cell>
          <cell r="W178">
            <v>24286.122420322099</v>
          </cell>
          <cell r="X178">
            <v>26541.084226341001</v>
          </cell>
          <cell r="Y178">
            <v>30470.466710996199</v>
          </cell>
          <cell r="Z178">
            <v>36019.021937359998</v>
          </cell>
          <cell r="AA178">
            <v>37042.215562055098</v>
          </cell>
          <cell r="AB178">
            <v>39213.076820081602</v>
          </cell>
          <cell r="AC178">
            <v>32261.997946192667</v>
          </cell>
        </row>
        <row r="179">
          <cell r="A179" t="str">
            <v>United States</v>
          </cell>
          <cell r="B179">
            <v>12255.0808974803</v>
          </cell>
          <cell r="C179">
            <v>13606.837013260299</v>
          </cell>
          <cell r="D179">
            <v>14022.5536787777</v>
          </cell>
          <cell r="E179">
            <v>15098.0911285192</v>
          </cell>
          <cell r="F179">
            <v>16644.326408262201</v>
          </cell>
          <cell r="G179">
            <v>17701.240061992601</v>
          </cell>
          <cell r="H179">
            <v>18549.297706497</v>
          </cell>
          <cell r="I179">
            <v>19524.038545709998</v>
          </cell>
          <cell r="J179">
            <v>20834.3963995224</v>
          </cell>
          <cell r="K179">
            <v>22178.173645823601</v>
          </cell>
          <cell r="L179">
            <v>23207.898235301302</v>
          </cell>
          <cell r="M179">
            <v>23662.660793461499</v>
          </cell>
          <cell r="N179">
            <v>24681.906425999699</v>
          </cell>
          <cell r="O179">
            <v>25590.9732884398</v>
          </cell>
          <cell r="P179">
            <v>26857.4430479494</v>
          </cell>
          <cell r="Q179">
            <v>27762.894613225701</v>
          </cell>
          <cell r="R179">
            <v>28996.237366181002</v>
          </cell>
          <cell r="S179">
            <v>30438.610022099299</v>
          </cell>
          <cell r="T179">
            <v>31689.374168998402</v>
          </cell>
          <cell r="U179">
            <v>33196.969023134603</v>
          </cell>
          <cell r="V179">
            <v>34770.980661389403</v>
          </cell>
          <cell r="W179">
            <v>35491.264829348504</v>
          </cell>
          <cell r="X179">
            <v>36311.108259445296</v>
          </cell>
          <cell r="Y179">
            <v>37640.713750970099</v>
          </cell>
          <cell r="Z179">
            <v>39841.399426826902</v>
          </cell>
          <cell r="AA179">
            <v>41959.678594317498</v>
          </cell>
          <cell r="AB179">
            <v>44190.493243718498</v>
          </cell>
          <cell r="AC179">
            <v>39239.109684104464</v>
          </cell>
        </row>
        <row r="180">
          <cell r="A180" t="str">
            <v>Uruguay</v>
          </cell>
          <cell r="B180">
            <v>3482.1791614349399</v>
          </cell>
          <cell r="C180">
            <v>3859.9195671297298</v>
          </cell>
          <cell r="D180">
            <v>3135.2250971015901</v>
          </cell>
          <cell r="E180">
            <v>1709.98734717152</v>
          </cell>
          <cell r="F180">
            <v>1615.71880019528</v>
          </cell>
          <cell r="G180">
            <v>1568.7931346169401</v>
          </cell>
          <cell r="H180">
            <v>1936.73234878418</v>
          </cell>
          <cell r="I180">
            <v>2409.5786021254098</v>
          </cell>
          <cell r="J180">
            <v>2478.2654723743099</v>
          </cell>
          <cell r="K180">
            <v>2597.40619450953</v>
          </cell>
          <cell r="L180">
            <v>3005.4320901742899</v>
          </cell>
          <cell r="M180">
            <v>3600.9562625352</v>
          </cell>
          <cell r="N180">
            <v>4113.5420480036801</v>
          </cell>
          <cell r="O180">
            <v>4763.4061644004796</v>
          </cell>
          <cell r="P180">
            <v>5496.42932659096</v>
          </cell>
          <cell r="Q180">
            <v>6032.1557366993002</v>
          </cell>
          <cell r="R180">
            <v>6373.2334383772904</v>
          </cell>
          <cell r="S180">
            <v>6680.6040261010203</v>
          </cell>
          <cell r="T180">
            <v>6812.1668518711704</v>
          </cell>
          <cell r="U180">
            <v>6331.9313853067297</v>
          </cell>
          <cell r="V180">
            <v>6045.9684889802002</v>
          </cell>
          <cell r="W180">
            <v>5554.5681181974796</v>
          </cell>
          <cell r="X180">
            <v>3597.0629331444502</v>
          </cell>
          <cell r="Y180">
            <v>3316.5798637696098</v>
          </cell>
          <cell r="Z180">
            <v>3902.9973183045299</v>
          </cell>
          <cell r="AA180">
            <v>5274.2781479897303</v>
          </cell>
          <cell r="AB180">
            <v>6006.5686741815798</v>
          </cell>
          <cell r="AC180">
            <v>4608.6758425978969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166.455114011322</v>
          </cell>
          <cell r="O181">
            <v>255.493836780929</v>
          </cell>
          <cell r="P181">
            <v>296.147470518624</v>
          </cell>
          <cell r="Q181">
            <v>454.166404102201</v>
          </cell>
          <cell r="R181">
            <v>609.71338374819504</v>
          </cell>
          <cell r="S181">
            <v>628.93707511186005</v>
          </cell>
          <cell r="T181">
            <v>624.035037783083</v>
          </cell>
          <cell r="U181">
            <v>700.14045017336696</v>
          </cell>
          <cell r="V181">
            <v>557.61528251237496</v>
          </cell>
          <cell r="W181">
            <v>466.76516011475798</v>
          </cell>
          <cell r="X181">
            <v>382.55270356413303</v>
          </cell>
          <cell r="Y181">
            <v>396.08558380534299</v>
          </cell>
          <cell r="Z181">
            <v>463.29854419279701</v>
          </cell>
          <cell r="AA181">
            <v>520.92165966326195</v>
          </cell>
          <cell r="AB181">
            <v>605.225202905017</v>
          </cell>
          <cell r="AC181">
            <v>472.47480904088496</v>
          </cell>
        </row>
        <row r="182">
          <cell r="A182" t="str">
            <v>Vanuatu</v>
          </cell>
          <cell r="B182">
            <v>940.33389918673595</v>
          </cell>
          <cell r="C182">
            <v>853.14766053112896</v>
          </cell>
          <cell r="D182">
            <v>830.62004706098298</v>
          </cell>
          <cell r="E182">
            <v>831.33234064216401</v>
          </cell>
          <cell r="F182">
            <v>980.85169693946</v>
          </cell>
          <cell r="G182">
            <v>897.93433852348301</v>
          </cell>
          <cell r="H182">
            <v>847.04151067936698</v>
          </cell>
          <cell r="I182">
            <v>887.44795589813702</v>
          </cell>
          <cell r="J182">
            <v>1016.27975316682</v>
          </cell>
          <cell r="K182">
            <v>990.66454812416896</v>
          </cell>
          <cell r="L182">
            <v>1059.45577681178</v>
          </cell>
          <cell r="M182">
            <v>1237.9796156504999</v>
          </cell>
          <cell r="N182">
            <v>1267.26141288437</v>
          </cell>
          <cell r="O182">
            <v>1280.0322825292601</v>
          </cell>
          <cell r="P182">
            <v>1365.8012740735701</v>
          </cell>
          <cell r="Q182">
            <v>1401.58392931457</v>
          </cell>
          <cell r="R182">
            <v>1418.6661653846099</v>
          </cell>
          <cell r="S182">
            <v>1442.42432168395</v>
          </cell>
          <cell r="T182">
            <v>1397.0429733725</v>
          </cell>
          <cell r="U182">
            <v>1344.6041973804199</v>
          </cell>
          <cell r="V182">
            <v>1279.3792105668099</v>
          </cell>
          <cell r="W182">
            <v>1198.03684751488</v>
          </cell>
          <cell r="X182">
            <v>1140.8163433053801</v>
          </cell>
          <cell r="Y182">
            <v>1355.04641156549</v>
          </cell>
          <cell r="Z182">
            <v>1556.6575864864401</v>
          </cell>
          <cell r="AA182">
            <v>1692.12842867069</v>
          </cell>
          <cell r="AB182">
            <v>1736.51561719544</v>
          </cell>
          <cell r="AC182">
            <v>1446.5335391230535</v>
          </cell>
        </row>
        <row r="183">
          <cell r="A183" t="str">
            <v>Venezuela, RB</v>
          </cell>
          <cell r="B183">
            <v>4649.9829359547302</v>
          </cell>
          <cell r="C183">
            <v>5062.6129998012502</v>
          </cell>
          <cell r="D183">
            <v>5018.8205977793496</v>
          </cell>
          <cell r="E183">
            <v>4861.18112886996</v>
          </cell>
          <cell r="F183">
            <v>3552.5801244889899</v>
          </cell>
          <cell r="G183">
            <v>3577.6828959866598</v>
          </cell>
          <cell r="H183">
            <v>3452.1466549091201</v>
          </cell>
          <cell r="I183">
            <v>2672.7343526978102</v>
          </cell>
          <cell r="J183">
            <v>3269.62071355328</v>
          </cell>
          <cell r="K183">
            <v>2367.3565514376301</v>
          </cell>
          <cell r="L183">
            <v>2481.68109314606</v>
          </cell>
          <cell r="M183">
            <v>2673.6062832897301</v>
          </cell>
          <cell r="N183">
            <v>2955.44790346217</v>
          </cell>
          <cell r="O183">
            <v>2863.1409400277598</v>
          </cell>
          <cell r="P183">
            <v>2728.6688376033198</v>
          </cell>
          <cell r="Q183">
            <v>3538.6846012404899</v>
          </cell>
          <cell r="R183">
            <v>3171.80633512756</v>
          </cell>
          <cell r="S183">
            <v>3768.1028617822699</v>
          </cell>
          <cell r="T183">
            <v>3928.2238035769001</v>
          </cell>
          <cell r="U183">
            <v>4132.3024053375302</v>
          </cell>
          <cell r="V183">
            <v>4845.0282008343202</v>
          </cell>
          <cell r="W183">
            <v>5031.59540006098</v>
          </cell>
          <cell r="X183">
            <v>3728.98019029127</v>
          </cell>
          <cell r="Y183">
            <v>3285.1344254493902</v>
          </cell>
          <cell r="Z183">
            <v>4353.5275914602198</v>
          </cell>
          <cell r="AA183">
            <v>5427.2958235688302</v>
          </cell>
          <cell r="AB183">
            <v>6736.2047695023703</v>
          </cell>
          <cell r="AC183">
            <v>4760.4563667221773</v>
          </cell>
        </row>
        <row r="184">
          <cell r="A184" t="str">
            <v>Vietnam</v>
          </cell>
          <cell r="B184">
            <v>513.96504212857997</v>
          </cell>
          <cell r="C184">
            <v>250.85905577510499</v>
          </cell>
          <cell r="D184">
            <v>326.328782882479</v>
          </cell>
          <cell r="E184">
            <v>482.44013183023901</v>
          </cell>
          <cell r="F184">
            <v>822.54891788428404</v>
          </cell>
          <cell r="G184">
            <v>251.20151395239</v>
          </cell>
          <cell r="H184">
            <v>556.01901331782199</v>
          </cell>
          <cell r="I184">
            <v>674.87981090550898</v>
          </cell>
          <cell r="J184">
            <v>365.89182455708698</v>
          </cell>
          <cell r="K184">
            <v>97.157979109618196</v>
          </cell>
          <cell r="L184">
            <v>98.031935793286493</v>
          </cell>
          <cell r="M184">
            <v>113.65442806519</v>
          </cell>
          <cell r="N184">
            <v>144.148770457193</v>
          </cell>
          <cell r="O184">
            <v>189.260539779472</v>
          </cell>
          <cell r="P184">
            <v>229.84727185403801</v>
          </cell>
          <cell r="Q184">
            <v>288.03206198299</v>
          </cell>
          <cell r="R184">
            <v>337.04821692985797</v>
          </cell>
          <cell r="S184">
            <v>361.25344207805603</v>
          </cell>
          <cell r="T184">
            <v>360.59979989392002</v>
          </cell>
          <cell r="U184">
            <v>374.47733376256502</v>
          </cell>
          <cell r="V184">
            <v>401.82195050844803</v>
          </cell>
          <cell r="W184">
            <v>413.08936354385099</v>
          </cell>
          <cell r="X184">
            <v>440.85094949309399</v>
          </cell>
          <cell r="Y184">
            <v>489.86583253754202</v>
          </cell>
          <cell r="Z184">
            <v>555.46163216071295</v>
          </cell>
          <cell r="AA184">
            <v>637.79274710421998</v>
          </cell>
          <cell r="AB184">
            <v>722.96780708885694</v>
          </cell>
          <cell r="AC184">
            <v>543.33805532137956</v>
          </cell>
        </row>
        <row r="185">
          <cell r="A185" t="str">
            <v>Yemen, Rep.</v>
          </cell>
          <cell r="B185">
            <v>424.59656195051599</v>
          </cell>
          <cell r="C185">
            <v>533.19566544698603</v>
          </cell>
          <cell r="D185">
            <v>631.37337821595702</v>
          </cell>
          <cell r="E185">
            <v>666.86152276244104</v>
          </cell>
          <cell r="F185">
            <v>645.02622148040098</v>
          </cell>
          <cell r="G185">
            <v>576.69146511942199</v>
          </cell>
          <cell r="H185">
            <v>526.25442934954003</v>
          </cell>
          <cell r="I185">
            <v>548.18449928894199</v>
          </cell>
          <cell r="J185">
            <v>703.62085368387795</v>
          </cell>
          <cell r="K185">
            <v>670.494181929089</v>
          </cell>
          <cell r="L185">
            <v>879.25487489718205</v>
          </cell>
          <cell r="M185">
            <v>938.20485381963294</v>
          </cell>
          <cell r="N185">
            <v>1160.14420408717</v>
          </cell>
          <cell r="O185">
            <v>1399.3094434283701</v>
          </cell>
          <cell r="P185">
            <v>1504.89741759511</v>
          </cell>
          <cell r="Q185">
            <v>717.67450120206695</v>
          </cell>
          <cell r="R185">
            <v>348.98094883365502</v>
          </cell>
          <cell r="S185">
            <v>356.64964223954001</v>
          </cell>
          <cell r="T185">
            <v>314.71631986515899</v>
          </cell>
          <cell r="U185">
            <v>368.26957045710202</v>
          </cell>
          <cell r="V185">
            <v>451.79010052828801</v>
          </cell>
          <cell r="W185">
            <v>432.39713514371402</v>
          </cell>
          <cell r="X185">
            <v>434.74523806538502</v>
          </cell>
          <cell r="Y185">
            <v>496.15383690067301</v>
          </cell>
          <cell r="Z185">
            <v>544.49877648227402</v>
          </cell>
          <cell r="AA185">
            <v>585.87142422584395</v>
          </cell>
          <cell r="AB185">
            <v>692.95925934667696</v>
          </cell>
          <cell r="AC185">
            <v>531.10427836076121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  <cell r="AC186" t="str">
            <v/>
          </cell>
        </row>
        <row r="187">
          <cell r="A187" t="str">
            <v>Zambia</v>
          </cell>
          <cell r="B187">
            <v>677.19846636458703</v>
          </cell>
          <cell r="C187">
            <v>677.15002556189802</v>
          </cell>
          <cell r="D187">
            <v>633.123675847458</v>
          </cell>
          <cell r="E187">
            <v>529.89313780499697</v>
          </cell>
          <cell r="F187">
            <v>422.57611777803902</v>
          </cell>
          <cell r="G187">
            <v>388.96</v>
          </cell>
          <cell r="H187">
            <v>260.16998887124299</v>
          </cell>
          <cell r="I187">
            <v>313.03989982835799</v>
          </cell>
          <cell r="J187">
            <v>511.87501109631597</v>
          </cell>
          <cell r="K187">
            <v>529.31939839544998</v>
          </cell>
          <cell r="L187">
            <v>480.25280411922199</v>
          </cell>
          <cell r="M187">
            <v>420.923718990184</v>
          </cell>
          <cell r="N187">
            <v>400.35787395710901</v>
          </cell>
          <cell r="O187">
            <v>382.11635721269698</v>
          </cell>
          <cell r="P187">
            <v>382.07530255490798</v>
          </cell>
          <cell r="Q187">
            <v>380.94930130500001</v>
          </cell>
          <cell r="R187">
            <v>346.18713258180799</v>
          </cell>
          <cell r="S187">
            <v>399.80741710393397</v>
          </cell>
          <cell r="T187">
            <v>320.56440080083797</v>
          </cell>
          <cell r="U187">
            <v>307.046620767452</v>
          </cell>
          <cell r="V187">
            <v>314.34196991127698</v>
          </cell>
          <cell r="W187">
            <v>345.113500928517</v>
          </cell>
          <cell r="X187">
            <v>349.56481676175702</v>
          </cell>
          <cell r="Y187">
            <v>391.21561175621298</v>
          </cell>
          <cell r="Z187">
            <v>480.39162884663</v>
          </cell>
          <cell r="AA187">
            <v>627.12606117391795</v>
          </cell>
          <cell r="AB187">
            <v>921.56404333411194</v>
          </cell>
          <cell r="AC187">
            <v>519.16261046685781</v>
          </cell>
        </row>
        <row r="188">
          <cell r="A188" t="str">
            <v>Zimbabwe</v>
          </cell>
          <cell r="B188">
            <v>754.79843529743403</v>
          </cell>
          <cell r="C188">
            <v>881.37899205696999</v>
          </cell>
          <cell r="D188">
            <v>902.02924553102002</v>
          </cell>
          <cell r="E188">
            <v>794.77607948031698</v>
          </cell>
          <cell r="F188">
            <v>635.34067399086803</v>
          </cell>
          <cell r="G188">
            <v>672.91985215214197</v>
          </cell>
          <cell r="H188">
            <v>719.47019653178995</v>
          </cell>
          <cell r="I188">
            <v>753.94754539340704</v>
          </cell>
          <cell r="J188">
            <v>851.01608346011801</v>
          </cell>
          <cell r="K188">
            <v>872.90966178485098</v>
          </cell>
          <cell r="L188">
            <v>896.95566452140201</v>
          </cell>
          <cell r="M188">
            <v>810.18743729446101</v>
          </cell>
          <cell r="N188">
            <v>647.83803548425897</v>
          </cell>
          <cell r="O188">
            <v>607.84980290144597</v>
          </cell>
          <cell r="P188">
            <v>617.88108012290797</v>
          </cell>
          <cell r="Q188">
            <v>620.51513183538304</v>
          </cell>
          <cell r="R188">
            <v>735.46054665180804</v>
          </cell>
          <cell r="S188">
            <v>762.55848054657395</v>
          </cell>
          <cell r="T188">
            <v>532.69183838744596</v>
          </cell>
          <cell r="U188">
            <v>508.46752873779599</v>
          </cell>
          <cell r="V188">
            <v>695.61493393181399</v>
          </cell>
          <cell r="W188">
            <v>1104.2876387050801</v>
          </cell>
          <cell r="X188">
            <v>2652.0693779652202</v>
          </cell>
          <cell r="Y188">
            <v>893.90107683270196</v>
          </cell>
          <cell r="Z188">
            <v>400.66124570296301</v>
          </cell>
          <cell r="AA188">
            <v>387.97927137988398</v>
          </cell>
          <cell r="AB188">
            <v>472.23114480833601</v>
          </cell>
          <cell r="AC188">
            <v>985.18829256569768</v>
          </cell>
        </row>
      </sheetData>
      <sheetData sheetId="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erie mensual"/>
      <sheetName val="Codigos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Assumptions"/>
      <sheetName val="Money Table"/>
      <sheetName val="Sheet2"/>
      <sheetName val="Program BCRD Table"/>
      <sheetName val="Program Money Table"/>
      <sheetName val="Balance sheets"/>
      <sheetName val="older year Balance sheets"/>
      <sheetName val="A-II.5"/>
      <sheetName val="Money Program"/>
      <sheetName val="IN-OUT"/>
      <sheetName val="vencimiento"/>
      <sheetName val="IN-EDSS"/>
      <sheetName val="IN_Cable"/>
      <sheetName val="Cuasi 2005 historical"/>
      <sheetName val="cuasifiscal historical"/>
      <sheetName val="cuasifiscal projections"/>
      <sheetName val="QF Summary"/>
      <sheetName val="OLD QF Summary (2)"/>
      <sheetName val="Summary Money Table"/>
      <sheetName val="Financing NFPS"/>
      <sheetName val="Staff Report Money Table"/>
      <sheetName val="Sheet3"/>
      <sheetName val="Sheet1"/>
      <sheetName val="Cable_old"/>
      <sheetName val="Graphs"/>
      <sheetName val="graph_aggregates"/>
      <sheetName val="Monetary aggregates"/>
      <sheetName val="Table Monetary Aggregates"/>
      <sheetName val="Small Money Table"/>
      <sheetName val="MONPROG"/>
      <sheetName val="QF small table"/>
      <sheetName val="Summary Weekly"/>
      <sheetName val="QF Summary wekly"/>
      <sheetName val="QF SBA Oct 05"/>
      <sheetName val="Sheet1 (2)"/>
      <sheetName val="RED Table 25"/>
      <sheetName val="IN_QuasiFiscal"/>
      <sheetName val="cuasifiscal"/>
      <sheetName val="Mon Table SBA Oct 05"/>
      <sheetName val="PPM BS"/>
      <sheetName val="PPM SMT"/>
      <sheetName val="Out-BOP"/>
      <sheetName val="OUT-Fiscal"/>
      <sheetName val="Small Table"/>
      <sheetName val="Summary Table"/>
      <sheetName val="QF long"/>
      <sheetName val="QF short"/>
      <sheetName val="Mon Table SBA 05 "/>
      <sheetName val="QF Table SBA 05"/>
      <sheetName val="short-annual-table"/>
      <sheetName val="short-monthly-table"/>
      <sheetName val="Real Monetary Aggregates Chart"/>
      <sheetName val="Money Aggregates Chart"/>
      <sheetName val="MT Quasi fiscal"/>
      <sheetName val="Comparativo"/>
      <sheetName val="Scenarios"/>
      <sheetName val="QuasiFiscal"/>
      <sheetName val="Cable"/>
      <sheetName val="Summary Table Reduced"/>
      <sheetName val="Summary QuasiFiscal Table"/>
      <sheetName val="Money_Table"/>
      <sheetName val="Program_BCRD_Table"/>
      <sheetName val="Program_Money_Table"/>
      <sheetName val="Balance_sheets"/>
      <sheetName val="Money_Program"/>
      <sheetName val="QF_Summary"/>
      <sheetName val="OLD_QF_Summary_(2)"/>
      <sheetName val="Summary_Money_Table"/>
      <sheetName val="Financing_NFPS"/>
      <sheetName val="Staff_Report_Money_Table"/>
      <sheetName val="Monetary_aggregates"/>
      <sheetName val="Table_Monetary_Aggregates"/>
      <sheetName val="Small_Money_Table"/>
      <sheetName val="QF_small_table"/>
      <sheetName val="Summary_Weekly"/>
      <sheetName val="QF_Summary_wekly"/>
      <sheetName val="QF_SBA_Oct_05"/>
      <sheetName val="Sheet1_(2)"/>
      <sheetName val="RED_Table_25"/>
      <sheetName val="Mon_Table_SBA_Oct_05"/>
      <sheetName val="PPM_BS"/>
      <sheetName val="PPM_SMT"/>
      <sheetName val="cuasifiscal_projections"/>
      <sheetName val="Cuasi_2005_historical"/>
      <sheetName val="cuasifiscal_historical"/>
      <sheetName val="older_year_Balance_sheets"/>
      <sheetName val="A-II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GROWTH"/>
      <sheetName val="LONGGDP"/>
      <sheetName val="LONGGDP.XLS"/>
    </sheetNames>
    <definedNames>
      <definedName name="goafrica"/>
      <definedName name="goasia"/>
      <definedName name="goeeup"/>
      <definedName name="goeurope"/>
      <definedName name="golamerica"/>
      <definedName name="gomeast"/>
      <definedName name="gooecd"/>
      <definedName name="goopec"/>
      <definedName name="gosummary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atos"/>
      <sheetName val="Co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heet4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Exportaciones Anuales"/>
      <sheetName val="Exportaciones Mensuales"/>
      <sheetName val="Export. Mensual Comparada"/>
      <sheetName val="Export. Trimestrales"/>
      <sheetName val="Exportaciones Acumuladas"/>
      <sheetName val="Export. Trimestrales Comparadas"/>
      <sheetName val="Export. ZF"/>
      <sheetName val="Export. Nacionales x Productos"/>
      <sheetName val="Anexo 5 Inf_Eco"/>
      <sheetName val="Importaciones Anuales"/>
      <sheetName val="Importaciones Mensuales"/>
      <sheetName val="Importaciones Trimestrales"/>
      <sheetName val="Importaciones Acumuladas"/>
      <sheetName val="Import. Trimestrales Comparadas"/>
      <sheetName val="Importaciones_Crudo_y_Derivados"/>
      <sheetName val="Export. Trim. (Proy)"/>
      <sheetName val="Import. Trim. (Proy)"/>
      <sheetName val="Cacao Total US$"/>
      <sheetName val="Cacao Total Volumen"/>
      <sheetName val="Export. Anuales"/>
      <sheetName val="Export. Trim (t  t-1)"/>
      <sheetName val="Export. Trim (t  t-1) completo"/>
      <sheetName val="Export. Mensual"/>
      <sheetName val="Import. Anuales"/>
      <sheetName val="Import. Trim (t  t-1)"/>
      <sheetName val="Import. Trim (t  t-1) Completo"/>
      <sheetName val="Import. Mensuales"/>
      <sheetName val="Exportaciones x Productos"/>
      <sheetName val="Cacao Total US$ y Volumen"/>
      <sheetName val="Export. Mensual Comparada 1"/>
      <sheetName val="Export. Mensual Comparada (2)"/>
      <sheetName val="Import. Mensual Comparada (2)"/>
      <sheetName val="Petróleo 2019 (26-06-2019)"/>
    </sheetNames>
    <sheetDataSet>
      <sheetData sheetId="0">
        <row r="5">
          <cell r="A5" t="str">
            <v>I</v>
          </cell>
          <cell r="B5">
            <v>1</v>
          </cell>
          <cell r="C5">
            <v>3</v>
          </cell>
          <cell r="D5" t="str">
            <v>Ene - Mar</v>
          </cell>
          <cell r="E5" t="str">
            <v>Enero - Marzo</v>
          </cell>
        </row>
        <row r="6">
          <cell r="A6" t="str">
            <v>II</v>
          </cell>
          <cell r="B6">
            <v>4</v>
          </cell>
          <cell r="C6">
            <v>6</v>
          </cell>
          <cell r="D6" t="str">
            <v>Abr - Jun</v>
          </cell>
          <cell r="E6" t="str">
            <v>Abril - Junio</v>
          </cell>
        </row>
        <row r="7">
          <cell r="A7" t="str">
            <v>IIa</v>
          </cell>
          <cell r="B7">
            <v>1</v>
          </cell>
          <cell r="C7">
            <v>6</v>
          </cell>
          <cell r="D7" t="str">
            <v>Ene - Jun</v>
          </cell>
          <cell r="E7" t="str">
            <v>Enero - Junio</v>
          </cell>
        </row>
        <row r="8">
          <cell r="A8" t="str">
            <v>III</v>
          </cell>
          <cell r="B8">
            <v>7</v>
          </cell>
          <cell r="C8">
            <v>9</v>
          </cell>
          <cell r="D8" t="str">
            <v>Jul - Sep</v>
          </cell>
          <cell r="E8" t="str">
            <v>Julio - Septiembre</v>
          </cell>
        </row>
        <row r="9">
          <cell r="A9" t="str">
            <v>IIIa</v>
          </cell>
          <cell r="B9">
            <v>1</v>
          </cell>
          <cell r="C9">
            <v>9</v>
          </cell>
          <cell r="D9" t="str">
            <v>Ene - Sep</v>
          </cell>
          <cell r="E9" t="str">
            <v>Enero - Septiembre</v>
          </cell>
        </row>
        <row r="10">
          <cell r="A10" t="str">
            <v>IV</v>
          </cell>
          <cell r="B10">
            <v>10</v>
          </cell>
          <cell r="C10">
            <v>12</v>
          </cell>
          <cell r="D10" t="str">
            <v>Oct - Dic</v>
          </cell>
          <cell r="E10" t="str">
            <v>Octubre - Diciembre</v>
          </cell>
        </row>
        <row r="11">
          <cell r="A11" t="str">
            <v>IVa</v>
          </cell>
          <cell r="B11">
            <v>1</v>
          </cell>
          <cell r="C11">
            <v>12</v>
          </cell>
          <cell r="D11" t="str">
            <v>Ene - Dic</v>
          </cell>
          <cell r="E11" t="str">
            <v>Enero - Diciembre</v>
          </cell>
        </row>
        <row r="14">
          <cell r="A14">
            <v>1</v>
          </cell>
          <cell r="B14" t="str">
            <v>Enero</v>
          </cell>
        </row>
        <row r="15">
          <cell r="A15">
            <v>2</v>
          </cell>
          <cell r="B15" t="str">
            <v>Febrero</v>
          </cell>
        </row>
        <row r="16">
          <cell r="A16">
            <v>3</v>
          </cell>
          <cell r="B16" t="str">
            <v>Marzo</v>
          </cell>
        </row>
        <row r="17">
          <cell r="A17">
            <v>4</v>
          </cell>
          <cell r="B17" t="str">
            <v>Abril</v>
          </cell>
        </row>
        <row r="18">
          <cell r="A18">
            <v>5</v>
          </cell>
          <cell r="B18" t="str">
            <v>Mayo</v>
          </cell>
        </row>
        <row r="19">
          <cell r="A19">
            <v>6</v>
          </cell>
          <cell r="B19" t="str">
            <v>Junio</v>
          </cell>
        </row>
        <row r="20">
          <cell r="A20">
            <v>7</v>
          </cell>
          <cell r="B20" t="str">
            <v>Julio</v>
          </cell>
        </row>
        <row r="21">
          <cell r="A21">
            <v>8</v>
          </cell>
          <cell r="B21" t="str">
            <v>Agosto</v>
          </cell>
        </row>
        <row r="22">
          <cell r="A22">
            <v>9</v>
          </cell>
          <cell r="B22" t="str">
            <v>Septiembre</v>
          </cell>
        </row>
        <row r="23">
          <cell r="A23">
            <v>10</v>
          </cell>
          <cell r="B23" t="str">
            <v>Octubre</v>
          </cell>
        </row>
        <row r="24">
          <cell r="A24">
            <v>11</v>
          </cell>
          <cell r="B24" t="str">
            <v>Noviembre</v>
          </cell>
        </row>
        <row r="25">
          <cell r="A25">
            <v>12</v>
          </cell>
          <cell r="B25" t="str">
            <v>Diciembre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private debt flows"/>
      <sheetName val="GDP per capita"/>
      <sheetName val="Ave grant element"/>
      <sheetName val="Official share of debt"/>
      <sheetName val="Money and credit"/>
      <sheetName val="LICs share of bank loans"/>
      <sheetName val="1st time issues - GDP per cap"/>
      <sheetName val="Loans vs GDP"/>
      <sheetName val="Credit ratings on 1st issues"/>
      <sheetName val="Spreads on 1st issues"/>
      <sheetName val="Credit Ratings &amp; GNI per capita"/>
      <sheetName val="Private bond flows"/>
      <sheetName val="Debt burden - LICs"/>
      <sheetName val="Credit ratings LICs vs LMICs"/>
      <sheetName val="Credit ratings LICs 2001-6"/>
      <sheetName val="EMBI &amp; US corp spreads"/>
      <sheetName val="Maturity structure of dom debt"/>
      <sheetName val="LICs share of private debt"/>
      <sheetName val="GNI per capita"/>
      <sheetName val="private debt vs GNI per capita"/>
      <sheetName val="Corp vs sovereign debt flows"/>
      <sheetName val="FDI inflows vs GNI per capita"/>
      <sheetName val="FDI % of GNI vs GNI per capita"/>
      <sheetName val="FDI and private debt flows"/>
      <sheetName val="FDI &amp; private debt % of GNI"/>
      <sheetName val="ODA &amp; private debt % of GNI"/>
      <sheetName val="Ave maturity and int rate"/>
      <sheetName val="SD of growth"/>
      <sheetName val="Money and credit vs GNI per 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capital flows"/>
      <sheetName val="Table 2.1 from DDP program"/>
      <sheetName val="Net equity inflows"/>
      <sheetName val="Net equity outflows"/>
      <sheetName val="Net private debt flows"/>
    </sheetNames>
    <sheetDataSet>
      <sheetData sheetId="0">
        <row r="2">
          <cell r="A2" t="str">
            <v>$ billions</v>
          </cell>
        </row>
      </sheetData>
      <sheetData sheetId="1">
        <row r="2">
          <cell r="A2" t="str">
            <v xml:space="preserve">           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T"/>
      <sheetName val="All developing countries"/>
      <sheetName val="Ext debt % of GNI - regions"/>
      <sheetName val="Ext debt % of exports - regions"/>
      <sheetName val="External debt - regions"/>
      <sheetName val="External debt burden - regions"/>
    </sheetNames>
    <sheetDataSet>
      <sheetData sheetId="0">
        <row r="3">
          <cell r="A3" t="str">
            <v xml:space="preserve">           </v>
          </cell>
          <cell r="B3" t="str">
            <v>1980</v>
          </cell>
          <cell r="C3" t="str">
            <v>1981</v>
          </cell>
          <cell r="D3" t="str">
            <v>1982</v>
          </cell>
          <cell r="E3" t="str">
            <v>1983</v>
          </cell>
          <cell r="F3" t="str">
            <v>1984</v>
          </cell>
          <cell r="G3" t="str">
            <v>1985</v>
          </cell>
          <cell r="H3" t="str">
            <v>1986</v>
          </cell>
          <cell r="I3" t="str">
            <v>1987</v>
          </cell>
          <cell r="J3" t="str">
            <v>1988</v>
          </cell>
          <cell r="K3" t="str">
            <v>1989</v>
          </cell>
          <cell r="L3" t="str">
            <v>1990</v>
          </cell>
          <cell r="M3" t="str">
            <v>1991</v>
          </cell>
          <cell r="N3" t="str">
            <v>1992</v>
          </cell>
          <cell r="O3" t="str">
            <v>1993</v>
          </cell>
          <cell r="P3" t="str">
            <v>1994</v>
          </cell>
          <cell r="Q3" t="str">
            <v>1995</v>
          </cell>
          <cell r="R3" t="str">
            <v>1996</v>
          </cell>
          <cell r="S3" t="str">
            <v>1997</v>
          </cell>
          <cell r="T3" t="str">
            <v>1998</v>
          </cell>
          <cell r="U3" t="str">
            <v>1999</v>
          </cell>
          <cell r="V3" t="str">
            <v>2000</v>
          </cell>
          <cell r="W3" t="str">
            <v>2001</v>
          </cell>
          <cell r="X3" t="str">
            <v>2002</v>
          </cell>
          <cell r="Y3" t="str">
            <v>2003</v>
          </cell>
          <cell r="Z3" t="str">
            <v>2004</v>
          </cell>
          <cell r="AA3" t="str">
            <v>2005</v>
          </cell>
        </row>
        <row r="4">
          <cell r="A4" t="str">
            <v xml:space="preserve">  Albania</v>
          </cell>
          <cell r="B4" t="str">
            <v>..</v>
          </cell>
          <cell r="C4" t="str">
            <v>..</v>
          </cell>
          <cell r="D4" t="str">
            <v>..</v>
          </cell>
          <cell r="E4" t="str">
            <v>..</v>
          </cell>
          <cell r="F4" t="str">
            <v>..</v>
          </cell>
          <cell r="G4" t="str">
            <v>..</v>
          </cell>
          <cell r="H4" t="str">
            <v>..</v>
          </cell>
          <cell r="I4" t="str">
            <v>..</v>
          </cell>
          <cell r="J4" t="str">
            <v>..</v>
          </cell>
          <cell r="K4" t="str">
            <v>..</v>
          </cell>
          <cell r="L4" t="str">
            <v>..</v>
          </cell>
          <cell r="M4">
            <v>0.5</v>
          </cell>
          <cell r="N4">
            <v>0.6</v>
          </cell>
          <cell r="O4">
            <v>0.8</v>
          </cell>
          <cell r="P4">
            <v>0.9</v>
          </cell>
          <cell r="Q4">
            <v>0.5</v>
          </cell>
          <cell r="R4">
            <v>0.5</v>
          </cell>
          <cell r="S4">
            <v>0.5</v>
          </cell>
          <cell r="T4">
            <v>0.6</v>
          </cell>
          <cell r="U4">
            <v>0.7</v>
          </cell>
          <cell r="V4">
            <v>1.1000000000000001</v>
          </cell>
          <cell r="W4">
            <v>1.1000000000000001</v>
          </cell>
          <cell r="X4">
            <v>1.1000000000000001</v>
          </cell>
          <cell r="Y4">
            <v>1.5</v>
          </cell>
          <cell r="Z4">
            <v>1.5</v>
          </cell>
          <cell r="AA4">
            <v>1.8</v>
          </cell>
        </row>
        <row r="5">
          <cell r="A5" t="str">
            <v xml:space="preserve">  Algeria</v>
          </cell>
          <cell r="B5">
            <v>19.399999999999999</v>
          </cell>
          <cell r="C5">
            <v>18.399999999999999</v>
          </cell>
          <cell r="D5">
            <v>17.600000000000001</v>
          </cell>
          <cell r="E5">
            <v>16.399999999999999</v>
          </cell>
          <cell r="F5">
            <v>15.9</v>
          </cell>
          <cell r="G5">
            <v>18.3</v>
          </cell>
          <cell r="H5">
            <v>22.7</v>
          </cell>
          <cell r="I5">
            <v>24.4</v>
          </cell>
          <cell r="J5">
            <v>26.1</v>
          </cell>
          <cell r="K5">
            <v>27.2</v>
          </cell>
          <cell r="L5">
            <v>28.1</v>
          </cell>
          <cell r="M5">
            <v>28.5</v>
          </cell>
          <cell r="N5">
            <v>27.3</v>
          </cell>
          <cell r="O5">
            <v>26.3</v>
          </cell>
          <cell r="P5">
            <v>30.2</v>
          </cell>
          <cell r="Q5">
            <v>33</v>
          </cell>
          <cell r="R5">
            <v>33.6</v>
          </cell>
          <cell r="S5">
            <v>30.9</v>
          </cell>
          <cell r="T5">
            <v>30.7</v>
          </cell>
          <cell r="U5">
            <v>28</v>
          </cell>
          <cell r="V5">
            <v>25.3</v>
          </cell>
          <cell r="W5">
            <v>22.6</v>
          </cell>
          <cell r="X5">
            <v>22.8</v>
          </cell>
          <cell r="Y5">
            <v>23.5</v>
          </cell>
          <cell r="Z5">
            <v>22.2</v>
          </cell>
          <cell r="AA5">
            <v>16.899999999999999</v>
          </cell>
        </row>
        <row r="6">
          <cell r="A6" t="str">
            <v xml:space="preserve">  Angola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>
            <v>7.3</v>
          </cell>
          <cell r="L6">
            <v>8.6</v>
          </cell>
          <cell r="M6">
            <v>9</v>
          </cell>
          <cell r="N6">
            <v>10.1</v>
          </cell>
          <cell r="O6">
            <v>10.6</v>
          </cell>
          <cell r="P6">
            <v>11.3</v>
          </cell>
          <cell r="Q6">
            <v>11.5</v>
          </cell>
          <cell r="R6">
            <v>10.5</v>
          </cell>
          <cell r="S6">
            <v>9.9</v>
          </cell>
          <cell r="T6">
            <v>10.8</v>
          </cell>
          <cell r="U6">
            <v>10.3</v>
          </cell>
          <cell r="V6">
            <v>9.4</v>
          </cell>
          <cell r="W6">
            <v>8.4</v>
          </cell>
          <cell r="X6">
            <v>8.6999999999999993</v>
          </cell>
          <cell r="Y6">
            <v>8.6999999999999993</v>
          </cell>
          <cell r="Z6">
            <v>9.3000000000000007</v>
          </cell>
          <cell r="AA6">
            <v>11.8</v>
          </cell>
        </row>
        <row r="7">
          <cell r="A7" t="str">
            <v xml:space="preserve">  Argentina</v>
          </cell>
          <cell r="B7">
            <v>27.2</v>
          </cell>
          <cell r="C7">
            <v>35.700000000000003</v>
          </cell>
          <cell r="D7">
            <v>43.6</v>
          </cell>
          <cell r="E7">
            <v>45.9</v>
          </cell>
          <cell r="F7">
            <v>48.9</v>
          </cell>
          <cell r="G7">
            <v>50.9</v>
          </cell>
          <cell r="H7">
            <v>52.4</v>
          </cell>
          <cell r="I7">
            <v>58.5</v>
          </cell>
          <cell r="J7">
            <v>58.8</v>
          </cell>
          <cell r="K7">
            <v>65.3</v>
          </cell>
          <cell r="L7">
            <v>62.2</v>
          </cell>
          <cell r="M7">
            <v>65.400000000000006</v>
          </cell>
          <cell r="N7">
            <v>68.3</v>
          </cell>
          <cell r="O7">
            <v>64.5</v>
          </cell>
          <cell r="P7">
            <v>74.8</v>
          </cell>
          <cell r="Q7">
            <v>98.5</v>
          </cell>
          <cell r="R7">
            <v>111.1</v>
          </cell>
          <cell r="S7">
            <v>128.19999999999999</v>
          </cell>
          <cell r="T7">
            <v>141.4</v>
          </cell>
          <cell r="U7">
            <v>145.69999999999999</v>
          </cell>
          <cell r="V7">
            <v>147.4</v>
          </cell>
          <cell r="W7">
            <v>154.1</v>
          </cell>
          <cell r="X7">
            <v>150.80000000000001</v>
          </cell>
          <cell r="Y7">
            <v>166.8</v>
          </cell>
          <cell r="Z7">
            <v>169.5</v>
          </cell>
          <cell r="AA7">
            <v>114.3</v>
          </cell>
        </row>
        <row r="8">
          <cell r="A8" t="str">
            <v xml:space="preserve">  Armenia</v>
          </cell>
          <cell r="B8" t="str">
            <v>..</v>
          </cell>
          <cell r="C8" t="str">
            <v>..</v>
          </cell>
          <cell r="D8" t="str">
            <v>..</v>
          </cell>
          <cell r="E8" t="str">
            <v>..</v>
          </cell>
          <cell r="F8" t="str">
            <v>..</v>
          </cell>
          <cell r="G8" t="str">
            <v>..</v>
          </cell>
          <cell r="H8" t="str">
            <v>..</v>
          </cell>
          <cell r="I8" t="str">
            <v>..</v>
          </cell>
          <cell r="J8" t="str">
            <v>..</v>
          </cell>
          <cell r="K8" t="str">
            <v>..</v>
          </cell>
          <cell r="L8" t="str">
            <v>..</v>
          </cell>
          <cell r="M8" t="str">
            <v>..</v>
          </cell>
          <cell r="N8" t="str">
            <v>..</v>
          </cell>
          <cell r="O8">
            <v>0.1</v>
          </cell>
          <cell r="P8">
            <v>0.2</v>
          </cell>
          <cell r="Q8">
            <v>0.4</v>
          </cell>
          <cell r="R8">
            <v>0.5</v>
          </cell>
          <cell r="S8">
            <v>0.6</v>
          </cell>
          <cell r="T8">
            <v>0.8</v>
          </cell>
          <cell r="U8">
            <v>0.9</v>
          </cell>
          <cell r="V8">
            <v>0.9</v>
          </cell>
          <cell r="W8">
            <v>1.1000000000000001</v>
          </cell>
          <cell r="X8">
            <v>1.4</v>
          </cell>
          <cell r="Y8">
            <v>1.8</v>
          </cell>
          <cell r="Z8">
            <v>1.9</v>
          </cell>
          <cell r="AA8">
            <v>1.9</v>
          </cell>
        </row>
        <row r="9">
          <cell r="A9" t="str">
            <v xml:space="preserve">  Azerbaijan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 t="str">
            <v>..</v>
          </cell>
          <cell r="O9">
            <v>0</v>
          </cell>
          <cell r="P9">
            <v>0.1</v>
          </cell>
          <cell r="Q9">
            <v>0.3</v>
          </cell>
          <cell r="R9">
            <v>0.4</v>
          </cell>
          <cell r="S9">
            <v>0.5</v>
          </cell>
          <cell r="T9">
            <v>0.7</v>
          </cell>
          <cell r="U9">
            <v>1.1000000000000001</v>
          </cell>
          <cell r="V9">
            <v>1.4</v>
          </cell>
          <cell r="W9">
            <v>1.3</v>
          </cell>
          <cell r="X9">
            <v>1.5</v>
          </cell>
          <cell r="Y9">
            <v>1.7</v>
          </cell>
          <cell r="Z9">
            <v>2</v>
          </cell>
          <cell r="AA9">
            <v>1.9</v>
          </cell>
        </row>
        <row r="10">
          <cell r="A10" t="str">
            <v xml:space="preserve">  Bangladesh</v>
          </cell>
          <cell r="B10">
            <v>3.9</v>
          </cell>
          <cell r="C10">
            <v>4.3</v>
          </cell>
          <cell r="D10">
            <v>5.0999999999999996</v>
          </cell>
          <cell r="E10">
            <v>5.5</v>
          </cell>
          <cell r="F10">
            <v>5.7</v>
          </cell>
          <cell r="G10">
            <v>6.7</v>
          </cell>
          <cell r="H10">
            <v>8.1</v>
          </cell>
          <cell r="I10">
            <v>9.9</v>
          </cell>
          <cell r="J10">
            <v>10.4</v>
          </cell>
          <cell r="K10">
            <v>10.8</v>
          </cell>
          <cell r="L10">
            <v>12.4</v>
          </cell>
          <cell r="M10">
            <v>13.1</v>
          </cell>
          <cell r="N10">
            <v>13.6</v>
          </cell>
          <cell r="O10">
            <v>14.3</v>
          </cell>
          <cell r="P10">
            <v>15.6</v>
          </cell>
          <cell r="Q10">
            <v>15.9</v>
          </cell>
          <cell r="R10">
            <v>15.3</v>
          </cell>
          <cell r="S10">
            <v>14.4</v>
          </cell>
          <cell r="T10">
            <v>15.7</v>
          </cell>
          <cell r="U10">
            <v>16.600000000000001</v>
          </cell>
          <cell r="V10">
            <v>15.7</v>
          </cell>
          <cell r="W10">
            <v>15.3</v>
          </cell>
          <cell r="X10">
            <v>17</v>
          </cell>
          <cell r="Y10">
            <v>18.8</v>
          </cell>
          <cell r="Z10">
            <v>20.100000000000001</v>
          </cell>
          <cell r="AA10">
            <v>18.899999999999999</v>
          </cell>
        </row>
        <row r="11">
          <cell r="A11" t="str">
            <v xml:space="preserve">  Barbados</v>
          </cell>
          <cell r="B11">
            <v>0.2</v>
          </cell>
          <cell r="C11">
            <v>0.2</v>
          </cell>
          <cell r="D11">
            <v>0.3</v>
          </cell>
          <cell r="E11">
            <v>0.6</v>
          </cell>
          <cell r="F11">
            <v>0.4</v>
          </cell>
          <cell r="G11">
            <v>0.5</v>
          </cell>
          <cell r="H11">
            <v>0.6</v>
          </cell>
          <cell r="I11">
            <v>0.6</v>
          </cell>
          <cell r="J11">
            <v>0.7</v>
          </cell>
          <cell r="K11">
            <v>0.6</v>
          </cell>
          <cell r="L11">
            <v>0.7</v>
          </cell>
          <cell r="M11">
            <v>0.7</v>
          </cell>
          <cell r="N11">
            <v>0.6</v>
          </cell>
          <cell r="O11">
            <v>0.6</v>
          </cell>
          <cell r="P11">
            <v>0.6</v>
          </cell>
          <cell r="Q11">
            <v>0.5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0.5</v>
          </cell>
          <cell r="W11">
            <v>0.7</v>
          </cell>
          <cell r="X11">
            <v>0.7</v>
          </cell>
          <cell r="Y11">
            <v>0.7</v>
          </cell>
          <cell r="Z11">
            <v>0.7</v>
          </cell>
          <cell r="AA11">
            <v>0.7</v>
          </cell>
        </row>
        <row r="12">
          <cell r="A12" t="str">
            <v xml:space="preserve">  Belarus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 t="str">
            <v>..</v>
          </cell>
          <cell r="O12">
            <v>1</v>
          </cell>
          <cell r="P12">
            <v>1.3</v>
          </cell>
          <cell r="Q12">
            <v>1.7</v>
          </cell>
          <cell r="R12">
            <v>2</v>
          </cell>
          <cell r="S12">
            <v>2.1</v>
          </cell>
          <cell r="T12">
            <v>2.4</v>
          </cell>
          <cell r="U12">
            <v>2.2999999999999998</v>
          </cell>
          <cell r="V12">
            <v>2.1</v>
          </cell>
          <cell r="W12">
            <v>2.2999999999999998</v>
          </cell>
          <cell r="X12">
            <v>2.9</v>
          </cell>
          <cell r="Y12">
            <v>3.2</v>
          </cell>
          <cell r="Z12">
            <v>4</v>
          </cell>
          <cell r="AA12">
            <v>4.7</v>
          </cell>
        </row>
        <row r="13">
          <cell r="A13" t="str">
            <v xml:space="preserve">  Belize</v>
          </cell>
          <cell r="B13">
            <v>0.1</v>
          </cell>
          <cell r="C13">
            <v>0.1</v>
          </cell>
          <cell r="D13">
            <v>0.1</v>
          </cell>
          <cell r="E13">
            <v>0.1</v>
          </cell>
          <cell r="F13">
            <v>0.1</v>
          </cell>
          <cell r="G13">
            <v>0.1</v>
          </cell>
          <cell r="H13">
            <v>0.1</v>
          </cell>
          <cell r="I13">
            <v>0.1</v>
          </cell>
          <cell r="J13">
            <v>0.1</v>
          </cell>
          <cell r="K13">
            <v>0.1</v>
          </cell>
          <cell r="L13">
            <v>0.1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0.3</v>
          </cell>
          <cell r="R13">
            <v>0.3</v>
          </cell>
          <cell r="S13">
            <v>0.5</v>
          </cell>
          <cell r="T13">
            <v>0.3</v>
          </cell>
          <cell r="U13">
            <v>0.4</v>
          </cell>
          <cell r="V13">
            <v>0.6</v>
          </cell>
          <cell r="W13">
            <v>0.7</v>
          </cell>
          <cell r="X13">
            <v>0.9</v>
          </cell>
          <cell r="Y13">
            <v>1.1000000000000001</v>
          </cell>
          <cell r="Z13">
            <v>1</v>
          </cell>
          <cell r="AA13">
            <v>1</v>
          </cell>
        </row>
        <row r="14">
          <cell r="A14" t="str">
            <v xml:space="preserve">  Benin</v>
          </cell>
          <cell r="B14">
            <v>0.4</v>
          </cell>
          <cell r="C14">
            <v>0.5</v>
          </cell>
          <cell r="D14">
            <v>0.7</v>
          </cell>
          <cell r="E14">
            <v>0.7</v>
          </cell>
          <cell r="F14">
            <v>0.7</v>
          </cell>
          <cell r="G14">
            <v>0.9</v>
          </cell>
          <cell r="H14">
            <v>1</v>
          </cell>
          <cell r="I14">
            <v>1.2</v>
          </cell>
          <cell r="J14">
            <v>1.1000000000000001</v>
          </cell>
          <cell r="K14">
            <v>1.2</v>
          </cell>
          <cell r="L14">
            <v>1.3</v>
          </cell>
          <cell r="M14">
            <v>1.3</v>
          </cell>
          <cell r="N14">
            <v>1.4</v>
          </cell>
          <cell r="O14">
            <v>1.4</v>
          </cell>
          <cell r="P14">
            <v>1.6</v>
          </cell>
          <cell r="Q14">
            <v>1.6</v>
          </cell>
          <cell r="R14">
            <v>1.6</v>
          </cell>
          <cell r="S14">
            <v>1.6</v>
          </cell>
          <cell r="T14">
            <v>1.7</v>
          </cell>
          <cell r="U14">
            <v>1.7</v>
          </cell>
          <cell r="V14">
            <v>1.6</v>
          </cell>
          <cell r="W14">
            <v>1.7</v>
          </cell>
          <cell r="X14">
            <v>1.8</v>
          </cell>
          <cell r="Y14">
            <v>1.8</v>
          </cell>
          <cell r="Z14">
            <v>1.9</v>
          </cell>
          <cell r="AA14">
            <v>1.9</v>
          </cell>
        </row>
        <row r="15">
          <cell r="A15" t="str">
            <v xml:space="preserve">  Bhutan</v>
          </cell>
          <cell r="B15" t="str">
            <v>..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0.1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0.1</v>
          </cell>
          <cell r="Q15">
            <v>0.1</v>
          </cell>
          <cell r="R15">
            <v>0.1</v>
          </cell>
          <cell r="S15">
            <v>0.1</v>
          </cell>
          <cell r="T15">
            <v>0.2</v>
          </cell>
          <cell r="U15">
            <v>0.2</v>
          </cell>
          <cell r="V15">
            <v>0.2</v>
          </cell>
          <cell r="W15">
            <v>0.3</v>
          </cell>
          <cell r="X15">
            <v>0.4</v>
          </cell>
          <cell r="Y15">
            <v>0.5</v>
          </cell>
          <cell r="Z15">
            <v>0.6</v>
          </cell>
          <cell r="AA15">
            <v>0.6</v>
          </cell>
        </row>
        <row r="16">
          <cell r="A16" t="str">
            <v xml:space="preserve">  Bolivia</v>
          </cell>
          <cell r="B16">
            <v>2.7</v>
          </cell>
          <cell r="C16">
            <v>3.2</v>
          </cell>
          <cell r="D16">
            <v>3.3</v>
          </cell>
          <cell r="E16">
            <v>4.0999999999999996</v>
          </cell>
          <cell r="F16">
            <v>4.3</v>
          </cell>
          <cell r="G16">
            <v>4.8</v>
          </cell>
          <cell r="H16">
            <v>5.6</v>
          </cell>
          <cell r="I16">
            <v>5.8</v>
          </cell>
          <cell r="J16">
            <v>4.9000000000000004</v>
          </cell>
          <cell r="K16">
            <v>4.0999999999999996</v>
          </cell>
          <cell r="L16">
            <v>4.3</v>
          </cell>
          <cell r="M16">
            <v>4.0999999999999996</v>
          </cell>
          <cell r="N16">
            <v>4.2</v>
          </cell>
          <cell r="O16">
            <v>4.3</v>
          </cell>
          <cell r="P16">
            <v>4.9000000000000004</v>
          </cell>
          <cell r="Q16">
            <v>5.3</v>
          </cell>
          <cell r="R16">
            <v>5.2</v>
          </cell>
          <cell r="S16">
            <v>5.2</v>
          </cell>
          <cell r="T16">
            <v>5.6</v>
          </cell>
          <cell r="U16">
            <v>5.5</v>
          </cell>
          <cell r="V16">
            <v>5.8</v>
          </cell>
          <cell r="W16">
            <v>4.7</v>
          </cell>
          <cell r="X16">
            <v>5</v>
          </cell>
          <cell r="Y16">
            <v>5.8</v>
          </cell>
          <cell r="Z16">
            <v>6.2</v>
          </cell>
          <cell r="AA16">
            <v>6.4</v>
          </cell>
        </row>
        <row r="17">
          <cell r="A17" t="str">
            <v xml:space="preserve">  Bosnia and Herzegovina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 t="str">
            <v>..</v>
          </cell>
          <cell r="O17" t="str">
            <v>..</v>
          </cell>
          <cell r="P17" t="str">
            <v>..</v>
          </cell>
          <cell r="Q17" t="str">
            <v>..</v>
          </cell>
          <cell r="R17" t="str">
            <v>..</v>
          </cell>
          <cell r="S17" t="str">
            <v>..</v>
          </cell>
          <cell r="T17" t="str">
            <v>..</v>
          </cell>
          <cell r="U17">
            <v>2.4</v>
          </cell>
          <cell r="V17">
            <v>2.8</v>
          </cell>
          <cell r="W17">
            <v>2.7</v>
          </cell>
          <cell r="X17">
            <v>3.1</v>
          </cell>
          <cell r="Y17">
            <v>4.5</v>
          </cell>
          <cell r="Z17">
            <v>5.2</v>
          </cell>
          <cell r="AA17">
            <v>5.6</v>
          </cell>
        </row>
        <row r="18">
          <cell r="A18" t="str">
            <v xml:space="preserve">  Botswana</v>
          </cell>
          <cell r="B18">
            <v>0.1</v>
          </cell>
          <cell r="C18">
            <v>0.2</v>
          </cell>
          <cell r="D18">
            <v>0.2</v>
          </cell>
          <cell r="E18">
            <v>0.2</v>
          </cell>
          <cell r="F18">
            <v>0.3</v>
          </cell>
          <cell r="G18">
            <v>0.3</v>
          </cell>
          <cell r="H18">
            <v>0.4</v>
          </cell>
          <cell r="I18">
            <v>0.5</v>
          </cell>
          <cell r="J18">
            <v>0.5</v>
          </cell>
          <cell r="K18">
            <v>0.5</v>
          </cell>
          <cell r="L18">
            <v>0.6</v>
          </cell>
          <cell r="M18">
            <v>0.6</v>
          </cell>
          <cell r="N18">
            <v>0.6</v>
          </cell>
          <cell r="O18">
            <v>0.7</v>
          </cell>
          <cell r="P18">
            <v>0.7</v>
          </cell>
          <cell r="Q18">
            <v>0.7</v>
          </cell>
          <cell r="R18">
            <v>0.6</v>
          </cell>
          <cell r="S18">
            <v>0.6</v>
          </cell>
          <cell r="T18">
            <v>0.5</v>
          </cell>
          <cell r="U18">
            <v>0.5</v>
          </cell>
          <cell r="V18">
            <v>0.5</v>
          </cell>
          <cell r="W18">
            <v>0.4</v>
          </cell>
          <cell r="X18">
            <v>0.5</v>
          </cell>
          <cell r="Y18">
            <v>0.5</v>
          </cell>
          <cell r="Z18">
            <v>0.5</v>
          </cell>
          <cell r="AA18">
            <v>0.5</v>
          </cell>
        </row>
        <row r="19">
          <cell r="A19" t="str">
            <v xml:space="preserve">  Brazil</v>
          </cell>
          <cell r="B19">
            <v>71.5</v>
          </cell>
          <cell r="C19">
            <v>81.5</v>
          </cell>
          <cell r="D19">
            <v>93.9</v>
          </cell>
          <cell r="E19">
            <v>98.5</v>
          </cell>
          <cell r="F19">
            <v>103.9</v>
          </cell>
          <cell r="G19">
            <v>103.6</v>
          </cell>
          <cell r="H19">
            <v>109.1</v>
          </cell>
          <cell r="I19">
            <v>119.9</v>
          </cell>
          <cell r="J19">
            <v>117.5</v>
          </cell>
          <cell r="K19">
            <v>114.6</v>
          </cell>
          <cell r="L19">
            <v>120</v>
          </cell>
          <cell r="M19">
            <v>121</v>
          </cell>
          <cell r="N19">
            <v>129.1</v>
          </cell>
          <cell r="O19">
            <v>144.1</v>
          </cell>
          <cell r="P19">
            <v>152.4</v>
          </cell>
          <cell r="Q19">
            <v>160.5</v>
          </cell>
          <cell r="R19">
            <v>181.3</v>
          </cell>
          <cell r="S19">
            <v>198.5</v>
          </cell>
          <cell r="T19">
            <v>242</v>
          </cell>
          <cell r="U19">
            <v>245.5</v>
          </cell>
          <cell r="V19">
            <v>243.7</v>
          </cell>
          <cell r="W19">
            <v>231.1</v>
          </cell>
          <cell r="X19">
            <v>233.1</v>
          </cell>
          <cell r="Y19">
            <v>236.6</v>
          </cell>
          <cell r="Z19">
            <v>220.4</v>
          </cell>
          <cell r="AA19">
            <v>188</v>
          </cell>
        </row>
        <row r="20">
          <cell r="A20" t="str">
            <v xml:space="preserve">  Bulgaria</v>
          </cell>
          <cell r="B20" t="str">
            <v>..</v>
          </cell>
          <cell r="C20" t="str">
            <v>..</v>
          </cell>
          <cell r="D20" t="str">
            <v>..</v>
          </cell>
          <cell r="E20" t="str">
            <v>..</v>
          </cell>
          <cell r="F20" t="str">
            <v>..</v>
          </cell>
          <cell r="G20" t="str">
            <v>..</v>
          </cell>
          <cell r="H20" t="str">
            <v>..</v>
          </cell>
          <cell r="I20" t="str">
            <v>..</v>
          </cell>
          <cell r="J20" t="str">
            <v>..</v>
          </cell>
          <cell r="K20" t="str">
            <v>..</v>
          </cell>
          <cell r="L20" t="str">
            <v>..</v>
          </cell>
          <cell r="M20">
            <v>11.7</v>
          </cell>
          <cell r="N20">
            <v>11.8</v>
          </cell>
          <cell r="O20">
            <v>12.2</v>
          </cell>
          <cell r="P20">
            <v>9.8000000000000007</v>
          </cell>
          <cell r="Q20">
            <v>10.4</v>
          </cell>
          <cell r="R20">
            <v>10.4</v>
          </cell>
          <cell r="S20">
            <v>11.1</v>
          </cell>
          <cell r="T20">
            <v>11.4</v>
          </cell>
          <cell r="U20">
            <v>11</v>
          </cell>
          <cell r="V20">
            <v>11.2</v>
          </cell>
          <cell r="W20">
            <v>10.5</v>
          </cell>
          <cell r="X20">
            <v>11.5</v>
          </cell>
          <cell r="Y20">
            <v>13</v>
          </cell>
          <cell r="Z20">
            <v>15</v>
          </cell>
          <cell r="AA20">
            <v>16.8</v>
          </cell>
        </row>
        <row r="21">
          <cell r="A21" t="str">
            <v xml:space="preserve">  Burkina Faso</v>
          </cell>
          <cell r="B21">
            <v>0.3</v>
          </cell>
          <cell r="C21">
            <v>0.3</v>
          </cell>
          <cell r="D21">
            <v>0.4</v>
          </cell>
          <cell r="E21">
            <v>0.4</v>
          </cell>
          <cell r="F21">
            <v>0.4</v>
          </cell>
          <cell r="G21">
            <v>0.5</v>
          </cell>
          <cell r="H21">
            <v>0.6</v>
          </cell>
          <cell r="I21">
            <v>0.8</v>
          </cell>
          <cell r="J21">
            <v>0.8</v>
          </cell>
          <cell r="K21">
            <v>0.7</v>
          </cell>
          <cell r="L21">
            <v>0.8</v>
          </cell>
          <cell r="M21">
            <v>1</v>
          </cell>
          <cell r="N21">
            <v>1</v>
          </cell>
          <cell r="O21">
            <v>1.1000000000000001</v>
          </cell>
          <cell r="P21">
            <v>1.1000000000000001</v>
          </cell>
          <cell r="Q21">
            <v>1.3</v>
          </cell>
          <cell r="R21">
            <v>1.3</v>
          </cell>
          <cell r="S21">
            <v>1.3</v>
          </cell>
          <cell r="T21">
            <v>1.5</v>
          </cell>
          <cell r="U21">
            <v>1.6</v>
          </cell>
          <cell r="V21">
            <v>1.4</v>
          </cell>
          <cell r="W21">
            <v>1.5</v>
          </cell>
          <cell r="X21">
            <v>1.5</v>
          </cell>
          <cell r="Y21">
            <v>1.7</v>
          </cell>
          <cell r="Z21">
            <v>2</v>
          </cell>
          <cell r="AA21">
            <v>2</v>
          </cell>
        </row>
        <row r="22">
          <cell r="A22" t="str">
            <v xml:space="preserve">  Burundi</v>
          </cell>
          <cell r="B22">
            <v>0.2</v>
          </cell>
          <cell r="C22">
            <v>0.2</v>
          </cell>
          <cell r="D22">
            <v>0.2</v>
          </cell>
          <cell r="E22">
            <v>0.3</v>
          </cell>
          <cell r="F22">
            <v>0.3</v>
          </cell>
          <cell r="G22">
            <v>0.5</v>
          </cell>
          <cell r="H22">
            <v>0.6</v>
          </cell>
          <cell r="I22">
            <v>0.8</v>
          </cell>
          <cell r="J22">
            <v>0.8</v>
          </cell>
          <cell r="K22">
            <v>0.9</v>
          </cell>
          <cell r="L22">
            <v>0.9</v>
          </cell>
          <cell r="M22">
            <v>1</v>
          </cell>
          <cell r="N22">
            <v>1</v>
          </cell>
          <cell r="O22">
            <v>1.1000000000000001</v>
          </cell>
          <cell r="P22">
            <v>1.1000000000000001</v>
          </cell>
          <cell r="Q22">
            <v>1.2</v>
          </cell>
          <cell r="R22">
            <v>1.1000000000000001</v>
          </cell>
          <cell r="S22">
            <v>1.1000000000000001</v>
          </cell>
          <cell r="T22">
            <v>1.1000000000000001</v>
          </cell>
          <cell r="U22">
            <v>1.1000000000000001</v>
          </cell>
          <cell r="V22">
            <v>1.1000000000000001</v>
          </cell>
          <cell r="W22">
            <v>1.1000000000000001</v>
          </cell>
          <cell r="X22">
            <v>1.2</v>
          </cell>
          <cell r="Y22">
            <v>1.3</v>
          </cell>
          <cell r="Z22">
            <v>1.4</v>
          </cell>
          <cell r="AA22">
            <v>1.3</v>
          </cell>
        </row>
        <row r="23">
          <cell r="A23" t="str">
            <v xml:space="preserve">  Cambodia</v>
          </cell>
          <cell r="B23" t="str">
            <v>..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1.7</v>
          </cell>
          <cell r="L23">
            <v>1.8</v>
          </cell>
          <cell r="M23">
            <v>1.9</v>
          </cell>
          <cell r="N23">
            <v>1.8</v>
          </cell>
          <cell r="O23">
            <v>1.8</v>
          </cell>
          <cell r="P23">
            <v>1.9</v>
          </cell>
          <cell r="Q23">
            <v>2.2999999999999998</v>
          </cell>
          <cell r="R23">
            <v>2.4</v>
          </cell>
          <cell r="S23">
            <v>2.4</v>
          </cell>
          <cell r="T23">
            <v>2.5</v>
          </cell>
          <cell r="U23">
            <v>2.5</v>
          </cell>
          <cell r="V23">
            <v>2.6</v>
          </cell>
          <cell r="W23">
            <v>2.7</v>
          </cell>
          <cell r="X23">
            <v>2.9</v>
          </cell>
          <cell r="Y23">
            <v>3.2</v>
          </cell>
          <cell r="Z23">
            <v>3.4</v>
          </cell>
          <cell r="AA23">
            <v>3.5</v>
          </cell>
        </row>
        <row r="24">
          <cell r="A24" t="str">
            <v xml:space="preserve">  Cameroon</v>
          </cell>
          <cell r="B24">
            <v>2.6</v>
          </cell>
          <cell r="C24">
            <v>2.6</v>
          </cell>
          <cell r="D24">
            <v>2.8</v>
          </cell>
          <cell r="E24">
            <v>2.9</v>
          </cell>
          <cell r="F24">
            <v>2.9</v>
          </cell>
          <cell r="G24">
            <v>3.2</v>
          </cell>
          <cell r="H24">
            <v>4.0999999999999996</v>
          </cell>
          <cell r="I24">
            <v>4.5999999999999996</v>
          </cell>
          <cell r="J24">
            <v>4.7</v>
          </cell>
          <cell r="K24">
            <v>5.2</v>
          </cell>
          <cell r="L24">
            <v>6.4</v>
          </cell>
          <cell r="M24">
            <v>6.6</v>
          </cell>
          <cell r="N24">
            <v>7.2</v>
          </cell>
          <cell r="O24">
            <v>7.2</v>
          </cell>
          <cell r="P24">
            <v>8.3000000000000007</v>
          </cell>
          <cell r="Q24">
            <v>9.6</v>
          </cell>
          <cell r="R24">
            <v>9.8000000000000007</v>
          </cell>
          <cell r="S24">
            <v>9.6</v>
          </cell>
          <cell r="T24">
            <v>10</v>
          </cell>
          <cell r="U24">
            <v>9.6</v>
          </cell>
          <cell r="V24">
            <v>9.4</v>
          </cell>
          <cell r="W24">
            <v>8.6</v>
          </cell>
          <cell r="X24">
            <v>8.8000000000000007</v>
          </cell>
          <cell r="Y24">
            <v>9.6999999999999993</v>
          </cell>
          <cell r="Z24">
            <v>9.1</v>
          </cell>
          <cell r="AA24">
            <v>7.2</v>
          </cell>
        </row>
        <row r="25">
          <cell r="A25" t="str">
            <v xml:space="preserve">  Cape Verde</v>
          </cell>
          <cell r="B25" t="str">
            <v>..</v>
          </cell>
          <cell r="C25">
            <v>0</v>
          </cell>
          <cell r="D25">
            <v>0.1</v>
          </cell>
          <cell r="E25">
            <v>0.1</v>
          </cell>
          <cell r="F25">
            <v>0.1</v>
          </cell>
          <cell r="G25">
            <v>0.1</v>
          </cell>
          <cell r="H25">
            <v>0.1</v>
          </cell>
          <cell r="I25">
            <v>0.1</v>
          </cell>
          <cell r="J25">
            <v>0.1</v>
          </cell>
          <cell r="K25">
            <v>0.1</v>
          </cell>
          <cell r="L25">
            <v>0.1</v>
          </cell>
          <cell r="M25">
            <v>0.1</v>
          </cell>
          <cell r="N25">
            <v>0.1</v>
          </cell>
          <cell r="O25">
            <v>0.1</v>
          </cell>
          <cell r="P25">
            <v>0.2</v>
          </cell>
          <cell r="Q25">
            <v>0.2</v>
          </cell>
          <cell r="R25">
            <v>0.2</v>
          </cell>
          <cell r="S25">
            <v>0.2</v>
          </cell>
          <cell r="T25">
            <v>0.2</v>
          </cell>
          <cell r="U25">
            <v>0.3</v>
          </cell>
          <cell r="V25">
            <v>0.3</v>
          </cell>
          <cell r="W25">
            <v>0.4</v>
          </cell>
          <cell r="X25">
            <v>0.4</v>
          </cell>
          <cell r="Y25">
            <v>0.5</v>
          </cell>
          <cell r="Z25">
            <v>0.5</v>
          </cell>
          <cell r="AA25">
            <v>0.5</v>
          </cell>
        </row>
        <row r="26">
          <cell r="A26" t="str">
            <v xml:space="preserve">  Central African Republic</v>
          </cell>
          <cell r="B26">
            <v>0.2</v>
          </cell>
          <cell r="C26">
            <v>0.2</v>
          </cell>
          <cell r="D26">
            <v>0.3</v>
          </cell>
          <cell r="E26">
            <v>0.3</v>
          </cell>
          <cell r="F26">
            <v>0.3</v>
          </cell>
          <cell r="G26">
            <v>0.3</v>
          </cell>
          <cell r="H26">
            <v>0.5</v>
          </cell>
          <cell r="I26">
            <v>0.6</v>
          </cell>
          <cell r="J26">
            <v>0.7</v>
          </cell>
          <cell r="K26">
            <v>0.7</v>
          </cell>
          <cell r="L26">
            <v>0.7</v>
          </cell>
          <cell r="M26">
            <v>0.8</v>
          </cell>
          <cell r="N26">
            <v>0.8</v>
          </cell>
          <cell r="O26">
            <v>0.9</v>
          </cell>
          <cell r="P26">
            <v>0.9</v>
          </cell>
          <cell r="Q26">
            <v>0.9</v>
          </cell>
          <cell r="R26">
            <v>0.9</v>
          </cell>
          <cell r="S26">
            <v>0.9</v>
          </cell>
          <cell r="T26">
            <v>0.9</v>
          </cell>
          <cell r="U26">
            <v>0.9</v>
          </cell>
          <cell r="V26">
            <v>0.9</v>
          </cell>
          <cell r="W26">
            <v>0.8</v>
          </cell>
          <cell r="X26">
            <v>1.1000000000000001</v>
          </cell>
          <cell r="Y26">
            <v>1</v>
          </cell>
          <cell r="Z26">
            <v>1.1000000000000001</v>
          </cell>
          <cell r="AA26">
            <v>1</v>
          </cell>
        </row>
        <row r="27">
          <cell r="A27" t="str">
            <v xml:space="preserve">  Chad</v>
          </cell>
          <cell r="B27">
            <v>0.3</v>
          </cell>
          <cell r="C27">
            <v>0.3</v>
          </cell>
          <cell r="D27">
            <v>0.2</v>
          </cell>
          <cell r="E27">
            <v>0.2</v>
          </cell>
          <cell r="F27">
            <v>0.2</v>
          </cell>
          <cell r="G27">
            <v>0.2</v>
          </cell>
          <cell r="H27">
            <v>0.3</v>
          </cell>
          <cell r="I27">
            <v>0.3</v>
          </cell>
          <cell r="J27">
            <v>0.4</v>
          </cell>
          <cell r="K27">
            <v>0.4</v>
          </cell>
          <cell r="L27">
            <v>0.5</v>
          </cell>
          <cell r="M27">
            <v>0.6</v>
          </cell>
          <cell r="N27">
            <v>0.7</v>
          </cell>
          <cell r="O27">
            <v>0.8</v>
          </cell>
          <cell r="P27">
            <v>0.8</v>
          </cell>
          <cell r="Q27">
            <v>0.9</v>
          </cell>
          <cell r="R27">
            <v>1</v>
          </cell>
          <cell r="S27">
            <v>1</v>
          </cell>
          <cell r="T27">
            <v>1.1000000000000001</v>
          </cell>
          <cell r="U27">
            <v>1.2</v>
          </cell>
          <cell r="V27">
            <v>1.1000000000000001</v>
          </cell>
          <cell r="W27">
            <v>1.1000000000000001</v>
          </cell>
          <cell r="X27">
            <v>1.3</v>
          </cell>
          <cell r="Y27">
            <v>1.6</v>
          </cell>
          <cell r="Z27">
            <v>1.7</v>
          </cell>
          <cell r="AA27">
            <v>1.6</v>
          </cell>
        </row>
        <row r="28">
          <cell r="A28" t="str">
            <v xml:space="preserve">  Chile</v>
          </cell>
          <cell r="B28">
            <v>12.1</v>
          </cell>
          <cell r="C28">
            <v>15.7</v>
          </cell>
          <cell r="D28">
            <v>17.3</v>
          </cell>
          <cell r="E28">
            <v>17.899999999999999</v>
          </cell>
          <cell r="F28">
            <v>19.7</v>
          </cell>
          <cell r="G28">
            <v>20.399999999999999</v>
          </cell>
          <cell r="H28">
            <v>21.1</v>
          </cell>
          <cell r="I28">
            <v>21.5</v>
          </cell>
          <cell r="J28">
            <v>19.600000000000001</v>
          </cell>
          <cell r="K28">
            <v>18</v>
          </cell>
          <cell r="L28">
            <v>19.2</v>
          </cell>
          <cell r="M28">
            <v>17.899999999999999</v>
          </cell>
          <cell r="N28">
            <v>19.100000000000001</v>
          </cell>
          <cell r="O28">
            <v>20</v>
          </cell>
          <cell r="P28">
            <v>22.2</v>
          </cell>
          <cell r="Q28">
            <v>22</v>
          </cell>
          <cell r="R28">
            <v>27.5</v>
          </cell>
          <cell r="S28">
            <v>27</v>
          </cell>
          <cell r="T28">
            <v>33.700000000000003</v>
          </cell>
          <cell r="U28">
            <v>34.799999999999997</v>
          </cell>
          <cell r="V28">
            <v>37.299999999999997</v>
          </cell>
          <cell r="W28">
            <v>38.6</v>
          </cell>
          <cell r="X28">
            <v>41.2</v>
          </cell>
          <cell r="Y28">
            <v>42.8</v>
          </cell>
          <cell r="Z28">
            <v>43.8</v>
          </cell>
          <cell r="AA28">
            <v>45.2</v>
          </cell>
        </row>
        <row r="29">
          <cell r="A29" t="str">
            <v xml:space="preserve">  China</v>
          </cell>
          <cell r="B29" t="str">
            <v>..</v>
          </cell>
          <cell r="C29">
            <v>5.8</v>
          </cell>
          <cell r="D29">
            <v>8.4</v>
          </cell>
          <cell r="E29">
            <v>9.6</v>
          </cell>
          <cell r="F29">
            <v>12.1</v>
          </cell>
          <cell r="G29">
            <v>16.7</v>
          </cell>
          <cell r="H29">
            <v>23.7</v>
          </cell>
          <cell r="I29">
            <v>35.299999999999997</v>
          </cell>
          <cell r="J29">
            <v>42.4</v>
          </cell>
          <cell r="K29">
            <v>44.9</v>
          </cell>
          <cell r="L29">
            <v>55.3</v>
          </cell>
          <cell r="M29">
            <v>60.3</v>
          </cell>
          <cell r="N29">
            <v>72.400000000000006</v>
          </cell>
          <cell r="O29">
            <v>85.9</v>
          </cell>
          <cell r="P29">
            <v>100.5</v>
          </cell>
          <cell r="Q29">
            <v>118.1</v>
          </cell>
          <cell r="R29">
            <v>128.80000000000001</v>
          </cell>
          <cell r="S29">
            <v>146.69999999999999</v>
          </cell>
          <cell r="T29">
            <v>144</v>
          </cell>
          <cell r="U29">
            <v>152.1</v>
          </cell>
          <cell r="V29">
            <v>145.69999999999999</v>
          </cell>
          <cell r="W29">
            <v>184.8</v>
          </cell>
          <cell r="X29">
            <v>186.1</v>
          </cell>
          <cell r="Y29">
            <v>208.5</v>
          </cell>
          <cell r="Z29">
            <v>247.7</v>
          </cell>
          <cell r="AA29">
            <v>281.60000000000002</v>
          </cell>
        </row>
        <row r="30">
          <cell r="A30" t="str">
            <v xml:space="preserve">  Colombia</v>
          </cell>
          <cell r="B30">
            <v>6.9</v>
          </cell>
          <cell r="C30">
            <v>8.6999999999999993</v>
          </cell>
          <cell r="D30">
            <v>10.3</v>
          </cell>
          <cell r="E30">
            <v>11.4</v>
          </cell>
          <cell r="F30">
            <v>12</v>
          </cell>
          <cell r="G30">
            <v>14.2</v>
          </cell>
          <cell r="H30">
            <v>15.4</v>
          </cell>
          <cell r="I30">
            <v>17</v>
          </cell>
          <cell r="J30">
            <v>17</v>
          </cell>
          <cell r="K30">
            <v>16.899999999999999</v>
          </cell>
          <cell r="L30">
            <v>17.2</v>
          </cell>
          <cell r="M30">
            <v>17.2</v>
          </cell>
          <cell r="N30">
            <v>17.3</v>
          </cell>
          <cell r="O30">
            <v>18.899999999999999</v>
          </cell>
          <cell r="P30">
            <v>21.9</v>
          </cell>
          <cell r="Q30">
            <v>25</v>
          </cell>
          <cell r="R30">
            <v>28.9</v>
          </cell>
          <cell r="S30">
            <v>31.9</v>
          </cell>
          <cell r="T30">
            <v>33.1</v>
          </cell>
          <cell r="U30">
            <v>34.4</v>
          </cell>
          <cell r="V30">
            <v>33.9</v>
          </cell>
          <cell r="W30">
            <v>36.200000000000003</v>
          </cell>
          <cell r="X30">
            <v>33.200000000000003</v>
          </cell>
          <cell r="Y30">
            <v>37</v>
          </cell>
          <cell r="Z30">
            <v>37.9</v>
          </cell>
          <cell r="AA30">
            <v>37.700000000000003</v>
          </cell>
        </row>
        <row r="31">
          <cell r="A31" t="str">
            <v xml:space="preserve">  Comoros</v>
          </cell>
          <cell r="B31">
            <v>0</v>
          </cell>
          <cell r="C31">
            <v>0.1</v>
          </cell>
          <cell r="D31">
            <v>0.1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0.2</v>
          </cell>
          <cell r="Q31">
            <v>0.2</v>
          </cell>
          <cell r="R31">
            <v>0.2</v>
          </cell>
          <cell r="S31">
            <v>0.2</v>
          </cell>
          <cell r="T31">
            <v>0.2</v>
          </cell>
          <cell r="U31">
            <v>0.2</v>
          </cell>
          <cell r="V31">
            <v>0.2</v>
          </cell>
          <cell r="W31">
            <v>0.2</v>
          </cell>
          <cell r="X31">
            <v>0.3</v>
          </cell>
          <cell r="Y31">
            <v>0.3</v>
          </cell>
          <cell r="Z31">
            <v>0.3</v>
          </cell>
          <cell r="AA31">
            <v>0.3</v>
          </cell>
        </row>
        <row r="32">
          <cell r="A32" t="str">
            <v xml:space="preserve">  Congo, Dem. Rep.</v>
          </cell>
          <cell r="B32">
            <v>4.8</v>
          </cell>
          <cell r="C32">
            <v>5.0999999999999996</v>
          </cell>
          <cell r="D32">
            <v>5.0999999999999996</v>
          </cell>
          <cell r="E32">
            <v>5.3</v>
          </cell>
          <cell r="F32">
            <v>5.3</v>
          </cell>
          <cell r="G32">
            <v>6.2</v>
          </cell>
          <cell r="H32">
            <v>7.2</v>
          </cell>
          <cell r="I32">
            <v>8.8000000000000007</v>
          </cell>
          <cell r="J32">
            <v>8.6</v>
          </cell>
          <cell r="K32">
            <v>9.3000000000000007</v>
          </cell>
          <cell r="L32">
            <v>10.3</v>
          </cell>
          <cell r="M32">
            <v>10.8</v>
          </cell>
          <cell r="N32">
            <v>11</v>
          </cell>
          <cell r="O32">
            <v>11.3</v>
          </cell>
          <cell r="P32">
            <v>12.3</v>
          </cell>
          <cell r="Q32">
            <v>13.2</v>
          </cell>
          <cell r="R32">
            <v>12.8</v>
          </cell>
          <cell r="S32">
            <v>12.3</v>
          </cell>
          <cell r="T32">
            <v>13.2</v>
          </cell>
          <cell r="U32">
            <v>12</v>
          </cell>
          <cell r="V32">
            <v>11.7</v>
          </cell>
          <cell r="W32">
            <v>11.5</v>
          </cell>
          <cell r="X32">
            <v>10.1</v>
          </cell>
          <cell r="Y32">
            <v>11.3</v>
          </cell>
          <cell r="Z32">
            <v>11.4</v>
          </cell>
          <cell r="AA32">
            <v>10.6</v>
          </cell>
        </row>
        <row r="33">
          <cell r="A33" t="str">
            <v xml:space="preserve">  Congo, Rep.</v>
          </cell>
          <cell r="B33">
            <v>1.5</v>
          </cell>
          <cell r="C33">
            <v>1.4</v>
          </cell>
          <cell r="D33">
            <v>1.9</v>
          </cell>
          <cell r="E33">
            <v>2</v>
          </cell>
          <cell r="F33">
            <v>2</v>
          </cell>
          <cell r="G33">
            <v>3</v>
          </cell>
          <cell r="H33">
            <v>3.5</v>
          </cell>
          <cell r="I33">
            <v>4.3</v>
          </cell>
          <cell r="J33">
            <v>4.0999999999999996</v>
          </cell>
          <cell r="K33">
            <v>4.3</v>
          </cell>
          <cell r="L33">
            <v>4.9000000000000004</v>
          </cell>
          <cell r="M33">
            <v>4.8</v>
          </cell>
          <cell r="N33">
            <v>4.8</v>
          </cell>
          <cell r="O33">
            <v>5.0999999999999996</v>
          </cell>
          <cell r="P33">
            <v>5.4</v>
          </cell>
          <cell r="Q33">
            <v>6</v>
          </cell>
          <cell r="R33">
            <v>5.2</v>
          </cell>
          <cell r="S33">
            <v>5</v>
          </cell>
          <cell r="T33">
            <v>5.0999999999999996</v>
          </cell>
          <cell r="U33">
            <v>5</v>
          </cell>
          <cell r="V33">
            <v>4.9000000000000004</v>
          </cell>
          <cell r="W33">
            <v>4.5</v>
          </cell>
          <cell r="X33">
            <v>5.0999999999999996</v>
          </cell>
          <cell r="Y33">
            <v>5.5</v>
          </cell>
          <cell r="Z33">
            <v>6.7</v>
          </cell>
          <cell r="AA33">
            <v>5.9</v>
          </cell>
        </row>
        <row r="34">
          <cell r="A34" t="str">
            <v xml:space="preserve">  Costa Rica</v>
          </cell>
          <cell r="B34">
            <v>2.7</v>
          </cell>
          <cell r="C34">
            <v>3.3</v>
          </cell>
          <cell r="D34">
            <v>3.6</v>
          </cell>
          <cell r="E34">
            <v>4.2</v>
          </cell>
          <cell r="F34">
            <v>4</v>
          </cell>
          <cell r="G34">
            <v>4.4000000000000004</v>
          </cell>
          <cell r="H34">
            <v>4.5999999999999996</v>
          </cell>
          <cell r="I34">
            <v>4.7</v>
          </cell>
          <cell r="J34">
            <v>4.5</v>
          </cell>
          <cell r="K34">
            <v>4.5999999999999996</v>
          </cell>
          <cell r="L34">
            <v>3.8</v>
          </cell>
          <cell r="M34">
            <v>4</v>
          </cell>
          <cell r="N34">
            <v>3.9</v>
          </cell>
          <cell r="O34">
            <v>3.9</v>
          </cell>
          <cell r="P34">
            <v>3.9</v>
          </cell>
          <cell r="Q34">
            <v>3.8</v>
          </cell>
          <cell r="R34">
            <v>3.5</v>
          </cell>
          <cell r="S34">
            <v>3.5</v>
          </cell>
          <cell r="T34">
            <v>4</v>
          </cell>
          <cell r="U34">
            <v>4.2</v>
          </cell>
          <cell r="V34">
            <v>4.5</v>
          </cell>
          <cell r="W34">
            <v>4.5999999999999996</v>
          </cell>
          <cell r="X34">
            <v>4.8</v>
          </cell>
          <cell r="Y34">
            <v>5.4</v>
          </cell>
          <cell r="Z34">
            <v>5.7</v>
          </cell>
          <cell r="AA34">
            <v>6.2</v>
          </cell>
        </row>
        <row r="35">
          <cell r="A35" t="str">
            <v xml:space="preserve">  Cote d'Ivoire</v>
          </cell>
          <cell r="B35">
            <v>7.5</v>
          </cell>
          <cell r="C35">
            <v>8.1</v>
          </cell>
          <cell r="D35">
            <v>9</v>
          </cell>
          <cell r="E35">
            <v>8.9</v>
          </cell>
          <cell r="F35">
            <v>8.5</v>
          </cell>
          <cell r="G35">
            <v>9.6999999999999993</v>
          </cell>
          <cell r="H35">
            <v>11.4</v>
          </cell>
          <cell r="I35">
            <v>13.6</v>
          </cell>
          <cell r="J35">
            <v>13.3</v>
          </cell>
          <cell r="K35">
            <v>14.8</v>
          </cell>
          <cell r="L35">
            <v>17.3</v>
          </cell>
          <cell r="M35">
            <v>18.2</v>
          </cell>
          <cell r="N35">
            <v>18.5</v>
          </cell>
          <cell r="O35">
            <v>19.100000000000001</v>
          </cell>
          <cell r="P35">
            <v>17.399999999999999</v>
          </cell>
          <cell r="Q35">
            <v>18.899999999999999</v>
          </cell>
          <cell r="R35">
            <v>19.5</v>
          </cell>
          <cell r="S35">
            <v>15.6</v>
          </cell>
          <cell r="T35">
            <v>14.9</v>
          </cell>
          <cell r="U35">
            <v>13.2</v>
          </cell>
          <cell r="V35">
            <v>12.1</v>
          </cell>
          <cell r="W35">
            <v>11.6</v>
          </cell>
          <cell r="X35">
            <v>11.8</v>
          </cell>
          <cell r="Y35">
            <v>12.2</v>
          </cell>
          <cell r="Z35">
            <v>11.7</v>
          </cell>
          <cell r="AA35">
            <v>10.7</v>
          </cell>
        </row>
        <row r="36">
          <cell r="A36" t="str">
            <v xml:space="preserve">  Croatia</v>
          </cell>
          <cell r="B36" t="str">
            <v>..</v>
          </cell>
          <cell r="C36" t="str">
            <v>..</v>
          </cell>
          <cell r="D36" t="str">
            <v>..</v>
          </cell>
          <cell r="E36" t="str">
            <v>..</v>
          </cell>
          <cell r="F36" t="str">
            <v>..</v>
          </cell>
          <cell r="G36" t="str">
            <v>..</v>
          </cell>
          <cell r="H36" t="str">
            <v>..</v>
          </cell>
          <cell r="I36" t="str">
            <v>..</v>
          </cell>
          <cell r="J36" t="str">
            <v>..</v>
          </cell>
          <cell r="K36" t="str">
            <v>..</v>
          </cell>
          <cell r="L36" t="str">
            <v>..</v>
          </cell>
          <cell r="M36" t="str">
            <v>..</v>
          </cell>
          <cell r="N36" t="str">
            <v>..</v>
          </cell>
          <cell r="O36">
            <v>1.6</v>
          </cell>
          <cell r="P36">
            <v>2.1</v>
          </cell>
          <cell r="Q36">
            <v>3.8</v>
          </cell>
          <cell r="R36">
            <v>5.3</v>
          </cell>
          <cell r="S36">
            <v>8</v>
          </cell>
          <cell r="T36">
            <v>11.4</v>
          </cell>
          <cell r="U36">
            <v>11.4</v>
          </cell>
          <cell r="V36">
            <v>12.4</v>
          </cell>
          <cell r="W36">
            <v>12.7</v>
          </cell>
          <cell r="X36">
            <v>16.7</v>
          </cell>
          <cell r="Y36">
            <v>25.7</v>
          </cell>
          <cell r="Z36">
            <v>32.9</v>
          </cell>
          <cell r="AA36">
            <v>30.2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 Data "/>
      <sheetName val="TAB1"/>
      <sheetName val="TAB2b"/>
      <sheetName val="TAB3b"/>
      <sheetName val="TAB4b"/>
      <sheetName val="TAB5b"/>
      <sheetName val="TAB6b"/>
      <sheetName val="TAB7b"/>
      <sheetName val="TAB8b"/>
      <sheetName val="TAB9b"/>
      <sheetName val="TAB10b"/>
      <sheetName val="TAB11b"/>
      <sheetName val="TAB12b"/>
      <sheetName val="TAB13b"/>
      <sheetName val="TAB14b"/>
      <sheetName val="TAB15A1"/>
      <sheetName val="TAB15B1"/>
      <sheetName val="TAB15C"/>
      <sheetName val="TAB16b"/>
      <sheetName val="TAB17b"/>
      <sheetName val="TAB18b"/>
      <sheetName val="TAB19b"/>
      <sheetName val="TAB20b"/>
      <sheetName val="TAB21b"/>
      <sheetName val="TAB22b"/>
      <sheetName val="TAB23b"/>
      <sheetName val="TAB24b"/>
      <sheetName val="TAB25b"/>
      <sheetName val="TAB26b"/>
      <sheetName val="TAB27b"/>
      <sheetName val="TAB28b"/>
      <sheetName val="TAB29b"/>
      <sheetName val="TAB30b"/>
      <sheetName val="TAB31b"/>
      <sheetName val="TAB32b"/>
      <sheetName val="TAB33b"/>
      <sheetName val="TAB34b"/>
      <sheetName val="TAB35b"/>
      <sheetName val="TAB36b"/>
      <sheetName val="RED37b"/>
      <sheetName val="TAB38b"/>
      <sheetName val="TAB27A2"/>
      <sheetName val="TAB27B2"/>
      <sheetName val="TAB39"/>
      <sheetName val="TAB40"/>
      <sheetName val="Basic_Dat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Fig net capital flows"/>
      <sheetName val="Fig private flows"/>
      <sheetName val="Net private debt flows"/>
      <sheetName val="Net FDI flows"/>
      <sheetName val="Net FDI flows % of GDP"/>
      <sheetName val="Fig private flows (2)"/>
    </sheetNames>
    <sheetDataSet>
      <sheetData sheetId="0">
        <row r="3">
          <cell r="A3" t="str">
            <v xml:space="preserve">           </v>
          </cell>
        </row>
        <row r="29">
          <cell r="A29" t="str">
            <v>Sources: World Bank Debtor Reporting System and staff estimates.</v>
          </cell>
        </row>
        <row r="30">
          <cell r="A30" t="str">
            <v>Note: P = Projection.  a. Combination of errors and omissions and net acquisition of foreign assets (including FDI) by developing-country private entities.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Acuerdo Incl. Int."/>
      <sheetName val="BCP"/>
    </sheetNames>
    <definedNames>
      <definedName name="OnShow" sheetId="0"/>
      <definedName name="spnf" sheetId="0"/>
      <definedName name="will" sheetId="0"/>
    </definedNames>
    <sheetDataSet>
      <sheetData sheetId="0" refreshError="1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hNot Ann"/>
      <sheetName val="AuthNot"/>
      <sheetName val="AuthNot Percent Change"/>
      <sheetName val="ANS -Curr to Year ago % Change"/>
      <sheetName val="Authnot Prelim"/>
      <sheetName val="Authnot First"/>
      <sheetName val="Authnot Second"/>
      <sheetName val="StartsAnn Percent Change"/>
      <sheetName val="StartsUA Prelim"/>
      <sheetName val="StartsUA First"/>
      <sheetName val="StartsUA Second"/>
      <sheetName val="StartsSA Percent Change"/>
      <sheetName val="ST -Curr to Year ago % Change "/>
      <sheetName val="StartsSA  Prelim"/>
      <sheetName val="StartsSA First"/>
      <sheetName val="StartsSA Se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a Púb. Ext.Global 1961-2004"/>
      <sheetName val="Evolución Deuda Ene-dic 2003"/>
      <sheetName val="Evolución Deuda Ene-jun 2004"/>
      <sheetName val="Estim. Serv.04-09 por acreedor "/>
      <sheetName val="Est.Serv.04-09 deudor- acreedor"/>
      <sheetName val="Estim. Servicio 2004 por mes"/>
      <sheetName val="Estim. Servicio 2005 por 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  <sheetName val="bop1datos rev"/>
      <sheetName val="Codigo"/>
      <sheetName val="Codigos"/>
      <sheetName val="Base 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Panorama Macroeconómico"/>
      <sheetName val="2. Cobertura Institucional"/>
      <sheetName val="3.CAIF Presp. Agregado"/>
      <sheetName val="4. Matriz Trans. Consolidadas"/>
      <sheetName val="5. Presup. Consolidado Ingresos"/>
      <sheetName val="6. Presup. Consolidado Gastos"/>
      <sheetName val="7. CAIF Consolidada"/>
      <sheetName val="8. Presp. Consolidado Funcional"/>
      <sheetName val="9. Demanda Agregada"/>
      <sheetName val="10. Remuneraciones"/>
      <sheetName val="11. Remuneraciones Promedio"/>
      <sheetName val="12. Proyectos de Inversion"/>
      <sheetName val="Anexo-1 Matriz Trans. Cons."/>
      <sheetName val="Anexo-2 Ambitos e Instituciones"/>
      <sheetName val="Anexo 3 - CAIF Presp. Agregado"/>
      <sheetName val="Anexo 4 - CAIF Consolidada"/>
      <sheetName val="Anexo 5 - Impuestos"/>
      <sheetName val="Anexo 6 - Cons. Fuentes Fin"/>
      <sheetName val="Anexo 7 - Cons. Aplicacione"/>
    </sheetNames>
    <sheetDataSet>
      <sheetData sheetId="0"/>
      <sheetData sheetId="1"/>
      <sheetData sheetId="2"/>
      <sheetData sheetId="3">
        <row r="39">
          <cell r="K39">
            <v>201250330014.40118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 "/>
      <sheetName val="Hoja14"/>
      <sheetName val=" 1.Tasas de Crecimiento PIB."/>
      <sheetName val=" 2.Parámetros Macro LAC."/>
      <sheetName val="Gráfico.1 "/>
      <sheetName val="Gráfico. 2"/>
      <sheetName val="3.Panorama Macroeconómico"/>
      <sheetName val="2. Cobertura Instirucional"/>
      <sheetName val="Ejecucion - Agregado"/>
      <sheetName val="Gráfico 3"/>
      <sheetName val="Tabla 4 Cobertura Institucional"/>
      <sheetName val="T.5 CAIF Ejecución  Agregada"/>
      <sheetName val="Ejecucion - Consolidado"/>
      <sheetName val="4.CAIF Presp. agregado"/>
      <sheetName val="T.6 CAIF Formulación Agregado"/>
      <sheetName val="7-13. Presupuesto Físico EPNF"/>
      <sheetName val="14. Matriz de Transacciones"/>
      <sheetName val="15. Matriz Trans. Consolidadas"/>
      <sheetName val="Gráfico 4"/>
      <sheetName val="16. Percibido. Cons. Ingresos"/>
      <sheetName val="17. Form. Cons. Ingresos"/>
      <sheetName val="Gráfico 5"/>
      <sheetName val="Gráfico 6"/>
      <sheetName val="Gráfico 7"/>
      <sheetName val="Gráfico 8"/>
      <sheetName val="18. Ejec. Consolidada Gasto"/>
      <sheetName val="19. Form. Consolidado Gasto"/>
      <sheetName val="20. CAIF Ejec. consolidada"/>
      <sheetName val="21. CAIF Form- Consolidado"/>
      <sheetName val="Gráfico 9 "/>
      <sheetName val="Gráfico 10"/>
      <sheetName val="Gráfico 11"/>
      <sheetName val="Gráfico 12"/>
      <sheetName val="Gráfico 13"/>
      <sheetName val="Gráfico 14"/>
      <sheetName val="22. 10  Ejecución consolidada"/>
      <sheetName val="23. Presupuesto Min. Educación"/>
      <sheetName val="23. Presupuesto Presidencia"/>
      <sheetName val="Gráfico 16"/>
      <sheetName val="Gráfico 17"/>
      <sheetName val="Gráfico 18"/>
      <sheetName val="13. Ejec. Consolidado Funcional"/>
      <sheetName val="14. Form. Consolidado Funcional"/>
      <sheetName val="24.Demanda agregada"/>
      <sheetName val="25-26. Remuneraciones"/>
      <sheetName val="Gráfico 19"/>
      <sheetName val="Gráfico 20"/>
      <sheetName val="27. Proyectos de Inversion"/>
      <sheetName val="28. Remuneraciones Promedio"/>
      <sheetName val="Gráfico 21"/>
      <sheetName val="Gráfico 22"/>
      <sheetName val="Gráfico 23"/>
      <sheetName val="Gráfico 24"/>
      <sheetName val="Anexo - Ejec. según Clas. Inst."/>
      <sheetName val="Anexo - Clasificador del Gasto"/>
      <sheetName val="Anexo- Matriz Trans. Cons."/>
      <sheetName val="Anexo de Consolidado"/>
    </sheetNames>
    <sheetDataSet>
      <sheetData sheetId="0"/>
      <sheetData sheetId="1"/>
      <sheetData sheetId="2">
        <row r="1">
          <cell r="B1" t="str">
            <v>MINISTERIO DE HACIENDA</v>
          </cell>
          <cell r="C1"/>
          <cell r="D1"/>
          <cell r="E1"/>
          <cell r="F1"/>
          <cell r="N1"/>
          <cell r="O1"/>
          <cell r="P1"/>
          <cell r="Q1"/>
        </row>
        <row r="2">
          <cell r="B2" t="str">
            <v>DIRECCIÓN GENERAL DE PRESUPUESTO</v>
          </cell>
          <cell r="C2"/>
          <cell r="D2"/>
          <cell r="E2"/>
          <cell r="F2"/>
          <cell r="N2"/>
          <cell r="O2"/>
          <cell r="P2"/>
          <cell r="Q2"/>
        </row>
        <row r="3">
          <cell r="B3" t="str">
            <v>DIRECCIÓN DE ESTUDIOS ECONÓMICOS E INTEGRACIÓN PRESUPUESTARIA</v>
          </cell>
          <cell r="C3"/>
          <cell r="D3"/>
          <cell r="E3"/>
          <cell r="F3"/>
          <cell r="N3"/>
          <cell r="O3"/>
          <cell r="P3"/>
          <cell r="Q3"/>
        </row>
        <row r="4">
          <cell r="A4" t="str">
            <v xml:space="preserve">                          Tasas de Crecimiento del PIB esperadas antes y después de la pandemia del COVID - 19</v>
          </cell>
          <cell r="B4"/>
          <cell r="C4"/>
          <cell r="D4"/>
          <cell r="E4"/>
          <cell r="F4"/>
          <cell r="N4"/>
          <cell r="O4"/>
          <cell r="P4"/>
          <cell r="Q4"/>
        </row>
      </sheetData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ional"/>
      <sheetName val="Gráfico 6 "/>
      <sheetName val="Gráfico 7 "/>
      <sheetName val="grafico 8 data"/>
      <sheetName val="18. Ejec. Consolidada Gasto"/>
      <sheetName val="19. Form. Consolidado Gasto"/>
    </sheetNames>
    <sheetDataSet>
      <sheetData sheetId="0">
        <row r="10">
          <cell r="K10">
            <v>1049365508605.24</v>
          </cell>
        </row>
        <row r="11">
          <cell r="K11">
            <v>134557433733.66998</v>
          </cell>
        </row>
      </sheetData>
      <sheetData sheetId="1">
        <row r="7">
          <cell r="C7" t="str">
            <v>Formulación</v>
          </cell>
        </row>
      </sheetData>
      <sheetData sheetId="2">
        <row r="7">
          <cell r="C7" t="str">
            <v>Ejecución</v>
          </cell>
        </row>
        <row r="8">
          <cell r="B8" t="str">
            <v>Gastos Corrientes</v>
          </cell>
          <cell r="C8">
            <v>1049365508605.24</v>
          </cell>
        </row>
        <row r="9">
          <cell r="B9" t="str">
            <v>Gastos de Capital</v>
          </cell>
          <cell r="C9">
            <v>134557433733.66998</v>
          </cell>
        </row>
      </sheetData>
      <sheetData sheetId="3">
        <row r="20">
          <cell r="B20" t="str">
            <v>Gastos de consumo</v>
          </cell>
        </row>
      </sheetData>
      <sheetData sheetId="4" refreshError="1"/>
      <sheetData sheetId="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6 "/>
      <sheetName val="Gráfico 7 "/>
      <sheetName val="Gráfico 8 "/>
      <sheetName val="18. Ejec. Consolidado Gasto"/>
      <sheetName val="19. Form. Consolidado Gasto"/>
      <sheetName val="Tabla 21"/>
      <sheetName val="Ámbitos Consolidados.1"/>
      <sheetName val="Ámbitos Consolidados.2"/>
    </sheetNames>
    <sheetDataSet>
      <sheetData sheetId="0">
        <row r="7">
          <cell r="C7" t="str">
            <v>Formulación</v>
          </cell>
        </row>
      </sheetData>
      <sheetData sheetId="1">
        <row r="7">
          <cell r="C7" t="str">
            <v>Ejecución</v>
          </cell>
        </row>
        <row r="8">
          <cell r="B8" t="str">
            <v>Gastos Corrientes</v>
          </cell>
          <cell r="C8">
            <v>1049365508605.24</v>
          </cell>
        </row>
        <row r="9">
          <cell r="B9" t="str">
            <v>Gastos de Capital</v>
          </cell>
          <cell r="C9">
            <v>134557433733.66998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Transacciones Cons."/>
      <sheetName val="Sheet1"/>
      <sheetName val="Cobertura Institucional"/>
      <sheetName val="Presión Tributaria"/>
      <sheetName val="Demanda Agregada"/>
      <sheetName val="Empleo "/>
      <sheetName val="Proyectos de inversión"/>
      <sheetName val="Proy. de inv"/>
      <sheetName val="Inversion en Provincias"/>
      <sheetName val="Inversion prov. per capita"/>
      <sheetName val="2.20-15"/>
      <sheetName val="REGION- inv"/>
      <sheetName val="CAPITULO -inv"/>
      <sheetName val="FINALIDAD-inv"/>
      <sheetName val="Graficos"/>
      <sheetName val=""/>
    </sheetNames>
    <sheetDataSet>
      <sheetData sheetId="0"/>
      <sheetData sheetId="1"/>
      <sheetData sheetId="2"/>
      <sheetData sheetId="3">
        <row r="5">
          <cell r="C5" t="str">
            <v>Gobierno Central</v>
          </cell>
          <cell r="D5" t="str">
            <v>Gobierno General Nacional</v>
          </cell>
          <cell r="E5" t="str">
            <v>Sector Público No Financiero</v>
          </cell>
        </row>
        <row r="8">
          <cell r="C8">
            <v>0.14447639382694832</v>
          </cell>
          <cell r="D8">
            <v>0.14447639382694832</v>
          </cell>
          <cell r="E8">
            <v>0.14447639382694832</v>
          </cell>
        </row>
        <row r="9">
          <cell r="A9" t="str">
            <v>Descentralizadas</v>
          </cell>
          <cell r="C9"/>
          <cell r="D9">
            <v>2.1110973429502855E-4</v>
          </cell>
          <cell r="E9">
            <v>2.1110973429502855E-4</v>
          </cell>
        </row>
        <row r="10">
          <cell r="A10" t="str">
            <v>Gobiernos Locales</v>
          </cell>
          <cell r="C10"/>
          <cell r="D10"/>
          <cell r="E10">
            <v>5.2080500416196163E-4</v>
          </cell>
        </row>
      </sheetData>
      <sheetData sheetId="4">
        <row r="23">
          <cell r="B23" t="str">
            <v>Formulación 2021</v>
          </cell>
          <cell r="D23" t="str">
            <v>Ejecución 2021</v>
          </cell>
        </row>
        <row r="24">
          <cell r="A24" t="str">
            <v>Consumo</v>
          </cell>
          <cell r="B24">
            <v>655211.73906373</v>
          </cell>
          <cell r="C24"/>
          <cell r="D24">
            <v>629954.60288912058</v>
          </cell>
        </row>
        <row r="25">
          <cell r="A25" t="str">
            <v>Inversión</v>
          </cell>
          <cell r="B25">
            <v>160395.50583675</v>
          </cell>
          <cell r="C25"/>
          <cell r="D25">
            <v>101335.93902121004</v>
          </cell>
        </row>
      </sheetData>
      <sheetData sheetId="5">
        <row r="25">
          <cell r="B25" t="str">
            <v xml:space="preserve"> Formulado</v>
          </cell>
          <cell r="C25" t="str">
            <v xml:space="preserve">Ejecutado </v>
          </cell>
        </row>
        <row r="26">
          <cell r="A26" t="str">
            <v>Gobierno Central</v>
          </cell>
          <cell r="B26">
            <v>558754</v>
          </cell>
          <cell r="C26">
            <v>594527</v>
          </cell>
        </row>
        <row r="27">
          <cell r="A27" t="str">
            <v>Organismos Autónomos y Descentralizados No Financieros</v>
          </cell>
          <cell r="B27">
            <v>45418</v>
          </cell>
          <cell r="C27">
            <v>47533</v>
          </cell>
        </row>
        <row r="28">
          <cell r="A28" t="str">
            <v>Instituciones Públicas de la Seguridad Social</v>
          </cell>
          <cell r="B28">
            <v>4219</v>
          </cell>
          <cell r="C28">
            <v>4074</v>
          </cell>
        </row>
        <row r="29">
          <cell r="A29" t="str">
            <v>Gobiernos Locales</v>
          </cell>
          <cell r="B29">
            <v>50217</v>
          </cell>
          <cell r="C29">
            <v>51560</v>
          </cell>
        </row>
        <row r="30">
          <cell r="A30" t="str">
            <v>Empresas Públicas No Financieras</v>
          </cell>
          <cell r="B30">
            <v>38374</v>
          </cell>
          <cell r="C30">
            <v>38389</v>
          </cell>
        </row>
        <row r="54">
          <cell r="A54" t="str">
            <v>Gobierno Central</v>
          </cell>
          <cell r="B54">
            <v>0.80769016537537208</v>
          </cell>
        </row>
        <row r="55">
          <cell r="A55" t="str">
            <v>Organismos Autónomos y Descentralizados No Financieros</v>
          </cell>
          <cell r="B55">
            <v>6.4575598132275841E-2</v>
          </cell>
        </row>
        <row r="56">
          <cell r="A56" t="str">
            <v>Instituciones Públicas de la Seguridad Social</v>
          </cell>
          <cell r="B56">
            <v>5.5347019289944208E-3</v>
          </cell>
        </row>
        <row r="57">
          <cell r="A57" t="str">
            <v>Gobiernos Locales</v>
          </cell>
          <cell r="B57">
            <v>7.0046448566262229E-2</v>
          </cell>
        </row>
        <row r="58">
          <cell r="A58" t="str">
            <v>Empresas Públicas No Financieras</v>
          </cell>
          <cell r="B58">
            <v>5.2153085997095436E-2</v>
          </cell>
        </row>
      </sheetData>
      <sheetData sheetId="6"/>
      <sheetData sheetId="7"/>
      <sheetData sheetId="8"/>
      <sheetData sheetId="9">
        <row r="171">
          <cell r="B171" t="str">
            <v>Región Cibao Sur</v>
          </cell>
          <cell r="C171">
            <v>1304.740847437271</v>
          </cell>
        </row>
        <row r="172">
          <cell r="B172" t="str">
            <v>Region Yuma</v>
          </cell>
          <cell r="C172">
            <v>1444.1477062800809</v>
          </cell>
        </row>
        <row r="173">
          <cell r="B173" t="str">
            <v>Región Higuamo</v>
          </cell>
          <cell r="C173">
            <v>1529.7721242315288</v>
          </cell>
        </row>
        <row r="174">
          <cell r="B174" t="str">
            <v>Región Cibao Norte</v>
          </cell>
          <cell r="C174">
            <v>2135.4516033505924</v>
          </cell>
        </row>
        <row r="175">
          <cell r="B175" t="str">
            <v>Región Cibao Noroeste</v>
          </cell>
          <cell r="C175">
            <v>2673.9982725239879</v>
          </cell>
        </row>
        <row r="176">
          <cell r="B176" t="str">
            <v>Región  Del Valle</v>
          </cell>
          <cell r="C176">
            <v>3029.6595421918323</v>
          </cell>
        </row>
        <row r="177">
          <cell r="B177" t="str">
            <v>Región Metropolitana</v>
          </cell>
          <cell r="C177">
            <v>3290.8961675460569</v>
          </cell>
        </row>
        <row r="178">
          <cell r="B178" t="str">
            <v>Promedio</v>
          </cell>
          <cell r="C178">
            <v>3846.8971677085415</v>
          </cell>
        </row>
        <row r="179">
          <cell r="B179" t="str">
            <v>Región Valdesia</v>
          </cell>
          <cell r="C179">
            <v>3855.6394984064473</v>
          </cell>
        </row>
        <row r="180">
          <cell r="B180" t="str">
            <v>Región Cibao Nordeste</v>
          </cell>
          <cell r="C180">
            <v>5163.3315240565653</v>
          </cell>
        </row>
        <row r="181">
          <cell r="B181" t="str">
            <v>Región  Enriquillo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2">
          <cell r="L2">
            <v>2020</v>
          </cell>
          <cell r="M2">
            <v>2021</v>
          </cell>
        </row>
        <row r="3">
          <cell r="K3" t="str">
            <v>Pobreza general sin transferencias monetarias gubernamentales.</v>
          </cell>
          <cell r="L3">
            <v>0.30199999999999999</v>
          </cell>
          <cell r="M3">
            <v>0.26700000000000002</v>
          </cell>
        </row>
        <row r="4">
          <cell r="K4" t="str">
            <v>Pobreza general oficial</v>
          </cell>
          <cell r="L4">
            <v>0.23400000000000001</v>
          </cell>
          <cell r="M4">
            <v>0.23799999999999999</v>
          </cell>
        </row>
        <row r="5">
          <cell r="K5" t="str">
            <v>Pobreza extrema sin transferencias monetarias gubernamentales</v>
          </cell>
          <cell r="L5">
            <v>5.8000000000000003E-2</v>
          </cell>
          <cell r="M5">
            <v>4.1000000000000002E-2</v>
          </cell>
        </row>
        <row r="6">
          <cell r="K6" t="str">
            <v>Pobreza extrema oficial</v>
          </cell>
          <cell r="L6">
            <v>3.5000000000000003E-2</v>
          </cell>
          <cell r="M6">
            <v>3.1E-2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1A63-49DE-4715-8A71-3EA0B2742535}">
  <dimension ref="A1:M33"/>
  <sheetViews>
    <sheetView showGridLines="0" tabSelected="1" zoomScale="70" zoomScaleNormal="70" workbookViewId="0">
      <selection activeCell="E37" sqref="E37"/>
    </sheetView>
  </sheetViews>
  <sheetFormatPr baseColWidth="10" defaultColWidth="11.42578125" defaultRowHeight="14.25"/>
  <cols>
    <col min="1" max="1" width="11.42578125" style="1"/>
    <col min="2" max="2" width="13.140625" style="1" customWidth="1"/>
    <col min="3" max="9" width="11.42578125" style="1"/>
    <col min="10" max="10" width="18.42578125" style="1" customWidth="1"/>
    <col min="11" max="16384" width="11.42578125" style="1"/>
  </cols>
  <sheetData>
    <row r="1" spans="1:13" ht="23.25" customHeight="1">
      <c r="C1" s="88"/>
      <c r="D1" s="581" t="s">
        <v>25</v>
      </c>
      <c r="E1" s="581"/>
      <c r="F1" s="581"/>
      <c r="G1" s="581"/>
      <c r="H1" s="581"/>
      <c r="I1" s="581"/>
      <c r="J1" s="581"/>
      <c r="K1" s="88"/>
    </row>
    <row r="2" spans="1:13" ht="18">
      <c r="C2" s="90"/>
      <c r="D2" s="582" t="s">
        <v>24</v>
      </c>
      <c r="E2" s="582"/>
      <c r="F2" s="582"/>
      <c r="G2" s="582"/>
      <c r="H2" s="582"/>
      <c r="I2" s="582"/>
      <c r="J2" s="582"/>
      <c r="K2" s="90"/>
    </row>
    <row r="3" spans="1:13" ht="15.75" customHeight="1">
      <c r="C3" s="85"/>
      <c r="D3" s="583" t="s">
        <v>624</v>
      </c>
      <c r="E3" s="584"/>
      <c r="F3" s="584"/>
      <c r="G3" s="584"/>
      <c r="H3" s="584"/>
      <c r="I3" s="584"/>
      <c r="J3" s="584"/>
      <c r="K3" s="85"/>
      <c r="L3" s="388"/>
      <c r="M3" s="388"/>
    </row>
    <row r="4" spans="1:13" ht="15">
      <c r="A4" s="92"/>
      <c r="B4" s="92"/>
      <c r="C4" s="92"/>
      <c r="D4" s="92"/>
      <c r="E4" s="92"/>
      <c r="F4" s="92"/>
      <c r="G4" s="92"/>
      <c r="H4" s="92"/>
      <c r="I4" s="92"/>
      <c r="J4" s="91"/>
      <c r="K4" s="91"/>
      <c r="L4" s="388"/>
      <c r="M4" s="388"/>
    </row>
    <row r="5" spans="1:13">
      <c r="L5" s="297"/>
      <c r="M5" s="297"/>
    </row>
    <row r="6" spans="1:13">
      <c r="L6" s="301"/>
      <c r="M6" s="301"/>
    </row>
    <row r="7" spans="1:13" ht="15">
      <c r="B7" s="585" t="s">
        <v>737</v>
      </c>
      <c r="C7" s="585"/>
      <c r="D7" s="585"/>
      <c r="E7" s="585"/>
      <c r="F7" s="585"/>
      <c r="G7" s="585"/>
      <c r="H7" s="585"/>
      <c r="I7" s="585"/>
      <c r="J7" s="585"/>
      <c r="K7" s="585"/>
      <c r="L7" s="301"/>
      <c r="M7" s="297"/>
    </row>
    <row r="8" spans="1:13" ht="15">
      <c r="B8" s="585" t="s">
        <v>732</v>
      </c>
      <c r="C8" s="585"/>
      <c r="D8" s="585"/>
      <c r="E8" s="585"/>
      <c r="F8" s="585"/>
      <c r="G8" s="585"/>
      <c r="H8" s="585"/>
      <c r="I8" s="585"/>
      <c r="J8" s="585"/>
      <c r="K8" s="585"/>
    </row>
    <row r="9" spans="1:13">
      <c r="B9" s="580" t="s">
        <v>825</v>
      </c>
      <c r="C9" s="580"/>
      <c r="D9" s="580"/>
      <c r="E9" s="580"/>
      <c r="F9" s="580"/>
      <c r="G9" s="580"/>
      <c r="H9" s="580"/>
      <c r="I9" s="580"/>
      <c r="J9" s="580"/>
      <c r="K9" s="580"/>
    </row>
    <row r="10" spans="1:13" ht="15">
      <c r="B10" s="298"/>
      <c r="C10" s="299"/>
      <c r="D10" s="299"/>
      <c r="E10" s="299"/>
      <c r="F10" s="299"/>
      <c r="I10" s="300"/>
      <c r="J10" s="301"/>
      <c r="K10" s="301"/>
    </row>
    <row r="11" spans="1:13">
      <c r="B11" s="302"/>
      <c r="C11" s="301"/>
      <c r="D11" s="301"/>
      <c r="E11" s="301"/>
      <c r="F11" s="301"/>
      <c r="I11" s="5"/>
      <c r="J11" s="301"/>
      <c r="K11" s="301"/>
    </row>
    <row r="12" spans="1:13">
      <c r="B12" s="302"/>
      <c r="C12" s="301"/>
      <c r="D12" s="301"/>
      <c r="E12" s="301"/>
      <c r="F12" s="301"/>
    </row>
    <row r="13" spans="1:13" ht="15">
      <c r="B13" s="298"/>
      <c r="C13" s="299"/>
      <c r="D13" s="299"/>
      <c r="E13" s="299"/>
      <c r="F13" s="299"/>
    </row>
    <row r="14" spans="1:13">
      <c r="B14" s="300"/>
      <c r="C14" s="301"/>
      <c r="D14" s="301"/>
      <c r="E14" s="301"/>
      <c r="F14" s="301"/>
    </row>
    <row r="16" spans="1:13" ht="15">
      <c r="B16" s="303" t="s">
        <v>738</v>
      </c>
      <c r="C16" s="303">
        <v>2020</v>
      </c>
      <c r="D16" s="303">
        <v>2021</v>
      </c>
    </row>
    <row r="17" spans="2:4">
      <c r="B17" s="1" t="s">
        <v>739</v>
      </c>
      <c r="C17" s="281">
        <v>-3.1</v>
      </c>
      <c r="D17" s="304">
        <v>6</v>
      </c>
    </row>
    <row r="18" spans="2:4">
      <c r="B18" s="1" t="s">
        <v>740</v>
      </c>
      <c r="C18" s="281">
        <v>-4.5</v>
      </c>
      <c r="D18" s="304">
        <v>5.2</v>
      </c>
    </row>
    <row r="19" spans="2:4">
      <c r="B19" s="1" t="s">
        <v>741</v>
      </c>
      <c r="C19" s="281">
        <v>-3.4</v>
      </c>
      <c r="D19" s="304">
        <v>5.7</v>
      </c>
    </row>
    <row r="20" spans="2:4">
      <c r="B20" s="1" t="s">
        <v>742</v>
      </c>
      <c r="C20" s="281">
        <v>-6.4</v>
      </c>
      <c r="D20" s="304">
        <v>5.2</v>
      </c>
    </row>
    <row r="21" spans="2:4">
      <c r="B21" s="1" t="s">
        <v>743</v>
      </c>
      <c r="C21" s="304">
        <v>-2</v>
      </c>
      <c r="D21" s="304">
        <v>6.6</v>
      </c>
    </row>
    <row r="22" spans="2:4">
      <c r="B22" s="1" t="s">
        <v>744</v>
      </c>
      <c r="C22" s="281">
        <v>2.2999999999999998</v>
      </c>
      <c r="D22" s="304">
        <v>8.1</v>
      </c>
    </row>
    <row r="33" spans="2:2" ht="15">
      <c r="B33" s="305" t="s">
        <v>746</v>
      </c>
    </row>
  </sheetData>
  <mergeCells count="6">
    <mergeCell ref="B9:K9"/>
    <mergeCell ref="D1:J1"/>
    <mergeCell ref="D2:J2"/>
    <mergeCell ref="D3:J3"/>
    <mergeCell ref="B7:K7"/>
    <mergeCell ref="B8:K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69A2-DF36-4BBB-85DB-109C150C4EFF}">
  <dimension ref="E1:AH31"/>
  <sheetViews>
    <sheetView showGridLines="0" topLeftCell="M1" zoomScale="70" zoomScaleNormal="70" workbookViewId="0">
      <selection activeCell="B5" sqref="B5:G5"/>
    </sheetView>
  </sheetViews>
  <sheetFormatPr baseColWidth="10" defaultColWidth="9.140625" defaultRowHeight="14.25"/>
  <cols>
    <col min="1" max="16384" width="9.140625" style="1"/>
  </cols>
  <sheetData>
    <row r="1" spans="5:29" ht="23.25" customHeight="1">
      <c r="E1" s="581" t="s">
        <v>25</v>
      </c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</row>
    <row r="2" spans="5:29" ht="18.75" customHeight="1">
      <c r="E2" s="590" t="s">
        <v>24</v>
      </c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</row>
    <row r="3" spans="5:29" ht="15.75" customHeight="1">
      <c r="E3" s="584" t="s">
        <v>624</v>
      </c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  <c r="U3" s="584"/>
      <c r="V3" s="584"/>
      <c r="W3" s="584"/>
      <c r="X3" s="584"/>
      <c r="Y3" s="584"/>
      <c r="Z3" s="584"/>
      <c r="AA3" s="584"/>
      <c r="AB3" s="584"/>
      <c r="AC3" s="584"/>
    </row>
    <row r="5" spans="5:29" ht="15">
      <c r="Q5" s="388" t="s">
        <v>883</v>
      </c>
    </row>
    <row r="6" spans="5:29" ht="15">
      <c r="Q6" s="388" t="s">
        <v>732</v>
      </c>
    </row>
    <row r="7" spans="5:29">
      <c r="F7" s="600"/>
      <c r="G7" s="466"/>
      <c r="H7" s="467"/>
      <c r="I7" s="467"/>
      <c r="J7" s="467"/>
      <c r="K7" s="600"/>
      <c r="L7" s="466"/>
      <c r="M7" s="467"/>
      <c r="N7" s="467"/>
      <c r="Q7" s="297" t="s">
        <v>876</v>
      </c>
    </row>
    <row r="8" spans="5:29">
      <c r="F8" s="600"/>
      <c r="G8" s="466"/>
      <c r="H8" s="467"/>
      <c r="I8" s="467"/>
      <c r="J8" s="467"/>
      <c r="K8" s="600"/>
      <c r="L8" s="466"/>
      <c r="M8" s="467"/>
      <c r="N8" s="467"/>
      <c r="O8" s="467"/>
    </row>
    <row r="9" spans="5:29">
      <c r="F9" s="600"/>
      <c r="G9" s="466"/>
      <c r="H9" s="467"/>
      <c r="I9" s="467"/>
      <c r="J9" s="467"/>
      <c r="K9" s="600"/>
      <c r="L9" s="466"/>
      <c r="M9" s="467"/>
      <c r="N9" s="467"/>
      <c r="O9" s="467"/>
    </row>
    <row r="10" spans="5:29">
      <c r="F10" s="600"/>
      <c r="G10" s="466"/>
      <c r="H10" s="467"/>
      <c r="I10" s="467"/>
      <c r="J10" s="467"/>
      <c r="K10" s="600"/>
      <c r="L10" s="466"/>
      <c r="M10" s="467"/>
      <c r="N10" s="467"/>
      <c r="O10" s="467"/>
    </row>
    <row r="11" spans="5:29">
      <c r="F11" s="600"/>
      <c r="G11" s="466"/>
      <c r="H11" s="467"/>
      <c r="I11" s="467"/>
      <c r="J11" s="467"/>
      <c r="K11" s="600"/>
      <c r="L11" s="466"/>
      <c r="M11" s="467"/>
      <c r="N11" s="467"/>
      <c r="O11" s="467"/>
    </row>
    <row r="12" spans="5:29">
      <c r="F12" s="600"/>
      <c r="G12" s="466"/>
      <c r="H12" s="467"/>
      <c r="I12" s="467"/>
      <c r="J12" s="467"/>
      <c r="K12" s="600"/>
      <c r="L12" s="466"/>
      <c r="M12" s="467"/>
      <c r="N12" s="467"/>
      <c r="O12" s="467"/>
    </row>
    <row r="13" spans="5:29">
      <c r="F13" s="600"/>
      <c r="G13" s="466"/>
      <c r="H13" s="467"/>
      <c r="I13" s="467"/>
      <c r="J13" s="467"/>
      <c r="K13" s="600"/>
      <c r="L13" s="466"/>
      <c r="M13" s="467"/>
      <c r="N13" s="467"/>
      <c r="O13" s="467"/>
    </row>
    <row r="14" spans="5:29">
      <c r="F14" s="600"/>
      <c r="G14" s="466"/>
      <c r="H14" s="467"/>
      <c r="I14" s="467"/>
      <c r="J14" s="467"/>
      <c r="K14" s="600"/>
      <c r="L14" s="466"/>
      <c r="M14" s="467"/>
      <c r="N14" s="467"/>
      <c r="O14" s="467"/>
    </row>
    <row r="15" spans="5:29">
      <c r="F15" s="600"/>
      <c r="G15" s="466"/>
      <c r="H15" s="467"/>
      <c r="I15" s="467"/>
      <c r="J15" s="467"/>
      <c r="K15" s="600"/>
      <c r="L15" s="466"/>
      <c r="M15" s="467"/>
      <c r="N15" s="467"/>
      <c r="O15" s="467"/>
    </row>
    <row r="16" spans="5:29">
      <c r="F16" s="600"/>
      <c r="G16" s="466"/>
      <c r="H16" s="467"/>
      <c r="I16" s="467"/>
      <c r="J16" s="467"/>
      <c r="K16" s="600"/>
      <c r="L16" s="466"/>
      <c r="M16" s="467"/>
      <c r="N16" s="467"/>
      <c r="O16" s="467"/>
    </row>
    <row r="17" spans="5:34">
      <c r="F17" s="600"/>
      <c r="G17" s="466"/>
      <c r="H17" s="467"/>
      <c r="I17" s="467"/>
      <c r="J17" s="467"/>
      <c r="K17" s="600"/>
      <c r="L17" s="466"/>
      <c r="M17" s="467"/>
      <c r="N17" s="467"/>
      <c r="O17" s="467"/>
    </row>
    <row r="18" spans="5:34">
      <c r="F18" s="600"/>
      <c r="G18" s="466"/>
      <c r="H18" s="467"/>
      <c r="I18" s="467"/>
      <c r="J18" s="467"/>
      <c r="K18" s="600"/>
      <c r="L18" s="466"/>
      <c r="M18" s="467"/>
      <c r="N18" s="467"/>
      <c r="O18" s="467"/>
    </row>
    <row r="20" spans="5:34">
      <c r="E20" s="598" t="s">
        <v>648</v>
      </c>
      <c r="F20" s="599">
        <v>2020</v>
      </c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>
        <v>2021</v>
      </c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468"/>
      <c r="AE20" s="468"/>
      <c r="AF20" s="468"/>
      <c r="AG20" s="468"/>
      <c r="AH20" s="468"/>
    </row>
    <row r="21" spans="5:34">
      <c r="E21" s="598"/>
      <c r="F21" s="468" t="s">
        <v>884</v>
      </c>
      <c r="G21" s="468" t="s">
        <v>885</v>
      </c>
      <c r="H21" s="468" t="s">
        <v>886</v>
      </c>
      <c r="I21" s="468" t="s">
        <v>887</v>
      </c>
      <c r="J21" s="468" t="s">
        <v>888</v>
      </c>
      <c r="K21" s="468" t="s">
        <v>889</v>
      </c>
      <c r="L21" s="468" t="s">
        <v>890</v>
      </c>
      <c r="M21" s="468" t="s">
        <v>891</v>
      </c>
      <c r="N21" s="468" t="s">
        <v>892</v>
      </c>
      <c r="O21" s="468" t="s">
        <v>893</v>
      </c>
      <c r="P21" s="468" t="s">
        <v>894</v>
      </c>
      <c r="Q21" s="468" t="s">
        <v>895</v>
      </c>
      <c r="R21" s="468" t="s">
        <v>884</v>
      </c>
      <c r="S21" s="468" t="s">
        <v>885</v>
      </c>
      <c r="T21" s="468" t="s">
        <v>886</v>
      </c>
      <c r="U21" s="468" t="s">
        <v>887</v>
      </c>
      <c r="V21" s="468" t="s">
        <v>888</v>
      </c>
      <c r="W21" s="468" t="s">
        <v>889</v>
      </c>
      <c r="X21" s="468" t="s">
        <v>890</v>
      </c>
      <c r="Y21" s="468" t="s">
        <v>891</v>
      </c>
      <c r="Z21" s="468" t="s">
        <v>892</v>
      </c>
      <c r="AA21" s="468" t="s">
        <v>893</v>
      </c>
      <c r="AB21" s="468" t="s">
        <v>894</v>
      </c>
      <c r="AC21" s="468" t="s">
        <v>895</v>
      </c>
      <c r="AD21" s="468"/>
      <c r="AE21" s="468"/>
      <c r="AF21" s="468"/>
      <c r="AG21" s="468"/>
      <c r="AH21" s="468"/>
    </row>
    <row r="22" spans="5:34">
      <c r="E22" s="468" t="s">
        <v>896</v>
      </c>
      <c r="F22" s="469">
        <v>4.4999999999999998E-2</v>
      </c>
      <c r="G22" s="469">
        <v>4.4999999999999998E-2</v>
      </c>
      <c r="H22" s="469">
        <v>3.5000000000000003E-2</v>
      </c>
      <c r="I22" s="469">
        <v>3.5000000000000003E-2</v>
      </c>
      <c r="J22" s="469">
        <v>3.5000000000000003E-2</v>
      </c>
      <c r="K22" s="469">
        <v>3.5000000000000003E-2</v>
      </c>
      <c r="L22" s="469">
        <v>3.5000000000000003E-2</v>
      </c>
      <c r="M22" s="469">
        <v>3.5000000000000003E-2</v>
      </c>
      <c r="N22" s="469">
        <v>0.03</v>
      </c>
      <c r="O22" s="469">
        <v>0.03</v>
      </c>
      <c r="P22" s="469">
        <v>0.03</v>
      </c>
      <c r="Q22" s="469">
        <v>0.03</v>
      </c>
      <c r="R22" s="469">
        <v>0.03</v>
      </c>
      <c r="S22" s="469">
        <v>0.03</v>
      </c>
      <c r="T22" s="469">
        <v>0.03</v>
      </c>
      <c r="U22" s="469">
        <v>0.03</v>
      </c>
      <c r="V22" s="469">
        <v>0.03</v>
      </c>
      <c r="W22" s="469">
        <v>0.03</v>
      </c>
      <c r="X22" s="469">
        <v>0.03</v>
      </c>
      <c r="Y22" s="469">
        <v>0.03</v>
      </c>
      <c r="Z22" s="469">
        <v>0.03</v>
      </c>
      <c r="AA22" s="469">
        <v>0.03</v>
      </c>
      <c r="AB22" s="469">
        <v>0.03</v>
      </c>
      <c r="AC22" s="469">
        <v>3.5000000000000003E-2</v>
      </c>
      <c r="AD22" s="468"/>
      <c r="AE22" s="468"/>
      <c r="AF22" s="468"/>
      <c r="AG22" s="468"/>
      <c r="AH22" s="468"/>
    </row>
    <row r="23" spans="5:34">
      <c r="E23" s="468" t="s">
        <v>897</v>
      </c>
      <c r="F23" s="469">
        <v>0.03</v>
      </c>
      <c r="G23" s="469">
        <v>0.03</v>
      </c>
      <c r="H23" s="469">
        <v>2.5000000000000001E-2</v>
      </c>
      <c r="I23" s="469">
        <v>2.5000000000000001E-2</v>
      </c>
      <c r="J23" s="469">
        <v>2.5000000000000001E-2</v>
      </c>
      <c r="K23" s="469">
        <v>2.5000000000000001E-2</v>
      </c>
      <c r="L23" s="469">
        <v>2.5000000000000001E-2</v>
      </c>
      <c r="M23" s="469">
        <v>2.5000000000000001E-2</v>
      </c>
      <c r="N23" s="469">
        <v>2.5000000000000001E-2</v>
      </c>
      <c r="O23" s="469">
        <v>2.5000000000000001E-2</v>
      </c>
      <c r="P23" s="469">
        <v>2.5000000000000001E-2</v>
      </c>
      <c r="Q23" s="469">
        <v>2.5000000000000001E-2</v>
      </c>
      <c r="R23" s="469">
        <v>2.5000000000000001E-2</v>
      </c>
      <c r="S23" s="469">
        <v>2.5000000000000001E-2</v>
      </c>
      <c r="T23" s="469">
        <v>2.5000000000000001E-2</v>
      </c>
      <c r="U23" s="469">
        <v>2.5000000000000001E-2</v>
      </c>
      <c r="V23" s="469">
        <v>2.5000000000000001E-2</v>
      </c>
      <c r="W23" s="469">
        <v>2.5000000000000001E-2</v>
      </c>
      <c r="X23" s="469">
        <v>2.5000000000000001E-2</v>
      </c>
      <c r="Y23" s="469">
        <v>2.5000000000000001E-2</v>
      </c>
      <c r="Z23" s="469">
        <v>2.5000000000000001E-2</v>
      </c>
      <c r="AA23" s="469">
        <v>2.5000000000000001E-2</v>
      </c>
      <c r="AB23" s="469">
        <v>2.5000000000000001E-2</v>
      </c>
      <c r="AC23" s="469">
        <v>0.03</v>
      </c>
      <c r="AD23" s="468"/>
      <c r="AE23" s="468"/>
      <c r="AF23" s="468"/>
      <c r="AG23" s="468"/>
      <c r="AH23" s="468"/>
    </row>
    <row r="24" spans="5:34">
      <c r="E24" s="468" t="s">
        <v>898</v>
      </c>
      <c r="F24" s="469">
        <v>0.06</v>
      </c>
      <c r="G24" s="469">
        <v>0.06</v>
      </c>
      <c r="H24" s="469">
        <v>4.4999999999999998E-2</v>
      </c>
      <c r="I24" s="469">
        <v>4.4999999999999998E-2</v>
      </c>
      <c r="J24" s="469">
        <v>4.4999999999999998E-2</v>
      </c>
      <c r="K24" s="469">
        <v>4.4999999999999998E-2</v>
      </c>
      <c r="L24" s="469">
        <v>4.4999999999999998E-2</v>
      </c>
      <c r="M24" s="469">
        <v>4.4999999999999998E-2</v>
      </c>
      <c r="N24" s="469">
        <v>3.5000000000000003E-2</v>
      </c>
      <c r="O24" s="469">
        <v>3.5000000000000003E-2</v>
      </c>
      <c r="P24" s="469">
        <v>3.5000000000000003E-2</v>
      </c>
      <c r="Q24" s="469">
        <v>3.5000000000000003E-2</v>
      </c>
      <c r="R24" s="469">
        <v>3.5000000000000003E-2</v>
      </c>
      <c r="S24" s="469">
        <v>3.5000000000000003E-2</v>
      </c>
      <c r="T24" s="469">
        <v>3.5000000000000003E-2</v>
      </c>
      <c r="U24" s="469">
        <v>3.5000000000000003E-2</v>
      </c>
      <c r="V24" s="469">
        <v>3.5000000000000003E-2</v>
      </c>
      <c r="W24" s="469">
        <v>3.5000000000000003E-2</v>
      </c>
      <c r="X24" s="469">
        <v>3.5000000000000003E-2</v>
      </c>
      <c r="Y24" s="469">
        <v>3.5000000000000003E-2</v>
      </c>
      <c r="Z24" s="469">
        <v>3.5000000000000003E-2</v>
      </c>
      <c r="AA24" s="469">
        <v>3.5000000000000003E-2</v>
      </c>
      <c r="AB24" s="469">
        <v>3.5000000000000003E-2</v>
      </c>
      <c r="AC24" s="469">
        <v>0.04</v>
      </c>
      <c r="AD24" s="468"/>
      <c r="AE24" s="468"/>
      <c r="AF24" s="468"/>
      <c r="AG24" s="468"/>
      <c r="AH24" s="468"/>
    </row>
    <row r="25" spans="5:34"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</row>
    <row r="26" spans="5:34"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  <c r="T26" s="468"/>
      <c r="U26" s="468"/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</row>
    <row r="27" spans="5:34"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8"/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</row>
    <row r="28" spans="5:34">
      <c r="F28" s="470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</row>
    <row r="29" spans="5:34" ht="15">
      <c r="E29" s="305" t="s">
        <v>745</v>
      </c>
      <c r="F29" s="471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</row>
    <row r="30" spans="5:34" ht="15">
      <c r="E30" s="305" t="s">
        <v>899</v>
      </c>
      <c r="F30" s="471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</row>
    <row r="31" spans="5:34" ht="15">
      <c r="E31" s="305" t="s">
        <v>844</v>
      </c>
      <c r="F31" s="471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</row>
  </sheetData>
  <mergeCells count="8">
    <mergeCell ref="E20:E21"/>
    <mergeCell ref="F20:Q20"/>
    <mergeCell ref="R20:AC20"/>
    <mergeCell ref="E1:AC1"/>
    <mergeCell ref="E2:AC2"/>
    <mergeCell ref="E3:AC3"/>
    <mergeCell ref="F7:F18"/>
    <mergeCell ref="K7:K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736C-7B60-4429-B047-D1E482CC08F2}">
  <dimension ref="B1:Z31"/>
  <sheetViews>
    <sheetView showGridLines="0" zoomScale="70" zoomScaleNormal="70" workbookViewId="0">
      <selection activeCell="B5" sqref="B5:G5"/>
    </sheetView>
  </sheetViews>
  <sheetFormatPr baseColWidth="10" defaultColWidth="9.140625" defaultRowHeight="14.25"/>
  <cols>
    <col min="1" max="1" width="9.140625" style="1"/>
    <col min="2" max="2" width="17" style="1" bestFit="1" customWidth="1"/>
    <col min="3" max="16384" width="9.140625" style="1"/>
  </cols>
  <sheetData>
    <row r="1" spans="2:26" ht="23.25" customHeight="1">
      <c r="B1" s="581" t="s">
        <v>25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88"/>
      <c r="U1" s="88"/>
      <c r="V1" s="88"/>
      <c r="W1" s="88"/>
      <c r="X1" s="88"/>
      <c r="Y1" s="88"/>
      <c r="Z1" s="88"/>
    </row>
    <row r="2" spans="2:26" ht="18.75" customHeight="1">
      <c r="B2" s="590" t="s">
        <v>24</v>
      </c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465"/>
      <c r="U2" s="465"/>
      <c r="V2" s="465"/>
      <c r="W2" s="465"/>
      <c r="X2" s="465"/>
      <c r="Y2" s="465"/>
      <c r="Z2" s="465"/>
    </row>
    <row r="3" spans="2:26" ht="15.75" customHeight="1">
      <c r="B3" s="584" t="s">
        <v>624</v>
      </c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85"/>
      <c r="U3" s="85"/>
      <c r="V3" s="85"/>
      <c r="W3" s="85"/>
      <c r="X3" s="85"/>
      <c r="Y3" s="85"/>
      <c r="Z3" s="85"/>
    </row>
    <row r="5" spans="2:26" ht="15">
      <c r="B5" s="585" t="s">
        <v>900</v>
      </c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</row>
    <row r="6" spans="2:26" ht="15">
      <c r="B6" s="585">
        <v>2021</v>
      </c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</row>
    <row r="7" spans="2:26">
      <c r="B7" s="580" t="s">
        <v>876</v>
      </c>
      <c r="C7" s="580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0"/>
      <c r="S7" s="580"/>
    </row>
    <row r="11" spans="2:26">
      <c r="C11" s="601">
        <v>2021</v>
      </c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</row>
    <row r="12" spans="2:26">
      <c r="C12" s="472" t="s">
        <v>901</v>
      </c>
      <c r="D12" s="472" t="s">
        <v>902</v>
      </c>
      <c r="E12" s="472" t="s">
        <v>903</v>
      </c>
      <c r="F12" s="472" t="s">
        <v>904</v>
      </c>
      <c r="G12" s="472" t="s">
        <v>905</v>
      </c>
      <c r="H12" s="472" t="s">
        <v>906</v>
      </c>
      <c r="I12" s="472" t="s">
        <v>907</v>
      </c>
      <c r="J12" s="472" t="s">
        <v>908</v>
      </c>
      <c r="K12" s="472" t="s">
        <v>909</v>
      </c>
      <c r="L12" s="472" t="s">
        <v>910</v>
      </c>
      <c r="M12" s="472" t="s">
        <v>911</v>
      </c>
      <c r="N12" s="472" t="s">
        <v>912</v>
      </c>
    </row>
    <row r="13" spans="2:26">
      <c r="B13" s="1" t="s">
        <v>913</v>
      </c>
      <c r="C13" s="473">
        <v>3.9567647209344026</v>
      </c>
      <c r="D13" s="473">
        <v>4.2458769202742275</v>
      </c>
      <c r="E13" s="473">
        <v>4.7331066986163073</v>
      </c>
      <c r="F13" s="473">
        <v>5.4427156639926144</v>
      </c>
      <c r="G13" s="473">
        <v>6.2268159894028896</v>
      </c>
      <c r="H13" s="473">
        <v>6.7597033950465901</v>
      </c>
      <c r="I13" s="473">
        <v>7.0526666273933225</v>
      </c>
      <c r="J13" s="473">
        <v>7.3093617372866015</v>
      </c>
      <c r="K13" s="473">
        <v>7.5325298993900169</v>
      </c>
      <c r="L13" s="473">
        <v>7.7540411111351348</v>
      </c>
      <c r="M13" s="473">
        <v>8.0000004777919251</v>
      </c>
      <c r="N13" s="473">
        <v>8.242920754477856</v>
      </c>
    </row>
    <row r="14" spans="2:26">
      <c r="B14" s="1" t="s">
        <v>914</v>
      </c>
      <c r="C14" s="473">
        <v>6.2270483901758489</v>
      </c>
      <c r="D14" s="473">
        <v>7.0877017403547349</v>
      </c>
      <c r="E14" s="473">
        <v>8.2965106026717805</v>
      </c>
      <c r="F14" s="473">
        <v>9.6452641918615569</v>
      </c>
      <c r="G14" s="473">
        <v>10.480820683305559</v>
      </c>
      <c r="H14" s="473">
        <v>9.3193676739859335</v>
      </c>
      <c r="I14" s="473">
        <v>7.8760412420828096</v>
      </c>
      <c r="J14" s="473">
        <v>7.8970977155353506</v>
      </c>
      <c r="K14" s="473">
        <v>7.7381184451635443</v>
      </c>
      <c r="L14" s="473">
        <v>7.7152484604361193</v>
      </c>
      <c r="M14" s="473">
        <v>8.2325084461898346</v>
      </c>
      <c r="N14" s="473">
        <v>8.4956989865317958</v>
      </c>
    </row>
    <row r="15" spans="2:26">
      <c r="B15" s="1" t="s">
        <v>915</v>
      </c>
      <c r="C15" s="474">
        <v>4.9272552264164604</v>
      </c>
      <c r="D15" s="474">
        <v>5.3600492475825545</v>
      </c>
      <c r="E15" s="474">
        <v>5.5825302456185888</v>
      </c>
      <c r="F15" s="474">
        <v>5.7211548901485276</v>
      </c>
      <c r="G15" s="474">
        <v>5.8254264130387368</v>
      </c>
      <c r="H15" s="474">
        <v>5.9953809353818777</v>
      </c>
      <c r="I15" s="474">
        <v>5.7889697649070371</v>
      </c>
      <c r="J15" s="474">
        <v>5.9130531900694727</v>
      </c>
      <c r="K15" s="474">
        <v>6.096064707395521</v>
      </c>
      <c r="L15" s="474">
        <v>6.3107914048966096</v>
      </c>
      <c r="M15" s="474">
        <v>6.6269465924271742</v>
      </c>
      <c r="N15" s="474">
        <v>6.8716673627366331</v>
      </c>
    </row>
    <row r="28" spans="2:2" ht="15">
      <c r="B28" s="305" t="s">
        <v>844</v>
      </c>
    </row>
    <row r="31" spans="2:2">
      <c r="B31" s="1" t="s">
        <v>916</v>
      </c>
    </row>
  </sheetData>
  <mergeCells count="7">
    <mergeCell ref="C11:N11"/>
    <mergeCell ref="B1:S1"/>
    <mergeCell ref="B2:S2"/>
    <mergeCell ref="B3:S3"/>
    <mergeCell ref="B5:S5"/>
    <mergeCell ref="B6:S6"/>
    <mergeCell ref="B7:S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DB94-FE9B-4314-BD9C-3AEF6BC614F0}">
  <dimension ref="B1:S18"/>
  <sheetViews>
    <sheetView showGridLines="0" zoomScale="70" zoomScaleNormal="70" workbookViewId="0">
      <selection activeCell="B5" sqref="B5:G5"/>
    </sheetView>
  </sheetViews>
  <sheetFormatPr baseColWidth="10" defaultColWidth="11.42578125" defaultRowHeight="14.25"/>
  <cols>
    <col min="1" max="16384" width="11.42578125" style="1"/>
  </cols>
  <sheetData>
    <row r="1" spans="2:19" ht="23.25" customHeight="1">
      <c r="B1" s="581" t="s">
        <v>25</v>
      </c>
      <c r="C1" s="581"/>
      <c r="D1" s="581"/>
      <c r="E1" s="581"/>
      <c r="F1" s="581"/>
      <c r="G1" s="581"/>
      <c r="H1" s="581"/>
      <c r="I1" s="581"/>
      <c r="J1" s="581"/>
      <c r="K1" s="88"/>
      <c r="L1" s="88"/>
      <c r="M1" s="88"/>
      <c r="N1" s="88"/>
      <c r="O1" s="88"/>
      <c r="P1" s="88"/>
      <c r="Q1" s="88"/>
      <c r="R1" s="88"/>
      <c r="S1" s="88"/>
    </row>
    <row r="2" spans="2:19" ht="18.75" customHeight="1">
      <c r="B2" s="590" t="s">
        <v>24</v>
      </c>
      <c r="C2" s="590"/>
      <c r="D2" s="590"/>
      <c r="E2" s="590"/>
      <c r="F2" s="590"/>
      <c r="G2" s="590"/>
      <c r="H2" s="590"/>
      <c r="I2" s="590"/>
      <c r="J2" s="590"/>
      <c r="K2" s="465"/>
      <c r="L2" s="465"/>
      <c r="M2" s="465"/>
      <c r="N2" s="465"/>
      <c r="O2" s="465"/>
      <c r="P2" s="465"/>
      <c r="Q2" s="465"/>
      <c r="R2" s="465"/>
      <c r="S2" s="465"/>
    </row>
    <row r="3" spans="2:19" ht="15.75" customHeight="1">
      <c r="B3" s="584" t="s">
        <v>624</v>
      </c>
      <c r="C3" s="584"/>
      <c r="D3" s="584"/>
      <c r="E3" s="584"/>
      <c r="F3" s="584"/>
      <c r="G3" s="584"/>
      <c r="H3" s="584"/>
      <c r="I3" s="584"/>
      <c r="J3" s="584"/>
      <c r="K3" s="85"/>
      <c r="L3" s="85"/>
      <c r="M3" s="85"/>
      <c r="N3" s="85"/>
      <c r="O3" s="85"/>
      <c r="P3" s="85"/>
      <c r="Q3" s="85"/>
      <c r="R3" s="85"/>
      <c r="S3" s="85"/>
    </row>
    <row r="5" spans="2:19" ht="15">
      <c r="B5" s="602" t="s">
        <v>917</v>
      </c>
      <c r="C5" s="602"/>
      <c r="D5" s="602"/>
      <c r="E5" s="602"/>
      <c r="F5" s="602"/>
      <c r="G5" s="602"/>
      <c r="H5" s="602"/>
      <c r="I5" s="602"/>
      <c r="J5" s="602"/>
    </row>
    <row r="6" spans="2:19">
      <c r="B6" s="603" t="s">
        <v>876</v>
      </c>
      <c r="C6" s="603"/>
      <c r="D6" s="603"/>
      <c r="E6" s="603"/>
      <c r="F6" s="603"/>
      <c r="G6" s="603"/>
      <c r="H6" s="603"/>
      <c r="I6" s="603"/>
      <c r="J6" s="603"/>
    </row>
    <row r="18" spans="2:2" ht="15">
      <c r="B18" s="305" t="s">
        <v>918</v>
      </c>
    </row>
  </sheetData>
  <mergeCells count="5">
    <mergeCell ref="B5:J5"/>
    <mergeCell ref="B6:J6"/>
    <mergeCell ref="B1:J1"/>
    <mergeCell ref="B2:J2"/>
    <mergeCell ref="B3:J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BCEA-37C2-4C9B-95B1-7C31D5E22ED8}">
  <dimension ref="B1:K31"/>
  <sheetViews>
    <sheetView showGridLines="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8.85546875" style="1" bestFit="1" customWidth="1"/>
    <col min="4" max="4" width="16.7109375" style="1" bestFit="1" customWidth="1"/>
    <col min="5" max="5" width="15.140625" style="1" bestFit="1" customWidth="1"/>
    <col min="6" max="6" width="15.140625" style="1" customWidth="1"/>
    <col min="7" max="7" width="12.42578125" style="1" customWidth="1"/>
    <col min="8" max="16384" width="11.42578125" style="1"/>
  </cols>
  <sheetData>
    <row r="1" spans="2:11" ht="23.25" customHeight="1">
      <c r="B1" s="581" t="s">
        <v>25</v>
      </c>
      <c r="C1" s="581"/>
      <c r="D1" s="581"/>
      <c r="E1" s="581"/>
      <c r="F1" s="581"/>
      <c r="G1" s="581"/>
      <c r="H1" s="88"/>
      <c r="I1" s="88"/>
      <c r="J1" s="88"/>
      <c r="K1" s="88"/>
    </row>
    <row r="2" spans="2:11" ht="18.75" customHeight="1">
      <c r="B2" s="590" t="s">
        <v>24</v>
      </c>
      <c r="C2" s="590"/>
      <c r="D2" s="590"/>
      <c r="E2" s="590"/>
      <c r="F2" s="590"/>
      <c r="G2" s="590"/>
      <c r="H2" s="465"/>
      <c r="I2" s="465"/>
      <c r="J2" s="465"/>
      <c r="K2" s="465"/>
    </row>
    <row r="3" spans="2:11" ht="15.75" customHeight="1">
      <c r="B3" s="584" t="s">
        <v>624</v>
      </c>
      <c r="C3" s="584"/>
      <c r="D3" s="584"/>
      <c r="E3" s="584"/>
      <c r="F3" s="584"/>
      <c r="G3" s="584"/>
      <c r="H3" s="85"/>
      <c r="I3" s="85"/>
      <c r="J3" s="85"/>
      <c r="K3" s="85"/>
    </row>
    <row r="5" spans="2:11" ht="15">
      <c r="C5" s="588" t="s">
        <v>919</v>
      </c>
      <c r="D5" s="588"/>
      <c r="E5" s="588"/>
      <c r="F5" s="588"/>
      <c r="G5" s="588"/>
    </row>
    <row r="6" spans="2:11" ht="15">
      <c r="C6" s="585" t="s">
        <v>920</v>
      </c>
      <c r="D6" s="585"/>
      <c r="E6" s="585"/>
      <c r="F6" s="585"/>
      <c r="G6" s="585"/>
    </row>
    <row r="8" spans="2:11" ht="14.25" customHeight="1">
      <c r="C8" s="610" t="s">
        <v>921</v>
      </c>
      <c r="D8" s="604" t="s">
        <v>922</v>
      </c>
      <c r="E8" s="606" t="s">
        <v>923</v>
      </c>
      <c r="F8" s="604" t="s">
        <v>924</v>
      </c>
      <c r="G8" s="608"/>
    </row>
    <row r="9" spans="2:11" ht="14.25" customHeight="1" thickBot="1">
      <c r="C9" s="610"/>
      <c r="D9" s="604"/>
      <c r="E9" s="606"/>
      <c r="F9" s="605"/>
      <c r="G9" s="609"/>
    </row>
    <row r="10" spans="2:11" ht="15.75" thickBot="1">
      <c r="C10" s="610"/>
      <c r="D10" s="605"/>
      <c r="E10" s="607"/>
      <c r="F10" s="559" t="s">
        <v>925</v>
      </c>
      <c r="G10" s="557" t="s">
        <v>926</v>
      </c>
    </row>
    <row r="11" spans="2:11" ht="15">
      <c r="C11" s="610"/>
      <c r="D11" s="475">
        <v>1</v>
      </c>
      <c r="E11" s="558">
        <v>2</v>
      </c>
      <c r="F11" s="560">
        <v>3</v>
      </c>
      <c r="G11" s="475">
        <v>4</v>
      </c>
    </row>
    <row r="12" spans="2:11" ht="15">
      <c r="C12" s="476" t="s">
        <v>927</v>
      </c>
      <c r="D12" s="476"/>
      <c r="E12" s="476"/>
      <c r="F12" s="476"/>
      <c r="G12" s="476"/>
    </row>
    <row r="13" spans="2:11">
      <c r="C13" s="477" t="s">
        <v>928</v>
      </c>
      <c r="D13" s="451">
        <v>5</v>
      </c>
      <c r="E13" s="297">
        <v>12.5</v>
      </c>
      <c r="F13" s="297"/>
      <c r="G13" s="478">
        <v>7.3</v>
      </c>
    </row>
    <row r="14" spans="2:11">
      <c r="C14" s="477" t="s">
        <v>929</v>
      </c>
      <c r="D14" s="451">
        <v>9.1999999999999993</v>
      </c>
      <c r="E14" s="297">
        <v>19.600000000000001</v>
      </c>
      <c r="F14" s="297"/>
      <c r="G14" s="478">
        <v>10.4</v>
      </c>
    </row>
    <row r="15" spans="2:11" ht="15">
      <c r="C15" s="476" t="s">
        <v>930</v>
      </c>
      <c r="D15" s="476"/>
      <c r="E15" s="479"/>
      <c r="F15" s="479"/>
      <c r="G15" s="479"/>
    </row>
    <row r="16" spans="2:11">
      <c r="C16" s="341" t="s">
        <v>931</v>
      </c>
      <c r="D16" s="480">
        <v>3</v>
      </c>
      <c r="E16" s="281">
        <v>4.5</v>
      </c>
      <c r="F16" s="281"/>
      <c r="G16" s="478">
        <v>1.5</v>
      </c>
    </row>
    <row r="17" spans="3:7" ht="15">
      <c r="C17" s="476" t="s">
        <v>932</v>
      </c>
      <c r="D17" s="476"/>
      <c r="E17" s="479"/>
      <c r="F17" s="479"/>
      <c r="G17" s="479"/>
    </row>
    <row r="18" spans="3:7">
      <c r="C18" s="341" t="s">
        <v>933</v>
      </c>
      <c r="D18" s="480">
        <v>4</v>
      </c>
      <c r="E18" s="281">
        <v>7.7</v>
      </c>
      <c r="F18" s="281"/>
      <c r="G18" s="478">
        <v>3.7</v>
      </c>
    </row>
    <row r="19" spans="3:7" ht="15">
      <c r="C19" s="476" t="s">
        <v>934</v>
      </c>
      <c r="D19" s="476"/>
      <c r="E19" s="479"/>
      <c r="F19" s="479"/>
      <c r="G19" s="479"/>
    </row>
    <row r="20" spans="3:7">
      <c r="C20" s="341" t="s">
        <v>935</v>
      </c>
      <c r="D20" s="481">
        <v>62.3</v>
      </c>
      <c r="E20" s="281">
        <v>57.1</v>
      </c>
      <c r="F20" s="482">
        <f>(E20/D20)-1</f>
        <v>-8.3467094703049693E-2</v>
      </c>
    </row>
    <row r="21" spans="3:7">
      <c r="C21" s="483" t="s">
        <v>936</v>
      </c>
      <c r="D21" s="484">
        <v>9.1999999999999993</v>
      </c>
      <c r="E21" s="281"/>
      <c r="F21" s="482"/>
    </row>
    <row r="22" spans="3:7" ht="15">
      <c r="C22" s="476" t="s">
        <v>937</v>
      </c>
      <c r="D22" s="476"/>
      <c r="E22" s="479"/>
      <c r="F22" s="479"/>
      <c r="G22" s="479"/>
    </row>
    <row r="23" spans="3:7">
      <c r="C23" s="1" t="s">
        <v>938</v>
      </c>
      <c r="D23" s="304">
        <v>44.2</v>
      </c>
      <c r="E23" s="281">
        <v>71.53</v>
      </c>
      <c r="F23" s="482">
        <f>(E23/D23)-1</f>
        <v>0.61832579185520364</v>
      </c>
    </row>
    <row r="24" spans="3:7">
      <c r="C24" s="1" t="s">
        <v>939</v>
      </c>
      <c r="D24" s="485">
        <v>1740</v>
      </c>
      <c r="E24" s="281">
        <v>1790.4</v>
      </c>
      <c r="F24" s="482">
        <f>(E24/D24)-1</f>
        <v>2.8965517241379413E-2</v>
      </c>
    </row>
    <row r="25" spans="3:7" ht="15" thickBot="1">
      <c r="D25" s="486"/>
    </row>
    <row r="26" spans="3:7" ht="15">
      <c r="C26" s="305" t="s">
        <v>745</v>
      </c>
    </row>
    <row r="27" spans="3:7" ht="15">
      <c r="C27" s="305" t="s">
        <v>940</v>
      </c>
      <c r="G27" s="487"/>
    </row>
    <row r="28" spans="3:7" ht="15">
      <c r="C28" s="305" t="s">
        <v>941</v>
      </c>
    </row>
    <row r="29" spans="3:7" ht="15">
      <c r="C29" s="305" t="s">
        <v>942</v>
      </c>
    </row>
    <row r="30" spans="3:7" ht="15">
      <c r="C30" s="305" t="s">
        <v>943</v>
      </c>
    </row>
    <row r="31" spans="3:7" ht="15">
      <c r="C31" s="305" t="s">
        <v>944</v>
      </c>
    </row>
  </sheetData>
  <mergeCells count="9">
    <mergeCell ref="D8:D10"/>
    <mergeCell ref="E8:E10"/>
    <mergeCell ref="F8:G9"/>
    <mergeCell ref="B1:G1"/>
    <mergeCell ref="B2:G2"/>
    <mergeCell ref="B3:G3"/>
    <mergeCell ref="C5:G5"/>
    <mergeCell ref="C6:G6"/>
    <mergeCell ref="C8:C1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D625-2355-4A00-B865-424AC54D80E8}">
  <dimension ref="A1:VRT42"/>
  <sheetViews>
    <sheetView showGridLines="0" zoomScale="70" zoomScaleNormal="70" workbookViewId="0">
      <selection activeCell="B5" sqref="B5:G5"/>
    </sheetView>
  </sheetViews>
  <sheetFormatPr baseColWidth="10" defaultColWidth="0" defaultRowHeight="0" customHeight="1" zeroHeight="1"/>
  <cols>
    <col min="1" max="1" width="11.42578125" style="32" customWidth="1"/>
    <col min="2" max="2" width="43.42578125" style="32" customWidth="1"/>
    <col min="3" max="3" width="22.42578125" style="32" bestFit="1" customWidth="1"/>
    <col min="4" max="4" width="20.85546875" style="32" customWidth="1"/>
    <col min="5" max="5" width="17.7109375" style="32" customWidth="1"/>
    <col min="6" max="6" width="17.85546875" style="32" bestFit="1" customWidth="1"/>
    <col min="7" max="7" width="18.85546875" style="32" bestFit="1" customWidth="1"/>
    <col min="8" max="8" width="15.5703125" style="32" bestFit="1" customWidth="1"/>
    <col min="9" max="9" width="14" style="32" customWidth="1"/>
    <col min="10" max="10" width="4.140625" style="32" customWidth="1"/>
    <col min="11" max="12" width="20.42578125" style="32" customWidth="1"/>
    <col min="13" max="13" width="23.85546875" style="32" bestFit="1" customWidth="1"/>
    <col min="14" max="14" width="17.140625" style="32" customWidth="1"/>
    <col min="15" max="15" width="11.42578125" style="32" customWidth="1"/>
    <col min="16" max="16" width="12.5703125" style="32" customWidth="1"/>
    <col min="17" max="257" width="11.42578125" style="32" customWidth="1"/>
    <col min="258" max="258" width="44.85546875" style="32" customWidth="1"/>
    <col min="259" max="259" width="15.5703125" style="32" customWidth="1"/>
    <col min="260" max="260" width="20.85546875" style="32" customWidth="1"/>
    <col min="261" max="261" width="17.7109375" style="32" customWidth="1"/>
    <col min="262" max="262" width="13.42578125" style="32" customWidth="1"/>
    <col min="263" max="263" width="15.140625" style="32" customWidth="1"/>
    <col min="264" max="264" width="15.5703125" style="32" customWidth="1"/>
    <col min="265" max="265" width="8.140625" style="32" customWidth="1"/>
    <col min="266" max="266" width="4.140625" style="32" customWidth="1"/>
    <col min="267" max="513" width="11.42578125" style="32" customWidth="1"/>
    <col min="514" max="514" width="44.85546875" style="32" customWidth="1"/>
    <col min="515" max="515" width="15.5703125" style="32" customWidth="1"/>
    <col min="516" max="516" width="20.85546875" style="32" customWidth="1"/>
    <col min="517" max="517" width="17.7109375" style="32" customWidth="1"/>
    <col min="518" max="518" width="13.42578125" style="32" customWidth="1"/>
    <col min="519" max="519" width="15.140625" style="32" customWidth="1"/>
    <col min="520" max="520" width="15.5703125" style="32" customWidth="1"/>
    <col min="521" max="521" width="8.140625" style="32" customWidth="1"/>
    <col min="522" max="522" width="4.140625" style="32" customWidth="1"/>
    <col min="523" max="769" width="11.42578125" style="32" customWidth="1"/>
    <col min="770" max="770" width="44.85546875" style="32" customWidth="1"/>
    <col min="771" max="771" width="15.5703125" style="32" customWidth="1"/>
    <col min="772" max="772" width="20.85546875" style="32" customWidth="1"/>
    <col min="773" max="773" width="17.7109375" style="32" customWidth="1"/>
    <col min="774" max="774" width="13.42578125" style="32" customWidth="1"/>
    <col min="775" max="775" width="15.140625" style="32" customWidth="1"/>
    <col min="776" max="776" width="15.5703125" style="32" customWidth="1"/>
    <col min="777" max="777" width="8.140625" style="32" customWidth="1"/>
    <col min="778" max="778" width="4.140625" style="32" customWidth="1"/>
    <col min="779" max="1024" width="11.42578125" style="32" hidden="1"/>
    <col min="1025" max="1025" width="11.42578125" style="32" customWidth="1"/>
    <col min="1026" max="1026" width="44.85546875" style="32" customWidth="1"/>
    <col min="1027" max="1027" width="15.5703125" style="32" customWidth="1"/>
    <col min="1028" max="1028" width="20.85546875" style="32" customWidth="1"/>
    <col min="1029" max="1029" width="17.7109375" style="32" customWidth="1"/>
    <col min="1030" max="1030" width="13.42578125" style="32" customWidth="1"/>
    <col min="1031" max="1031" width="15.140625" style="32" customWidth="1"/>
    <col min="1032" max="1032" width="15.5703125" style="32" customWidth="1"/>
    <col min="1033" max="1033" width="8.140625" style="32" customWidth="1"/>
    <col min="1034" max="1034" width="4.140625" style="32" customWidth="1"/>
    <col min="1035" max="1281" width="11.42578125" style="32" customWidth="1"/>
    <col min="1282" max="1282" width="44.85546875" style="32" customWidth="1"/>
    <col min="1283" max="1283" width="15.5703125" style="32" customWidth="1"/>
    <col min="1284" max="1284" width="20.85546875" style="32" customWidth="1"/>
    <col min="1285" max="1285" width="17.7109375" style="32" customWidth="1"/>
    <col min="1286" max="1286" width="13.42578125" style="32" customWidth="1"/>
    <col min="1287" max="1287" width="15.140625" style="32" customWidth="1"/>
    <col min="1288" max="1288" width="15.5703125" style="32" customWidth="1"/>
    <col min="1289" max="1289" width="8.140625" style="32" customWidth="1"/>
    <col min="1290" max="1290" width="4.140625" style="32" customWidth="1"/>
    <col min="1291" max="1537" width="11.42578125" style="32" customWidth="1"/>
    <col min="1538" max="1538" width="44.85546875" style="32" customWidth="1"/>
    <col min="1539" max="1539" width="15.5703125" style="32" customWidth="1"/>
    <col min="1540" max="1540" width="20.85546875" style="32" customWidth="1"/>
    <col min="1541" max="1541" width="17.7109375" style="32" customWidth="1"/>
    <col min="1542" max="1542" width="13.42578125" style="32" customWidth="1"/>
    <col min="1543" max="1543" width="15.140625" style="32" customWidth="1"/>
    <col min="1544" max="1544" width="15.5703125" style="32" customWidth="1"/>
    <col min="1545" max="1545" width="8.140625" style="32" customWidth="1"/>
    <col min="1546" max="1546" width="4.140625" style="32" customWidth="1"/>
    <col min="1547" max="1793" width="11.42578125" style="32" customWidth="1"/>
    <col min="1794" max="1794" width="44.85546875" style="32" customWidth="1"/>
    <col min="1795" max="1795" width="15.5703125" style="32" customWidth="1"/>
    <col min="1796" max="1796" width="20.85546875" style="32" customWidth="1"/>
    <col min="1797" max="1797" width="17.7109375" style="32" customWidth="1"/>
    <col min="1798" max="1798" width="13.42578125" style="32" customWidth="1"/>
    <col min="1799" max="1799" width="15.140625" style="32" customWidth="1"/>
    <col min="1800" max="1800" width="15.5703125" style="32" customWidth="1"/>
    <col min="1801" max="1801" width="8.140625" style="32" customWidth="1"/>
    <col min="1802" max="1802" width="4.140625" style="32" customWidth="1"/>
    <col min="1803" max="2048" width="11.42578125" style="32" hidden="1"/>
    <col min="2049" max="2049" width="11.42578125" style="32" customWidth="1"/>
    <col min="2050" max="2050" width="44.85546875" style="32" customWidth="1"/>
    <col min="2051" max="2051" width="15.5703125" style="32" customWidth="1"/>
    <col min="2052" max="2052" width="20.85546875" style="32" customWidth="1"/>
    <col min="2053" max="2053" width="17.7109375" style="32" customWidth="1"/>
    <col min="2054" max="2054" width="13.42578125" style="32" customWidth="1"/>
    <col min="2055" max="2055" width="15.140625" style="32" customWidth="1"/>
    <col min="2056" max="2056" width="15.5703125" style="32" customWidth="1"/>
    <col min="2057" max="2057" width="8.140625" style="32" customWidth="1"/>
    <col min="2058" max="2058" width="4.140625" style="32" customWidth="1"/>
    <col min="2059" max="2305" width="11.42578125" style="32" customWidth="1"/>
    <col min="2306" max="2306" width="44.85546875" style="32" customWidth="1"/>
    <col min="2307" max="2307" width="15.5703125" style="32" customWidth="1"/>
    <col min="2308" max="2308" width="20.85546875" style="32" customWidth="1"/>
    <col min="2309" max="2309" width="17.7109375" style="32" customWidth="1"/>
    <col min="2310" max="2310" width="13.42578125" style="32" customWidth="1"/>
    <col min="2311" max="2311" width="15.140625" style="32" customWidth="1"/>
    <col min="2312" max="2312" width="15.5703125" style="32" customWidth="1"/>
    <col min="2313" max="2313" width="8.140625" style="32" customWidth="1"/>
    <col min="2314" max="2314" width="4.140625" style="32" customWidth="1"/>
    <col min="2315" max="2561" width="11.42578125" style="32" customWidth="1"/>
    <col min="2562" max="2562" width="44.85546875" style="32" customWidth="1"/>
    <col min="2563" max="2563" width="15.5703125" style="32" customWidth="1"/>
    <col min="2564" max="2564" width="20.85546875" style="32" customWidth="1"/>
    <col min="2565" max="2565" width="17.7109375" style="32" customWidth="1"/>
    <col min="2566" max="2566" width="13.42578125" style="32" customWidth="1"/>
    <col min="2567" max="2567" width="15.140625" style="32" customWidth="1"/>
    <col min="2568" max="2568" width="15.5703125" style="32" customWidth="1"/>
    <col min="2569" max="2569" width="8.140625" style="32" customWidth="1"/>
    <col min="2570" max="2570" width="4.140625" style="32" customWidth="1"/>
    <col min="2571" max="2817" width="11.42578125" style="32" customWidth="1"/>
    <col min="2818" max="2818" width="44.85546875" style="32" customWidth="1"/>
    <col min="2819" max="2819" width="15.5703125" style="32" customWidth="1"/>
    <col min="2820" max="2820" width="20.85546875" style="32" customWidth="1"/>
    <col min="2821" max="2821" width="17.7109375" style="32" customWidth="1"/>
    <col min="2822" max="2822" width="13.42578125" style="32" customWidth="1"/>
    <col min="2823" max="2823" width="15.140625" style="32" customWidth="1"/>
    <col min="2824" max="2824" width="15.5703125" style="32" customWidth="1"/>
    <col min="2825" max="2825" width="8.140625" style="32" customWidth="1"/>
    <col min="2826" max="2826" width="4.140625" style="32" customWidth="1"/>
    <col min="2827" max="3072" width="11.42578125" style="32" hidden="1"/>
    <col min="3073" max="3073" width="11.42578125" style="32" customWidth="1"/>
    <col min="3074" max="3074" width="44.85546875" style="32" customWidth="1"/>
    <col min="3075" max="3075" width="15.5703125" style="32" customWidth="1"/>
    <col min="3076" max="3076" width="20.85546875" style="32" customWidth="1"/>
    <col min="3077" max="3077" width="17.7109375" style="32" customWidth="1"/>
    <col min="3078" max="3078" width="13.42578125" style="32" customWidth="1"/>
    <col min="3079" max="3079" width="15.140625" style="32" customWidth="1"/>
    <col min="3080" max="3080" width="15.5703125" style="32" customWidth="1"/>
    <col min="3081" max="3081" width="8.140625" style="32" customWidth="1"/>
    <col min="3082" max="3082" width="4.140625" style="32" customWidth="1"/>
    <col min="3083" max="3329" width="11.42578125" style="32" customWidth="1"/>
    <col min="3330" max="3330" width="44.85546875" style="32" customWidth="1"/>
    <col min="3331" max="3331" width="15.5703125" style="32" customWidth="1"/>
    <col min="3332" max="3332" width="20.85546875" style="32" customWidth="1"/>
    <col min="3333" max="3333" width="17.7109375" style="32" customWidth="1"/>
    <col min="3334" max="3334" width="13.42578125" style="32" customWidth="1"/>
    <col min="3335" max="3335" width="15.140625" style="32" customWidth="1"/>
    <col min="3336" max="3336" width="15.5703125" style="32" customWidth="1"/>
    <col min="3337" max="3337" width="8.140625" style="32" customWidth="1"/>
    <col min="3338" max="3338" width="4.140625" style="32" customWidth="1"/>
    <col min="3339" max="3585" width="11.42578125" style="32" customWidth="1"/>
    <col min="3586" max="3586" width="44.85546875" style="32" customWidth="1"/>
    <col min="3587" max="3587" width="15.5703125" style="32" customWidth="1"/>
    <col min="3588" max="3588" width="20.85546875" style="32" customWidth="1"/>
    <col min="3589" max="3589" width="17.7109375" style="32" customWidth="1"/>
    <col min="3590" max="3590" width="13.42578125" style="32" customWidth="1"/>
    <col min="3591" max="3591" width="15.140625" style="32" customWidth="1"/>
    <col min="3592" max="3592" width="15.5703125" style="32" customWidth="1"/>
    <col min="3593" max="3593" width="8.140625" style="32" customWidth="1"/>
    <col min="3594" max="3594" width="4.140625" style="32" customWidth="1"/>
    <col min="3595" max="3841" width="11.42578125" style="32" customWidth="1"/>
    <col min="3842" max="3842" width="44.85546875" style="32" customWidth="1"/>
    <col min="3843" max="3843" width="15.5703125" style="32" customWidth="1"/>
    <col min="3844" max="3844" width="20.85546875" style="32" customWidth="1"/>
    <col min="3845" max="3845" width="17.7109375" style="32" customWidth="1"/>
    <col min="3846" max="3846" width="13.42578125" style="32" customWidth="1"/>
    <col min="3847" max="3847" width="15.140625" style="32" customWidth="1"/>
    <col min="3848" max="3848" width="15.5703125" style="32" customWidth="1"/>
    <col min="3849" max="3849" width="8.140625" style="32" customWidth="1"/>
    <col min="3850" max="3850" width="4.140625" style="32" customWidth="1"/>
    <col min="3851" max="4096" width="11.42578125" style="32" hidden="1"/>
    <col min="4097" max="4097" width="11.42578125" style="32" customWidth="1"/>
    <col min="4098" max="4098" width="44.85546875" style="32" customWidth="1"/>
    <col min="4099" max="4099" width="15.5703125" style="32" customWidth="1"/>
    <col min="4100" max="4100" width="20.85546875" style="32" customWidth="1"/>
    <col min="4101" max="4101" width="17.7109375" style="32" customWidth="1"/>
    <col min="4102" max="4102" width="13.42578125" style="32" customWidth="1"/>
    <col min="4103" max="4103" width="15.140625" style="32" customWidth="1"/>
    <col min="4104" max="4104" width="15.5703125" style="32" customWidth="1"/>
    <col min="4105" max="4105" width="8.140625" style="32" customWidth="1"/>
    <col min="4106" max="4106" width="4.140625" style="32" customWidth="1"/>
    <col min="4107" max="4353" width="11.42578125" style="32" customWidth="1"/>
    <col min="4354" max="4354" width="44.85546875" style="32" customWidth="1"/>
    <col min="4355" max="4355" width="15.5703125" style="32" customWidth="1"/>
    <col min="4356" max="4356" width="20.85546875" style="32" customWidth="1"/>
    <col min="4357" max="4357" width="17.7109375" style="32" customWidth="1"/>
    <col min="4358" max="4358" width="13.42578125" style="32" customWidth="1"/>
    <col min="4359" max="4359" width="15.140625" style="32" customWidth="1"/>
    <col min="4360" max="4360" width="15.5703125" style="32" customWidth="1"/>
    <col min="4361" max="4361" width="8.140625" style="32" customWidth="1"/>
    <col min="4362" max="4362" width="4.140625" style="32" customWidth="1"/>
    <col min="4363" max="4609" width="11.42578125" style="32" customWidth="1"/>
    <col min="4610" max="4610" width="44.85546875" style="32" customWidth="1"/>
    <col min="4611" max="4611" width="15.5703125" style="32" customWidth="1"/>
    <col min="4612" max="4612" width="20.85546875" style="32" customWidth="1"/>
    <col min="4613" max="4613" width="17.7109375" style="32" customWidth="1"/>
    <col min="4614" max="4614" width="13.42578125" style="32" customWidth="1"/>
    <col min="4615" max="4615" width="15.140625" style="32" customWidth="1"/>
    <col min="4616" max="4616" width="15.5703125" style="32" customWidth="1"/>
    <col min="4617" max="4617" width="8.140625" style="32" customWidth="1"/>
    <col min="4618" max="4618" width="4.140625" style="32" customWidth="1"/>
    <col min="4619" max="4865" width="11.42578125" style="32" customWidth="1"/>
    <col min="4866" max="4866" width="44.85546875" style="32" customWidth="1"/>
    <col min="4867" max="4867" width="15.5703125" style="32" customWidth="1"/>
    <col min="4868" max="4868" width="20.85546875" style="32" customWidth="1"/>
    <col min="4869" max="4869" width="17.7109375" style="32" customWidth="1"/>
    <col min="4870" max="4870" width="13.42578125" style="32" customWidth="1"/>
    <col min="4871" max="4871" width="15.140625" style="32" customWidth="1"/>
    <col min="4872" max="4872" width="15.5703125" style="32" customWidth="1"/>
    <col min="4873" max="4873" width="8.140625" style="32" customWidth="1"/>
    <col min="4874" max="4874" width="4.140625" style="32" customWidth="1"/>
    <col min="4875" max="5120" width="11.42578125" style="32" hidden="1"/>
    <col min="5121" max="5121" width="11.42578125" style="32" customWidth="1"/>
    <col min="5122" max="5122" width="44.85546875" style="32" customWidth="1"/>
    <col min="5123" max="5123" width="15.5703125" style="32" customWidth="1"/>
    <col min="5124" max="5124" width="20.85546875" style="32" customWidth="1"/>
    <col min="5125" max="5125" width="17.7109375" style="32" customWidth="1"/>
    <col min="5126" max="5126" width="13.42578125" style="32" customWidth="1"/>
    <col min="5127" max="5127" width="15.140625" style="32" customWidth="1"/>
    <col min="5128" max="5128" width="15.5703125" style="32" customWidth="1"/>
    <col min="5129" max="5129" width="8.140625" style="32" customWidth="1"/>
    <col min="5130" max="5130" width="4.140625" style="32" customWidth="1"/>
    <col min="5131" max="5377" width="11.42578125" style="32" customWidth="1"/>
    <col min="5378" max="5378" width="44.85546875" style="32" customWidth="1"/>
    <col min="5379" max="5379" width="15.5703125" style="32" customWidth="1"/>
    <col min="5380" max="5380" width="20.85546875" style="32" customWidth="1"/>
    <col min="5381" max="5381" width="17.7109375" style="32" customWidth="1"/>
    <col min="5382" max="5382" width="13.42578125" style="32" customWidth="1"/>
    <col min="5383" max="5383" width="15.140625" style="32" customWidth="1"/>
    <col min="5384" max="5384" width="15.5703125" style="32" customWidth="1"/>
    <col min="5385" max="5385" width="8.140625" style="32" customWidth="1"/>
    <col min="5386" max="5386" width="4.140625" style="32" customWidth="1"/>
    <col min="5387" max="5633" width="11.42578125" style="32" customWidth="1"/>
    <col min="5634" max="5634" width="44.85546875" style="32" customWidth="1"/>
    <col min="5635" max="5635" width="15.5703125" style="32" customWidth="1"/>
    <col min="5636" max="5636" width="20.85546875" style="32" customWidth="1"/>
    <col min="5637" max="5637" width="17.7109375" style="32" customWidth="1"/>
    <col min="5638" max="5638" width="13.42578125" style="32" customWidth="1"/>
    <col min="5639" max="5639" width="15.140625" style="32" customWidth="1"/>
    <col min="5640" max="5640" width="15.5703125" style="32" customWidth="1"/>
    <col min="5641" max="5641" width="8.140625" style="32" customWidth="1"/>
    <col min="5642" max="5642" width="4.140625" style="32" customWidth="1"/>
    <col min="5643" max="5889" width="11.42578125" style="32" customWidth="1"/>
    <col min="5890" max="5890" width="44.85546875" style="32" customWidth="1"/>
    <col min="5891" max="5891" width="15.5703125" style="32" customWidth="1"/>
    <col min="5892" max="5892" width="20.85546875" style="32" customWidth="1"/>
    <col min="5893" max="5893" width="17.7109375" style="32" customWidth="1"/>
    <col min="5894" max="5894" width="13.42578125" style="32" customWidth="1"/>
    <col min="5895" max="5895" width="15.140625" style="32" customWidth="1"/>
    <col min="5896" max="5896" width="15.5703125" style="32" customWidth="1"/>
    <col min="5897" max="5897" width="8.140625" style="32" customWidth="1"/>
    <col min="5898" max="5898" width="4.140625" style="32" customWidth="1"/>
    <col min="5899" max="6144" width="11.42578125" style="32" hidden="1"/>
    <col min="6145" max="6145" width="11.42578125" style="32" customWidth="1"/>
    <col min="6146" max="6146" width="44.85546875" style="32" customWidth="1"/>
    <col min="6147" max="6147" width="15.5703125" style="32" customWidth="1"/>
    <col min="6148" max="6148" width="20.85546875" style="32" customWidth="1"/>
    <col min="6149" max="6149" width="17.7109375" style="32" customWidth="1"/>
    <col min="6150" max="6150" width="13.42578125" style="32" customWidth="1"/>
    <col min="6151" max="6151" width="15.140625" style="32" customWidth="1"/>
    <col min="6152" max="6152" width="15.5703125" style="32" customWidth="1"/>
    <col min="6153" max="6153" width="8.140625" style="32" customWidth="1"/>
    <col min="6154" max="6154" width="4.140625" style="32" customWidth="1"/>
    <col min="6155" max="6401" width="11.42578125" style="32" customWidth="1"/>
    <col min="6402" max="6402" width="44.85546875" style="32" customWidth="1"/>
    <col min="6403" max="6403" width="15.5703125" style="32" customWidth="1"/>
    <col min="6404" max="6404" width="20.85546875" style="32" customWidth="1"/>
    <col min="6405" max="6405" width="17.7109375" style="32" customWidth="1"/>
    <col min="6406" max="6406" width="13.42578125" style="32" customWidth="1"/>
    <col min="6407" max="6407" width="15.140625" style="32" customWidth="1"/>
    <col min="6408" max="6408" width="15.5703125" style="32" customWidth="1"/>
    <col min="6409" max="6409" width="8.140625" style="32" customWidth="1"/>
    <col min="6410" max="6410" width="4.140625" style="32" customWidth="1"/>
    <col min="6411" max="6657" width="11.42578125" style="32" customWidth="1"/>
    <col min="6658" max="6658" width="44.85546875" style="32" customWidth="1"/>
    <col min="6659" max="6659" width="15.5703125" style="32" customWidth="1"/>
    <col min="6660" max="6660" width="20.85546875" style="32" customWidth="1"/>
    <col min="6661" max="6661" width="17.7109375" style="32" customWidth="1"/>
    <col min="6662" max="6662" width="13.42578125" style="32" customWidth="1"/>
    <col min="6663" max="6663" width="15.140625" style="32" customWidth="1"/>
    <col min="6664" max="6664" width="15.5703125" style="32" customWidth="1"/>
    <col min="6665" max="6665" width="8.140625" style="32" customWidth="1"/>
    <col min="6666" max="6666" width="4.140625" style="32" customWidth="1"/>
    <col min="6667" max="6913" width="11.42578125" style="32" customWidth="1"/>
    <col min="6914" max="6914" width="44.85546875" style="32" customWidth="1"/>
    <col min="6915" max="6915" width="15.5703125" style="32" customWidth="1"/>
    <col min="6916" max="6916" width="20.85546875" style="32" customWidth="1"/>
    <col min="6917" max="6917" width="17.7109375" style="32" customWidth="1"/>
    <col min="6918" max="6918" width="13.42578125" style="32" customWidth="1"/>
    <col min="6919" max="6919" width="15.140625" style="32" customWidth="1"/>
    <col min="6920" max="6920" width="15.5703125" style="32" customWidth="1"/>
    <col min="6921" max="6921" width="8.140625" style="32" customWidth="1"/>
    <col min="6922" max="6922" width="4.140625" style="32" customWidth="1"/>
    <col min="6923" max="7168" width="11.42578125" style="32" hidden="1"/>
    <col min="7169" max="7169" width="11.42578125" style="32" customWidth="1"/>
    <col min="7170" max="7170" width="44.85546875" style="32" customWidth="1"/>
    <col min="7171" max="7171" width="15.5703125" style="32" customWidth="1"/>
    <col min="7172" max="7172" width="20.85546875" style="32" customWidth="1"/>
    <col min="7173" max="7173" width="17.7109375" style="32" customWidth="1"/>
    <col min="7174" max="7174" width="13.42578125" style="32" customWidth="1"/>
    <col min="7175" max="7175" width="15.140625" style="32" customWidth="1"/>
    <col min="7176" max="7176" width="15.5703125" style="32" customWidth="1"/>
    <col min="7177" max="7177" width="8.140625" style="32" customWidth="1"/>
    <col min="7178" max="7178" width="4.140625" style="32" customWidth="1"/>
    <col min="7179" max="7425" width="11.42578125" style="32" customWidth="1"/>
    <col min="7426" max="7426" width="44.85546875" style="32" customWidth="1"/>
    <col min="7427" max="7427" width="15.5703125" style="32" customWidth="1"/>
    <col min="7428" max="7428" width="20.85546875" style="32" customWidth="1"/>
    <col min="7429" max="7429" width="17.7109375" style="32" customWidth="1"/>
    <col min="7430" max="7430" width="13.42578125" style="32" customWidth="1"/>
    <col min="7431" max="7431" width="15.140625" style="32" customWidth="1"/>
    <col min="7432" max="7432" width="15.5703125" style="32" customWidth="1"/>
    <col min="7433" max="7433" width="8.140625" style="32" customWidth="1"/>
    <col min="7434" max="7434" width="4.140625" style="32" customWidth="1"/>
    <col min="7435" max="7681" width="11.42578125" style="32" customWidth="1"/>
    <col min="7682" max="7682" width="44.85546875" style="32" customWidth="1"/>
    <col min="7683" max="7683" width="15.5703125" style="32" customWidth="1"/>
    <col min="7684" max="7684" width="20.85546875" style="32" customWidth="1"/>
    <col min="7685" max="7685" width="17.7109375" style="32" customWidth="1"/>
    <col min="7686" max="7686" width="13.42578125" style="32" customWidth="1"/>
    <col min="7687" max="7687" width="15.140625" style="32" customWidth="1"/>
    <col min="7688" max="7688" width="15.5703125" style="32" customWidth="1"/>
    <col min="7689" max="7689" width="8.140625" style="32" customWidth="1"/>
    <col min="7690" max="7690" width="4.140625" style="32" customWidth="1"/>
    <col min="7691" max="7937" width="11.42578125" style="32" customWidth="1"/>
    <col min="7938" max="7938" width="44.85546875" style="32" customWidth="1"/>
    <col min="7939" max="7939" width="15.5703125" style="32" customWidth="1"/>
    <col min="7940" max="7940" width="20.85546875" style="32" customWidth="1"/>
    <col min="7941" max="7941" width="17.7109375" style="32" customWidth="1"/>
    <col min="7942" max="7942" width="13.42578125" style="32" customWidth="1"/>
    <col min="7943" max="7943" width="15.140625" style="32" customWidth="1"/>
    <col min="7944" max="7944" width="15.5703125" style="32" customWidth="1"/>
    <col min="7945" max="7945" width="8.140625" style="32" customWidth="1"/>
    <col min="7946" max="7946" width="4.140625" style="32" customWidth="1"/>
    <col min="7947" max="8192" width="11.42578125" style="32" hidden="1"/>
    <col min="8193" max="8193" width="11.42578125" style="32" customWidth="1"/>
    <col min="8194" max="8194" width="44.85546875" style="32" customWidth="1"/>
    <col min="8195" max="8195" width="15.5703125" style="32" customWidth="1"/>
    <col min="8196" max="8196" width="20.85546875" style="32" customWidth="1"/>
    <col min="8197" max="8197" width="17.7109375" style="32" customWidth="1"/>
    <col min="8198" max="8198" width="13.42578125" style="32" customWidth="1"/>
    <col min="8199" max="8199" width="15.140625" style="32" customWidth="1"/>
    <col min="8200" max="8200" width="15.5703125" style="32" customWidth="1"/>
    <col min="8201" max="8201" width="8.140625" style="32" customWidth="1"/>
    <col min="8202" max="8202" width="4.140625" style="32" customWidth="1"/>
    <col min="8203" max="8449" width="11.42578125" style="32" customWidth="1"/>
    <col min="8450" max="8450" width="44.85546875" style="32" customWidth="1"/>
    <col min="8451" max="8451" width="15.5703125" style="32" customWidth="1"/>
    <col min="8452" max="8452" width="20.85546875" style="32" customWidth="1"/>
    <col min="8453" max="8453" width="17.7109375" style="32" customWidth="1"/>
    <col min="8454" max="8454" width="13.42578125" style="32" customWidth="1"/>
    <col min="8455" max="8455" width="15.140625" style="32" customWidth="1"/>
    <col min="8456" max="8456" width="15.5703125" style="32" customWidth="1"/>
    <col min="8457" max="8457" width="8.140625" style="32" customWidth="1"/>
    <col min="8458" max="8458" width="4.140625" style="32" customWidth="1"/>
    <col min="8459" max="8705" width="11.42578125" style="32" customWidth="1"/>
    <col min="8706" max="8706" width="44.85546875" style="32" customWidth="1"/>
    <col min="8707" max="8707" width="15.5703125" style="32" customWidth="1"/>
    <col min="8708" max="8708" width="20.85546875" style="32" customWidth="1"/>
    <col min="8709" max="8709" width="17.7109375" style="32" customWidth="1"/>
    <col min="8710" max="8710" width="13.42578125" style="32" customWidth="1"/>
    <col min="8711" max="8711" width="15.140625" style="32" customWidth="1"/>
    <col min="8712" max="8712" width="15.5703125" style="32" customWidth="1"/>
    <col min="8713" max="8713" width="8.140625" style="32" customWidth="1"/>
    <col min="8714" max="8714" width="4.140625" style="32" customWidth="1"/>
    <col min="8715" max="8961" width="11.42578125" style="32" customWidth="1"/>
    <col min="8962" max="8962" width="44.85546875" style="32" customWidth="1"/>
    <col min="8963" max="8963" width="15.5703125" style="32" customWidth="1"/>
    <col min="8964" max="8964" width="20.85546875" style="32" customWidth="1"/>
    <col min="8965" max="8965" width="17.7109375" style="32" customWidth="1"/>
    <col min="8966" max="8966" width="13.42578125" style="32" customWidth="1"/>
    <col min="8967" max="8967" width="15.140625" style="32" customWidth="1"/>
    <col min="8968" max="8968" width="15.5703125" style="32" customWidth="1"/>
    <col min="8969" max="8969" width="8.140625" style="32" customWidth="1"/>
    <col min="8970" max="8970" width="4.140625" style="32" customWidth="1"/>
    <col min="8971" max="9216" width="11.42578125" style="32" hidden="1"/>
    <col min="9217" max="9217" width="11.42578125" style="32" customWidth="1"/>
    <col min="9218" max="9218" width="44.85546875" style="32" customWidth="1"/>
    <col min="9219" max="9219" width="15.5703125" style="32" customWidth="1"/>
    <col min="9220" max="9220" width="20.85546875" style="32" customWidth="1"/>
    <col min="9221" max="9221" width="17.7109375" style="32" customWidth="1"/>
    <col min="9222" max="9222" width="13.42578125" style="32" customWidth="1"/>
    <col min="9223" max="9223" width="15.140625" style="32" customWidth="1"/>
    <col min="9224" max="9224" width="15.5703125" style="32" customWidth="1"/>
    <col min="9225" max="9225" width="8.140625" style="32" customWidth="1"/>
    <col min="9226" max="9226" width="4.140625" style="32" customWidth="1"/>
    <col min="9227" max="9473" width="11.42578125" style="32" customWidth="1"/>
    <col min="9474" max="9474" width="44.85546875" style="32" customWidth="1"/>
    <col min="9475" max="9475" width="15.5703125" style="32" customWidth="1"/>
    <col min="9476" max="9476" width="20.85546875" style="32" customWidth="1"/>
    <col min="9477" max="9477" width="17.7109375" style="32" customWidth="1"/>
    <col min="9478" max="9478" width="13.42578125" style="32" customWidth="1"/>
    <col min="9479" max="9479" width="15.140625" style="32" customWidth="1"/>
    <col min="9480" max="9480" width="15.5703125" style="32" customWidth="1"/>
    <col min="9481" max="9481" width="8.140625" style="32" customWidth="1"/>
    <col min="9482" max="9482" width="4.140625" style="32" customWidth="1"/>
    <col min="9483" max="9729" width="11.42578125" style="32" customWidth="1"/>
    <col min="9730" max="9730" width="44.85546875" style="32" customWidth="1"/>
    <col min="9731" max="9731" width="15.5703125" style="32" customWidth="1"/>
    <col min="9732" max="9732" width="20.85546875" style="32" customWidth="1"/>
    <col min="9733" max="9733" width="17.7109375" style="32" customWidth="1"/>
    <col min="9734" max="9734" width="13.42578125" style="32" customWidth="1"/>
    <col min="9735" max="9735" width="15.140625" style="32" customWidth="1"/>
    <col min="9736" max="9736" width="15.5703125" style="32" customWidth="1"/>
    <col min="9737" max="9737" width="8.140625" style="32" customWidth="1"/>
    <col min="9738" max="9738" width="4.140625" style="32" customWidth="1"/>
    <col min="9739" max="9985" width="11.42578125" style="32" customWidth="1"/>
    <col min="9986" max="9986" width="44.85546875" style="32" customWidth="1"/>
    <col min="9987" max="9987" width="15.5703125" style="32" customWidth="1"/>
    <col min="9988" max="9988" width="20.85546875" style="32" customWidth="1"/>
    <col min="9989" max="9989" width="17.7109375" style="32" customWidth="1"/>
    <col min="9990" max="9990" width="13.42578125" style="32" customWidth="1"/>
    <col min="9991" max="9991" width="15.140625" style="32" customWidth="1"/>
    <col min="9992" max="9992" width="15.5703125" style="32" customWidth="1"/>
    <col min="9993" max="9993" width="8.140625" style="32" customWidth="1"/>
    <col min="9994" max="9994" width="4.140625" style="32" customWidth="1"/>
    <col min="9995" max="10240" width="11.42578125" style="32" hidden="1"/>
    <col min="10241" max="10241" width="11.42578125" style="32" customWidth="1"/>
    <col min="10242" max="10242" width="44.85546875" style="32" customWidth="1"/>
    <col min="10243" max="10243" width="15.5703125" style="32" customWidth="1"/>
    <col min="10244" max="10244" width="20.85546875" style="32" customWidth="1"/>
    <col min="10245" max="10245" width="17.7109375" style="32" customWidth="1"/>
    <col min="10246" max="10246" width="13.42578125" style="32" customWidth="1"/>
    <col min="10247" max="10247" width="15.140625" style="32" customWidth="1"/>
    <col min="10248" max="10248" width="15.5703125" style="32" customWidth="1"/>
    <col min="10249" max="10249" width="8.140625" style="32" customWidth="1"/>
    <col min="10250" max="10250" width="4.140625" style="32" customWidth="1"/>
    <col min="10251" max="10497" width="11.42578125" style="32" customWidth="1"/>
    <col min="10498" max="10498" width="44.85546875" style="32" customWidth="1"/>
    <col min="10499" max="10499" width="15.5703125" style="32" customWidth="1"/>
    <col min="10500" max="10500" width="20.85546875" style="32" customWidth="1"/>
    <col min="10501" max="10501" width="17.7109375" style="32" customWidth="1"/>
    <col min="10502" max="10502" width="13.42578125" style="32" customWidth="1"/>
    <col min="10503" max="10503" width="15.140625" style="32" customWidth="1"/>
    <col min="10504" max="10504" width="15.5703125" style="32" customWidth="1"/>
    <col min="10505" max="10505" width="8.140625" style="32" customWidth="1"/>
    <col min="10506" max="10506" width="4.140625" style="32" customWidth="1"/>
    <col min="10507" max="10753" width="11.42578125" style="32" customWidth="1"/>
    <col min="10754" max="10754" width="44.85546875" style="32" customWidth="1"/>
    <col min="10755" max="10755" width="15.5703125" style="32" customWidth="1"/>
    <col min="10756" max="10756" width="20.85546875" style="32" customWidth="1"/>
    <col min="10757" max="10757" width="17.7109375" style="32" customWidth="1"/>
    <col min="10758" max="10758" width="13.42578125" style="32" customWidth="1"/>
    <col min="10759" max="10759" width="15.140625" style="32" customWidth="1"/>
    <col min="10760" max="10760" width="15.5703125" style="32" customWidth="1"/>
    <col min="10761" max="10761" width="8.140625" style="32" customWidth="1"/>
    <col min="10762" max="10762" width="4.140625" style="32" customWidth="1"/>
    <col min="10763" max="11009" width="11.42578125" style="32" customWidth="1"/>
    <col min="11010" max="11010" width="44.85546875" style="32" customWidth="1"/>
    <col min="11011" max="11011" width="15.5703125" style="32" customWidth="1"/>
    <col min="11012" max="11012" width="20.85546875" style="32" customWidth="1"/>
    <col min="11013" max="11013" width="17.7109375" style="32" customWidth="1"/>
    <col min="11014" max="11014" width="13.42578125" style="32" customWidth="1"/>
    <col min="11015" max="11015" width="15.140625" style="32" customWidth="1"/>
    <col min="11016" max="11016" width="15.5703125" style="32" customWidth="1"/>
    <col min="11017" max="11017" width="8.140625" style="32" customWidth="1"/>
    <col min="11018" max="11018" width="4.140625" style="32" customWidth="1"/>
    <col min="11019" max="11264" width="11.42578125" style="32" hidden="1"/>
    <col min="11265" max="11265" width="11.42578125" style="32" customWidth="1"/>
    <col min="11266" max="11266" width="44.85546875" style="32" customWidth="1"/>
    <col min="11267" max="11267" width="15.5703125" style="32" customWidth="1"/>
    <col min="11268" max="11268" width="20.85546875" style="32" customWidth="1"/>
    <col min="11269" max="11269" width="17.7109375" style="32" customWidth="1"/>
    <col min="11270" max="11270" width="13.42578125" style="32" customWidth="1"/>
    <col min="11271" max="11271" width="15.140625" style="32" customWidth="1"/>
    <col min="11272" max="11272" width="15.5703125" style="32" customWidth="1"/>
    <col min="11273" max="11273" width="8.140625" style="32" customWidth="1"/>
    <col min="11274" max="11274" width="4.140625" style="32" customWidth="1"/>
    <col min="11275" max="11521" width="11.42578125" style="32" customWidth="1"/>
    <col min="11522" max="11522" width="44.85546875" style="32" customWidth="1"/>
    <col min="11523" max="11523" width="15.5703125" style="32" customWidth="1"/>
    <col min="11524" max="11524" width="20.85546875" style="32" customWidth="1"/>
    <col min="11525" max="11525" width="17.7109375" style="32" customWidth="1"/>
    <col min="11526" max="11526" width="13.42578125" style="32" customWidth="1"/>
    <col min="11527" max="11527" width="15.140625" style="32" customWidth="1"/>
    <col min="11528" max="11528" width="15.5703125" style="32" customWidth="1"/>
    <col min="11529" max="11529" width="8.140625" style="32" customWidth="1"/>
    <col min="11530" max="11530" width="4.140625" style="32" customWidth="1"/>
    <col min="11531" max="11777" width="11.42578125" style="32" customWidth="1"/>
    <col min="11778" max="11778" width="44.85546875" style="32" customWidth="1"/>
    <col min="11779" max="11779" width="15.5703125" style="32" customWidth="1"/>
    <col min="11780" max="11780" width="20.85546875" style="32" customWidth="1"/>
    <col min="11781" max="11781" width="17.7109375" style="32" customWidth="1"/>
    <col min="11782" max="11782" width="13.42578125" style="32" customWidth="1"/>
    <col min="11783" max="11783" width="15.140625" style="32" customWidth="1"/>
    <col min="11784" max="11784" width="15.5703125" style="32" customWidth="1"/>
    <col min="11785" max="11785" width="8.140625" style="32" customWidth="1"/>
    <col min="11786" max="11786" width="4.140625" style="32" customWidth="1"/>
    <col min="11787" max="12033" width="11.42578125" style="32" customWidth="1"/>
    <col min="12034" max="12034" width="44.85546875" style="32" customWidth="1"/>
    <col min="12035" max="12035" width="15.5703125" style="32" customWidth="1"/>
    <col min="12036" max="12036" width="20.85546875" style="32" customWidth="1"/>
    <col min="12037" max="12037" width="17.7109375" style="32" customWidth="1"/>
    <col min="12038" max="12038" width="13.42578125" style="32" customWidth="1"/>
    <col min="12039" max="12039" width="15.140625" style="32" customWidth="1"/>
    <col min="12040" max="12040" width="15.5703125" style="32" customWidth="1"/>
    <col min="12041" max="12041" width="8.140625" style="32" customWidth="1"/>
    <col min="12042" max="12042" width="4.140625" style="32" customWidth="1"/>
    <col min="12043" max="12288" width="11.42578125" style="32" hidden="1"/>
    <col min="12289" max="12289" width="11.42578125" style="32" customWidth="1"/>
    <col min="12290" max="12290" width="44.85546875" style="32" customWidth="1"/>
    <col min="12291" max="12291" width="15.5703125" style="32" customWidth="1"/>
    <col min="12292" max="12292" width="20.85546875" style="32" customWidth="1"/>
    <col min="12293" max="12293" width="17.7109375" style="32" customWidth="1"/>
    <col min="12294" max="12294" width="13.42578125" style="32" customWidth="1"/>
    <col min="12295" max="12295" width="15.140625" style="32" customWidth="1"/>
    <col min="12296" max="12296" width="15.5703125" style="32" customWidth="1"/>
    <col min="12297" max="12297" width="8.140625" style="32" customWidth="1"/>
    <col min="12298" max="12298" width="4.140625" style="32" customWidth="1"/>
    <col min="12299" max="12545" width="11.42578125" style="32" customWidth="1"/>
    <col min="12546" max="12546" width="44.85546875" style="32" customWidth="1"/>
    <col min="12547" max="12547" width="15.5703125" style="32" customWidth="1"/>
    <col min="12548" max="12548" width="20.85546875" style="32" customWidth="1"/>
    <col min="12549" max="12549" width="17.7109375" style="32" customWidth="1"/>
    <col min="12550" max="12550" width="13.42578125" style="32" customWidth="1"/>
    <col min="12551" max="12551" width="15.140625" style="32" customWidth="1"/>
    <col min="12552" max="12552" width="15.5703125" style="32" customWidth="1"/>
    <col min="12553" max="12553" width="8.140625" style="32" customWidth="1"/>
    <col min="12554" max="12554" width="4.140625" style="32" customWidth="1"/>
    <col min="12555" max="12801" width="11.42578125" style="32" customWidth="1"/>
    <col min="12802" max="12802" width="44.85546875" style="32" customWidth="1"/>
    <col min="12803" max="12803" width="15.5703125" style="32" customWidth="1"/>
    <col min="12804" max="12804" width="20.85546875" style="32" customWidth="1"/>
    <col min="12805" max="12805" width="17.7109375" style="32" customWidth="1"/>
    <col min="12806" max="12806" width="13.42578125" style="32" customWidth="1"/>
    <col min="12807" max="12807" width="15.140625" style="32" customWidth="1"/>
    <col min="12808" max="12808" width="15.5703125" style="32" customWidth="1"/>
    <col min="12809" max="12809" width="8.140625" style="32" customWidth="1"/>
    <col min="12810" max="12810" width="4.140625" style="32" customWidth="1"/>
    <col min="12811" max="13057" width="11.42578125" style="32" customWidth="1"/>
    <col min="13058" max="13058" width="44.85546875" style="32" customWidth="1"/>
    <col min="13059" max="13059" width="15.5703125" style="32" customWidth="1"/>
    <col min="13060" max="13060" width="20.85546875" style="32" customWidth="1"/>
    <col min="13061" max="13061" width="17.7109375" style="32" customWidth="1"/>
    <col min="13062" max="13062" width="13.42578125" style="32" customWidth="1"/>
    <col min="13063" max="13063" width="15.140625" style="32" customWidth="1"/>
    <col min="13064" max="13064" width="15.5703125" style="32" customWidth="1"/>
    <col min="13065" max="13065" width="8.140625" style="32" customWidth="1"/>
    <col min="13066" max="13066" width="4.140625" style="32" customWidth="1"/>
    <col min="13067" max="13312" width="11.42578125" style="32" hidden="1"/>
    <col min="13313" max="13313" width="11.42578125" style="32" customWidth="1"/>
    <col min="13314" max="13314" width="44.85546875" style="32" customWidth="1"/>
    <col min="13315" max="13315" width="15.5703125" style="32" customWidth="1"/>
    <col min="13316" max="13316" width="20.85546875" style="32" customWidth="1"/>
    <col min="13317" max="13317" width="17.7109375" style="32" customWidth="1"/>
    <col min="13318" max="13318" width="13.42578125" style="32" customWidth="1"/>
    <col min="13319" max="13319" width="15.140625" style="32" customWidth="1"/>
    <col min="13320" max="13320" width="15.5703125" style="32" customWidth="1"/>
    <col min="13321" max="13321" width="8.140625" style="32" customWidth="1"/>
    <col min="13322" max="13322" width="4.140625" style="32" customWidth="1"/>
    <col min="13323" max="13569" width="11.42578125" style="32" customWidth="1"/>
    <col min="13570" max="13570" width="44.85546875" style="32" customWidth="1"/>
    <col min="13571" max="13571" width="15.5703125" style="32" customWidth="1"/>
    <col min="13572" max="13572" width="20.85546875" style="32" customWidth="1"/>
    <col min="13573" max="13573" width="17.7109375" style="32" customWidth="1"/>
    <col min="13574" max="13574" width="13.42578125" style="32" customWidth="1"/>
    <col min="13575" max="13575" width="15.140625" style="32" customWidth="1"/>
    <col min="13576" max="13576" width="15.5703125" style="32" customWidth="1"/>
    <col min="13577" max="13577" width="8.140625" style="32" customWidth="1"/>
    <col min="13578" max="13578" width="4.140625" style="32" customWidth="1"/>
    <col min="13579" max="13825" width="11.42578125" style="32" customWidth="1"/>
    <col min="13826" max="13826" width="44.85546875" style="32" customWidth="1"/>
    <col min="13827" max="13827" width="15.5703125" style="32" customWidth="1"/>
    <col min="13828" max="13828" width="20.85546875" style="32" customWidth="1"/>
    <col min="13829" max="13829" width="17.7109375" style="32" customWidth="1"/>
    <col min="13830" max="13830" width="13.42578125" style="32" customWidth="1"/>
    <col min="13831" max="13831" width="15.140625" style="32" customWidth="1"/>
    <col min="13832" max="13832" width="15.5703125" style="32" customWidth="1"/>
    <col min="13833" max="13833" width="8.140625" style="32" customWidth="1"/>
    <col min="13834" max="13834" width="4.140625" style="32" customWidth="1"/>
    <col min="13835" max="14081" width="11.42578125" style="32" customWidth="1"/>
    <col min="14082" max="14082" width="44.85546875" style="32" customWidth="1"/>
    <col min="14083" max="14083" width="15.5703125" style="32" customWidth="1"/>
    <col min="14084" max="14084" width="20.85546875" style="32" customWidth="1"/>
    <col min="14085" max="14085" width="17.7109375" style="32" customWidth="1"/>
    <col min="14086" max="14086" width="13.42578125" style="32" customWidth="1"/>
    <col min="14087" max="14087" width="15.140625" style="32" customWidth="1"/>
    <col min="14088" max="14088" width="15.5703125" style="32" customWidth="1"/>
    <col min="14089" max="14089" width="8.140625" style="32" customWidth="1"/>
    <col min="14090" max="14090" width="4.140625" style="32" customWidth="1"/>
    <col min="14091" max="14336" width="11.42578125" style="32" hidden="1"/>
    <col min="14337" max="14337" width="11.42578125" style="32" customWidth="1"/>
    <col min="14338" max="14338" width="44.85546875" style="32" customWidth="1"/>
    <col min="14339" max="14339" width="15.5703125" style="32" customWidth="1"/>
    <col min="14340" max="14340" width="20.85546875" style="32" customWidth="1"/>
    <col min="14341" max="14341" width="17.7109375" style="32" customWidth="1"/>
    <col min="14342" max="14342" width="13.42578125" style="32" customWidth="1"/>
    <col min="14343" max="14343" width="15.140625" style="32" customWidth="1"/>
    <col min="14344" max="14344" width="15.5703125" style="32" customWidth="1"/>
    <col min="14345" max="14345" width="8.140625" style="32" customWidth="1"/>
    <col min="14346" max="14346" width="4.140625" style="32" customWidth="1"/>
    <col min="14347" max="14593" width="11.42578125" style="32" customWidth="1"/>
    <col min="14594" max="14594" width="44.85546875" style="32" customWidth="1"/>
    <col min="14595" max="14595" width="15.5703125" style="32" customWidth="1"/>
    <col min="14596" max="14596" width="20.85546875" style="32" customWidth="1"/>
    <col min="14597" max="14597" width="17.7109375" style="32" customWidth="1"/>
    <col min="14598" max="14598" width="13.42578125" style="32" customWidth="1"/>
    <col min="14599" max="14599" width="15.140625" style="32" customWidth="1"/>
    <col min="14600" max="14600" width="15.5703125" style="32" customWidth="1"/>
    <col min="14601" max="14601" width="8.140625" style="32" customWidth="1"/>
    <col min="14602" max="14602" width="4.140625" style="32" customWidth="1"/>
    <col min="14603" max="14849" width="11.42578125" style="32" customWidth="1"/>
    <col min="14850" max="14850" width="44.85546875" style="32" customWidth="1"/>
    <col min="14851" max="14851" width="15.5703125" style="32" customWidth="1"/>
    <col min="14852" max="14852" width="20.85546875" style="32" customWidth="1"/>
    <col min="14853" max="14853" width="17.7109375" style="32" customWidth="1"/>
    <col min="14854" max="14854" width="13.42578125" style="32" customWidth="1"/>
    <col min="14855" max="14855" width="15.140625" style="32" customWidth="1"/>
    <col min="14856" max="14856" width="15.5703125" style="32" customWidth="1"/>
    <col min="14857" max="14857" width="8.140625" style="32" customWidth="1"/>
    <col min="14858" max="14858" width="4.140625" style="32" customWidth="1"/>
    <col min="14859" max="15105" width="11.42578125" style="32" customWidth="1"/>
    <col min="15106" max="15106" width="44.85546875" style="32" customWidth="1"/>
    <col min="15107" max="15107" width="15.5703125" style="32" customWidth="1"/>
    <col min="15108" max="15108" width="20.85546875" style="32" customWidth="1"/>
    <col min="15109" max="15109" width="17.7109375" style="32" customWidth="1"/>
    <col min="15110" max="15110" width="13.42578125" style="32" customWidth="1"/>
    <col min="15111" max="15111" width="15.140625" style="32" customWidth="1"/>
    <col min="15112" max="15112" width="15.5703125" style="32" customWidth="1"/>
    <col min="15113" max="15113" width="8.140625" style="32" customWidth="1"/>
    <col min="15114" max="15114" width="4.140625" style="32" customWidth="1"/>
    <col min="15115" max="15360" width="11.42578125" style="32" hidden="1"/>
    <col min="15361" max="15361" width="11.42578125" style="32" customWidth="1"/>
    <col min="15362" max="15362" width="44.85546875" style="32" customWidth="1"/>
    <col min="15363" max="15363" width="15.5703125" style="32" customWidth="1"/>
    <col min="15364" max="15364" width="20.85546875" style="32" customWidth="1"/>
    <col min="15365" max="15365" width="17.7109375" style="32" customWidth="1"/>
    <col min="15366" max="15366" width="13.42578125" style="32" customWidth="1"/>
    <col min="15367" max="15367" width="15.140625" style="32" customWidth="1"/>
    <col min="15368" max="15368" width="15.5703125" style="32" customWidth="1"/>
    <col min="15369" max="15369" width="8.140625" style="32" customWidth="1"/>
    <col min="15370" max="15370" width="4.140625" style="32" customWidth="1"/>
    <col min="15371" max="15617" width="11.42578125" style="32" customWidth="1"/>
    <col min="15618" max="15618" width="44.85546875" style="32" customWidth="1"/>
    <col min="15619" max="15619" width="15.5703125" style="32" customWidth="1"/>
    <col min="15620" max="15620" width="20.85546875" style="32" customWidth="1"/>
    <col min="15621" max="15621" width="17.7109375" style="32" customWidth="1"/>
    <col min="15622" max="15622" width="13.42578125" style="32" customWidth="1"/>
    <col min="15623" max="15623" width="15.140625" style="32" customWidth="1"/>
    <col min="15624" max="15624" width="15.5703125" style="32" customWidth="1"/>
    <col min="15625" max="15625" width="8.140625" style="32" customWidth="1"/>
    <col min="15626" max="15626" width="4.140625" style="32" customWidth="1"/>
    <col min="15627" max="15873" width="11.42578125" style="32" customWidth="1"/>
    <col min="15874" max="15874" width="44.85546875" style="32" customWidth="1"/>
    <col min="15875" max="15875" width="15.5703125" style="32" customWidth="1"/>
    <col min="15876" max="15876" width="20.85546875" style="32" customWidth="1"/>
    <col min="15877" max="15877" width="17.7109375" style="32" customWidth="1"/>
    <col min="15878" max="15878" width="13.42578125" style="32" customWidth="1"/>
    <col min="15879" max="15879" width="15.140625" style="32" customWidth="1"/>
    <col min="15880" max="15880" width="15.5703125" style="32" customWidth="1"/>
    <col min="15881" max="15881" width="8.140625" style="32" customWidth="1"/>
    <col min="15882" max="15882" width="4.140625" style="32" customWidth="1"/>
    <col min="15883" max="16129" width="11.42578125" style="32" customWidth="1"/>
    <col min="16130" max="16130" width="44.85546875" style="32" customWidth="1"/>
    <col min="16131" max="16131" width="15.5703125" style="32" customWidth="1"/>
    <col min="16132" max="16132" width="20.85546875" style="32" customWidth="1"/>
    <col min="16133" max="16133" width="17.7109375" style="32" customWidth="1"/>
    <col min="16134" max="16134" width="13.42578125" style="32" customWidth="1"/>
    <col min="16135" max="16135" width="15.140625" style="32" customWidth="1"/>
    <col min="16136" max="16136" width="15.5703125" style="32" customWidth="1"/>
    <col min="16137" max="16137" width="8.140625" style="32" customWidth="1"/>
    <col min="16138" max="16138" width="4.140625" style="32" customWidth="1"/>
    <col min="16139" max="16383" width="11.42578125" style="32" customWidth="1"/>
    <col min="16384" max="16384" width="17.5703125" style="32" customWidth="1"/>
  </cols>
  <sheetData>
    <row r="1" spans="1:19" ht="23.25" customHeight="1">
      <c r="A1" s="581" t="s">
        <v>25</v>
      </c>
      <c r="B1" s="581"/>
      <c r="C1" s="581"/>
      <c r="D1" s="581"/>
      <c r="E1" s="581"/>
      <c r="F1" s="581"/>
      <c r="G1" s="581"/>
      <c r="H1" s="581"/>
      <c r="I1" s="581"/>
      <c r="J1" s="88"/>
      <c r="K1" s="88"/>
      <c r="L1" s="88"/>
      <c r="M1" s="89"/>
      <c r="N1" s="89"/>
      <c r="O1" s="89"/>
      <c r="P1" s="89"/>
    </row>
    <row r="2" spans="1:19" ht="18">
      <c r="A2" s="582" t="s">
        <v>24</v>
      </c>
      <c r="B2" s="582"/>
      <c r="C2" s="582"/>
      <c r="D2" s="582"/>
      <c r="E2" s="582"/>
      <c r="F2" s="582"/>
      <c r="G2" s="582"/>
      <c r="H2" s="582"/>
      <c r="I2" s="582"/>
      <c r="J2" s="90"/>
      <c r="K2" s="90"/>
      <c r="L2" s="90"/>
      <c r="M2" s="90"/>
      <c r="N2" s="90"/>
      <c r="O2" s="90"/>
      <c r="P2" s="90"/>
    </row>
    <row r="3" spans="1:19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91"/>
      <c r="M3" s="91"/>
      <c r="N3" s="91"/>
      <c r="O3" s="91"/>
      <c r="P3" s="91"/>
    </row>
    <row r="4" spans="1:19" ht="15.75" customHeight="1">
      <c r="A4" s="92"/>
      <c r="B4" s="92"/>
      <c r="C4" s="92"/>
      <c r="D4" s="92"/>
      <c r="E4" s="92"/>
      <c r="F4" s="92"/>
      <c r="G4" s="92"/>
      <c r="H4" s="92"/>
      <c r="I4" s="92"/>
      <c r="J4" s="91"/>
      <c r="K4" s="91"/>
      <c r="L4" s="91"/>
      <c r="M4" s="91"/>
      <c r="N4" s="91"/>
      <c r="O4" s="91"/>
      <c r="P4" s="91"/>
    </row>
    <row r="5" spans="1:19" ht="18">
      <c r="A5" s="612" t="s">
        <v>945</v>
      </c>
      <c r="B5" s="612"/>
      <c r="C5" s="612"/>
      <c r="D5" s="612"/>
      <c r="E5" s="612"/>
      <c r="F5" s="612"/>
      <c r="G5" s="612"/>
      <c r="H5" s="612"/>
      <c r="I5" s="612"/>
      <c r="J5" s="93"/>
      <c r="K5" s="93"/>
      <c r="L5" s="93"/>
      <c r="M5" s="94"/>
      <c r="N5" s="95"/>
      <c r="O5" s="94"/>
      <c r="P5" s="94"/>
    </row>
    <row r="6" spans="1:19" ht="15.75">
      <c r="A6" s="613" t="s">
        <v>625</v>
      </c>
      <c r="B6" s="613"/>
      <c r="C6" s="613"/>
      <c r="D6" s="613"/>
      <c r="E6" s="613"/>
      <c r="F6" s="613"/>
      <c r="G6" s="613"/>
      <c r="H6" s="613"/>
      <c r="I6" s="613"/>
      <c r="J6" s="96"/>
      <c r="K6" s="96"/>
      <c r="L6" s="96"/>
    </row>
    <row r="7" spans="1:19" ht="15.75">
      <c r="A7" s="613">
        <v>2021</v>
      </c>
      <c r="B7" s="613"/>
      <c r="C7" s="613"/>
      <c r="D7" s="613"/>
      <c r="E7" s="613"/>
      <c r="F7" s="613"/>
      <c r="G7" s="613"/>
      <c r="H7" s="613"/>
      <c r="I7" s="613"/>
      <c r="J7" s="96"/>
      <c r="K7" s="96"/>
      <c r="L7" s="96"/>
    </row>
    <row r="8" spans="1:19" ht="15.75">
      <c r="A8" s="614" t="s">
        <v>946</v>
      </c>
      <c r="B8" s="614"/>
      <c r="C8" s="614"/>
      <c r="D8" s="614"/>
      <c r="E8" s="614"/>
      <c r="F8" s="614"/>
      <c r="G8" s="614"/>
      <c r="H8" s="614"/>
      <c r="I8" s="614"/>
      <c r="J8" s="96"/>
      <c r="K8" s="96"/>
      <c r="L8" s="96"/>
    </row>
    <row r="9" spans="1:19" ht="15.75">
      <c r="A9" s="495"/>
      <c r="B9" s="495"/>
      <c r="C9" s="495"/>
      <c r="D9" s="495"/>
      <c r="E9" s="495"/>
      <c r="F9" s="495"/>
      <c r="G9" s="495"/>
      <c r="H9" s="495"/>
      <c r="I9" s="495"/>
      <c r="J9" s="96"/>
      <c r="K9" s="96"/>
      <c r="L9" s="96"/>
    </row>
    <row r="10" spans="1:19" ht="60.75" thickBot="1">
      <c r="B10" s="615" t="s">
        <v>788</v>
      </c>
      <c r="C10" s="322" t="s">
        <v>37</v>
      </c>
      <c r="D10" s="322" t="s">
        <v>554</v>
      </c>
      <c r="E10" s="156" t="s">
        <v>626</v>
      </c>
      <c r="F10" s="156" t="s">
        <v>34</v>
      </c>
      <c r="G10" s="322" t="s">
        <v>33</v>
      </c>
      <c r="H10" s="156" t="s">
        <v>627</v>
      </c>
      <c r="I10" s="295" t="s">
        <v>628</v>
      </c>
      <c r="J10" s="96"/>
      <c r="K10" s="96"/>
      <c r="L10" s="96"/>
    </row>
    <row r="11" spans="1:19" ht="15.75">
      <c r="B11" s="615"/>
      <c r="C11" s="323">
        <v>1</v>
      </c>
      <c r="D11" s="323">
        <v>2</v>
      </c>
      <c r="E11" s="324">
        <v>3</v>
      </c>
      <c r="F11" s="324">
        <v>4</v>
      </c>
      <c r="G11" s="323">
        <v>5</v>
      </c>
      <c r="H11" s="324">
        <v>6</v>
      </c>
      <c r="I11" s="155">
        <v>7</v>
      </c>
      <c r="J11" s="96"/>
      <c r="K11" s="96"/>
      <c r="L11" s="96"/>
    </row>
    <row r="12" spans="1:19" ht="15">
      <c r="B12" s="97" t="s">
        <v>629</v>
      </c>
      <c r="C12" s="98">
        <f t="shared" ref="C12:H12" si="0">SUM(C13:C14)</f>
        <v>842450135279.69019</v>
      </c>
      <c r="D12" s="98">
        <f t="shared" si="0"/>
        <v>99822150964.120041</v>
      </c>
      <c r="E12" s="98">
        <f t="shared" si="0"/>
        <v>19012763685.23</v>
      </c>
      <c r="F12" s="98">
        <f t="shared" si="0"/>
        <v>27625496235.719967</v>
      </c>
      <c r="G12" s="98">
        <f t="shared" si="0"/>
        <v>253215603484.91016</v>
      </c>
      <c r="H12" s="98">
        <f t="shared" si="0"/>
        <v>1242126149649.6704</v>
      </c>
      <c r="I12" s="99">
        <f>H12/L$12</f>
        <v>0.23033413715918952</v>
      </c>
      <c r="K12" s="102"/>
      <c r="L12" s="101">
        <v>5392714102083.8213</v>
      </c>
      <c r="M12" s="102"/>
      <c r="N12" s="103"/>
      <c r="O12" s="100"/>
      <c r="P12" s="100"/>
      <c r="Q12" s="100"/>
      <c r="R12" s="100"/>
      <c r="S12" s="100"/>
    </row>
    <row r="13" spans="1:19" ht="15">
      <c r="B13" s="104" t="s">
        <v>630</v>
      </c>
      <c r="C13" s="105">
        <v>831883102206.03015</v>
      </c>
      <c r="D13" s="105">
        <v>94435627569.960037</v>
      </c>
      <c r="E13" s="105">
        <v>19012763685.23</v>
      </c>
      <c r="F13" s="106">
        <v>18036387286.059971</v>
      </c>
      <c r="G13" s="106">
        <v>228547866442.10013</v>
      </c>
      <c r="H13" s="106">
        <f>SUM(C13:G13)</f>
        <v>1191915747189.3804</v>
      </c>
      <c r="I13" s="107">
        <f>H13/L$12</f>
        <v>0.22102335199427819</v>
      </c>
      <c r="K13"/>
      <c r="L13"/>
      <c r="M13"/>
      <c r="N13"/>
      <c r="O13"/>
      <c r="P13"/>
      <c r="Q13" s="100"/>
      <c r="R13" s="100"/>
      <c r="S13" s="100"/>
    </row>
    <row r="14" spans="1:19" ht="15">
      <c r="B14" s="104" t="s">
        <v>631</v>
      </c>
      <c r="C14" s="105">
        <v>10567033073.659998</v>
      </c>
      <c r="D14" s="105">
        <v>5386523394.1599989</v>
      </c>
      <c r="E14" s="105">
        <v>0</v>
      </c>
      <c r="F14" s="106">
        <v>9589108949.659996</v>
      </c>
      <c r="G14" s="106">
        <v>24667737042.810013</v>
      </c>
      <c r="H14" s="106">
        <f>SUM(C14:G14)</f>
        <v>50210402460.290009</v>
      </c>
      <c r="I14" s="107">
        <f>H14/L$12</f>
        <v>9.3107851649113001E-3</v>
      </c>
      <c r="K14"/>
      <c r="L14"/>
      <c r="M14"/>
      <c r="N14"/>
      <c r="O14"/>
      <c r="P14"/>
      <c r="Q14" s="100"/>
      <c r="R14" s="100"/>
      <c r="S14" s="100"/>
    </row>
    <row r="15" spans="1:19" ht="15">
      <c r="B15" s="108"/>
      <c r="C15" s="109"/>
      <c r="D15" s="109"/>
      <c r="E15" s="109"/>
      <c r="F15" s="110"/>
      <c r="G15" s="409"/>
      <c r="H15" s="110"/>
      <c r="I15" s="111"/>
      <c r="K15"/>
      <c r="L15"/>
      <c r="M15"/>
      <c r="N15"/>
      <c r="O15"/>
      <c r="P15"/>
      <c r="Q15" s="100"/>
      <c r="R15" s="100"/>
      <c r="S15" s="100"/>
    </row>
    <row r="16" spans="1:19" ht="15">
      <c r="B16" s="97" t="s">
        <v>632</v>
      </c>
      <c r="C16" s="112">
        <f>C17+C23</f>
        <v>985407500140.29639</v>
      </c>
      <c r="D16" s="112">
        <f>D17+D23</f>
        <v>88415869541.959793</v>
      </c>
      <c r="E16" s="112">
        <f>E17+E23</f>
        <v>18946928923.459995</v>
      </c>
      <c r="F16" s="112">
        <f>F17+F23</f>
        <v>23664546986.919975</v>
      </c>
      <c r="G16" s="112">
        <f>G17+G23</f>
        <v>243332785604.61008</v>
      </c>
      <c r="H16" s="112">
        <f t="shared" ref="H16:H23" si="1">SUM(C16:G16)</f>
        <v>1359767631197.2463</v>
      </c>
      <c r="I16" s="113">
        <f t="shared" ref="I16:I23" si="2">H16/L$12</f>
        <v>0.25214903023911706</v>
      </c>
      <c r="K16"/>
      <c r="L16"/>
      <c r="M16"/>
      <c r="N16"/>
      <c r="O16"/>
      <c r="P16"/>
      <c r="Q16" s="100"/>
      <c r="R16" s="100"/>
      <c r="S16" s="100"/>
    </row>
    <row r="17" spans="2:19" ht="15">
      <c r="B17" s="114" t="s">
        <v>31</v>
      </c>
      <c r="C17" s="115">
        <v>861921760789.90674</v>
      </c>
      <c r="D17" s="116">
        <v>78471872505.129807</v>
      </c>
      <c r="E17" s="117">
        <v>18825621012.059994</v>
      </c>
      <c r="F17" s="117">
        <v>16107002246.409981</v>
      </c>
      <c r="G17" s="118">
        <v>212911110020.74008</v>
      </c>
      <c r="H17" s="118">
        <f t="shared" si="1"/>
        <v>1188237366574.2466</v>
      </c>
      <c r="I17" s="107">
        <f t="shared" si="2"/>
        <v>0.22034125007945346</v>
      </c>
      <c r="K17"/>
      <c r="L17"/>
      <c r="M17"/>
      <c r="N17"/>
      <c r="O17"/>
      <c r="P17"/>
      <c r="Q17" s="100"/>
      <c r="R17" s="100"/>
      <c r="S17" s="100"/>
    </row>
    <row r="18" spans="2:19" ht="15">
      <c r="B18" s="119" t="s">
        <v>13</v>
      </c>
      <c r="C18" s="118">
        <f>SUM(C19:C22)</f>
        <v>156205809813.51999</v>
      </c>
      <c r="D18" s="118">
        <f>SUM(D19:D22)</f>
        <v>0</v>
      </c>
      <c r="E18" s="118">
        <f>SUM(E19:E22)</f>
        <v>0</v>
      </c>
      <c r="F18" s="118">
        <f>SUM(F19:F22)</f>
        <v>62658258.49999997</v>
      </c>
      <c r="G18" s="118">
        <f>SUM(G19:G22)</f>
        <v>347660744.30000001</v>
      </c>
      <c r="H18" s="118">
        <f t="shared" si="1"/>
        <v>156616128816.31998</v>
      </c>
      <c r="I18" s="120">
        <f t="shared" si="2"/>
        <v>2.9042171687870728E-2</v>
      </c>
      <c r="K18"/>
      <c r="L18"/>
      <c r="M18"/>
      <c r="N18"/>
      <c r="O18"/>
      <c r="P18"/>
      <c r="Q18" s="100"/>
      <c r="R18" s="100"/>
      <c r="S18" s="100"/>
    </row>
    <row r="19" spans="2:19" ht="15">
      <c r="B19" s="121" t="s">
        <v>633</v>
      </c>
      <c r="C19" s="105">
        <v>76140259292.110001</v>
      </c>
      <c r="D19" s="105">
        <v>0</v>
      </c>
      <c r="E19" s="105">
        <v>0</v>
      </c>
      <c r="F19" s="105">
        <v>61511037.839999966</v>
      </c>
      <c r="G19" s="106">
        <v>929995.25</v>
      </c>
      <c r="H19" s="106">
        <f t="shared" si="1"/>
        <v>76202700325.199997</v>
      </c>
      <c r="I19" s="120">
        <f t="shared" si="2"/>
        <v>1.4130676850781723E-2</v>
      </c>
      <c r="K19"/>
      <c r="L19"/>
      <c r="M19"/>
      <c r="N19"/>
      <c r="O19"/>
      <c r="P19"/>
      <c r="Q19" s="100"/>
      <c r="R19" s="100"/>
      <c r="S19" s="100"/>
    </row>
    <row r="20" spans="2:19" ht="15">
      <c r="B20" s="121" t="s">
        <v>634</v>
      </c>
      <c r="C20" s="105">
        <v>78842354304.419998</v>
      </c>
      <c r="D20" s="105">
        <v>0</v>
      </c>
      <c r="E20" s="105">
        <v>0</v>
      </c>
      <c r="F20" s="105">
        <v>15000</v>
      </c>
      <c r="G20" s="106">
        <v>0</v>
      </c>
      <c r="H20" s="106">
        <f t="shared" si="1"/>
        <v>78842369304.419998</v>
      </c>
      <c r="I20" s="120">
        <f t="shared" si="2"/>
        <v>1.4620164876523713E-2</v>
      </c>
      <c r="K20"/>
      <c r="L20"/>
      <c r="M20"/>
      <c r="N20"/>
      <c r="O20"/>
      <c r="P20"/>
      <c r="Q20" s="100"/>
      <c r="R20" s="100"/>
      <c r="S20" s="100"/>
    </row>
    <row r="21" spans="2:19" ht="15">
      <c r="B21" s="121" t="s">
        <v>635</v>
      </c>
      <c r="C21" s="105">
        <v>1223196216.99</v>
      </c>
      <c r="D21" s="105">
        <v>0</v>
      </c>
      <c r="E21" s="105">
        <v>0</v>
      </c>
      <c r="F21" s="105">
        <v>0</v>
      </c>
      <c r="G21" s="105">
        <v>0</v>
      </c>
      <c r="H21" s="106">
        <f t="shared" si="1"/>
        <v>1223196216.99</v>
      </c>
      <c r="I21" s="120">
        <f t="shared" si="2"/>
        <v>2.2682385786358295E-4</v>
      </c>
      <c r="K21"/>
      <c r="L21"/>
      <c r="M21"/>
      <c r="N21"/>
      <c r="O21"/>
      <c r="P21"/>
      <c r="Q21" s="100"/>
      <c r="R21" s="100"/>
      <c r="S21" s="100"/>
    </row>
    <row r="22" spans="2:19" ht="15">
      <c r="B22" s="121" t="s">
        <v>636</v>
      </c>
      <c r="C22" s="105">
        <v>0</v>
      </c>
      <c r="D22" s="105">
        <v>0</v>
      </c>
      <c r="E22" s="105">
        <v>0</v>
      </c>
      <c r="F22" s="105">
        <v>1132220.6600000001</v>
      </c>
      <c r="G22" s="106">
        <v>346730749.05000001</v>
      </c>
      <c r="H22" s="106">
        <f t="shared" si="1"/>
        <v>347862969.71000004</v>
      </c>
      <c r="I22" s="120">
        <f t="shared" si="2"/>
        <v>6.4506102701713936E-5</v>
      </c>
      <c r="K22"/>
      <c r="L22"/>
      <c r="M22"/>
      <c r="N22"/>
      <c r="O22"/>
      <c r="P22"/>
      <c r="Q22" s="100"/>
      <c r="R22" s="100"/>
      <c r="S22" s="100"/>
    </row>
    <row r="23" spans="2:19" ht="15">
      <c r="B23" s="114" t="s">
        <v>29</v>
      </c>
      <c r="C23" s="118">
        <v>123485739350.38971</v>
      </c>
      <c r="D23" s="118">
        <v>9943997036.8299923</v>
      </c>
      <c r="E23" s="118">
        <v>121307911.40000002</v>
      </c>
      <c r="F23" s="118">
        <v>7557544740.5099936</v>
      </c>
      <c r="G23" s="118">
        <v>30421675583.870003</v>
      </c>
      <c r="H23" s="118">
        <f t="shared" si="1"/>
        <v>171530264622.99966</v>
      </c>
      <c r="I23" s="107">
        <f t="shared" si="2"/>
        <v>3.1807780159663561E-2</v>
      </c>
      <c r="K23"/>
      <c r="L23"/>
      <c r="M23"/>
      <c r="N23"/>
      <c r="O23"/>
      <c r="P23"/>
      <c r="Q23" s="100"/>
      <c r="R23" s="100"/>
      <c r="S23" s="100"/>
    </row>
    <row r="24" spans="2:19" ht="15">
      <c r="B24" s="104"/>
      <c r="C24" s="105"/>
      <c r="D24" s="122"/>
      <c r="E24" s="410"/>
      <c r="F24" s="123"/>
      <c r="G24" s="123"/>
      <c r="H24" s="123"/>
      <c r="I24" s="124"/>
      <c r="K24"/>
      <c r="L24"/>
      <c r="M24"/>
      <c r="N24"/>
      <c r="O24"/>
      <c r="P24"/>
      <c r="Q24" s="100"/>
      <c r="R24" s="100"/>
      <c r="S24" s="100"/>
    </row>
    <row r="25" spans="2:19" ht="15">
      <c r="B25" s="97" t="s">
        <v>637</v>
      </c>
      <c r="C25" s="125"/>
      <c r="D25" s="125"/>
      <c r="E25" s="125"/>
      <c r="F25" s="126"/>
      <c r="G25" s="126"/>
      <c r="H25" s="126"/>
      <c r="I25" s="113"/>
      <c r="K25"/>
      <c r="L25"/>
      <c r="M25"/>
      <c r="N25"/>
      <c r="O25"/>
      <c r="P25"/>
      <c r="Q25" s="100"/>
      <c r="R25" s="100"/>
      <c r="S25" s="100"/>
    </row>
    <row r="26" spans="2:19" ht="15">
      <c r="B26" s="104" t="s">
        <v>790</v>
      </c>
      <c r="C26" s="127">
        <f t="shared" ref="C26:H26" si="3">C13-C17</f>
        <v>-30038658583.876587</v>
      </c>
      <c r="D26" s="127">
        <f t="shared" si="3"/>
        <v>15963755064.830231</v>
      </c>
      <c r="E26" s="127">
        <f t="shared" si="3"/>
        <v>187142673.1700058</v>
      </c>
      <c r="F26" s="127">
        <f t="shared" si="3"/>
        <v>1929385039.6499901</v>
      </c>
      <c r="G26" s="127">
        <f t="shared" si="3"/>
        <v>15636756421.360046</v>
      </c>
      <c r="H26" s="127">
        <f t="shared" si="3"/>
        <v>3678380615.1337891</v>
      </c>
      <c r="I26" s="111">
        <f>H26/L$12</f>
        <v>6.8210191482474673E-4</v>
      </c>
      <c r="K26"/>
      <c r="L26"/>
      <c r="M26"/>
      <c r="N26"/>
      <c r="O26"/>
      <c r="P26"/>
      <c r="Q26" s="100"/>
      <c r="R26" s="100"/>
      <c r="S26" s="100"/>
    </row>
    <row r="27" spans="2:19" ht="15">
      <c r="B27" s="104" t="s">
        <v>791</v>
      </c>
      <c r="C27" s="127">
        <f t="shared" ref="C27:H27" si="4">C14-C23</f>
        <v>-112918706276.72971</v>
      </c>
      <c r="D27" s="127">
        <f t="shared" si="4"/>
        <v>-4557473642.6699934</v>
      </c>
      <c r="E27" s="127">
        <f t="shared" si="4"/>
        <v>-121307911.40000002</v>
      </c>
      <c r="F27" s="127">
        <f t="shared" si="4"/>
        <v>2031564209.1500025</v>
      </c>
      <c r="G27" s="127">
        <f t="shared" si="4"/>
        <v>-5753938541.0599899</v>
      </c>
      <c r="H27" s="127">
        <f t="shared" si="4"/>
        <v>-121319862162.70966</v>
      </c>
      <c r="I27" s="111">
        <f>H27/L$12</f>
        <v>-2.2496994994752259E-2</v>
      </c>
      <c r="K27"/>
      <c r="L27"/>
      <c r="M27"/>
      <c r="N27"/>
      <c r="O27"/>
      <c r="P27"/>
      <c r="Q27" s="100"/>
      <c r="R27" s="100"/>
      <c r="S27" s="100"/>
    </row>
    <row r="28" spans="2:19" ht="15">
      <c r="B28" s="104" t="s">
        <v>638</v>
      </c>
      <c r="C28" s="127">
        <f t="shared" ref="C28:H28" si="5">C12-C16</f>
        <v>-142957364860.6062</v>
      </c>
      <c r="D28" s="127">
        <f t="shared" si="5"/>
        <v>11406281422.160248</v>
      </c>
      <c r="E28" s="127">
        <f t="shared" si="5"/>
        <v>65834761.770004272</v>
      </c>
      <c r="F28" s="127">
        <f t="shared" si="5"/>
        <v>3960949248.7999916</v>
      </c>
      <c r="G28" s="127">
        <f t="shared" si="5"/>
        <v>9882817880.3000793</v>
      </c>
      <c r="H28" s="127">
        <f t="shared" si="5"/>
        <v>-117641481547.57593</v>
      </c>
      <c r="I28" s="111">
        <f>H28/L$12</f>
        <v>-2.1814893079927525E-2</v>
      </c>
      <c r="K28"/>
      <c r="L28"/>
      <c r="M28"/>
      <c r="N28"/>
      <c r="O28"/>
      <c r="P28"/>
      <c r="Q28" s="100"/>
      <c r="R28" s="100"/>
      <c r="S28" s="100"/>
    </row>
    <row r="29" spans="2:19" ht="15">
      <c r="B29" s="104" t="s">
        <v>639</v>
      </c>
      <c r="C29" s="127">
        <f t="shared" ref="C29:H29" si="6">(C12-(C16-C18))</f>
        <v>13248444952.913818</v>
      </c>
      <c r="D29" s="127">
        <f t="shared" si="6"/>
        <v>11406281422.160248</v>
      </c>
      <c r="E29" s="127">
        <f t="shared" si="6"/>
        <v>65834761.770004272</v>
      </c>
      <c r="F29" s="127">
        <f t="shared" si="6"/>
        <v>4023607507.2999916</v>
      </c>
      <c r="G29" s="127">
        <f t="shared" si="6"/>
        <v>10230478624.600067</v>
      </c>
      <c r="H29" s="127">
        <f t="shared" si="6"/>
        <v>38974647268.744141</v>
      </c>
      <c r="I29" s="111">
        <f>H29/L$12</f>
        <v>7.227278607943222E-3</v>
      </c>
      <c r="K29"/>
      <c r="L29"/>
      <c r="M29"/>
      <c r="N29"/>
      <c r="O29"/>
      <c r="P29"/>
      <c r="Q29" s="100"/>
      <c r="R29" s="100"/>
      <c r="S29" s="100"/>
    </row>
    <row r="30" spans="2:19" ht="15">
      <c r="B30" s="104"/>
      <c r="C30" s="128"/>
      <c r="D30" s="325"/>
      <c r="E30" s="128"/>
      <c r="F30" s="123"/>
      <c r="G30" s="123"/>
      <c r="H30" s="123"/>
      <c r="I30" s="129"/>
      <c r="K30"/>
      <c r="L30"/>
      <c r="M30"/>
      <c r="N30"/>
      <c r="O30"/>
      <c r="P30"/>
      <c r="Q30" s="100"/>
      <c r="R30" s="100"/>
      <c r="S30" s="100"/>
    </row>
    <row r="31" spans="2:19" ht="15">
      <c r="B31" s="97" t="s">
        <v>640</v>
      </c>
      <c r="C31" s="112">
        <f t="shared" ref="C31:H31" si="7">C32-C34</f>
        <v>119871713316.91002</v>
      </c>
      <c r="D31" s="112">
        <f t="shared" si="7"/>
        <v>472799851.22000003</v>
      </c>
      <c r="E31" s="112">
        <f t="shared" si="7"/>
        <v>0</v>
      </c>
      <c r="F31" s="112">
        <f t="shared" si="7"/>
        <v>-791698110.0600009</v>
      </c>
      <c r="G31" s="112">
        <f t="shared" si="7"/>
        <v>-9882817880.2999954</v>
      </c>
      <c r="H31" s="112">
        <f t="shared" si="7"/>
        <v>109669997177.77005</v>
      </c>
      <c r="I31" s="113">
        <f>H31/L$12</f>
        <v>2.0336697830020695E-2</v>
      </c>
      <c r="K31"/>
      <c r="L31"/>
      <c r="M31"/>
      <c r="N31"/>
      <c r="O31"/>
      <c r="P31"/>
      <c r="Q31" s="100"/>
      <c r="R31" s="100"/>
      <c r="S31" s="100"/>
    </row>
    <row r="32" spans="2:19" ht="15">
      <c r="B32" s="114" t="s">
        <v>641</v>
      </c>
      <c r="C32" s="115">
        <v>229210202092.42001</v>
      </c>
      <c r="D32" s="115">
        <v>477774487.67000002</v>
      </c>
      <c r="E32" s="115">
        <v>0</v>
      </c>
      <c r="F32" s="115">
        <v>1047075665.6500001</v>
      </c>
      <c r="G32" s="118">
        <v>22679555665.169998</v>
      </c>
      <c r="H32" s="118">
        <f>SUM(C32:G32)</f>
        <v>253414607910.91003</v>
      </c>
      <c r="I32" s="107">
        <f>H32/L$12</f>
        <v>4.6992034644111218E-2</v>
      </c>
      <c r="K32"/>
      <c r="L32"/>
      <c r="M32"/>
      <c r="N32"/>
      <c r="O32"/>
      <c r="P32"/>
    </row>
    <row r="33" spans="2:16" ht="15">
      <c r="B33" s="326" t="s">
        <v>789</v>
      </c>
      <c r="C33" s="115">
        <v>69907198269</v>
      </c>
      <c r="D33" s="115"/>
      <c r="E33" s="115"/>
      <c r="F33" s="115"/>
      <c r="G33" s="118"/>
      <c r="H33" s="118"/>
      <c r="I33" s="107"/>
      <c r="K33"/>
      <c r="L33"/>
      <c r="M33"/>
      <c r="N33"/>
      <c r="O33"/>
      <c r="P33"/>
    </row>
    <row r="34" spans="2:16" ht="15">
      <c r="B34" s="114" t="s">
        <v>642</v>
      </c>
      <c r="C34" s="118">
        <v>109338488775.50999</v>
      </c>
      <c r="D34" s="115">
        <v>4974636.45</v>
      </c>
      <c r="E34" s="118">
        <v>0</v>
      </c>
      <c r="F34" s="117">
        <v>1838773775.710001</v>
      </c>
      <c r="G34" s="118">
        <v>32562373545.469994</v>
      </c>
      <c r="H34" s="118">
        <f>SUM(C34:G34)</f>
        <v>143744610733.13998</v>
      </c>
      <c r="I34" s="107">
        <f>H34/L$12</f>
        <v>2.6655336814090519E-2</v>
      </c>
      <c r="K34"/>
      <c r="L34"/>
      <c r="M34"/>
      <c r="N34"/>
      <c r="O34"/>
      <c r="P34"/>
    </row>
    <row r="35" spans="2:16" ht="15">
      <c r="B35" s="108"/>
      <c r="C35" s="130"/>
      <c r="D35" s="118"/>
      <c r="E35" s="130"/>
      <c r="F35" s="131"/>
      <c r="G35" s="409"/>
      <c r="H35" s="131"/>
      <c r="I35" s="111"/>
      <c r="K35"/>
      <c r="L35"/>
      <c r="M35"/>
      <c r="N35"/>
      <c r="O35"/>
      <c r="P35"/>
    </row>
    <row r="36" spans="2:16" ht="15">
      <c r="B36" s="97" t="s">
        <v>643</v>
      </c>
      <c r="C36" s="132">
        <f>C28/L$12</f>
        <v>-2.6509353574921662E-2</v>
      </c>
      <c r="D36" s="132">
        <f>D28/L$12</f>
        <v>2.1151281536977268E-3</v>
      </c>
      <c r="E36" s="132">
        <f>E28/L$12</f>
        <v>1.2208094203355744E-5</v>
      </c>
      <c r="F36" s="132">
        <f>F28/L$12</f>
        <v>7.3450013737413314E-4</v>
      </c>
      <c r="G36" s="132">
        <f>G28/L$12</f>
        <v>1.8326241097189296E-3</v>
      </c>
      <c r="H36" s="132">
        <f>H28/L$12</f>
        <v>-2.1814893079927525E-2</v>
      </c>
      <c r="I36" s="133"/>
      <c r="K36"/>
      <c r="L36"/>
      <c r="M36"/>
      <c r="N36"/>
      <c r="O36"/>
      <c r="P36"/>
    </row>
    <row r="37" spans="2:16" ht="15">
      <c r="B37" s="611" t="s">
        <v>644</v>
      </c>
      <c r="C37" s="611"/>
      <c r="D37" s="611"/>
      <c r="E37" s="611"/>
      <c r="F37" s="611"/>
      <c r="G37" s="611"/>
      <c r="H37" s="611"/>
      <c r="I37" s="611"/>
      <c r="K37"/>
      <c r="L37"/>
      <c r="M37"/>
      <c r="N37"/>
      <c r="O37"/>
      <c r="P37"/>
    </row>
    <row r="38" spans="2:16" ht="15">
      <c r="B38"/>
      <c r="C38"/>
      <c r="D38"/>
      <c r="E38"/>
      <c r="F38"/>
      <c r="G38"/>
      <c r="H38"/>
      <c r="I38"/>
      <c r="K38"/>
      <c r="L38"/>
      <c r="M38"/>
      <c r="N38"/>
      <c r="O38"/>
      <c r="P38"/>
    </row>
    <row r="39" spans="2:16" ht="25.5" customHeight="1">
      <c r="B39"/>
      <c r="C39"/>
      <c r="D39"/>
      <c r="E39"/>
      <c r="F39"/>
      <c r="G39"/>
      <c r="H39" s="118"/>
      <c r="I39"/>
      <c r="K39"/>
      <c r="L39"/>
      <c r="M39"/>
      <c r="N39"/>
      <c r="O39"/>
      <c r="P39"/>
    </row>
    <row r="40" spans="2:16" ht="16.5" customHeight="1">
      <c r="B40"/>
      <c r="C40"/>
      <c r="D40"/>
      <c r="E40"/>
      <c r="F40"/>
      <c r="G40"/>
      <c r="H40"/>
      <c r="I40"/>
      <c r="K40"/>
      <c r="L40"/>
      <c r="M40"/>
      <c r="N40"/>
      <c r="O40"/>
      <c r="P40"/>
    </row>
    <row r="41" spans="2:16" ht="15">
      <c r="J41"/>
      <c r="K41"/>
      <c r="L41"/>
      <c r="M41"/>
      <c r="N41"/>
    </row>
    <row r="42" spans="2:16" ht="15">
      <c r="J42"/>
      <c r="K42"/>
      <c r="L42"/>
      <c r="M42"/>
      <c r="N42"/>
    </row>
  </sheetData>
  <mergeCells count="9">
    <mergeCell ref="B37:I37"/>
    <mergeCell ref="A1:I1"/>
    <mergeCell ref="A2:I2"/>
    <mergeCell ref="A3:K3"/>
    <mergeCell ref="A5:I5"/>
    <mergeCell ref="A6:I6"/>
    <mergeCell ref="A7:I7"/>
    <mergeCell ref="A8:I8"/>
    <mergeCell ref="B10:B11"/>
  </mergeCells>
  <pageMargins left="0.7" right="0.7" top="0.75" bottom="0.75" header="0.3" footer="0.3"/>
  <pageSetup orientation="portrait" r:id="rId1"/>
  <ignoredErrors>
    <ignoredError sqref="C18:G18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F5F1-3265-477D-BA93-FE0D6335AC95}">
  <dimension ref="A1:AA52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1" max="1" width="3.7109375" customWidth="1"/>
    <col min="3" max="3" width="11.42578125" customWidth="1"/>
    <col min="4" max="4" width="39.5703125" customWidth="1"/>
    <col min="5" max="5" width="16.42578125" customWidth="1"/>
    <col min="6" max="6" width="20.7109375" bestFit="1" customWidth="1"/>
    <col min="7" max="7" width="16" bestFit="1" customWidth="1"/>
    <col min="8" max="8" width="12.85546875" bestFit="1" customWidth="1"/>
    <col min="9" max="9" width="15" bestFit="1" customWidth="1"/>
    <col min="10" max="10" width="16" bestFit="1" customWidth="1"/>
    <col min="11" max="11" width="10.5703125" customWidth="1"/>
    <col min="12" max="13" width="20.42578125" bestFit="1" customWidth="1"/>
    <col min="14" max="14" width="16.140625" bestFit="1" customWidth="1"/>
    <col min="15" max="16" width="19" bestFit="1" customWidth="1"/>
    <col min="17" max="18" width="18.85546875" bestFit="1" customWidth="1"/>
    <col min="21" max="27" width="20.5703125" bestFit="1" customWidth="1"/>
  </cols>
  <sheetData>
    <row r="1" spans="1:27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134"/>
      <c r="M1" s="134"/>
      <c r="N1" s="134"/>
      <c r="O1" s="135"/>
      <c r="U1" s="136"/>
    </row>
    <row r="2" spans="1:27" ht="21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137"/>
      <c r="M2" s="137"/>
      <c r="N2" s="137"/>
      <c r="O2" s="138"/>
      <c r="U2" s="136"/>
      <c r="V2" s="136"/>
      <c r="W2" s="136"/>
      <c r="X2" s="136"/>
      <c r="Y2" s="136"/>
      <c r="Z2" s="136"/>
      <c r="AA2" s="136"/>
    </row>
    <row r="3" spans="1:27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85"/>
      <c r="M3" s="85"/>
      <c r="N3" s="85"/>
      <c r="O3" s="139"/>
    </row>
    <row r="4" spans="1:27" ht="15.7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39"/>
    </row>
    <row r="5" spans="1:27" ht="18.75" customHeight="1">
      <c r="C5" s="140"/>
      <c r="D5" s="621" t="s">
        <v>947</v>
      </c>
      <c r="E5" s="621"/>
      <c r="F5" s="621"/>
      <c r="G5" s="621"/>
      <c r="H5" s="621"/>
      <c r="I5" s="621"/>
      <c r="J5" s="621"/>
      <c r="K5" s="621"/>
      <c r="L5" s="140"/>
      <c r="M5" s="140"/>
      <c r="N5" s="140"/>
      <c r="O5" s="141"/>
    </row>
    <row r="6" spans="1:27" ht="18.75">
      <c r="C6" s="140"/>
      <c r="D6" s="621" t="s">
        <v>645</v>
      </c>
      <c r="E6" s="621"/>
      <c r="F6" s="621"/>
      <c r="G6" s="621"/>
      <c r="H6" s="621"/>
      <c r="I6" s="621"/>
      <c r="J6" s="621"/>
      <c r="K6" s="621"/>
      <c r="L6" s="140"/>
      <c r="M6" s="140"/>
      <c r="N6" s="140"/>
      <c r="O6" s="141"/>
    </row>
    <row r="7" spans="1:27" ht="18.75">
      <c r="C7" s="140"/>
      <c r="D7" s="621">
        <v>2021</v>
      </c>
      <c r="E7" s="621"/>
      <c r="F7" s="621"/>
      <c r="G7" s="621"/>
      <c r="H7" s="621"/>
      <c r="I7" s="621"/>
      <c r="J7" s="621"/>
      <c r="K7" s="621"/>
      <c r="L7" s="140"/>
      <c r="M7" s="140"/>
      <c r="N7" s="140"/>
      <c r="O7" s="141"/>
    </row>
    <row r="8" spans="1:27" ht="21" customHeight="1">
      <c r="B8" s="142"/>
      <c r="C8" s="142"/>
      <c r="D8" s="616" t="s">
        <v>948</v>
      </c>
      <c r="E8" s="616"/>
      <c r="F8" s="616"/>
      <c r="G8" s="616"/>
      <c r="H8" s="616"/>
      <c r="I8" s="616"/>
      <c r="J8" s="616"/>
      <c r="K8" s="616"/>
      <c r="L8" s="142"/>
      <c r="M8" s="142"/>
      <c r="N8" s="142"/>
      <c r="O8" s="143"/>
    </row>
    <row r="9" spans="1:27" ht="21" customHeight="1">
      <c r="B9" s="142"/>
      <c r="C9" s="142"/>
      <c r="D9" s="496"/>
      <c r="E9" s="496"/>
      <c r="F9" s="496"/>
      <c r="G9" s="496"/>
      <c r="H9" s="496"/>
      <c r="I9" s="496"/>
      <c r="J9" s="496"/>
      <c r="K9" s="496"/>
      <c r="L9" s="142"/>
      <c r="M9" s="142"/>
      <c r="N9" s="142"/>
      <c r="O9" s="143"/>
    </row>
    <row r="10" spans="1:27" ht="60.75" thickBot="1">
      <c r="A10" s="144"/>
      <c r="B10" s="144"/>
      <c r="C10" s="144"/>
      <c r="D10" s="615" t="s">
        <v>788</v>
      </c>
      <c r="E10" s="322" t="s">
        <v>792</v>
      </c>
      <c r="F10" s="322" t="s">
        <v>793</v>
      </c>
      <c r="G10" s="322" t="s">
        <v>794</v>
      </c>
      <c r="H10" s="322" t="s">
        <v>795</v>
      </c>
      <c r="I10" s="322" t="s">
        <v>796</v>
      </c>
      <c r="J10" s="322" t="s">
        <v>646</v>
      </c>
      <c r="K10" s="296" t="s">
        <v>628</v>
      </c>
      <c r="L10" s="144"/>
    </row>
    <row r="11" spans="1:27" ht="15.75">
      <c r="A11" s="144"/>
      <c r="B11" s="144"/>
      <c r="C11" s="144"/>
      <c r="D11" s="615"/>
      <c r="E11" s="323">
        <v>1</v>
      </c>
      <c r="F11" s="323">
        <v>2</v>
      </c>
      <c r="G11" s="323">
        <v>3</v>
      </c>
      <c r="H11" s="323">
        <v>4</v>
      </c>
      <c r="I11" s="323">
        <v>5</v>
      </c>
      <c r="J11" s="323">
        <v>6</v>
      </c>
      <c r="K11" s="155">
        <v>7</v>
      </c>
      <c r="L11" s="144"/>
    </row>
    <row r="12" spans="1:27">
      <c r="D12" s="97" t="s">
        <v>629</v>
      </c>
      <c r="E12" s="98">
        <f>+E13+E14</f>
        <v>746313835551</v>
      </c>
      <c r="F12" s="98">
        <f t="shared" ref="F12:I12" si="0">+F13+F14</f>
        <v>123742520362</v>
      </c>
      <c r="G12" s="98">
        <f t="shared" si="0"/>
        <v>57782502261</v>
      </c>
      <c r="H12" s="98">
        <f t="shared" si="0"/>
        <v>22805448762.419998</v>
      </c>
      <c r="I12" s="98">
        <f t="shared" si="0"/>
        <v>241443993685</v>
      </c>
      <c r="J12" s="98">
        <f>+SUM(E12:I12)</f>
        <v>1192088300621.4199</v>
      </c>
      <c r="K12" s="99">
        <f>+J12/$M$22</f>
        <v>0.24317169596092356</v>
      </c>
    </row>
    <row r="13" spans="1:27">
      <c r="D13" s="104" t="s">
        <v>630</v>
      </c>
      <c r="E13" s="105">
        <v>657166229358</v>
      </c>
      <c r="F13" s="105">
        <v>111828986472</v>
      </c>
      <c r="G13" s="105">
        <v>57767738499</v>
      </c>
      <c r="H13" s="106">
        <v>15967208453.710001</v>
      </c>
      <c r="I13" s="106">
        <v>214614389479</v>
      </c>
      <c r="J13" s="106">
        <f t="shared" ref="J13:J14" si="1">+SUM(E13:I13)</f>
        <v>1057344552261.71</v>
      </c>
      <c r="K13" s="107">
        <f t="shared" ref="K13:K29" si="2">+J13/$M$22</f>
        <v>0.21568558961151793</v>
      </c>
    </row>
    <row r="14" spans="1:27">
      <c r="D14" s="104" t="s">
        <v>631</v>
      </c>
      <c r="E14" s="105">
        <v>89147606193</v>
      </c>
      <c r="F14" s="105">
        <v>11913533890</v>
      </c>
      <c r="G14" s="105">
        <v>14763762</v>
      </c>
      <c r="H14" s="106">
        <v>6838240308.7099991</v>
      </c>
      <c r="I14" s="106">
        <v>26829604206</v>
      </c>
      <c r="J14" s="106">
        <f t="shared" si="1"/>
        <v>134743748359.70999</v>
      </c>
      <c r="K14" s="107">
        <f t="shared" si="2"/>
        <v>2.748610634940564E-2</v>
      </c>
    </row>
    <row r="15" spans="1:27">
      <c r="D15" s="108"/>
      <c r="E15" s="109"/>
      <c r="F15" s="109"/>
      <c r="G15" s="109"/>
      <c r="H15" s="110"/>
      <c r="I15" s="110"/>
      <c r="J15" s="110"/>
      <c r="K15" s="111"/>
      <c r="M15" s="145"/>
    </row>
    <row r="16" spans="1:27">
      <c r="D16" s="97" t="s">
        <v>632</v>
      </c>
      <c r="E16" s="112">
        <f>+E17+E19</f>
        <v>891378800905</v>
      </c>
      <c r="F16" s="112">
        <f t="shared" ref="F16:I16" si="3">+F17+F19</f>
        <v>122275026084</v>
      </c>
      <c r="G16" s="112">
        <f t="shared" si="3"/>
        <v>57199003232</v>
      </c>
      <c r="H16" s="112">
        <f t="shared" si="3"/>
        <v>21790814426.880005</v>
      </c>
      <c r="I16" s="112">
        <f t="shared" si="3"/>
        <v>257902044394</v>
      </c>
      <c r="J16" s="112">
        <f>+SUM(E16:I16)</f>
        <v>1350545689041.8799</v>
      </c>
      <c r="K16" s="113">
        <f t="shared" si="2"/>
        <v>0.27549510007423939</v>
      </c>
      <c r="M16" s="136"/>
    </row>
    <row r="17" spans="4:15">
      <c r="D17" s="114" t="s">
        <v>31</v>
      </c>
      <c r="E17" s="115">
        <v>768220844934</v>
      </c>
      <c r="F17" s="116">
        <v>89766582370</v>
      </c>
      <c r="G17" s="117">
        <v>56765034563</v>
      </c>
      <c r="H17" s="117">
        <v>14749349089.93</v>
      </c>
      <c r="I17" s="118">
        <v>206635513029</v>
      </c>
      <c r="J17" s="118">
        <f t="shared" ref="J17:J19" si="4">+SUM(E17:I17)</f>
        <v>1136137323985.9302</v>
      </c>
      <c r="K17" s="107">
        <f t="shared" si="2"/>
        <v>0.2317583687165998</v>
      </c>
    </row>
    <row r="18" spans="4:15">
      <c r="D18" s="121" t="s">
        <v>13</v>
      </c>
      <c r="E18" s="106">
        <v>184836130000</v>
      </c>
      <c r="F18" s="106">
        <v>30682659</v>
      </c>
      <c r="G18" s="106">
        <v>0</v>
      </c>
      <c r="H18" s="106">
        <v>104567496.78999999</v>
      </c>
      <c r="I18" s="106">
        <v>8883243847</v>
      </c>
      <c r="J18" s="106">
        <f t="shared" si="4"/>
        <v>193854624002.79001</v>
      </c>
      <c r="K18" s="120">
        <f t="shared" si="2"/>
        <v>3.9544015039869249E-2</v>
      </c>
      <c r="M18" s="23"/>
    </row>
    <row r="19" spans="4:15">
      <c r="D19" s="114" t="s">
        <v>29</v>
      </c>
      <c r="E19" s="118">
        <v>123157955971</v>
      </c>
      <c r="F19" s="118">
        <v>32508443714</v>
      </c>
      <c r="G19" s="118">
        <v>433968669</v>
      </c>
      <c r="H19" s="118">
        <v>7041465336.9500036</v>
      </c>
      <c r="I19" s="118">
        <v>51266531365</v>
      </c>
      <c r="J19" s="118">
        <f t="shared" si="4"/>
        <v>214408365055.95001</v>
      </c>
      <c r="K19" s="107">
        <f t="shared" si="2"/>
        <v>4.373673135763962E-2</v>
      </c>
    </row>
    <row r="20" spans="4:15">
      <c r="D20" s="146"/>
      <c r="E20" s="147"/>
      <c r="F20" s="147"/>
      <c r="G20" s="147"/>
      <c r="H20" s="147"/>
      <c r="I20" s="147"/>
      <c r="J20" s="147"/>
      <c r="K20" s="148"/>
      <c r="M20" s="136"/>
    </row>
    <row r="21" spans="4:15" ht="15.75" customHeight="1">
      <c r="D21" s="97" t="s">
        <v>637</v>
      </c>
      <c r="E21" s="125"/>
      <c r="F21" s="125"/>
      <c r="G21" s="125"/>
      <c r="H21" s="126"/>
      <c r="I21" s="126"/>
      <c r="J21" s="126"/>
      <c r="K21" s="113"/>
    </row>
    <row r="22" spans="4:15">
      <c r="D22" s="104" t="s">
        <v>790</v>
      </c>
      <c r="E22" s="127">
        <f>+E13-E17</f>
        <v>-111054615576</v>
      </c>
      <c r="F22" s="127">
        <f t="shared" ref="F22:I22" si="5">+F13-F17</f>
        <v>22062404102</v>
      </c>
      <c r="G22" s="127">
        <f t="shared" si="5"/>
        <v>1002703936</v>
      </c>
      <c r="H22" s="127">
        <f t="shared" si="5"/>
        <v>1217859363.7800007</v>
      </c>
      <c r="I22" s="127">
        <f t="shared" si="5"/>
        <v>7978876450</v>
      </c>
      <c r="J22" s="127">
        <v>-78792771724.220001</v>
      </c>
      <c r="K22" s="111">
        <f t="shared" si="2"/>
        <v>-1.6072779105081841E-2</v>
      </c>
      <c r="M22" s="149">
        <v>4902249400000</v>
      </c>
    </row>
    <row r="23" spans="4:15">
      <c r="D23" s="104" t="s">
        <v>791</v>
      </c>
      <c r="E23" s="127">
        <f>+E14-E19</f>
        <v>-34010349778</v>
      </c>
      <c r="F23" s="127">
        <f t="shared" ref="F23:I23" si="6">+F14-F19</f>
        <v>-20594909824</v>
      </c>
      <c r="G23" s="127">
        <f t="shared" si="6"/>
        <v>-419204907</v>
      </c>
      <c r="H23" s="127">
        <f t="shared" si="6"/>
        <v>-203225028.24000454</v>
      </c>
      <c r="I23" s="127">
        <f t="shared" si="6"/>
        <v>-24436927159</v>
      </c>
      <c r="J23" s="127">
        <v>-79664616696.23999</v>
      </c>
      <c r="K23" s="111">
        <f t="shared" si="2"/>
        <v>-1.6250625008233974E-2</v>
      </c>
      <c r="M23" s="150"/>
    </row>
    <row r="24" spans="4:15">
      <c r="D24" s="104" t="s">
        <v>638</v>
      </c>
      <c r="E24" s="127">
        <f>+E12-E16</f>
        <v>-145064965354</v>
      </c>
      <c r="F24" s="127">
        <f t="shared" ref="F24:I24" si="7">+F12-F16</f>
        <v>1467494278</v>
      </c>
      <c r="G24" s="127">
        <f t="shared" si="7"/>
        <v>583499029</v>
      </c>
      <c r="H24" s="127">
        <f t="shared" si="7"/>
        <v>1014634335.5399933</v>
      </c>
      <c r="I24" s="127">
        <f t="shared" si="7"/>
        <v>-16458050709</v>
      </c>
      <c r="J24" s="127">
        <v>-158457388420.45999</v>
      </c>
      <c r="K24" s="111">
        <f t="shared" si="2"/>
        <v>-3.2323404113315815E-2</v>
      </c>
      <c r="L24" s="150"/>
    </row>
    <row r="25" spans="4:15">
      <c r="D25" s="104" t="s">
        <v>639</v>
      </c>
      <c r="E25" s="127">
        <f>+E12-(E16-E18)</f>
        <v>39771164646</v>
      </c>
      <c r="F25" s="127">
        <f t="shared" ref="F25:I25" si="8">+F12-(F16-F18)</f>
        <v>1498176937</v>
      </c>
      <c r="G25" s="127">
        <f t="shared" si="8"/>
        <v>583499029</v>
      </c>
      <c r="H25" s="127">
        <f t="shared" si="8"/>
        <v>1119201832.3299942</v>
      </c>
      <c r="I25" s="127">
        <f t="shared" si="8"/>
        <v>-7574806862</v>
      </c>
      <c r="J25" s="127">
        <v>35397235582.330017</v>
      </c>
      <c r="K25" s="111">
        <f t="shared" si="2"/>
        <v>7.2206109265534344E-3</v>
      </c>
    </row>
    <row r="26" spans="4:15">
      <c r="D26" s="104"/>
      <c r="E26" s="128"/>
      <c r="F26" s="128"/>
      <c r="G26" s="128"/>
      <c r="H26" s="123"/>
      <c r="I26" s="123"/>
      <c r="J26" s="123"/>
      <c r="K26" s="129"/>
    </row>
    <row r="27" spans="4:15">
      <c r="D27" s="97" t="s">
        <v>640</v>
      </c>
      <c r="E27" s="112">
        <f>+E28-E29</f>
        <v>145064965354</v>
      </c>
      <c r="F27" s="112">
        <f t="shared" ref="F27:I27" si="9">+F28-F29</f>
        <v>-1467494278</v>
      </c>
      <c r="G27" s="112">
        <f t="shared" si="9"/>
        <v>-583499029</v>
      </c>
      <c r="H27" s="112">
        <f t="shared" si="9"/>
        <v>-1014634335.5400002</v>
      </c>
      <c r="I27" s="112">
        <f t="shared" si="9"/>
        <v>16458050709</v>
      </c>
      <c r="J27" s="112">
        <f>+E27+F27+(G27)+(H27)+I27</f>
        <v>158457388420.45999</v>
      </c>
      <c r="K27" s="113">
        <f t="shared" si="2"/>
        <v>3.2323404113315815E-2</v>
      </c>
      <c r="L27" s="22"/>
      <c r="M27" s="150"/>
      <c r="O27" s="150"/>
    </row>
    <row r="28" spans="4:15">
      <c r="D28" s="114" t="s">
        <v>641</v>
      </c>
      <c r="E28" s="115">
        <v>291528487153</v>
      </c>
      <c r="F28" s="115">
        <v>1000000000</v>
      </c>
      <c r="G28" s="115">
        <v>0</v>
      </c>
      <c r="H28" s="115">
        <v>833222333</v>
      </c>
      <c r="I28" s="118">
        <v>18927066954</v>
      </c>
      <c r="J28" s="118">
        <f t="shared" ref="J28:J29" si="10">+SUM(E28:I28)</f>
        <v>312288776440</v>
      </c>
      <c r="K28" s="107">
        <f t="shared" si="2"/>
        <v>6.3703159704604176E-2</v>
      </c>
      <c r="L28" s="151"/>
    </row>
    <row r="29" spans="4:15">
      <c r="D29" s="114" t="s">
        <v>642</v>
      </c>
      <c r="E29" s="118">
        <v>146463521799</v>
      </c>
      <c r="F29" s="115">
        <v>2467494278</v>
      </c>
      <c r="G29" s="118">
        <v>583499029</v>
      </c>
      <c r="H29" s="117">
        <v>1847856668.5400002</v>
      </c>
      <c r="I29" s="118">
        <v>2469016245</v>
      </c>
      <c r="J29" s="118">
        <f t="shared" si="10"/>
        <v>153831388019.54001</v>
      </c>
      <c r="K29" s="107">
        <f t="shared" si="2"/>
        <v>3.1379755591288361E-2</v>
      </c>
      <c r="L29" s="150"/>
      <c r="M29" s="152"/>
    </row>
    <row r="30" spans="4:15">
      <c r="D30" s="108"/>
      <c r="E30" s="130"/>
      <c r="F30" s="130"/>
      <c r="G30" s="130"/>
      <c r="H30" s="131"/>
      <c r="I30" s="131"/>
      <c r="J30" s="131"/>
      <c r="K30" s="111"/>
      <c r="M30" s="150"/>
    </row>
    <row r="31" spans="4:15">
      <c r="D31" s="97" t="s">
        <v>643</v>
      </c>
      <c r="E31" s="132">
        <f>+E24/$M$22</f>
        <v>-2.9591510655088252E-2</v>
      </c>
      <c r="F31" s="132">
        <f t="shared" ref="F31:J31" si="11">+F24/$M$22</f>
        <v>2.9935120763133758E-4</v>
      </c>
      <c r="G31" s="132">
        <f t="shared" si="11"/>
        <v>1.1902679390403924E-4</v>
      </c>
      <c r="H31" s="132">
        <f t="shared" si="11"/>
        <v>2.0697321836379709E-4</v>
      </c>
      <c r="I31" s="132">
        <f t="shared" si="11"/>
        <v>-3.3572446781267393E-3</v>
      </c>
      <c r="J31" s="132">
        <f t="shared" si="11"/>
        <v>-3.2323404113315815E-2</v>
      </c>
      <c r="K31" s="133"/>
      <c r="M31" s="145"/>
    </row>
    <row r="32" spans="4:15" ht="16.899999999999999" customHeight="1">
      <c r="D32" s="153" t="s">
        <v>647</v>
      </c>
      <c r="E32" s="153"/>
      <c r="F32" s="153"/>
      <c r="G32" s="153"/>
      <c r="H32" s="153"/>
      <c r="I32" s="153"/>
      <c r="J32" s="153"/>
      <c r="K32" s="153"/>
      <c r="M32" s="152"/>
    </row>
    <row r="33" spans="5:10">
      <c r="E33" s="136"/>
      <c r="F33" s="136"/>
      <c r="G33" s="136"/>
      <c r="H33" s="136"/>
      <c r="I33" s="136"/>
    </row>
    <row r="35" spans="5:10">
      <c r="E35" s="152"/>
      <c r="F35" s="23"/>
      <c r="G35" s="23"/>
      <c r="H35" s="23"/>
      <c r="I35" s="23"/>
    </row>
    <row r="36" spans="5:10">
      <c r="E36" s="150"/>
      <c r="F36" s="150"/>
      <c r="G36" s="150"/>
      <c r="H36" s="150"/>
      <c r="I36" s="150"/>
      <c r="J36" s="150"/>
    </row>
    <row r="37" spans="5:10">
      <c r="E37" s="150"/>
      <c r="F37" s="150"/>
      <c r="G37" s="150"/>
      <c r="H37" s="150"/>
      <c r="I37" s="150"/>
      <c r="J37" s="150"/>
    </row>
    <row r="44" spans="5:10">
      <c r="F44" s="136"/>
      <c r="G44" s="136"/>
      <c r="I44" s="154"/>
    </row>
    <row r="45" spans="5:10">
      <c r="F45" s="136"/>
      <c r="G45" s="136"/>
      <c r="I45" s="154"/>
    </row>
    <row r="46" spans="5:10">
      <c r="F46" s="154"/>
      <c r="G46" s="154"/>
      <c r="H46" s="154"/>
    </row>
    <row r="50" spans="6:8">
      <c r="F50" s="136"/>
    </row>
    <row r="51" spans="6:8">
      <c r="F51" s="136"/>
    </row>
    <row r="52" spans="6:8">
      <c r="F52" s="136"/>
      <c r="G52" s="136"/>
      <c r="H52" s="136"/>
    </row>
  </sheetData>
  <mergeCells count="8">
    <mergeCell ref="D10:D11"/>
    <mergeCell ref="D8:K8"/>
    <mergeCell ref="A1:K1"/>
    <mergeCell ref="A2:K2"/>
    <mergeCell ref="A3:K3"/>
    <mergeCell ref="D5:K5"/>
    <mergeCell ref="D6:K6"/>
    <mergeCell ref="D7:K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6D11-74A9-4595-8417-91820B86265F}">
  <dimension ref="B1:R39"/>
  <sheetViews>
    <sheetView showGridLines="0" zoomScale="70" zoomScaleNormal="70" workbookViewId="0">
      <selection activeCell="B5" sqref="B5:G5"/>
    </sheetView>
  </sheetViews>
  <sheetFormatPr baseColWidth="10" defaultColWidth="11.42578125" defaultRowHeight="12.75"/>
  <cols>
    <col min="1" max="1" width="11.42578125" style="236" customWidth="1"/>
    <col min="2" max="2" width="73.42578125" style="236" bestFit="1" customWidth="1"/>
    <col min="3" max="3" width="14.5703125" style="236" bestFit="1" customWidth="1"/>
    <col min="4" max="4" width="19.140625" style="236" bestFit="1" customWidth="1"/>
    <col min="5" max="5" width="15.85546875" style="236" customWidth="1"/>
    <col min="6" max="6" width="13.5703125" style="236" bestFit="1" customWidth="1"/>
    <col min="7" max="7" width="15" style="236" bestFit="1" customWidth="1"/>
    <col min="8" max="8" width="15.85546875" style="236" bestFit="1" customWidth="1"/>
    <col min="9" max="9" width="18.42578125" style="236" bestFit="1" customWidth="1"/>
    <col min="10" max="10" width="17.5703125" style="236" customWidth="1"/>
    <col min="11" max="11" width="17.140625" style="236" bestFit="1" customWidth="1"/>
    <col min="12" max="12" width="16" style="236" customWidth="1"/>
    <col min="13" max="13" width="18.85546875" style="236" customWidth="1"/>
    <col min="14" max="14" width="18.5703125" style="236" bestFit="1" customWidth="1"/>
    <col min="15" max="16384" width="11.42578125" style="236"/>
  </cols>
  <sheetData>
    <row r="1" spans="2:18" ht="27">
      <c r="B1" s="625" t="s">
        <v>25</v>
      </c>
      <c r="C1" s="626"/>
      <c r="D1" s="626"/>
      <c r="E1" s="626"/>
      <c r="F1" s="626"/>
      <c r="G1" s="626"/>
      <c r="H1" s="626"/>
      <c r="I1" s="237"/>
      <c r="J1" s="237"/>
      <c r="K1" s="237"/>
      <c r="L1" s="237"/>
      <c r="M1" s="237"/>
      <c r="N1" s="237"/>
      <c r="O1" s="237"/>
      <c r="P1" s="237"/>
      <c r="Q1" s="237"/>
      <c r="R1" s="237"/>
    </row>
    <row r="2" spans="2:18" ht="20.25">
      <c r="B2" s="627" t="s">
        <v>24</v>
      </c>
      <c r="C2" s="628"/>
      <c r="D2" s="628"/>
      <c r="E2" s="628"/>
      <c r="F2" s="628"/>
      <c r="G2" s="628"/>
      <c r="H2" s="628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2:18" ht="15.75" customHeight="1">
      <c r="B3" s="583" t="s">
        <v>624</v>
      </c>
      <c r="C3" s="584"/>
      <c r="D3" s="584"/>
      <c r="E3" s="584"/>
      <c r="F3" s="584"/>
      <c r="G3" s="584"/>
      <c r="H3" s="584"/>
      <c r="I3" s="85"/>
      <c r="J3" s="85"/>
      <c r="K3" s="85"/>
      <c r="L3" s="85"/>
      <c r="M3" s="85"/>
      <c r="N3" s="76"/>
      <c r="O3" s="237"/>
      <c r="P3" s="237"/>
      <c r="Q3" s="237"/>
      <c r="R3" s="237"/>
    </row>
    <row r="4" spans="2:18" ht="15">
      <c r="B4" s="237"/>
      <c r="C4" s="237"/>
      <c r="D4" s="237"/>
      <c r="E4" s="237"/>
      <c r="F4" s="237"/>
      <c r="G4" s="237"/>
      <c r="H4" s="237"/>
      <c r="I4" s="237"/>
      <c r="J4" s="237"/>
      <c r="K4" s="238"/>
      <c r="L4" s="238"/>
      <c r="M4" s="238"/>
      <c r="N4" s="238"/>
      <c r="O4" s="238"/>
      <c r="P4" s="238"/>
      <c r="Q4" s="238"/>
      <c r="R4" s="238"/>
    </row>
    <row r="5" spans="2:18" ht="18">
      <c r="B5" s="629" t="s">
        <v>950</v>
      </c>
      <c r="C5" s="629"/>
      <c r="D5" s="629"/>
      <c r="E5" s="629"/>
      <c r="F5" s="629"/>
      <c r="G5" s="629"/>
      <c r="H5" s="629"/>
      <c r="I5" s="237"/>
      <c r="J5" s="237"/>
      <c r="K5" s="238"/>
      <c r="L5" s="238"/>
      <c r="M5" s="238"/>
      <c r="N5" s="238"/>
      <c r="O5" s="238"/>
      <c r="P5" s="238"/>
      <c r="Q5" s="238"/>
      <c r="R5" s="238"/>
    </row>
    <row r="6" spans="2:18" ht="18">
      <c r="B6" s="629" t="s">
        <v>951</v>
      </c>
      <c r="C6" s="629"/>
      <c r="D6" s="629"/>
      <c r="E6" s="629"/>
      <c r="F6" s="629"/>
      <c r="G6" s="629"/>
      <c r="H6" s="629"/>
      <c r="I6" s="237"/>
      <c r="J6" s="237"/>
      <c r="K6" s="238"/>
      <c r="L6" s="238"/>
      <c r="M6" s="238"/>
      <c r="N6" s="238"/>
      <c r="O6" s="238"/>
      <c r="P6" s="238"/>
      <c r="Q6" s="238"/>
      <c r="R6" s="238"/>
    </row>
    <row r="7" spans="2:18" ht="18">
      <c r="B7" s="629">
        <v>2021</v>
      </c>
      <c r="C7" s="629"/>
      <c r="D7" s="629"/>
      <c r="E7" s="629"/>
      <c r="F7" s="629"/>
      <c r="G7" s="629"/>
      <c r="H7" s="629"/>
      <c r="I7" s="237"/>
      <c r="J7" s="237"/>
      <c r="K7" s="238"/>
      <c r="L7" s="238"/>
      <c r="M7" s="238"/>
      <c r="N7" s="238"/>
      <c r="O7" s="238"/>
      <c r="P7" s="238"/>
      <c r="Q7" s="238"/>
      <c r="R7" s="238"/>
    </row>
    <row r="8" spans="2:18" ht="15.75">
      <c r="B8" s="622" t="s">
        <v>948</v>
      </c>
      <c r="C8" s="622"/>
      <c r="D8" s="622"/>
      <c r="E8" s="622"/>
      <c r="F8" s="622"/>
      <c r="G8" s="622"/>
      <c r="H8" s="622"/>
      <c r="I8"/>
      <c r="J8"/>
      <c r="K8"/>
      <c r="L8"/>
      <c r="M8"/>
      <c r="N8"/>
      <c r="O8"/>
      <c r="P8" s="238"/>
      <c r="Q8" s="238"/>
      <c r="R8" s="238"/>
    </row>
    <row r="9" spans="2:18" ht="15.75">
      <c r="B9" s="489"/>
      <c r="C9" s="489"/>
      <c r="D9" s="489"/>
      <c r="E9" s="489"/>
      <c r="F9" s="489"/>
      <c r="G9" s="489"/>
      <c r="H9" s="489"/>
      <c r="I9"/>
      <c r="J9"/>
      <c r="K9"/>
      <c r="L9"/>
      <c r="M9"/>
      <c r="N9"/>
      <c r="O9"/>
      <c r="P9" s="238"/>
      <c r="Q9" s="238"/>
      <c r="R9" s="238"/>
    </row>
    <row r="10" spans="2:18" ht="77.25" customHeight="1" thickBot="1">
      <c r="B10" s="630" t="s">
        <v>648</v>
      </c>
      <c r="C10" s="327" t="s">
        <v>37</v>
      </c>
      <c r="D10" s="327" t="s">
        <v>700</v>
      </c>
      <c r="E10" s="327" t="s">
        <v>35</v>
      </c>
      <c r="F10" s="327" t="s">
        <v>712</v>
      </c>
      <c r="G10" s="327" t="s">
        <v>33</v>
      </c>
      <c r="H10" s="328" t="s">
        <v>713</v>
      </c>
      <c r="I10"/>
      <c r="J10"/>
      <c r="K10"/>
      <c r="L10"/>
      <c r="M10"/>
      <c r="N10"/>
      <c r="O10"/>
      <c r="Q10" s="237"/>
      <c r="R10" s="237"/>
    </row>
    <row r="11" spans="2:18" ht="15">
      <c r="B11" s="630"/>
      <c r="C11" s="329">
        <v>1</v>
      </c>
      <c r="D11" s="329">
        <v>2</v>
      </c>
      <c r="E11" s="329">
        <v>3</v>
      </c>
      <c r="F11" s="329">
        <v>4</v>
      </c>
      <c r="G11" s="329">
        <v>5</v>
      </c>
      <c r="H11" s="330">
        <v>6</v>
      </c>
      <c r="I11"/>
      <c r="J11"/>
      <c r="K11"/>
      <c r="L11"/>
      <c r="M11"/>
      <c r="N11"/>
      <c r="O11"/>
      <c r="Q11" s="237"/>
      <c r="R11" s="237"/>
    </row>
    <row r="12" spans="2:18" ht="15">
      <c r="B12" s="239" t="s">
        <v>630</v>
      </c>
      <c r="C12" s="240">
        <f>SUM(C13:C19)</f>
        <v>831883102206.03003</v>
      </c>
      <c r="D12" s="240">
        <f t="shared" ref="D12:G12" si="0">SUM(D13:D19)</f>
        <v>94435627569.960007</v>
      </c>
      <c r="E12" s="240">
        <f t="shared" si="0"/>
        <v>19012763685.23</v>
      </c>
      <c r="F12" s="240">
        <f t="shared" si="0"/>
        <v>18036387286.059986</v>
      </c>
      <c r="G12" s="240">
        <f t="shared" si="0"/>
        <v>228547866442.10019</v>
      </c>
      <c r="H12" s="240">
        <f t="shared" ref="H12:H19" si="1">SUM(C12:G12)</f>
        <v>1191915747189.3801</v>
      </c>
      <c r="I12"/>
      <c r="J12"/>
      <c r="K12"/>
      <c r="L12"/>
      <c r="M12"/>
      <c r="N12"/>
      <c r="O12"/>
      <c r="Q12" s="237"/>
      <c r="R12" s="237"/>
    </row>
    <row r="13" spans="2:18" ht="15">
      <c r="B13" s="241" t="s">
        <v>714</v>
      </c>
      <c r="C13" s="242">
        <v>779119886408.80005</v>
      </c>
      <c r="D13" s="242">
        <v>1138454441.22</v>
      </c>
      <c r="E13" s="242">
        <v>0</v>
      </c>
      <c r="F13" s="242">
        <v>2808552490.3800006</v>
      </c>
      <c r="G13" s="243">
        <v>0</v>
      </c>
      <c r="H13" s="243">
        <f t="shared" si="1"/>
        <v>783066893340.40002</v>
      </c>
      <c r="I13"/>
      <c r="J13"/>
      <c r="K13"/>
      <c r="L13"/>
      <c r="M13"/>
      <c r="N13"/>
      <c r="O13"/>
      <c r="Q13" s="237"/>
      <c r="R13" s="237"/>
    </row>
    <row r="14" spans="2:18" ht="15">
      <c r="B14" s="241" t="s">
        <v>715</v>
      </c>
      <c r="C14" s="242">
        <v>3420252952.5599999</v>
      </c>
      <c r="D14" s="242">
        <v>0</v>
      </c>
      <c r="E14" s="242">
        <v>1177407433.3299999</v>
      </c>
      <c r="F14" s="242">
        <v>4013</v>
      </c>
      <c r="G14" s="242">
        <v>0</v>
      </c>
      <c r="H14" s="244">
        <f t="shared" si="1"/>
        <v>4597664398.8899994</v>
      </c>
      <c r="I14"/>
      <c r="J14"/>
      <c r="K14"/>
      <c r="L14"/>
      <c r="M14"/>
      <c r="N14"/>
      <c r="O14"/>
      <c r="Q14" s="237"/>
      <c r="R14" s="237"/>
    </row>
    <row r="15" spans="2:18" ht="15">
      <c r="B15" s="241" t="s">
        <v>716</v>
      </c>
      <c r="C15" s="242">
        <v>21873885658.109997</v>
      </c>
      <c r="D15" s="242">
        <v>6064398609.21</v>
      </c>
      <c r="E15" s="242">
        <v>135885183.16</v>
      </c>
      <c r="F15" s="242">
        <v>2892205983.0899997</v>
      </c>
      <c r="G15" s="242">
        <v>164870916760.09015</v>
      </c>
      <c r="H15" s="244">
        <f t="shared" si="1"/>
        <v>195837292193.66016</v>
      </c>
      <c r="I15"/>
      <c r="J15"/>
      <c r="K15"/>
      <c r="L15"/>
      <c r="M15"/>
      <c r="N15"/>
      <c r="O15"/>
      <c r="Q15" s="237"/>
      <c r="R15" s="237"/>
    </row>
    <row r="16" spans="2:18" ht="15">
      <c r="B16" s="241" t="s">
        <v>717</v>
      </c>
      <c r="C16" s="242">
        <v>12336166265.01</v>
      </c>
      <c r="D16" s="242">
        <v>0</v>
      </c>
      <c r="E16" s="242">
        <v>0</v>
      </c>
      <c r="F16" s="242">
        <v>205511428.19999996</v>
      </c>
      <c r="G16" s="242">
        <v>5804102</v>
      </c>
      <c r="H16" s="242">
        <f t="shared" si="1"/>
        <v>12547481795.210001</v>
      </c>
      <c r="I16"/>
      <c r="J16"/>
      <c r="K16"/>
      <c r="L16"/>
      <c r="M16"/>
      <c r="N16"/>
      <c r="O16"/>
      <c r="Q16" s="237"/>
      <c r="R16" s="237"/>
    </row>
    <row r="17" spans="2:18" ht="15">
      <c r="B17" s="241" t="s">
        <v>718</v>
      </c>
      <c r="C17" s="242">
        <v>3227431649.4500003</v>
      </c>
      <c r="D17" s="242">
        <v>87224781004.050018</v>
      </c>
      <c r="E17" s="242">
        <v>17699427969.139999</v>
      </c>
      <c r="F17" s="242">
        <v>12000811269.149982</v>
      </c>
      <c r="G17" s="242">
        <v>58937618888.440041</v>
      </c>
      <c r="H17" s="245">
        <f t="shared" si="1"/>
        <v>179090070780.23004</v>
      </c>
      <c r="I17"/>
      <c r="J17"/>
      <c r="K17"/>
      <c r="L17"/>
      <c r="M17"/>
      <c r="N17"/>
      <c r="O17"/>
      <c r="Q17" s="237"/>
      <c r="R17" s="237"/>
    </row>
    <row r="18" spans="2:18" ht="15">
      <c r="B18" s="241" t="s">
        <v>719</v>
      </c>
      <c r="C18" s="242">
        <v>1393553098.45</v>
      </c>
      <c r="D18" s="242">
        <v>7607180.5</v>
      </c>
      <c r="E18" s="242">
        <v>0</v>
      </c>
      <c r="F18" s="242">
        <v>120539686.46999998</v>
      </c>
      <c r="G18" s="242"/>
      <c r="H18" s="244">
        <f t="shared" si="1"/>
        <v>1521699965.4200001</v>
      </c>
      <c r="I18"/>
      <c r="J18"/>
      <c r="K18"/>
      <c r="L18"/>
      <c r="M18"/>
      <c r="N18"/>
      <c r="O18"/>
      <c r="Q18" s="237"/>
      <c r="R18" s="237"/>
    </row>
    <row r="19" spans="2:18" ht="15">
      <c r="B19" s="241" t="s">
        <v>720</v>
      </c>
      <c r="C19" s="242">
        <v>10511926173.65</v>
      </c>
      <c r="D19" s="242">
        <v>386334.98000000004</v>
      </c>
      <c r="E19" s="242">
        <v>43099.6</v>
      </c>
      <c r="F19" s="242">
        <v>8762415.7699999996</v>
      </c>
      <c r="G19" s="242">
        <v>4733526691.5699997</v>
      </c>
      <c r="H19" s="246">
        <f t="shared" si="1"/>
        <v>15254644715.57</v>
      </c>
      <c r="I19"/>
      <c r="J19"/>
      <c r="K19"/>
      <c r="L19"/>
      <c r="M19"/>
      <c r="N19"/>
      <c r="O19"/>
    </row>
    <row r="20" spans="2:18" ht="15">
      <c r="B20" s="239" t="s">
        <v>710</v>
      </c>
      <c r="C20" s="240">
        <f>SUM(C21:C23)</f>
        <v>10567033073.659998</v>
      </c>
      <c r="D20" s="240">
        <f>SUM(D21:D23)</f>
        <v>5386523394.1599989</v>
      </c>
      <c r="E20" s="240">
        <f>SUM(E21:E23)</f>
        <v>0</v>
      </c>
      <c r="F20" s="240">
        <f>F21+F22+F23</f>
        <v>9589108949.659996</v>
      </c>
      <c r="G20" s="240">
        <f>G21+G22+G23</f>
        <v>24667737042.810013</v>
      </c>
      <c r="H20" s="240">
        <f t="shared" ref="H20:H24" si="2">SUM(C20:G20)</f>
        <v>50210402460.290009</v>
      </c>
      <c r="I20"/>
      <c r="J20"/>
      <c r="K20"/>
      <c r="L20"/>
      <c r="M20"/>
      <c r="N20"/>
      <c r="O20"/>
    </row>
    <row r="21" spans="2:18" ht="15">
      <c r="B21" s="247" t="s">
        <v>721</v>
      </c>
      <c r="C21" s="248">
        <v>1219479988.6500001</v>
      </c>
      <c r="D21" s="248">
        <v>0</v>
      </c>
      <c r="E21" s="248">
        <v>0</v>
      </c>
      <c r="F21" s="248">
        <v>91225970.840000018</v>
      </c>
      <c r="G21" s="248">
        <v>0</v>
      </c>
      <c r="H21" s="248">
        <f t="shared" si="2"/>
        <v>1310705959.49</v>
      </c>
      <c r="I21"/>
      <c r="J21"/>
      <c r="K21"/>
      <c r="L21"/>
      <c r="M21"/>
      <c r="N21"/>
      <c r="O21"/>
    </row>
    <row r="22" spans="2:18" ht="15">
      <c r="B22" s="247" t="s">
        <v>722</v>
      </c>
      <c r="C22" s="248">
        <v>8921400350.4399986</v>
      </c>
      <c r="D22" s="248">
        <v>5386523394.1599989</v>
      </c>
      <c r="E22" s="248">
        <v>0</v>
      </c>
      <c r="F22" s="248">
        <v>9497882978.8199959</v>
      </c>
      <c r="G22" s="248">
        <v>24630167959.200012</v>
      </c>
      <c r="H22" s="248">
        <f t="shared" si="2"/>
        <v>48435974682.62001</v>
      </c>
      <c r="I22"/>
      <c r="J22"/>
      <c r="K22"/>
      <c r="L22"/>
      <c r="M22"/>
      <c r="N22"/>
      <c r="O22"/>
    </row>
    <row r="23" spans="2:18" ht="30" thickBot="1">
      <c r="B23" s="249" t="s">
        <v>723</v>
      </c>
      <c r="C23" s="250">
        <v>426152734.56999999</v>
      </c>
      <c r="D23" s="250">
        <v>0</v>
      </c>
      <c r="E23" s="250">
        <v>0</v>
      </c>
      <c r="F23" s="250">
        <v>0</v>
      </c>
      <c r="G23" s="250">
        <v>37569083.609999999</v>
      </c>
      <c r="H23" s="250">
        <f t="shared" si="2"/>
        <v>463721818.18000001</v>
      </c>
      <c r="I23"/>
      <c r="J23"/>
      <c r="K23"/>
      <c r="L23"/>
      <c r="M23"/>
      <c r="N23"/>
      <c r="O23"/>
    </row>
    <row r="24" spans="2:18" ht="15.75" thickBot="1">
      <c r="B24" s="251" t="s">
        <v>627</v>
      </c>
      <c r="C24" s="252">
        <f>C12+C20</f>
        <v>842450135279.69006</v>
      </c>
      <c r="D24" s="252">
        <f>D12+D20</f>
        <v>99822150964.12001</v>
      </c>
      <c r="E24" s="252">
        <f>E12</f>
        <v>19012763685.23</v>
      </c>
      <c r="F24" s="252">
        <f>F12+F20</f>
        <v>27625496235.719982</v>
      </c>
      <c r="G24" s="252">
        <f>G20+G12</f>
        <v>253215603484.91022</v>
      </c>
      <c r="H24" s="253">
        <f t="shared" si="2"/>
        <v>1242126149649.6702</v>
      </c>
      <c r="I24"/>
      <c r="J24"/>
      <c r="K24"/>
      <c r="L24"/>
      <c r="M24"/>
      <c r="N24"/>
      <c r="O24"/>
    </row>
    <row r="25" spans="2:18" ht="35.25" customHeight="1">
      <c r="B25" s="623" t="s">
        <v>949</v>
      </c>
      <c r="C25" s="623"/>
      <c r="D25" s="623"/>
      <c r="E25" s="623"/>
      <c r="F25" s="623"/>
      <c r="G25" s="623"/>
      <c r="H25" s="624"/>
      <c r="I25"/>
      <c r="J25"/>
      <c r="K25"/>
      <c r="L25"/>
      <c r="M25"/>
      <c r="N25"/>
      <c r="O25"/>
    </row>
    <row r="26" spans="2:18" ht="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8" ht="15">
      <c r="I27"/>
      <c r="J27"/>
      <c r="K27"/>
      <c r="L27"/>
      <c r="M27"/>
      <c r="N27"/>
      <c r="O27"/>
    </row>
    <row r="28" spans="2:18" ht="15">
      <c r="I28"/>
      <c r="J28"/>
      <c r="K28"/>
      <c r="L28"/>
      <c r="M28"/>
      <c r="N28"/>
      <c r="O28"/>
    </row>
    <row r="29" spans="2:18" ht="15">
      <c r="I29"/>
      <c r="J29"/>
      <c r="K29"/>
      <c r="L29"/>
      <c r="M29"/>
      <c r="N29"/>
      <c r="O29"/>
    </row>
    <row r="30" spans="2:18" ht="15">
      <c r="I30"/>
      <c r="J30"/>
      <c r="K30"/>
      <c r="L30"/>
      <c r="M30"/>
      <c r="N30"/>
      <c r="O30"/>
    </row>
    <row r="34" spans="2:8" ht="15">
      <c r="B34" s="237"/>
      <c r="C34" s="237"/>
      <c r="D34" s="254"/>
      <c r="E34" s="237"/>
      <c r="F34" s="237"/>
      <c r="G34" s="237"/>
      <c r="H34" s="237"/>
    </row>
    <row r="39" spans="2:8" ht="15">
      <c r="E39" s="254"/>
    </row>
  </sheetData>
  <mergeCells count="9">
    <mergeCell ref="B8:H8"/>
    <mergeCell ref="B25:H25"/>
    <mergeCell ref="B1:H1"/>
    <mergeCell ref="B2:H2"/>
    <mergeCell ref="B3:H3"/>
    <mergeCell ref="B5:H5"/>
    <mergeCell ref="B6:H6"/>
    <mergeCell ref="B7:H7"/>
    <mergeCell ref="B10:B11"/>
  </mergeCells>
  <pageMargins left="0.7" right="0.7" top="0.75" bottom="0.75" header="0.3" footer="0.3"/>
  <ignoredErrors>
    <ignoredError sqref="E24" 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7378-58D3-4232-A54B-294176471645}">
  <dimension ref="B1:R38"/>
  <sheetViews>
    <sheetView showGridLines="0" zoomScale="70" zoomScaleNormal="70" workbookViewId="0">
      <selection activeCell="B5" sqref="B5:G5"/>
    </sheetView>
  </sheetViews>
  <sheetFormatPr baseColWidth="10" defaultColWidth="11.42578125" defaultRowHeight="12.75"/>
  <cols>
    <col min="1" max="1" width="11.42578125" style="236" customWidth="1"/>
    <col min="2" max="2" width="53.28515625" style="236" customWidth="1"/>
    <col min="3" max="3" width="14.5703125" style="236" bestFit="1" customWidth="1"/>
    <col min="4" max="4" width="23.42578125" style="236" customWidth="1"/>
    <col min="5" max="5" width="17" style="236" customWidth="1"/>
    <col min="6" max="6" width="13.5703125" style="236" bestFit="1" customWidth="1"/>
    <col min="7" max="7" width="14.5703125" style="236" bestFit="1" customWidth="1"/>
    <col min="8" max="8" width="16.85546875" style="236" bestFit="1" customWidth="1"/>
    <col min="9" max="9" width="18.42578125" style="236" bestFit="1" customWidth="1"/>
    <col min="10" max="10" width="17.5703125" style="236" customWidth="1"/>
    <col min="11" max="11" width="17.140625" style="236" bestFit="1" customWidth="1"/>
    <col min="12" max="12" width="16" style="236" customWidth="1"/>
    <col min="13" max="13" width="18.85546875" style="236" customWidth="1"/>
    <col min="14" max="14" width="18.5703125" style="236" bestFit="1" customWidth="1"/>
    <col min="15" max="16384" width="11.42578125" style="236"/>
  </cols>
  <sheetData>
    <row r="1" spans="2:18" ht="27">
      <c r="B1" s="625" t="s">
        <v>25</v>
      </c>
      <c r="C1" s="626"/>
      <c r="D1" s="626"/>
      <c r="E1" s="626"/>
      <c r="F1" s="626"/>
      <c r="G1" s="626"/>
      <c r="H1" s="626"/>
      <c r="I1" s="237"/>
      <c r="J1" s="237"/>
      <c r="K1" s="237"/>
      <c r="L1" s="237"/>
      <c r="M1" s="237"/>
      <c r="N1" s="237"/>
      <c r="O1" s="237"/>
      <c r="P1" s="237"/>
      <c r="Q1" s="237"/>
      <c r="R1" s="237"/>
    </row>
    <row r="2" spans="2:18" ht="20.25">
      <c r="B2" s="627" t="s">
        <v>24</v>
      </c>
      <c r="C2" s="628"/>
      <c r="D2" s="628"/>
      <c r="E2" s="628"/>
      <c r="F2" s="628"/>
      <c r="G2" s="628"/>
      <c r="H2" s="628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2:18" ht="15.75" customHeight="1">
      <c r="B3" s="583" t="s">
        <v>624</v>
      </c>
      <c r="C3" s="584"/>
      <c r="D3" s="584"/>
      <c r="E3" s="584"/>
      <c r="F3" s="584"/>
      <c r="G3" s="584"/>
      <c r="H3" s="584"/>
      <c r="I3" s="85"/>
      <c r="J3" s="85"/>
      <c r="K3" s="85"/>
      <c r="L3" s="85"/>
      <c r="M3" s="85"/>
      <c r="N3" s="76"/>
      <c r="O3" s="237"/>
      <c r="P3" s="237"/>
      <c r="Q3" s="237"/>
      <c r="R3" s="237"/>
    </row>
    <row r="4" spans="2:18" ht="15">
      <c r="B4" s="237"/>
      <c r="C4" s="237"/>
      <c r="D4" s="237"/>
      <c r="E4" s="237"/>
      <c r="F4" s="237"/>
      <c r="G4" s="237"/>
      <c r="H4" s="237"/>
      <c r="I4" s="237"/>
      <c r="J4" s="237"/>
      <c r="K4" s="238"/>
      <c r="L4" s="238"/>
      <c r="M4" s="238"/>
      <c r="N4" s="238"/>
      <c r="O4" s="238"/>
      <c r="P4" s="238"/>
      <c r="Q4" s="238"/>
      <c r="R4" s="238"/>
    </row>
    <row r="5" spans="2:18" ht="18">
      <c r="B5" s="629" t="s">
        <v>953</v>
      </c>
      <c r="C5" s="629"/>
      <c r="D5" s="629"/>
      <c r="E5" s="629"/>
      <c r="F5" s="629"/>
      <c r="G5" s="629"/>
      <c r="H5" s="629"/>
      <c r="I5" s="237"/>
      <c r="J5" s="237"/>
      <c r="K5" s="238"/>
      <c r="L5" s="238"/>
      <c r="M5" s="238"/>
      <c r="N5" s="238"/>
      <c r="O5" s="238"/>
      <c r="P5" s="238"/>
      <c r="Q5" s="238"/>
      <c r="R5" s="238"/>
    </row>
    <row r="6" spans="2:18" ht="18">
      <c r="B6" s="629" t="s">
        <v>711</v>
      </c>
      <c r="C6" s="629"/>
      <c r="D6" s="629"/>
      <c r="E6" s="629"/>
      <c r="F6" s="629"/>
      <c r="G6" s="629"/>
      <c r="H6" s="629"/>
      <c r="I6" s="237"/>
      <c r="J6" s="237"/>
      <c r="K6" s="238"/>
      <c r="L6" s="238"/>
      <c r="M6" s="238"/>
      <c r="N6" s="238"/>
      <c r="O6" s="238"/>
      <c r="P6" s="238"/>
      <c r="Q6" s="238"/>
      <c r="R6" s="238"/>
    </row>
    <row r="7" spans="2:18" ht="15.75">
      <c r="B7" s="622" t="s">
        <v>948</v>
      </c>
      <c r="C7" s="622"/>
      <c r="D7" s="622"/>
      <c r="E7" s="622"/>
      <c r="F7" s="622"/>
      <c r="G7" s="622"/>
      <c r="H7" s="622"/>
      <c r="I7"/>
      <c r="J7"/>
      <c r="K7"/>
      <c r="L7"/>
      <c r="M7"/>
      <c r="N7"/>
      <c r="O7"/>
      <c r="P7" s="238"/>
      <c r="Q7" s="238"/>
      <c r="R7" s="238"/>
    </row>
    <row r="8" spans="2:18" ht="15.75">
      <c r="B8" s="489"/>
      <c r="C8" s="489"/>
      <c r="D8" s="489"/>
      <c r="E8" s="489"/>
      <c r="F8" s="489"/>
      <c r="G8" s="489"/>
      <c r="H8" s="489"/>
      <c r="I8"/>
      <c r="J8"/>
      <c r="K8"/>
      <c r="L8"/>
      <c r="M8"/>
      <c r="N8"/>
      <c r="O8"/>
      <c r="P8" s="238"/>
      <c r="Q8" s="238"/>
      <c r="R8" s="238"/>
    </row>
    <row r="9" spans="2:18" ht="77.25" customHeight="1" thickBot="1">
      <c r="B9" s="630" t="s">
        <v>648</v>
      </c>
      <c r="C9" s="327" t="s">
        <v>37</v>
      </c>
      <c r="D9" s="327" t="s">
        <v>700</v>
      </c>
      <c r="E9" s="327" t="s">
        <v>35</v>
      </c>
      <c r="F9" s="327" t="s">
        <v>712</v>
      </c>
      <c r="G9" s="327" t="s">
        <v>33</v>
      </c>
      <c r="H9" s="328" t="s">
        <v>713</v>
      </c>
      <c r="I9"/>
      <c r="J9"/>
      <c r="K9"/>
      <c r="L9"/>
      <c r="M9"/>
      <c r="N9"/>
      <c r="O9"/>
      <c r="Q9" s="237"/>
      <c r="R9" s="237"/>
    </row>
    <row r="10" spans="2:18" ht="15">
      <c r="B10" s="630"/>
      <c r="C10" s="329">
        <v>1</v>
      </c>
      <c r="D10" s="329">
        <v>2</v>
      </c>
      <c r="E10" s="329">
        <v>3</v>
      </c>
      <c r="F10" s="329">
        <v>4</v>
      </c>
      <c r="G10" s="329">
        <v>5</v>
      </c>
      <c r="H10" s="330">
        <v>6</v>
      </c>
      <c r="I10"/>
      <c r="J10"/>
      <c r="K10"/>
      <c r="L10"/>
      <c r="M10"/>
      <c r="N10"/>
      <c r="O10"/>
      <c r="Q10" s="237"/>
      <c r="R10" s="237"/>
    </row>
    <row r="11" spans="2:18" ht="15">
      <c r="B11" s="239" t="s">
        <v>630</v>
      </c>
      <c r="C11" s="240">
        <f>SUM(C12:C18)</f>
        <v>657166229358</v>
      </c>
      <c r="D11" s="240">
        <f>SUM(D12:D18)</f>
        <v>111828986472</v>
      </c>
      <c r="E11" s="240">
        <f>SUM(E12:E18)</f>
        <v>57767738499</v>
      </c>
      <c r="F11" s="240">
        <f>SUM(F12:F18)</f>
        <v>15967208453.710001</v>
      </c>
      <c r="G11" s="240">
        <f>SUM(G12:G18)</f>
        <v>214614389479</v>
      </c>
      <c r="H11" s="240">
        <f>SUM(C11:G11)</f>
        <v>1057344552261.71</v>
      </c>
      <c r="I11"/>
      <c r="J11"/>
      <c r="K11"/>
      <c r="L11"/>
      <c r="M11"/>
      <c r="N11"/>
      <c r="O11"/>
      <c r="Q11" s="237"/>
      <c r="R11" s="237"/>
    </row>
    <row r="12" spans="2:18" ht="15">
      <c r="B12" s="241" t="s">
        <v>714</v>
      </c>
      <c r="C12" s="242">
        <v>605936356314</v>
      </c>
      <c r="D12" s="242">
        <v>1890687606</v>
      </c>
      <c r="E12" s="242">
        <v>0</v>
      </c>
      <c r="F12" s="242">
        <v>2839943570.0400014</v>
      </c>
      <c r="G12" s="243">
        <v>0</v>
      </c>
      <c r="H12" s="243">
        <f>SUM(C12:G12)</f>
        <v>610666987490.04004</v>
      </c>
      <c r="I12"/>
      <c r="J12"/>
      <c r="K12"/>
      <c r="L12"/>
      <c r="M12"/>
      <c r="N12"/>
      <c r="O12"/>
      <c r="Q12" s="237"/>
      <c r="R12" s="237"/>
    </row>
    <row r="13" spans="2:18" ht="15">
      <c r="B13" s="241" t="s">
        <v>715</v>
      </c>
      <c r="C13" s="242">
        <v>2605834807</v>
      </c>
      <c r="D13" s="242">
        <v>0</v>
      </c>
      <c r="E13" s="242">
        <v>2990484318</v>
      </c>
      <c r="F13" s="242">
        <v>27382700</v>
      </c>
      <c r="G13" s="242">
        <v>0</v>
      </c>
      <c r="H13" s="244">
        <f t="shared" ref="H13:H22" si="0">SUM(C13:G13)</f>
        <v>5623701825</v>
      </c>
      <c r="I13"/>
      <c r="J13"/>
      <c r="K13"/>
      <c r="L13"/>
      <c r="M13"/>
      <c r="N13"/>
      <c r="O13"/>
      <c r="Q13" s="237"/>
      <c r="R13" s="237"/>
    </row>
    <row r="14" spans="2:18" ht="15">
      <c r="B14" s="241" t="s">
        <v>716</v>
      </c>
      <c r="C14" s="242">
        <v>23655956821</v>
      </c>
      <c r="D14" s="242">
        <v>20157218460</v>
      </c>
      <c r="E14" s="242">
        <v>19222077765</v>
      </c>
      <c r="F14" s="242">
        <v>2625724345.9400001</v>
      </c>
      <c r="G14" s="242">
        <v>163149612075</v>
      </c>
      <c r="H14" s="244">
        <f t="shared" si="0"/>
        <v>228810589466.94</v>
      </c>
      <c r="I14"/>
      <c r="J14"/>
      <c r="K14"/>
      <c r="L14"/>
      <c r="M14"/>
      <c r="N14"/>
      <c r="O14"/>
      <c r="Q14" s="237"/>
      <c r="R14" s="237"/>
    </row>
    <row r="15" spans="2:18" ht="15">
      <c r="B15" s="241" t="s">
        <v>717</v>
      </c>
      <c r="C15" s="242">
        <v>13308027306</v>
      </c>
      <c r="D15" s="242">
        <v>2412116417</v>
      </c>
      <c r="E15" s="242">
        <v>604600000</v>
      </c>
      <c r="F15" s="242">
        <v>254229173.09999996</v>
      </c>
      <c r="G15" s="242">
        <v>140507330</v>
      </c>
      <c r="H15" s="242">
        <f t="shared" si="0"/>
        <v>16719480226.1</v>
      </c>
      <c r="I15"/>
      <c r="J15"/>
      <c r="K15"/>
      <c r="L15"/>
      <c r="M15"/>
      <c r="N15"/>
      <c r="O15"/>
      <c r="Q15" s="237"/>
      <c r="R15" s="237"/>
    </row>
    <row r="16" spans="2:18" ht="29.25">
      <c r="B16" s="241" t="s">
        <v>718</v>
      </c>
      <c r="C16" s="242">
        <v>1552890834</v>
      </c>
      <c r="D16" s="242">
        <v>85207393735</v>
      </c>
      <c r="E16" s="242">
        <v>34946676416</v>
      </c>
      <c r="F16" s="242">
        <v>10152595377.869999</v>
      </c>
      <c r="G16" s="242">
        <v>47631001365</v>
      </c>
      <c r="H16" s="245">
        <f t="shared" si="0"/>
        <v>179490557727.87</v>
      </c>
      <c r="I16"/>
      <c r="J16"/>
      <c r="K16"/>
      <c r="L16"/>
      <c r="M16"/>
      <c r="N16"/>
      <c r="O16"/>
      <c r="Q16" s="237"/>
      <c r="R16" s="237"/>
    </row>
    <row r="17" spans="2:18" ht="15">
      <c r="B17" s="241" t="s">
        <v>719</v>
      </c>
      <c r="C17" s="242">
        <v>78083503</v>
      </c>
      <c r="D17" s="242">
        <v>5000000</v>
      </c>
      <c r="E17" s="242">
        <v>0</v>
      </c>
      <c r="F17" s="242">
        <v>55771534.870000005</v>
      </c>
      <c r="G17" s="242">
        <v>0</v>
      </c>
      <c r="H17" s="244">
        <f t="shared" si="0"/>
        <v>138855037.87</v>
      </c>
      <c r="I17"/>
      <c r="J17"/>
      <c r="K17"/>
      <c r="L17"/>
      <c r="M17"/>
      <c r="N17"/>
      <c r="O17"/>
      <c r="Q17" s="237"/>
      <c r="R17" s="237"/>
    </row>
    <row r="18" spans="2:18" ht="15">
      <c r="B18" s="241" t="s">
        <v>720</v>
      </c>
      <c r="C18" s="242">
        <v>10029079773</v>
      </c>
      <c r="D18" s="242">
        <v>2156570254</v>
      </c>
      <c r="E18" s="242">
        <v>3900000</v>
      </c>
      <c r="F18" s="242">
        <v>11561751.890000001</v>
      </c>
      <c r="G18" s="242">
        <v>3693268709</v>
      </c>
      <c r="H18" s="246">
        <f t="shared" si="0"/>
        <v>15894380487.889999</v>
      </c>
      <c r="I18"/>
      <c r="J18"/>
      <c r="K18"/>
      <c r="L18"/>
      <c r="M18"/>
      <c r="N18"/>
      <c r="O18"/>
    </row>
    <row r="19" spans="2:18" ht="15">
      <c r="B19" s="239" t="s">
        <v>710</v>
      </c>
      <c r="C19" s="240">
        <f>SUM(C20:C22)</f>
        <v>89147606193</v>
      </c>
      <c r="D19" s="240">
        <f>SUM(D20:D22)</f>
        <v>11913533890</v>
      </c>
      <c r="E19" s="240">
        <f>SUM(E20:E22)</f>
        <v>14763762</v>
      </c>
      <c r="F19" s="240">
        <f>F20+F21+F22</f>
        <v>6838240308.7099991</v>
      </c>
      <c r="G19" s="240">
        <f>G20+G21+G22</f>
        <v>26829604206</v>
      </c>
      <c r="H19" s="240">
        <f t="shared" si="0"/>
        <v>134743748359.70999</v>
      </c>
      <c r="I19"/>
      <c r="J19"/>
      <c r="K19"/>
      <c r="L19"/>
      <c r="M19"/>
      <c r="N19"/>
      <c r="O19"/>
    </row>
    <row r="20" spans="2:18" ht="29.25">
      <c r="B20" s="247" t="s">
        <v>721</v>
      </c>
      <c r="C20" s="248">
        <v>0</v>
      </c>
      <c r="D20" s="248">
        <v>0</v>
      </c>
      <c r="E20" s="248">
        <v>3947942</v>
      </c>
      <c r="F20" s="248">
        <v>135725054.26999998</v>
      </c>
      <c r="G20" s="248">
        <v>0</v>
      </c>
      <c r="H20" s="248">
        <f t="shared" si="0"/>
        <v>139672996.26999998</v>
      </c>
      <c r="I20"/>
      <c r="J20"/>
      <c r="K20"/>
      <c r="L20"/>
      <c r="M20"/>
      <c r="N20"/>
      <c r="O20"/>
    </row>
    <row r="21" spans="2:18" ht="15">
      <c r="B21" s="247" t="s">
        <v>722</v>
      </c>
      <c r="C21" s="248">
        <v>89147606193</v>
      </c>
      <c r="D21" s="248">
        <v>11913533890</v>
      </c>
      <c r="E21" s="248">
        <v>0</v>
      </c>
      <c r="F21" s="248">
        <v>6702515254.4399996</v>
      </c>
      <c r="G21" s="248">
        <v>26829604206</v>
      </c>
      <c r="H21" s="248">
        <f t="shared" si="0"/>
        <v>134593259543.44</v>
      </c>
      <c r="I21"/>
      <c r="J21"/>
      <c r="K21"/>
      <c r="L21"/>
      <c r="M21"/>
      <c r="N21"/>
      <c r="O21"/>
    </row>
    <row r="22" spans="2:18" ht="30" thickBot="1">
      <c r="B22" s="249" t="s">
        <v>723</v>
      </c>
      <c r="C22" s="250">
        <v>0</v>
      </c>
      <c r="D22" s="250">
        <v>0</v>
      </c>
      <c r="E22" s="250">
        <v>10815820</v>
      </c>
      <c r="F22" s="250">
        <v>0</v>
      </c>
      <c r="G22" s="250">
        <v>0</v>
      </c>
      <c r="H22" s="250">
        <f t="shared" si="0"/>
        <v>10815820</v>
      </c>
      <c r="I22"/>
      <c r="J22"/>
      <c r="K22"/>
      <c r="L22"/>
      <c r="M22"/>
      <c r="N22"/>
      <c r="O22"/>
    </row>
    <row r="23" spans="2:18" ht="15.75" thickBot="1">
      <c r="B23" s="251" t="s">
        <v>627</v>
      </c>
      <c r="C23" s="252">
        <f>C11+C19</f>
        <v>746313835551</v>
      </c>
      <c r="D23" s="252">
        <f>D11+D19</f>
        <v>123742520362</v>
      </c>
      <c r="E23" s="252">
        <f>E11+E19</f>
        <v>57782502261</v>
      </c>
      <c r="F23" s="252">
        <f>F11+F19</f>
        <v>22805448762.419998</v>
      </c>
      <c r="G23" s="252">
        <f>G19+G11</f>
        <v>241443993685</v>
      </c>
      <c r="H23" s="253">
        <f>SUM(C23:G23)</f>
        <v>1192088300621.4199</v>
      </c>
      <c r="I23"/>
      <c r="J23"/>
      <c r="K23"/>
      <c r="L23"/>
      <c r="M23"/>
      <c r="N23"/>
      <c r="O23"/>
    </row>
    <row r="24" spans="2:18" ht="42.75" customHeight="1">
      <c r="B24" s="623" t="s">
        <v>952</v>
      </c>
      <c r="C24" s="623"/>
      <c r="D24" s="623"/>
      <c r="E24" s="623"/>
      <c r="F24" s="623"/>
      <c r="G24" s="623"/>
      <c r="H24" s="624"/>
      <c r="I24"/>
      <c r="J24"/>
      <c r="K24"/>
      <c r="L24"/>
      <c r="M24"/>
      <c r="N24"/>
      <c r="O24"/>
    </row>
    <row r="25" spans="2:18" ht="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8" ht="15">
      <c r="I26"/>
      <c r="J26"/>
      <c r="K26"/>
      <c r="L26"/>
      <c r="M26"/>
      <c r="N26"/>
      <c r="O26"/>
    </row>
    <row r="27" spans="2:18" ht="15">
      <c r="I27"/>
      <c r="J27"/>
      <c r="K27"/>
      <c r="L27"/>
      <c r="M27"/>
      <c r="N27"/>
      <c r="O27"/>
    </row>
    <row r="28" spans="2:18" ht="15">
      <c r="I28"/>
      <c r="J28"/>
      <c r="K28"/>
      <c r="L28"/>
      <c r="M28"/>
      <c r="N28"/>
      <c r="O28"/>
    </row>
    <row r="29" spans="2:18" ht="15">
      <c r="I29"/>
      <c r="J29"/>
      <c r="K29"/>
      <c r="L29"/>
      <c r="M29"/>
      <c r="N29"/>
      <c r="O29"/>
    </row>
    <row r="33" spans="2:8" ht="15">
      <c r="B33" s="237"/>
      <c r="C33" s="237"/>
      <c r="D33" s="254"/>
      <c r="E33" s="237"/>
      <c r="F33" s="237"/>
      <c r="G33" s="237"/>
      <c r="H33" s="237"/>
    </row>
    <row r="38" spans="2:8" ht="15">
      <c r="E38" s="254"/>
    </row>
  </sheetData>
  <mergeCells count="8">
    <mergeCell ref="B7:H7"/>
    <mergeCell ref="B24:H24"/>
    <mergeCell ref="B1:H1"/>
    <mergeCell ref="B2:H2"/>
    <mergeCell ref="B3:H3"/>
    <mergeCell ref="B5:H5"/>
    <mergeCell ref="B6:H6"/>
    <mergeCell ref="B9:B10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75DF-FEF4-43CB-9E72-3374C9DF66EE}">
  <dimension ref="A2:I32"/>
  <sheetViews>
    <sheetView showGridLines="0" zoomScale="70" zoomScaleNormal="70" workbookViewId="0">
      <selection activeCell="B5" sqref="B5:G5"/>
    </sheetView>
  </sheetViews>
  <sheetFormatPr baseColWidth="10" defaultColWidth="0" defaultRowHeight="14.25"/>
  <cols>
    <col min="1" max="1" width="63.5703125" style="1" customWidth="1"/>
    <col min="2" max="2" width="16.28515625" style="1" customWidth="1"/>
    <col min="3" max="3" width="18.42578125" style="1" customWidth="1"/>
    <col min="4" max="4" width="15.140625" style="1" customWidth="1"/>
    <col min="5" max="5" width="16.42578125" style="1" customWidth="1"/>
    <col min="6" max="6" width="19.7109375" style="1" customWidth="1"/>
    <col min="7" max="7" width="16" style="1" bestFit="1" customWidth="1"/>
    <col min="8" max="8" width="0" style="1" hidden="1" customWidth="1"/>
    <col min="9" max="9" width="6.7109375" style="1" customWidth="1"/>
    <col min="10" max="16384" width="11.42578125" style="1" hidden="1"/>
  </cols>
  <sheetData>
    <row r="2" spans="1:8" ht="23.25">
      <c r="A2" s="632" t="s">
        <v>25</v>
      </c>
      <c r="B2" s="633"/>
      <c r="C2" s="633"/>
      <c r="D2" s="633"/>
      <c r="E2" s="633"/>
      <c r="F2" s="633"/>
      <c r="G2" s="633"/>
    </row>
    <row r="3" spans="1:8" ht="18">
      <c r="A3" s="634" t="s">
        <v>24</v>
      </c>
      <c r="B3" s="635"/>
      <c r="C3" s="635"/>
      <c r="D3" s="635"/>
      <c r="E3" s="635"/>
      <c r="F3" s="635"/>
      <c r="G3" s="635"/>
    </row>
    <row r="4" spans="1:8" ht="15">
      <c r="A4" s="636" t="s">
        <v>23</v>
      </c>
      <c r="B4" s="637"/>
      <c r="C4" s="637"/>
      <c r="D4" s="637"/>
      <c r="E4" s="637"/>
      <c r="F4" s="637"/>
      <c r="G4" s="637"/>
    </row>
    <row r="5" spans="1:8" ht="15">
      <c r="A5" s="11"/>
      <c r="B5" s="11"/>
      <c r="C5" s="11"/>
      <c r="D5" s="11"/>
      <c r="E5" s="11"/>
      <c r="F5" s="11"/>
      <c r="G5" s="11"/>
    </row>
    <row r="6" spans="1:8" ht="15">
      <c r="A6" s="638" t="s">
        <v>954</v>
      </c>
      <c r="B6" s="638"/>
      <c r="C6" s="638"/>
      <c r="D6" s="638"/>
      <c r="E6" s="638"/>
      <c r="F6" s="638"/>
      <c r="G6" s="638"/>
    </row>
    <row r="7" spans="1:8" ht="15">
      <c r="A7" s="638" t="s">
        <v>955</v>
      </c>
      <c r="B7" s="638"/>
      <c r="C7" s="638"/>
      <c r="D7" s="638"/>
      <c r="E7" s="638"/>
      <c r="F7" s="638"/>
      <c r="G7" s="638"/>
    </row>
    <row r="8" spans="1:8" ht="18">
      <c r="A8" s="629">
        <v>2021</v>
      </c>
      <c r="B8" s="629"/>
      <c r="C8" s="629"/>
      <c r="D8" s="629"/>
      <c r="E8" s="629"/>
      <c r="F8" s="629"/>
      <c r="G8" s="629"/>
      <c r="H8" s="10"/>
    </row>
    <row r="9" spans="1:8" ht="15.75" thickBot="1">
      <c r="A9" s="622" t="s">
        <v>948</v>
      </c>
      <c r="B9" s="622"/>
      <c r="C9" s="622"/>
      <c r="D9" s="622"/>
      <c r="E9" s="622"/>
      <c r="F9" s="622"/>
      <c r="G9" s="622"/>
      <c r="H9" s="9"/>
    </row>
    <row r="10" spans="1:8" ht="15">
      <c r="A10" s="489"/>
      <c r="B10" s="489"/>
      <c r="C10" s="489"/>
      <c r="D10" s="489"/>
      <c r="E10" s="489"/>
      <c r="F10" s="489"/>
      <c r="G10" s="489"/>
      <c r="H10" s="497"/>
    </row>
    <row r="11" spans="1:8" ht="51.75" thickBot="1">
      <c r="A11" s="631" t="s">
        <v>648</v>
      </c>
      <c r="B11" s="331" t="s">
        <v>792</v>
      </c>
      <c r="C11" s="331" t="s">
        <v>793</v>
      </c>
      <c r="D11" s="331" t="s">
        <v>794</v>
      </c>
      <c r="E11" s="331" t="s">
        <v>795</v>
      </c>
      <c r="F11" s="269" t="s">
        <v>796</v>
      </c>
      <c r="G11" s="332" t="s">
        <v>18</v>
      </c>
    </row>
    <row r="12" spans="1:8">
      <c r="A12" s="631"/>
      <c r="B12" s="334">
        <v>1</v>
      </c>
      <c r="C12" s="334">
        <v>2</v>
      </c>
      <c r="D12" s="334">
        <v>3</v>
      </c>
      <c r="E12" s="269">
        <v>4</v>
      </c>
      <c r="F12" s="334">
        <v>5</v>
      </c>
      <c r="G12" s="335">
        <v>6</v>
      </c>
    </row>
    <row r="13" spans="1:8" ht="15">
      <c r="A13" s="8" t="s">
        <v>17</v>
      </c>
      <c r="B13" s="2">
        <f t="shared" ref="B13:G13" si="0">SUM(B14:B21)</f>
        <v>861921760789.90967</v>
      </c>
      <c r="C13" s="2">
        <f t="shared" si="0"/>
        <v>78471872505.12973</v>
      </c>
      <c r="D13" s="2">
        <f t="shared" si="0"/>
        <v>18825621012.059998</v>
      </c>
      <c r="E13" s="2">
        <f t="shared" si="0"/>
        <v>16107002246.409981</v>
      </c>
      <c r="F13" s="2">
        <f t="shared" si="0"/>
        <v>212911110020.74026</v>
      </c>
      <c r="G13" s="2">
        <f t="shared" si="0"/>
        <v>1188237366574.2495</v>
      </c>
    </row>
    <row r="14" spans="1:8">
      <c r="A14" s="6" t="s">
        <v>16</v>
      </c>
      <c r="B14" s="336">
        <v>0</v>
      </c>
      <c r="C14" s="336">
        <v>0</v>
      </c>
      <c r="D14" s="336">
        <v>0</v>
      </c>
      <c r="E14" s="4">
        <v>1896949.4000000001</v>
      </c>
      <c r="F14" s="4">
        <v>167272824407.03027</v>
      </c>
      <c r="G14" s="4">
        <f t="shared" ref="G14:G21" si="1">+SUM(B14:F14)</f>
        <v>167274721356.43027</v>
      </c>
    </row>
    <row r="15" spans="1:8">
      <c r="A15" s="5" t="s">
        <v>15</v>
      </c>
      <c r="B15" s="4">
        <v>345863023965.05975</v>
      </c>
      <c r="C15" s="4">
        <v>78187103216.979721</v>
      </c>
      <c r="D15" s="4">
        <v>1644065410.6700008</v>
      </c>
      <c r="E15" s="4">
        <v>14857746997.449982</v>
      </c>
      <c r="F15" s="4">
        <v>34084480062.399994</v>
      </c>
      <c r="G15" s="4">
        <f t="shared" si="1"/>
        <v>474636419652.55945</v>
      </c>
    </row>
    <row r="16" spans="1:8">
      <c r="A16" s="5" t="s">
        <v>14</v>
      </c>
      <c r="B16" s="4">
        <v>47276494324.830002</v>
      </c>
      <c r="C16" s="336">
        <v>0</v>
      </c>
      <c r="D16" s="4">
        <v>18199620.600000001</v>
      </c>
      <c r="E16" s="4">
        <v>80470662.509999976</v>
      </c>
      <c r="F16" s="4">
        <v>88187731.209999979</v>
      </c>
      <c r="G16" s="4">
        <f t="shared" si="1"/>
        <v>47463352339.150002</v>
      </c>
    </row>
    <row r="17" spans="1:7">
      <c r="A17" s="5" t="s">
        <v>13</v>
      </c>
      <c r="B17" s="4">
        <v>156205809813.51999</v>
      </c>
      <c r="C17" s="336">
        <v>0</v>
      </c>
      <c r="D17" s="4">
        <v>0</v>
      </c>
      <c r="E17" s="4">
        <v>62658258.499999963</v>
      </c>
      <c r="F17" s="4">
        <v>347660744.29999995</v>
      </c>
      <c r="G17" s="4">
        <f t="shared" si="1"/>
        <v>156616128816.31998</v>
      </c>
    </row>
    <row r="18" spans="1:7">
      <c r="A18" s="5" t="s">
        <v>12</v>
      </c>
      <c r="B18" s="4">
        <v>15091273540.01</v>
      </c>
      <c r="C18" s="336">
        <v>0</v>
      </c>
      <c r="D18" s="4">
        <v>0</v>
      </c>
      <c r="E18" s="4">
        <v>1039148.2</v>
      </c>
      <c r="F18" s="4">
        <v>0</v>
      </c>
      <c r="G18" s="4">
        <f t="shared" si="1"/>
        <v>15092312688.210001</v>
      </c>
    </row>
    <row r="19" spans="1:7">
      <c r="A19" s="5" t="s">
        <v>11</v>
      </c>
      <c r="B19" s="4">
        <v>296059053644.00989</v>
      </c>
      <c r="C19" s="4">
        <v>284542869.85000002</v>
      </c>
      <c r="D19" s="4">
        <v>17163336799.509998</v>
      </c>
      <c r="E19" s="4">
        <v>1101991124.7899988</v>
      </c>
      <c r="F19" s="4">
        <v>9848722276.8199997</v>
      </c>
      <c r="G19" s="4">
        <f t="shared" si="1"/>
        <v>324457646714.97986</v>
      </c>
    </row>
    <row r="20" spans="1:7">
      <c r="A20" s="5" t="s">
        <v>10</v>
      </c>
      <c r="B20" s="336">
        <v>0</v>
      </c>
      <c r="C20" s="336">
        <v>0</v>
      </c>
      <c r="D20" s="336">
        <v>0</v>
      </c>
      <c r="E20" s="336">
        <v>0</v>
      </c>
      <c r="F20" s="336">
        <v>0</v>
      </c>
      <c r="G20" s="4">
        <f t="shared" si="1"/>
        <v>0</v>
      </c>
    </row>
    <row r="21" spans="1:7">
      <c r="A21" s="5" t="s">
        <v>9</v>
      </c>
      <c r="B21" s="4">
        <v>1426105502.48</v>
      </c>
      <c r="C21" s="4">
        <v>226418.3</v>
      </c>
      <c r="D21" s="4">
        <v>19181.28</v>
      </c>
      <c r="E21" s="4">
        <v>1199105.56</v>
      </c>
      <c r="F21" s="4">
        <v>1269234798.98</v>
      </c>
      <c r="G21" s="4">
        <f t="shared" si="1"/>
        <v>2696785006.5999999</v>
      </c>
    </row>
    <row r="22" spans="1:7" ht="15">
      <c r="A22" s="7" t="s">
        <v>8</v>
      </c>
      <c r="B22" s="2">
        <f t="shared" ref="B22:G22" si="2">SUM(B23:B29)</f>
        <v>123485739350.39001</v>
      </c>
      <c r="C22" s="2">
        <f t="shared" si="2"/>
        <v>9943997036.8299999</v>
      </c>
      <c r="D22" s="2">
        <f t="shared" si="2"/>
        <v>121307911.40000002</v>
      </c>
      <c r="E22" s="2">
        <f t="shared" si="2"/>
        <v>7557544740.5099888</v>
      </c>
      <c r="F22" s="2">
        <f t="shared" si="2"/>
        <v>30421675583.870003</v>
      </c>
      <c r="G22" s="2">
        <f t="shared" si="2"/>
        <v>171530264623</v>
      </c>
    </row>
    <row r="23" spans="1:7">
      <c r="A23" s="6" t="s">
        <v>7</v>
      </c>
      <c r="B23" s="4">
        <v>21811183805.409981</v>
      </c>
      <c r="C23" s="4">
        <v>7603688429.0499992</v>
      </c>
      <c r="D23" s="4">
        <v>31270</v>
      </c>
      <c r="E23" s="4">
        <v>5729251282.9199877</v>
      </c>
      <c r="F23" s="4">
        <v>17424319948.039997</v>
      </c>
      <c r="G23" s="4">
        <f t="shared" ref="G23:G29" si="3">+SUM(B23:F23)</f>
        <v>52568474735.419968</v>
      </c>
    </row>
    <row r="24" spans="1:7">
      <c r="A24" s="5" t="s">
        <v>6</v>
      </c>
      <c r="B24" s="4">
        <v>30759514270.300041</v>
      </c>
      <c r="C24" s="4">
        <v>2161331777.1800008</v>
      </c>
      <c r="D24" s="4">
        <v>121151585.00000001</v>
      </c>
      <c r="E24" s="4">
        <v>1677291666.1800015</v>
      </c>
      <c r="F24" s="4">
        <v>10726667154.750002</v>
      </c>
      <c r="G24" s="4">
        <f t="shared" si="3"/>
        <v>45445956453.410042</v>
      </c>
    </row>
    <row r="25" spans="1:7">
      <c r="A25" s="5" t="s">
        <v>5</v>
      </c>
      <c r="B25" s="4">
        <v>6170329.7999999998</v>
      </c>
      <c r="C25" s="4">
        <v>2690399.44</v>
      </c>
      <c r="D25" s="4">
        <v>125056.4</v>
      </c>
      <c r="E25" s="4">
        <v>2608210.75</v>
      </c>
      <c r="F25" s="4">
        <v>282500</v>
      </c>
      <c r="G25" s="4">
        <f t="shared" si="3"/>
        <v>11876496.390000001</v>
      </c>
    </row>
    <row r="26" spans="1:7">
      <c r="A26" s="5" t="s">
        <v>4</v>
      </c>
      <c r="B26" s="4">
        <v>1455525821.97</v>
      </c>
      <c r="C26" s="4">
        <v>113074807.05</v>
      </c>
      <c r="D26" s="336">
        <v>0</v>
      </c>
      <c r="E26" s="4">
        <v>117813331.38000001</v>
      </c>
      <c r="F26" s="4">
        <v>1633773508.5</v>
      </c>
      <c r="G26" s="4">
        <f t="shared" si="3"/>
        <v>3320187468.9000001</v>
      </c>
    </row>
    <row r="27" spans="1:7">
      <c r="A27" s="5" t="s">
        <v>3</v>
      </c>
      <c r="B27" s="4">
        <v>69453345122.909988</v>
      </c>
      <c r="C27" s="4">
        <v>63211624.109999999</v>
      </c>
      <c r="D27" s="336">
        <v>0</v>
      </c>
      <c r="E27" s="4">
        <v>30580249.279999994</v>
      </c>
      <c r="F27" s="4">
        <v>636632472.57999992</v>
      </c>
      <c r="G27" s="4">
        <f t="shared" si="3"/>
        <v>70183769468.87999</v>
      </c>
    </row>
    <row r="28" spans="1:7">
      <c r="A28" s="5" t="s">
        <v>2</v>
      </c>
      <c r="B28" s="336">
        <v>0</v>
      </c>
      <c r="C28" s="336">
        <v>0</v>
      </c>
      <c r="D28" s="336">
        <v>0</v>
      </c>
      <c r="E28" s="336">
        <v>0</v>
      </c>
      <c r="F28" s="336">
        <v>0</v>
      </c>
      <c r="G28" s="4">
        <f t="shared" si="3"/>
        <v>0</v>
      </c>
    </row>
    <row r="29" spans="1:7">
      <c r="A29" s="5" t="s">
        <v>1</v>
      </c>
      <c r="B29" s="336">
        <v>0</v>
      </c>
      <c r="C29" s="336">
        <v>0</v>
      </c>
      <c r="D29" s="336">
        <v>0</v>
      </c>
      <c r="E29" s="336">
        <v>0</v>
      </c>
      <c r="F29" s="336">
        <v>0</v>
      </c>
      <c r="G29" s="4">
        <f t="shared" si="3"/>
        <v>0</v>
      </c>
    </row>
    <row r="30" spans="1:7" ht="15">
      <c r="A30" s="3" t="s">
        <v>0</v>
      </c>
      <c r="B30" s="2">
        <f t="shared" ref="B30:G30" si="4">B22+B13</f>
        <v>985407500140.29968</v>
      </c>
      <c r="C30" s="2">
        <f t="shared" si="4"/>
        <v>88415869541.959732</v>
      </c>
      <c r="D30" s="2">
        <f t="shared" si="4"/>
        <v>18946928923.459999</v>
      </c>
      <c r="E30" s="2">
        <f t="shared" si="4"/>
        <v>23664546986.919968</v>
      </c>
      <c r="F30" s="2">
        <f t="shared" si="4"/>
        <v>243332785604.61026</v>
      </c>
      <c r="G30" s="2">
        <f t="shared" si="4"/>
        <v>1359767631197.2495</v>
      </c>
    </row>
    <row r="31" spans="1:7" ht="14.25" customHeight="1"/>
    <row r="32" spans="1:7">
      <c r="A32" s="153" t="s">
        <v>952</v>
      </c>
    </row>
  </sheetData>
  <mergeCells count="8">
    <mergeCell ref="A11:A12"/>
    <mergeCell ref="A9:G9"/>
    <mergeCell ref="A2:G2"/>
    <mergeCell ref="A3:G3"/>
    <mergeCell ref="A4:G4"/>
    <mergeCell ref="A6:G6"/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EBB6-C26B-40AD-81D5-A0AA1E22614C}">
  <dimension ref="A2:I31"/>
  <sheetViews>
    <sheetView showGridLines="0" zoomScale="70" zoomScaleNormal="70" workbookViewId="0">
      <selection activeCell="B5" sqref="B5:G5"/>
    </sheetView>
  </sheetViews>
  <sheetFormatPr baseColWidth="10" defaultColWidth="0" defaultRowHeight="14.25"/>
  <cols>
    <col min="1" max="1" width="63.5703125" style="1" customWidth="1"/>
    <col min="2" max="2" width="16.28515625" style="1" customWidth="1"/>
    <col min="3" max="3" width="18.42578125" style="1" customWidth="1"/>
    <col min="4" max="4" width="15.140625" style="1" customWidth="1"/>
    <col min="5" max="5" width="16.42578125" style="1" customWidth="1"/>
    <col min="6" max="6" width="19.7109375" style="1" customWidth="1"/>
    <col min="7" max="7" width="16" style="1" bestFit="1" customWidth="1"/>
    <col min="8" max="8" width="0" style="1" hidden="1" customWidth="1"/>
    <col min="9" max="9" width="6.7109375" style="1" customWidth="1"/>
    <col min="10" max="16384" width="11.42578125" style="1" hidden="1"/>
  </cols>
  <sheetData>
    <row r="2" spans="1:8" ht="23.25">
      <c r="A2" s="632" t="s">
        <v>25</v>
      </c>
      <c r="B2" s="633"/>
      <c r="C2" s="633"/>
      <c r="D2" s="633"/>
      <c r="E2" s="633"/>
      <c r="F2" s="633"/>
      <c r="G2" s="633"/>
    </row>
    <row r="3" spans="1:8" ht="18">
      <c r="A3" s="634" t="s">
        <v>24</v>
      </c>
      <c r="B3" s="635"/>
      <c r="C3" s="635"/>
      <c r="D3" s="635"/>
      <c r="E3" s="635"/>
      <c r="F3" s="635"/>
      <c r="G3" s="635"/>
    </row>
    <row r="4" spans="1:8" ht="15">
      <c r="A4" s="636" t="s">
        <v>23</v>
      </c>
      <c r="B4" s="637"/>
      <c r="C4" s="637"/>
      <c r="D4" s="637"/>
      <c r="E4" s="637"/>
      <c r="F4" s="637"/>
      <c r="G4" s="637"/>
    </row>
    <row r="5" spans="1:8" ht="15">
      <c r="A5" s="11"/>
      <c r="B5" s="11"/>
      <c r="C5" s="11"/>
      <c r="D5" s="11"/>
      <c r="E5" s="11"/>
      <c r="F5" s="11"/>
      <c r="G5" s="11"/>
    </row>
    <row r="6" spans="1:8" ht="15">
      <c r="A6" s="638" t="s">
        <v>956</v>
      </c>
      <c r="B6" s="638"/>
      <c r="C6" s="638"/>
      <c r="D6" s="638"/>
      <c r="E6" s="638"/>
      <c r="F6" s="638"/>
      <c r="G6" s="638"/>
    </row>
    <row r="7" spans="1:8" ht="15">
      <c r="A7" s="638" t="s">
        <v>955</v>
      </c>
      <c r="B7" s="638"/>
      <c r="C7" s="638"/>
      <c r="D7" s="638"/>
      <c r="E7" s="638"/>
      <c r="F7" s="638"/>
      <c r="G7" s="638"/>
    </row>
    <row r="8" spans="1:8" ht="18">
      <c r="A8" s="629">
        <v>2021</v>
      </c>
      <c r="B8" s="629"/>
      <c r="C8" s="629"/>
      <c r="D8" s="629"/>
      <c r="E8" s="629"/>
      <c r="F8" s="629"/>
      <c r="G8" s="629"/>
      <c r="H8" s="10"/>
    </row>
    <row r="9" spans="1:8" ht="15.75" thickBot="1">
      <c r="A9" s="622" t="s">
        <v>948</v>
      </c>
      <c r="B9" s="622"/>
      <c r="C9" s="622"/>
      <c r="D9" s="622"/>
      <c r="E9" s="622"/>
      <c r="F9" s="622"/>
      <c r="G9" s="622"/>
      <c r="H9" s="9"/>
    </row>
    <row r="10" spans="1:8" ht="15">
      <c r="A10" s="489"/>
      <c r="B10" s="489"/>
      <c r="C10" s="489"/>
      <c r="D10" s="489"/>
      <c r="E10" s="489"/>
      <c r="F10" s="489"/>
      <c r="G10" s="489"/>
      <c r="H10" s="497"/>
    </row>
    <row r="11" spans="1:8" ht="51.75" thickBot="1">
      <c r="A11" s="631" t="s">
        <v>648</v>
      </c>
      <c r="B11" s="269" t="s">
        <v>792</v>
      </c>
      <c r="C11" s="269" t="s">
        <v>793</v>
      </c>
      <c r="D11" s="269" t="s">
        <v>794</v>
      </c>
      <c r="E11" s="331" t="s">
        <v>795</v>
      </c>
      <c r="F11" s="269" t="s">
        <v>796</v>
      </c>
      <c r="G11" s="332" t="s">
        <v>18</v>
      </c>
    </row>
    <row r="12" spans="1:8">
      <c r="A12" s="631"/>
      <c r="B12" s="334">
        <v>1</v>
      </c>
      <c r="C12" s="334">
        <v>2</v>
      </c>
      <c r="D12" s="334">
        <v>3</v>
      </c>
      <c r="E12" s="269">
        <v>4</v>
      </c>
      <c r="F12" s="334">
        <v>5</v>
      </c>
      <c r="G12" s="335">
        <v>6</v>
      </c>
    </row>
    <row r="13" spans="1:8" ht="15">
      <c r="A13" s="8" t="s">
        <v>17</v>
      </c>
      <c r="B13" s="2">
        <f t="shared" ref="B13:G13" si="0">SUM(B14:B21)</f>
        <v>768220844934</v>
      </c>
      <c r="C13" s="2">
        <f t="shared" si="0"/>
        <v>93496036689</v>
      </c>
      <c r="D13" s="2">
        <f t="shared" si="0"/>
        <v>56765034563</v>
      </c>
      <c r="E13" s="2">
        <f t="shared" si="0"/>
        <v>14749349089.929993</v>
      </c>
      <c r="F13" s="2">
        <f t="shared" si="0"/>
        <v>206652905704</v>
      </c>
      <c r="G13" s="2">
        <f t="shared" si="0"/>
        <v>1139884170979.9299</v>
      </c>
    </row>
    <row r="14" spans="1:8">
      <c r="A14" s="6" t="s">
        <v>16</v>
      </c>
      <c r="B14" s="336">
        <v>0</v>
      </c>
      <c r="C14" s="336">
        <v>0</v>
      </c>
      <c r="D14" s="336">
        <v>0</v>
      </c>
      <c r="E14" s="4">
        <v>609127051.50999999</v>
      </c>
      <c r="F14" s="4">
        <v>159621108651</v>
      </c>
      <c r="G14" s="4">
        <f t="shared" ref="G14:G21" si="1">+SUM(B14:F14)</f>
        <v>160230235702.51001</v>
      </c>
    </row>
    <row r="15" spans="1:8">
      <c r="A15" s="5" t="s">
        <v>15</v>
      </c>
      <c r="B15" s="4">
        <v>313475539067</v>
      </c>
      <c r="C15" s="4">
        <v>91056733378</v>
      </c>
      <c r="D15" s="4">
        <v>39299957947</v>
      </c>
      <c r="E15" s="4">
        <v>13035107292.919991</v>
      </c>
      <c r="F15" s="4">
        <v>36270147469</v>
      </c>
      <c r="G15" s="4">
        <f t="shared" si="1"/>
        <v>493137485153.91998</v>
      </c>
    </row>
    <row r="16" spans="1:8">
      <c r="A16" s="5" t="s">
        <v>14</v>
      </c>
      <c r="B16" s="4">
        <v>45951048903</v>
      </c>
      <c r="C16" s="4">
        <v>1551339667</v>
      </c>
      <c r="D16" s="4">
        <v>35821015</v>
      </c>
      <c r="E16" s="4">
        <v>89025478.349999994</v>
      </c>
      <c r="F16" s="4">
        <v>88769716</v>
      </c>
      <c r="G16" s="4">
        <f t="shared" si="1"/>
        <v>47716004779.349998</v>
      </c>
    </row>
    <row r="17" spans="1:7">
      <c r="A17" s="5" t="s">
        <v>13</v>
      </c>
      <c r="B17" s="4">
        <v>184836130000</v>
      </c>
      <c r="C17" s="4">
        <v>30802659</v>
      </c>
      <c r="D17" s="4">
        <v>0</v>
      </c>
      <c r="E17" s="4">
        <v>104567496.78999999</v>
      </c>
      <c r="F17" s="4">
        <v>8883243847</v>
      </c>
      <c r="G17" s="4">
        <f t="shared" si="1"/>
        <v>193854744002.79001</v>
      </c>
    </row>
    <row r="18" spans="1:7">
      <c r="A18" s="5" t="s">
        <v>12</v>
      </c>
      <c r="B18" s="336">
        <v>0</v>
      </c>
      <c r="C18" s="336">
        <v>0</v>
      </c>
      <c r="D18" s="336">
        <v>0</v>
      </c>
      <c r="E18" s="4">
        <v>918000</v>
      </c>
      <c r="F18" s="336">
        <v>0</v>
      </c>
      <c r="G18" s="4">
        <f t="shared" si="1"/>
        <v>918000</v>
      </c>
    </row>
    <row r="19" spans="1:7">
      <c r="A19" s="5" t="s">
        <v>11</v>
      </c>
      <c r="B19" s="4">
        <v>223692311423</v>
      </c>
      <c r="C19" s="4">
        <v>814550855</v>
      </c>
      <c r="D19" s="4">
        <v>17428528801</v>
      </c>
      <c r="E19" s="4">
        <v>897460646.3599999</v>
      </c>
      <c r="F19" s="4">
        <v>1685889544</v>
      </c>
      <c r="G19" s="4">
        <f t="shared" si="1"/>
        <v>244518741269.35999</v>
      </c>
    </row>
    <row r="20" spans="1:7">
      <c r="A20" s="5" t="s">
        <v>10</v>
      </c>
      <c r="B20" s="336">
        <v>0</v>
      </c>
      <c r="C20" s="336">
        <v>0</v>
      </c>
      <c r="D20" s="336">
        <v>0</v>
      </c>
      <c r="E20" s="336">
        <v>0</v>
      </c>
      <c r="F20" s="336">
        <v>0</v>
      </c>
      <c r="G20" s="336">
        <f t="shared" si="1"/>
        <v>0</v>
      </c>
    </row>
    <row r="21" spans="1:7">
      <c r="A21" s="5" t="s">
        <v>9</v>
      </c>
      <c r="B21" s="4">
        <v>265815541</v>
      </c>
      <c r="C21" s="4">
        <v>42610130</v>
      </c>
      <c r="D21" s="4">
        <v>726800</v>
      </c>
      <c r="E21" s="4">
        <v>13143124</v>
      </c>
      <c r="F21" s="4">
        <v>103746477</v>
      </c>
      <c r="G21" s="4">
        <f t="shared" si="1"/>
        <v>426042072</v>
      </c>
    </row>
    <row r="22" spans="1:7" ht="15">
      <c r="A22" s="7" t="s">
        <v>8</v>
      </c>
      <c r="B22" s="2">
        <f t="shared" ref="B22:G22" si="2">SUM(B23:B29)</f>
        <v>123157955971</v>
      </c>
      <c r="C22" s="2">
        <f t="shared" si="2"/>
        <v>28778989395</v>
      </c>
      <c r="D22" s="2">
        <f t="shared" si="2"/>
        <v>433968669</v>
      </c>
      <c r="E22" s="2">
        <f t="shared" si="2"/>
        <v>7041442736.9500036</v>
      </c>
      <c r="F22" s="2">
        <f t="shared" si="2"/>
        <v>51249138690</v>
      </c>
      <c r="G22" s="2">
        <f t="shared" si="2"/>
        <v>210661495461.94998</v>
      </c>
    </row>
    <row r="23" spans="1:7">
      <c r="A23" s="6" t="s">
        <v>7</v>
      </c>
      <c r="B23" s="4">
        <v>30479010985</v>
      </c>
      <c r="C23" s="4">
        <v>17210921062</v>
      </c>
      <c r="D23" s="336">
        <v>0</v>
      </c>
      <c r="E23" s="4">
        <v>5407419867.9300032</v>
      </c>
      <c r="F23" s="4">
        <v>33965883914</v>
      </c>
      <c r="G23" s="4">
        <f t="shared" ref="G23:G29" si="3">+SUM(B23:F23)</f>
        <v>87063235828.929993</v>
      </c>
    </row>
    <row r="24" spans="1:7">
      <c r="A24" s="5" t="s">
        <v>6</v>
      </c>
      <c r="B24" s="4">
        <v>44127092095</v>
      </c>
      <c r="C24" s="4">
        <v>7137202747</v>
      </c>
      <c r="D24" s="4">
        <v>390065751</v>
      </c>
      <c r="E24" s="4">
        <v>1566067261.0599999</v>
      </c>
      <c r="F24" s="4">
        <v>16111899270</v>
      </c>
      <c r="G24" s="4">
        <f t="shared" si="3"/>
        <v>69332327124.059998</v>
      </c>
    </row>
    <row r="25" spans="1:7">
      <c r="A25" s="5" t="s">
        <v>5</v>
      </c>
      <c r="B25" s="4">
        <v>15705520</v>
      </c>
      <c r="C25" s="4">
        <v>29213827</v>
      </c>
      <c r="D25" s="336">
        <v>0</v>
      </c>
      <c r="E25" s="4">
        <v>620000</v>
      </c>
      <c r="F25" s="336">
        <v>0</v>
      </c>
      <c r="G25" s="4">
        <f t="shared" si="3"/>
        <v>45539347</v>
      </c>
    </row>
    <row r="26" spans="1:7">
      <c r="A26" s="5" t="s">
        <v>4</v>
      </c>
      <c r="B26" s="4">
        <v>1196164756</v>
      </c>
      <c r="C26" s="4">
        <v>316250400</v>
      </c>
      <c r="D26" s="4">
        <v>42402918</v>
      </c>
      <c r="E26" s="4">
        <v>49603156</v>
      </c>
      <c r="F26" s="4">
        <v>690760957</v>
      </c>
      <c r="G26" s="4">
        <f t="shared" si="3"/>
        <v>2295182187</v>
      </c>
    </row>
    <row r="27" spans="1:7">
      <c r="A27" s="5" t="s">
        <v>3</v>
      </c>
      <c r="B27" s="4">
        <v>45893698340</v>
      </c>
      <c r="C27" s="4">
        <v>4070159091</v>
      </c>
      <c r="D27" s="4">
        <v>1500000</v>
      </c>
      <c r="E27" s="4">
        <v>17732451.960000001</v>
      </c>
      <c r="F27" s="4">
        <v>2000000</v>
      </c>
      <c r="G27" s="4">
        <f t="shared" si="3"/>
        <v>49985089882.959999</v>
      </c>
    </row>
    <row r="28" spans="1:7">
      <c r="A28" s="5" t="s">
        <v>2</v>
      </c>
      <c r="B28" s="336">
        <v>0</v>
      </c>
      <c r="C28" s="4">
        <v>15242268</v>
      </c>
      <c r="D28" s="336">
        <v>0</v>
      </c>
      <c r="E28" s="336">
        <v>0</v>
      </c>
      <c r="F28" s="336">
        <v>0</v>
      </c>
      <c r="G28" s="4">
        <f t="shared" si="3"/>
        <v>15242268</v>
      </c>
    </row>
    <row r="29" spans="1:7">
      <c r="A29" s="5" t="s">
        <v>1</v>
      </c>
      <c r="B29" s="4">
        <v>1446284275</v>
      </c>
      <c r="C29" s="336">
        <v>0</v>
      </c>
      <c r="D29" s="336">
        <v>0</v>
      </c>
      <c r="E29" s="336">
        <v>0</v>
      </c>
      <c r="F29" s="4">
        <v>478594549</v>
      </c>
      <c r="G29" s="4">
        <f t="shared" si="3"/>
        <v>1924878824</v>
      </c>
    </row>
    <row r="30" spans="1:7" ht="15">
      <c r="A30" s="3" t="s">
        <v>0</v>
      </c>
      <c r="B30" s="2">
        <f t="shared" ref="B30:G30" si="4">B22+B13</f>
        <v>891378800905</v>
      </c>
      <c r="C30" s="2">
        <f t="shared" si="4"/>
        <v>122275026084</v>
      </c>
      <c r="D30" s="2">
        <f t="shared" si="4"/>
        <v>57199003232</v>
      </c>
      <c r="E30" s="2">
        <f t="shared" si="4"/>
        <v>21790791826.879997</v>
      </c>
      <c r="F30" s="2">
        <f t="shared" si="4"/>
        <v>257902044394</v>
      </c>
      <c r="G30" s="2">
        <f t="shared" si="4"/>
        <v>1350545666441.8799</v>
      </c>
    </row>
    <row r="31" spans="1:7">
      <c r="A31" s="153" t="s">
        <v>952</v>
      </c>
    </row>
  </sheetData>
  <mergeCells count="8">
    <mergeCell ref="A11:A12"/>
    <mergeCell ref="A9:G9"/>
    <mergeCell ref="A2:G2"/>
    <mergeCell ref="A3:G3"/>
    <mergeCell ref="A4:G4"/>
    <mergeCell ref="A6:G6"/>
    <mergeCell ref="A7:G7"/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E3D1-4487-4339-B21D-CE4D12635874}">
  <dimension ref="A1:M28"/>
  <sheetViews>
    <sheetView showGridLines="0" zoomScaleNormal="100" workbookViewId="0">
      <selection activeCell="B5" sqref="B5:L5"/>
    </sheetView>
  </sheetViews>
  <sheetFormatPr baseColWidth="10" defaultColWidth="11.42578125" defaultRowHeight="14.25"/>
  <cols>
    <col min="1" max="16384" width="11.42578125" style="1"/>
  </cols>
  <sheetData>
    <row r="1" spans="1:13" ht="23.25" customHeight="1">
      <c r="B1" s="88"/>
      <c r="C1" s="88"/>
      <c r="D1" s="581" t="s">
        <v>25</v>
      </c>
      <c r="E1" s="581"/>
      <c r="F1" s="581"/>
      <c r="G1" s="581"/>
      <c r="H1" s="581"/>
      <c r="I1" s="581"/>
      <c r="J1" s="581"/>
      <c r="K1" s="581"/>
      <c r="L1" s="581"/>
      <c r="M1" s="88"/>
    </row>
    <row r="2" spans="1:13" ht="18.75" customHeight="1">
      <c r="B2" s="90"/>
      <c r="C2" s="90"/>
      <c r="D2" s="582" t="s">
        <v>24</v>
      </c>
      <c r="E2" s="582"/>
      <c r="F2" s="582"/>
      <c r="G2" s="582"/>
      <c r="H2" s="582"/>
      <c r="I2" s="582"/>
      <c r="J2" s="582"/>
      <c r="K2" s="582"/>
      <c r="L2" s="582"/>
      <c r="M2" s="90"/>
    </row>
    <row r="3" spans="1:13" ht="15.75" customHeight="1">
      <c r="B3" s="460"/>
      <c r="C3" s="460"/>
      <c r="D3" s="586" t="s">
        <v>624</v>
      </c>
      <c r="E3" s="587"/>
      <c r="F3" s="587"/>
      <c r="G3" s="587"/>
      <c r="H3" s="587"/>
      <c r="I3" s="587"/>
      <c r="J3" s="587"/>
      <c r="K3" s="587"/>
      <c r="L3" s="587"/>
      <c r="M3" s="460"/>
    </row>
    <row r="4" spans="1:13" ht="15">
      <c r="A4" s="92"/>
      <c r="B4" s="92"/>
      <c r="C4" s="92"/>
      <c r="D4" s="92"/>
      <c r="E4" s="92"/>
      <c r="F4" s="92"/>
      <c r="G4" s="92"/>
      <c r="H4" s="92"/>
      <c r="I4" s="92"/>
      <c r="J4" s="91"/>
      <c r="K4" s="91"/>
    </row>
    <row r="5" spans="1:13" ht="15">
      <c r="D5" s="588" t="s">
        <v>870</v>
      </c>
      <c r="E5" s="588"/>
      <c r="F5" s="588"/>
      <c r="G5" s="588"/>
      <c r="H5" s="588"/>
      <c r="I5" s="588"/>
      <c r="J5" s="588"/>
      <c r="K5" s="588"/>
      <c r="L5" s="588"/>
    </row>
    <row r="6" spans="1:13" ht="15">
      <c r="D6" s="585" t="s">
        <v>871</v>
      </c>
      <c r="E6" s="585"/>
      <c r="F6" s="585"/>
      <c r="G6" s="585"/>
      <c r="H6" s="585"/>
      <c r="I6" s="585"/>
      <c r="J6" s="585"/>
      <c r="K6" s="585"/>
      <c r="L6" s="585"/>
    </row>
    <row r="7" spans="1:13">
      <c r="D7" s="580" t="s">
        <v>876</v>
      </c>
      <c r="E7" s="580"/>
      <c r="F7" s="580"/>
      <c r="G7" s="580"/>
      <c r="H7" s="580"/>
      <c r="I7" s="580"/>
      <c r="J7" s="580"/>
      <c r="K7" s="580"/>
      <c r="L7" s="580"/>
    </row>
    <row r="27" spans="5:5" ht="15">
      <c r="E27" s="305" t="s">
        <v>872</v>
      </c>
    </row>
    <row r="28" spans="5:5" ht="15">
      <c r="E28" s="305" t="s">
        <v>873</v>
      </c>
    </row>
  </sheetData>
  <mergeCells count="6">
    <mergeCell ref="D7:L7"/>
    <mergeCell ref="D1:L1"/>
    <mergeCell ref="D2:L2"/>
    <mergeCell ref="D3:L3"/>
    <mergeCell ref="D5:L5"/>
    <mergeCell ref="D6:L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90F2-1846-4AE8-BEFD-5EFC92959DF7}">
  <dimension ref="A1:WWM48"/>
  <sheetViews>
    <sheetView showGridLines="0" zoomScale="80" zoomScaleNormal="80" workbookViewId="0">
      <selection activeCell="B5" sqref="B5:G5"/>
    </sheetView>
  </sheetViews>
  <sheetFormatPr baseColWidth="10" defaultColWidth="0" defaultRowHeight="0" customHeight="1" zeroHeight="1"/>
  <cols>
    <col min="1" max="2" width="11.42578125" style="19" customWidth="1"/>
    <col min="3" max="3" width="31" customWidth="1"/>
    <col min="4" max="4" width="12" customWidth="1"/>
    <col min="5" max="5" width="10.42578125" customWidth="1"/>
    <col min="6" max="6" width="12.85546875" customWidth="1"/>
    <col min="7" max="7" width="10.42578125" customWidth="1"/>
    <col min="8" max="8" width="20.28515625" customWidth="1"/>
    <col min="9" max="9" width="22.140625" customWidth="1"/>
    <col min="10" max="10" width="14.85546875" customWidth="1"/>
    <col min="11" max="11" width="23.5703125" bestFit="1" customWidth="1"/>
    <col min="12" max="12" width="17" customWidth="1"/>
    <col min="13" max="13" width="18.85546875" customWidth="1"/>
    <col min="14" max="14" width="20.5703125" bestFit="1" customWidth="1"/>
    <col min="15" max="15" width="20.28515625" bestFit="1" customWidth="1"/>
    <col min="16" max="16" width="15.140625" bestFit="1" customWidth="1"/>
    <col min="17" max="17" width="8.140625" bestFit="1" customWidth="1"/>
    <col min="18" max="18" width="11.7109375" hidden="1" customWidth="1"/>
    <col min="19" max="19" width="11.42578125" hidden="1"/>
    <col min="20" max="20" width="17.5703125" hidden="1"/>
    <col min="21" max="21" width="18.5703125" style="19" hidden="1"/>
    <col min="22" max="22" width="19.140625" style="19" hidden="1"/>
    <col min="23" max="24" width="11.42578125" style="19" hidden="1"/>
    <col min="25" max="25" width="13.5703125" style="19" hidden="1"/>
    <col min="26" max="26" width="11.42578125" style="19" hidden="1"/>
    <col min="27" max="27" width="20.140625" style="19" hidden="1"/>
    <col min="28" max="264" width="11.42578125" style="19" hidden="1"/>
    <col min="265" max="265" width="28.28515625" style="19" hidden="1"/>
    <col min="266" max="266" width="18.5703125" style="19" hidden="1"/>
    <col min="267" max="267" width="17.28515625" style="19" hidden="1"/>
    <col min="268" max="269" width="17.5703125" style="19" hidden="1"/>
    <col min="270" max="270" width="18.5703125" style="19" hidden="1"/>
    <col min="271" max="271" width="16.5703125" style="19" hidden="1"/>
    <col min="272" max="272" width="18.5703125" style="19" hidden="1"/>
    <col min="273" max="273" width="13.28515625" style="19" hidden="1"/>
    <col min="274" max="282" width="11.42578125" style="19" hidden="1"/>
    <col min="283" max="283" width="12.85546875" style="19" hidden="1"/>
    <col min="284" max="520" width="11.42578125" style="19" hidden="1"/>
    <col min="521" max="521" width="28.28515625" style="19" hidden="1"/>
    <col min="522" max="522" width="18.5703125" style="19" hidden="1"/>
    <col min="523" max="523" width="17.28515625" style="19" hidden="1"/>
    <col min="524" max="525" width="17.5703125" style="19" hidden="1"/>
    <col min="526" max="526" width="18.5703125" style="19" hidden="1"/>
    <col min="527" max="527" width="16.5703125" style="19" hidden="1"/>
    <col min="528" max="528" width="18.5703125" style="19" hidden="1"/>
    <col min="529" max="529" width="13.28515625" style="19" hidden="1"/>
    <col min="530" max="538" width="11.42578125" style="19" hidden="1"/>
    <col min="539" max="539" width="12.85546875" style="19" hidden="1"/>
    <col min="540" max="776" width="11.42578125" style="19" hidden="1"/>
    <col min="777" max="777" width="28.28515625" style="19" hidden="1"/>
    <col min="778" max="778" width="18.5703125" style="19" hidden="1"/>
    <col min="779" max="779" width="17.28515625" style="19" hidden="1"/>
    <col min="780" max="781" width="17.5703125" style="19" hidden="1"/>
    <col min="782" max="782" width="18.5703125" style="19" hidden="1"/>
    <col min="783" max="783" width="16.5703125" style="19" hidden="1"/>
    <col min="784" max="784" width="18.5703125" style="19" hidden="1"/>
    <col min="785" max="785" width="13.28515625" style="19" hidden="1"/>
    <col min="786" max="794" width="11.42578125" style="19" hidden="1"/>
    <col min="795" max="795" width="12.85546875" style="19" hidden="1"/>
    <col min="796" max="1032" width="11.42578125" style="19" hidden="1"/>
    <col min="1033" max="1033" width="28.28515625" style="19" hidden="1"/>
    <col min="1034" max="1034" width="18.5703125" style="19" hidden="1"/>
    <col min="1035" max="1035" width="17.28515625" style="19" hidden="1"/>
    <col min="1036" max="1037" width="17.5703125" style="19" hidden="1"/>
    <col min="1038" max="1038" width="18.5703125" style="19" hidden="1"/>
    <col min="1039" max="1039" width="16.5703125" style="19" hidden="1"/>
    <col min="1040" max="1040" width="18.5703125" style="19" hidden="1"/>
    <col min="1041" max="1041" width="13.28515625" style="19" hidden="1"/>
    <col min="1042" max="1050" width="11.42578125" style="19" hidden="1"/>
    <col min="1051" max="1051" width="12.85546875" style="19" hidden="1"/>
    <col min="1052" max="1288" width="11.42578125" style="19" hidden="1"/>
    <col min="1289" max="1289" width="28.28515625" style="19" hidden="1"/>
    <col min="1290" max="1290" width="18.5703125" style="19" hidden="1"/>
    <col min="1291" max="1291" width="17.28515625" style="19" hidden="1"/>
    <col min="1292" max="1293" width="17.5703125" style="19" hidden="1"/>
    <col min="1294" max="1294" width="18.5703125" style="19" hidden="1"/>
    <col min="1295" max="1295" width="16.5703125" style="19" hidden="1"/>
    <col min="1296" max="1296" width="18.5703125" style="19" hidden="1"/>
    <col min="1297" max="1297" width="13.28515625" style="19" hidden="1"/>
    <col min="1298" max="1306" width="11.42578125" style="19" hidden="1"/>
    <col min="1307" max="1307" width="12.85546875" style="19" hidden="1"/>
    <col min="1308" max="1544" width="11.42578125" style="19" hidden="1"/>
    <col min="1545" max="1545" width="28.28515625" style="19" hidden="1"/>
    <col min="1546" max="1546" width="18.5703125" style="19" hidden="1"/>
    <col min="1547" max="1547" width="17.28515625" style="19" hidden="1"/>
    <col min="1548" max="1549" width="17.5703125" style="19" hidden="1"/>
    <col min="1550" max="1550" width="18.5703125" style="19" hidden="1"/>
    <col min="1551" max="1551" width="16.5703125" style="19" hidden="1"/>
    <col min="1552" max="1552" width="18.5703125" style="19" hidden="1"/>
    <col min="1553" max="1553" width="13.28515625" style="19" hidden="1"/>
    <col min="1554" max="1562" width="11.42578125" style="19" hidden="1"/>
    <col min="1563" max="1563" width="12.85546875" style="19" hidden="1"/>
    <col min="1564" max="1800" width="11.42578125" style="19" hidden="1"/>
    <col min="1801" max="1801" width="28.28515625" style="19" hidden="1"/>
    <col min="1802" max="1802" width="18.5703125" style="19" hidden="1"/>
    <col min="1803" max="1803" width="17.28515625" style="19" hidden="1"/>
    <col min="1804" max="1805" width="17.5703125" style="19" hidden="1"/>
    <col min="1806" max="1806" width="18.5703125" style="19" hidden="1"/>
    <col min="1807" max="1807" width="16.5703125" style="19" hidden="1"/>
    <col min="1808" max="1808" width="18.5703125" style="19" hidden="1"/>
    <col min="1809" max="1809" width="13.28515625" style="19" hidden="1"/>
    <col min="1810" max="1818" width="11.42578125" style="19" hidden="1"/>
    <col min="1819" max="1819" width="12.85546875" style="19" hidden="1"/>
    <col min="1820" max="2056" width="11.42578125" style="19" hidden="1"/>
    <col min="2057" max="2057" width="28.28515625" style="19" hidden="1"/>
    <col min="2058" max="2058" width="18.5703125" style="19" hidden="1"/>
    <col min="2059" max="2059" width="17.28515625" style="19" hidden="1"/>
    <col min="2060" max="2061" width="17.5703125" style="19" hidden="1"/>
    <col min="2062" max="2062" width="18.5703125" style="19" hidden="1"/>
    <col min="2063" max="2063" width="16.5703125" style="19" hidden="1"/>
    <col min="2064" max="2064" width="18.5703125" style="19" hidden="1"/>
    <col min="2065" max="2065" width="13.28515625" style="19" hidden="1"/>
    <col min="2066" max="2074" width="11.42578125" style="19" hidden="1"/>
    <col min="2075" max="2075" width="12.85546875" style="19" hidden="1"/>
    <col min="2076" max="2312" width="11.42578125" style="19" hidden="1"/>
    <col min="2313" max="2313" width="28.28515625" style="19" hidden="1"/>
    <col min="2314" max="2314" width="18.5703125" style="19" hidden="1"/>
    <col min="2315" max="2315" width="17.28515625" style="19" hidden="1"/>
    <col min="2316" max="2317" width="17.5703125" style="19" hidden="1"/>
    <col min="2318" max="2318" width="18.5703125" style="19" hidden="1"/>
    <col min="2319" max="2319" width="16.5703125" style="19" hidden="1"/>
    <col min="2320" max="2320" width="18.5703125" style="19" hidden="1"/>
    <col min="2321" max="2321" width="13.28515625" style="19" hidden="1"/>
    <col min="2322" max="2330" width="11.42578125" style="19" hidden="1"/>
    <col min="2331" max="2331" width="12.85546875" style="19" hidden="1"/>
    <col min="2332" max="2568" width="11.42578125" style="19" hidden="1"/>
    <col min="2569" max="2569" width="28.28515625" style="19" hidden="1"/>
    <col min="2570" max="2570" width="18.5703125" style="19" hidden="1"/>
    <col min="2571" max="2571" width="17.28515625" style="19" hidden="1"/>
    <col min="2572" max="2573" width="17.5703125" style="19" hidden="1"/>
    <col min="2574" max="2574" width="18.5703125" style="19" hidden="1"/>
    <col min="2575" max="2575" width="16.5703125" style="19" hidden="1"/>
    <col min="2576" max="2576" width="18.5703125" style="19" hidden="1"/>
    <col min="2577" max="2577" width="13.28515625" style="19" hidden="1"/>
    <col min="2578" max="2586" width="11.42578125" style="19" hidden="1"/>
    <col min="2587" max="2587" width="12.85546875" style="19" hidden="1"/>
    <col min="2588" max="2824" width="11.42578125" style="19" hidden="1"/>
    <col min="2825" max="2825" width="28.28515625" style="19" hidden="1"/>
    <col min="2826" max="2826" width="18.5703125" style="19" hidden="1"/>
    <col min="2827" max="2827" width="17.28515625" style="19" hidden="1"/>
    <col min="2828" max="2829" width="17.5703125" style="19" hidden="1"/>
    <col min="2830" max="2830" width="18.5703125" style="19" hidden="1"/>
    <col min="2831" max="2831" width="16.5703125" style="19" hidden="1"/>
    <col min="2832" max="2832" width="18.5703125" style="19" hidden="1"/>
    <col min="2833" max="2833" width="13.28515625" style="19" hidden="1"/>
    <col min="2834" max="2842" width="11.42578125" style="19" hidden="1"/>
    <col min="2843" max="2843" width="12.85546875" style="19" hidden="1"/>
    <col min="2844" max="3080" width="11.42578125" style="19" hidden="1"/>
    <col min="3081" max="3081" width="28.28515625" style="19" hidden="1"/>
    <col min="3082" max="3082" width="18.5703125" style="19" hidden="1"/>
    <col min="3083" max="3083" width="17.28515625" style="19" hidden="1"/>
    <col min="3084" max="3085" width="17.5703125" style="19" hidden="1"/>
    <col min="3086" max="3086" width="18.5703125" style="19" hidden="1"/>
    <col min="3087" max="3087" width="16.5703125" style="19" hidden="1"/>
    <col min="3088" max="3088" width="18.5703125" style="19" hidden="1"/>
    <col min="3089" max="3089" width="13.28515625" style="19" hidden="1"/>
    <col min="3090" max="3098" width="11.42578125" style="19" hidden="1"/>
    <col min="3099" max="3099" width="12.85546875" style="19" hidden="1"/>
    <col min="3100" max="3336" width="11.42578125" style="19" hidden="1"/>
    <col min="3337" max="3337" width="28.28515625" style="19" hidden="1"/>
    <col min="3338" max="3338" width="18.5703125" style="19" hidden="1"/>
    <col min="3339" max="3339" width="17.28515625" style="19" hidden="1"/>
    <col min="3340" max="3341" width="17.5703125" style="19" hidden="1"/>
    <col min="3342" max="3342" width="18.5703125" style="19" hidden="1"/>
    <col min="3343" max="3343" width="16.5703125" style="19" hidden="1"/>
    <col min="3344" max="3344" width="18.5703125" style="19" hidden="1"/>
    <col min="3345" max="3345" width="13.28515625" style="19" hidden="1"/>
    <col min="3346" max="3354" width="11.42578125" style="19" hidden="1"/>
    <col min="3355" max="3355" width="12.85546875" style="19" hidden="1"/>
    <col min="3356" max="3592" width="11.42578125" style="19" hidden="1"/>
    <col min="3593" max="3593" width="28.28515625" style="19" hidden="1"/>
    <col min="3594" max="3594" width="18.5703125" style="19" hidden="1"/>
    <col min="3595" max="3595" width="17.28515625" style="19" hidden="1"/>
    <col min="3596" max="3597" width="17.5703125" style="19" hidden="1"/>
    <col min="3598" max="3598" width="18.5703125" style="19" hidden="1"/>
    <col min="3599" max="3599" width="16.5703125" style="19" hidden="1"/>
    <col min="3600" max="3600" width="18.5703125" style="19" hidden="1"/>
    <col min="3601" max="3601" width="13.28515625" style="19" hidden="1"/>
    <col min="3602" max="3610" width="11.42578125" style="19" hidden="1"/>
    <col min="3611" max="3611" width="12.85546875" style="19" hidden="1"/>
    <col min="3612" max="3848" width="11.42578125" style="19" hidden="1"/>
    <col min="3849" max="3849" width="28.28515625" style="19" hidden="1"/>
    <col min="3850" max="3850" width="18.5703125" style="19" hidden="1"/>
    <col min="3851" max="3851" width="17.28515625" style="19" hidden="1"/>
    <col min="3852" max="3853" width="17.5703125" style="19" hidden="1"/>
    <col min="3854" max="3854" width="18.5703125" style="19" hidden="1"/>
    <col min="3855" max="3855" width="16.5703125" style="19" hidden="1"/>
    <col min="3856" max="3856" width="18.5703125" style="19" hidden="1"/>
    <col min="3857" max="3857" width="13.28515625" style="19" hidden="1"/>
    <col min="3858" max="3866" width="11.42578125" style="19" hidden="1"/>
    <col min="3867" max="3867" width="12.85546875" style="19" hidden="1"/>
    <col min="3868" max="4104" width="11.42578125" style="19" hidden="1"/>
    <col min="4105" max="4105" width="28.28515625" style="19" hidden="1"/>
    <col min="4106" max="4106" width="18.5703125" style="19" hidden="1"/>
    <col min="4107" max="4107" width="17.28515625" style="19" hidden="1"/>
    <col min="4108" max="4109" width="17.5703125" style="19" hidden="1"/>
    <col min="4110" max="4110" width="18.5703125" style="19" hidden="1"/>
    <col min="4111" max="4111" width="16.5703125" style="19" hidden="1"/>
    <col min="4112" max="4112" width="18.5703125" style="19" hidden="1"/>
    <col min="4113" max="4113" width="13.28515625" style="19" hidden="1"/>
    <col min="4114" max="4122" width="11.42578125" style="19" hidden="1"/>
    <col min="4123" max="4123" width="12.85546875" style="19" hidden="1"/>
    <col min="4124" max="4360" width="11.42578125" style="19" hidden="1"/>
    <col min="4361" max="4361" width="28.28515625" style="19" hidden="1"/>
    <col min="4362" max="4362" width="18.5703125" style="19" hidden="1"/>
    <col min="4363" max="4363" width="17.28515625" style="19" hidden="1"/>
    <col min="4364" max="4365" width="17.5703125" style="19" hidden="1"/>
    <col min="4366" max="4366" width="18.5703125" style="19" hidden="1"/>
    <col min="4367" max="4367" width="16.5703125" style="19" hidden="1"/>
    <col min="4368" max="4368" width="18.5703125" style="19" hidden="1"/>
    <col min="4369" max="4369" width="13.28515625" style="19" hidden="1"/>
    <col min="4370" max="4378" width="11.42578125" style="19" hidden="1"/>
    <col min="4379" max="4379" width="12.85546875" style="19" hidden="1"/>
    <col min="4380" max="4616" width="11.42578125" style="19" hidden="1"/>
    <col min="4617" max="4617" width="28.28515625" style="19" hidden="1"/>
    <col min="4618" max="4618" width="18.5703125" style="19" hidden="1"/>
    <col min="4619" max="4619" width="17.28515625" style="19" hidden="1"/>
    <col min="4620" max="4621" width="17.5703125" style="19" hidden="1"/>
    <col min="4622" max="4622" width="18.5703125" style="19" hidden="1"/>
    <col min="4623" max="4623" width="16.5703125" style="19" hidden="1"/>
    <col min="4624" max="4624" width="18.5703125" style="19" hidden="1"/>
    <col min="4625" max="4625" width="13.28515625" style="19" hidden="1"/>
    <col min="4626" max="4634" width="11.42578125" style="19" hidden="1"/>
    <col min="4635" max="4635" width="12.85546875" style="19" hidden="1"/>
    <col min="4636" max="4872" width="11.42578125" style="19" hidden="1"/>
    <col min="4873" max="4873" width="28.28515625" style="19" hidden="1"/>
    <col min="4874" max="4874" width="18.5703125" style="19" hidden="1"/>
    <col min="4875" max="4875" width="17.28515625" style="19" hidden="1"/>
    <col min="4876" max="4877" width="17.5703125" style="19" hidden="1"/>
    <col min="4878" max="4878" width="18.5703125" style="19" hidden="1"/>
    <col min="4879" max="4879" width="16.5703125" style="19" hidden="1"/>
    <col min="4880" max="4880" width="18.5703125" style="19" hidden="1"/>
    <col min="4881" max="4881" width="13.28515625" style="19" hidden="1"/>
    <col min="4882" max="4890" width="11.42578125" style="19" hidden="1"/>
    <col min="4891" max="4891" width="12.85546875" style="19" hidden="1"/>
    <col min="4892" max="5128" width="11.42578125" style="19" hidden="1"/>
    <col min="5129" max="5129" width="28.28515625" style="19" hidden="1"/>
    <col min="5130" max="5130" width="18.5703125" style="19" hidden="1"/>
    <col min="5131" max="5131" width="17.28515625" style="19" hidden="1"/>
    <col min="5132" max="5133" width="17.5703125" style="19" hidden="1"/>
    <col min="5134" max="5134" width="18.5703125" style="19" hidden="1"/>
    <col min="5135" max="5135" width="16.5703125" style="19" hidden="1"/>
    <col min="5136" max="5136" width="18.5703125" style="19" hidden="1"/>
    <col min="5137" max="5137" width="13.28515625" style="19" hidden="1"/>
    <col min="5138" max="5146" width="11.42578125" style="19" hidden="1"/>
    <col min="5147" max="5147" width="12.85546875" style="19" hidden="1"/>
    <col min="5148" max="5384" width="11.42578125" style="19" hidden="1"/>
    <col min="5385" max="5385" width="28.28515625" style="19" hidden="1"/>
    <col min="5386" max="5386" width="18.5703125" style="19" hidden="1"/>
    <col min="5387" max="5387" width="17.28515625" style="19" hidden="1"/>
    <col min="5388" max="5389" width="17.5703125" style="19" hidden="1"/>
    <col min="5390" max="5390" width="18.5703125" style="19" hidden="1"/>
    <col min="5391" max="5391" width="16.5703125" style="19" hidden="1"/>
    <col min="5392" max="5392" width="18.5703125" style="19" hidden="1"/>
    <col min="5393" max="5393" width="13.28515625" style="19" hidden="1"/>
    <col min="5394" max="5402" width="11.42578125" style="19" hidden="1"/>
    <col min="5403" max="5403" width="12.85546875" style="19" hidden="1"/>
    <col min="5404" max="5640" width="11.42578125" style="19" hidden="1"/>
    <col min="5641" max="5641" width="28.28515625" style="19" hidden="1"/>
    <col min="5642" max="5642" width="18.5703125" style="19" hidden="1"/>
    <col min="5643" max="5643" width="17.28515625" style="19" hidden="1"/>
    <col min="5644" max="5645" width="17.5703125" style="19" hidden="1"/>
    <col min="5646" max="5646" width="18.5703125" style="19" hidden="1"/>
    <col min="5647" max="5647" width="16.5703125" style="19" hidden="1"/>
    <col min="5648" max="5648" width="18.5703125" style="19" hidden="1"/>
    <col min="5649" max="5649" width="13.28515625" style="19" hidden="1"/>
    <col min="5650" max="5658" width="11.42578125" style="19" hidden="1"/>
    <col min="5659" max="5659" width="12.85546875" style="19" hidden="1"/>
    <col min="5660" max="5896" width="11.42578125" style="19" hidden="1"/>
    <col min="5897" max="5897" width="28.28515625" style="19" hidden="1"/>
    <col min="5898" max="5898" width="18.5703125" style="19" hidden="1"/>
    <col min="5899" max="5899" width="17.28515625" style="19" hidden="1"/>
    <col min="5900" max="5901" width="17.5703125" style="19" hidden="1"/>
    <col min="5902" max="5902" width="18.5703125" style="19" hidden="1"/>
    <col min="5903" max="5903" width="16.5703125" style="19" hidden="1"/>
    <col min="5904" max="5904" width="18.5703125" style="19" hidden="1"/>
    <col min="5905" max="5905" width="13.28515625" style="19" hidden="1"/>
    <col min="5906" max="5914" width="11.42578125" style="19" hidden="1"/>
    <col min="5915" max="5915" width="12.85546875" style="19" hidden="1"/>
    <col min="5916" max="6152" width="11.42578125" style="19" hidden="1"/>
    <col min="6153" max="6153" width="28.28515625" style="19" hidden="1"/>
    <col min="6154" max="6154" width="18.5703125" style="19" hidden="1"/>
    <col min="6155" max="6155" width="17.28515625" style="19" hidden="1"/>
    <col min="6156" max="6157" width="17.5703125" style="19" hidden="1"/>
    <col min="6158" max="6158" width="18.5703125" style="19" hidden="1"/>
    <col min="6159" max="6159" width="16.5703125" style="19" hidden="1"/>
    <col min="6160" max="6160" width="18.5703125" style="19" hidden="1"/>
    <col min="6161" max="6161" width="13.28515625" style="19" hidden="1"/>
    <col min="6162" max="6170" width="11.42578125" style="19" hidden="1"/>
    <col min="6171" max="6171" width="12.85546875" style="19" hidden="1"/>
    <col min="6172" max="6408" width="11.42578125" style="19" hidden="1"/>
    <col min="6409" max="6409" width="28.28515625" style="19" hidden="1"/>
    <col min="6410" max="6410" width="18.5703125" style="19" hidden="1"/>
    <col min="6411" max="6411" width="17.28515625" style="19" hidden="1"/>
    <col min="6412" max="6413" width="17.5703125" style="19" hidden="1"/>
    <col min="6414" max="6414" width="18.5703125" style="19" hidden="1"/>
    <col min="6415" max="6415" width="16.5703125" style="19" hidden="1"/>
    <col min="6416" max="6416" width="18.5703125" style="19" hidden="1"/>
    <col min="6417" max="6417" width="13.28515625" style="19" hidden="1"/>
    <col min="6418" max="6426" width="11.42578125" style="19" hidden="1"/>
    <col min="6427" max="6427" width="12.85546875" style="19" hidden="1"/>
    <col min="6428" max="6664" width="11.42578125" style="19" hidden="1"/>
    <col min="6665" max="6665" width="28.28515625" style="19" hidden="1"/>
    <col min="6666" max="6666" width="18.5703125" style="19" hidden="1"/>
    <col min="6667" max="6667" width="17.28515625" style="19" hidden="1"/>
    <col min="6668" max="6669" width="17.5703125" style="19" hidden="1"/>
    <col min="6670" max="6670" width="18.5703125" style="19" hidden="1"/>
    <col min="6671" max="6671" width="16.5703125" style="19" hidden="1"/>
    <col min="6672" max="6672" width="18.5703125" style="19" hidden="1"/>
    <col min="6673" max="6673" width="13.28515625" style="19" hidden="1"/>
    <col min="6674" max="6682" width="11.42578125" style="19" hidden="1"/>
    <col min="6683" max="6683" width="12.85546875" style="19" hidden="1"/>
    <col min="6684" max="6920" width="11.42578125" style="19" hidden="1"/>
    <col min="6921" max="6921" width="28.28515625" style="19" hidden="1"/>
    <col min="6922" max="6922" width="18.5703125" style="19" hidden="1"/>
    <col min="6923" max="6923" width="17.28515625" style="19" hidden="1"/>
    <col min="6924" max="6925" width="17.5703125" style="19" hidden="1"/>
    <col min="6926" max="6926" width="18.5703125" style="19" hidden="1"/>
    <col min="6927" max="6927" width="16.5703125" style="19" hidden="1"/>
    <col min="6928" max="6928" width="18.5703125" style="19" hidden="1"/>
    <col min="6929" max="6929" width="13.28515625" style="19" hidden="1"/>
    <col min="6930" max="6938" width="11.42578125" style="19" hidden="1"/>
    <col min="6939" max="6939" width="12.85546875" style="19" hidden="1"/>
    <col min="6940" max="7176" width="11.42578125" style="19" hidden="1"/>
    <col min="7177" max="7177" width="28.28515625" style="19" hidden="1"/>
    <col min="7178" max="7178" width="18.5703125" style="19" hidden="1"/>
    <col min="7179" max="7179" width="17.28515625" style="19" hidden="1"/>
    <col min="7180" max="7181" width="17.5703125" style="19" hidden="1"/>
    <col min="7182" max="7182" width="18.5703125" style="19" hidden="1"/>
    <col min="7183" max="7183" width="16.5703125" style="19" hidden="1"/>
    <col min="7184" max="7184" width="18.5703125" style="19" hidden="1"/>
    <col min="7185" max="7185" width="13.28515625" style="19" hidden="1"/>
    <col min="7186" max="7194" width="11.42578125" style="19" hidden="1"/>
    <col min="7195" max="7195" width="12.85546875" style="19" hidden="1"/>
    <col min="7196" max="7432" width="11.42578125" style="19" hidden="1"/>
    <col min="7433" max="7433" width="28.28515625" style="19" hidden="1"/>
    <col min="7434" max="7434" width="18.5703125" style="19" hidden="1"/>
    <col min="7435" max="7435" width="17.28515625" style="19" hidden="1"/>
    <col min="7436" max="7437" width="17.5703125" style="19" hidden="1"/>
    <col min="7438" max="7438" width="18.5703125" style="19" hidden="1"/>
    <col min="7439" max="7439" width="16.5703125" style="19" hidden="1"/>
    <col min="7440" max="7440" width="18.5703125" style="19" hidden="1"/>
    <col min="7441" max="7441" width="13.28515625" style="19" hidden="1"/>
    <col min="7442" max="7450" width="11.42578125" style="19" hidden="1"/>
    <col min="7451" max="7451" width="12.85546875" style="19" hidden="1"/>
    <col min="7452" max="7688" width="11.42578125" style="19" hidden="1"/>
    <col min="7689" max="7689" width="28.28515625" style="19" hidden="1"/>
    <col min="7690" max="7690" width="18.5703125" style="19" hidden="1"/>
    <col min="7691" max="7691" width="17.28515625" style="19" hidden="1"/>
    <col min="7692" max="7693" width="17.5703125" style="19" hidden="1"/>
    <col min="7694" max="7694" width="18.5703125" style="19" hidden="1"/>
    <col min="7695" max="7695" width="16.5703125" style="19" hidden="1"/>
    <col min="7696" max="7696" width="18.5703125" style="19" hidden="1"/>
    <col min="7697" max="7697" width="13.28515625" style="19" hidden="1"/>
    <col min="7698" max="7706" width="11.42578125" style="19" hidden="1"/>
    <col min="7707" max="7707" width="12.85546875" style="19" hidden="1"/>
    <col min="7708" max="7944" width="11.42578125" style="19" hidden="1"/>
    <col min="7945" max="7945" width="28.28515625" style="19" hidden="1"/>
    <col min="7946" max="7946" width="18.5703125" style="19" hidden="1"/>
    <col min="7947" max="7947" width="17.28515625" style="19" hidden="1"/>
    <col min="7948" max="7949" width="17.5703125" style="19" hidden="1"/>
    <col min="7950" max="7950" width="18.5703125" style="19" hidden="1"/>
    <col min="7951" max="7951" width="16.5703125" style="19" hidden="1"/>
    <col min="7952" max="7952" width="18.5703125" style="19" hidden="1"/>
    <col min="7953" max="7953" width="13.28515625" style="19" hidden="1"/>
    <col min="7954" max="7962" width="11.42578125" style="19" hidden="1"/>
    <col min="7963" max="7963" width="12.85546875" style="19" hidden="1"/>
    <col min="7964" max="8200" width="11.42578125" style="19" hidden="1"/>
    <col min="8201" max="8201" width="28.28515625" style="19" hidden="1"/>
    <col min="8202" max="8202" width="18.5703125" style="19" hidden="1"/>
    <col min="8203" max="8203" width="17.28515625" style="19" hidden="1"/>
    <col min="8204" max="8205" width="17.5703125" style="19" hidden="1"/>
    <col min="8206" max="8206" width="18.5703125" style="19" hidden="1"/>
    <col min="8207" max="8207" width="16.5703125" style="19" hidden="1"/>
    <col min="8208" max="8208" width="18.5703125" style="19" hidden="1"/>
    <col min="8209" max="8209" width="13.28515625" style="19" hidden="1"/>
    <col min="8210" max="8218" width="11.42578125" style="19" hidden="1"/>
    <col min="8219" max="8219" width="12.85546875" style="19" hidden="1"/>
    <col min="8220" max="8456" width="11.42578125" style="19" hidden="1"/>
    <col min="8457" max="8457" width="28.28515625" style="19" hidden="1"/>
    <col min="8458" max="8458" width="18.5703125" style="19" hidden="1"/>
    <col min="8459" max="8459" width="17.28515625" style="19" hidden="1"/>
    <col min="8460" max="8461" width="17.5703125" style="19" hidden="1"/>
    <col min="8462" max="8462" width="18.5703125" style="19" hidden="1"/>
    <col min="8463" max="8463" width="16.5703125" style="19" hidden="1"/>
    <col min="8464" max="8464" width="18.5703125" style="19" hidden="1"/>
    <col min="8465" max="8465" width="13.28515625" style="19" hidden="1"/>
    <col min="8466" max="8474" width="11.42578125" style="19" hidden="1"/>
    <col min="8475" max="8475" width="12.85546875" style="19" hidden="1"/>
    <col min="8476" max="8712" width="11.42578125" style="19" hidden="1"/>
    <col min="8713" max="8713" width="28.28515625" style="19" hidden="1"/>
    <col min="8714" max="8714" width="18.5703125" style="19" hidden="1"/>
    <col min="8715" max="8715" width="17.28515625" style="19" hidden="1"/>
    <col min="8716" max="8717" width="17.5703125" style="19" hidden="1"/>
    <col min="8718" max="8718" width="18.5703125" style="19" hidden="1"/>
    <col min="8719" max="8719" width="16.5703125" style="19" hidden="1"/>
    <col min="8720" max="8720" width="18.5703125" style="19" hidden="1"/>
    <col min="8721" max="8721" width="13.28515625" style="19" hidden="1"/>
    <col min="8722" max="8730" width="11.42578125" style="19" hidden="1"/>
    <col min="8731" max="8731" width="12.85546875" style="19" hidden="1"/>
    <col min="8732" max="8968" width="11.42578125" style="19" hidden="1"/>
    <col min="8969" max="8969" width="28.28515625" style="19" hidden="1"/>
    <col min="8970" max="8970" width="18.5703125" style="19" hidden="1"/>
    <col min="8971" max="8971" width="17.28515625" style="19" hidden="1"/>
    <col min="8972" max="8973" width="17.5703125" style="19" hidden="1"/>
    <col min="8974" max="8974" width="18.5703125" style="19" hidden="1"/>
    <col min="8975" max="8975" width="16.5703125" style="19" hidden="1"/>
    <col min="8976" max="8976" width="18.5703125" style="19" hidden="1"/>
    <col min="8977" max="8977" width="13.28515625" style="19" hidden="1"/>
    <col min="8978" max="8986" width="11.42578125" style="19" hidden="1"/>
    <col min="8987" max="8987" width="12.85546875" style="19" hidden="1"/>
    <col min="8988" max="9224" width="11.42578125" style="19" hidden="1"/>
    <col min="9225" max="9225" width="28.28515625" style="19" hidden="1"/>
    <col min="9226" max="9226" width="18.5703125" style="19" hidden="1"/>
    <col min="9227" max="9227" width="17.28515625" style="19" hidden="1"/>
    <col min="9228" max="9229" width="17.5703125" style="19" hidden="1"/>
    <col min="9230" max="9230" width="18.5703125" style="19" hidden="1"/>
    <col min="9231" max="9231" width="16.5703125" style="19" hidden="1"/>
    <col min="9232" max="9232" width="18.5703125" style="19" hidden="1"/>
    <col min="9233" max="9233" width="13.28515625" style="19" hidden="1"/>
    <col min="9234" max="9242" width="11.42578125" style="19" hidden="1"/>
    <col min="9243" max="9243" width="12.85546875" style="19" hidden="1"/>
    <col min="9244" max="9480" width="11.42578125" style="19" hidden="1"/>
    <col min="9481" max="9481" width="28.28515625" style="19" hidden="1"/>
    <col min="9482" max="9482" width="18.5703125" style="19" hidden="1"/>
    <col min="9483" max="9483" width="17.28515625" style="19" hidden="1"/>
    <col min="9484" max="9485" width="17.5703125" style="19" hidden="1"/>
    <col min="9486" max="9486" width="18.5703125" style="19" hidden="1"/>
    <col min="9487" max="9487" width="16.5703125" style="19" hidden="1"/>
    <col min="9488" max="9488" width="18.5703125" style="19" hidden="1"/>
    <col min="9489" max="9489" width="13.28515625" style="19" hidden="1"/>
    <col min="9490" max="9498" width="11.42578125" style="19" hidden="1"/>
    <col min="9499" max="9499" width="12.85546875" style="19" hidden="1"/>
    <col min="9500" max="9736" width="11.42578125" style="19" hidden="1"/>
    <col min="9737" max="9737" width="28.28515625" style="19" hidden="1"/>
    <col min="9738" max="9738" width="18.5703125" style="19" hidden="1"/>
    <col min="9739" max="9739" width="17.28515625" style="19" hidden="1"/>
    <col min="9740" max="9741" width="17.5703125" style="19" hidden="1"/>
    <col min="9742" max="9742" width="18.5703125" style="19" hidden="1"/>
    <col min="9743" max="9743" width="16.5703125" style="19" hidden="1"/>
    <col min="9744" max="9744" width="18.5703125" style="19" hidden="1"/>
    <col min="9745" max="9745" width="13.28515625" style="19" hidden="1"/>
    <col min="9746" max="9754" width="11.42578125" style="19" hidden="1"/>
    <col min="9755" max="9755" width="12.85546875" style="19" hidden="1"/>
    <col min="9756" max="9992" width="11.42578125" style="19" hidden="1"/>
    <col min="9993" max="9993" width="28.28515625" style="19" hidden="1"/>
    <col min="9994" max="9994" width="18.5703125" style="19" hidden="1"/>
    <col min="9995" max="9995" width="17.28515625" style="19" hidden="1"/>
    <col min="9996" max="9997" width="17.5703125" style="19" hidden="1"/>
    <col min="9998" max="9998" width="18.5703125" style="19" hidden="1"/>
    <col min="9999" max="9999" width="16.5703125" style="19" hidden="1"/>
    <col min="10000" max="10000" width="18.5703125" style="19" hidden="1"/>
    <col min="10001" max="10001" width="13.28515625" style="19" hidden="1"/>
    <col min="10002" max="10010" width="11.42578125" style="19" hidden="1"/>
    <col min="10011" max="10011" width="12.85546875" style="19" hidden="1"/>
    <col min="10012" max="10248" width="11.42578125" style="19" hidden="1"/>
    <col min="10249" max="10249" width="28.28515625" style="19" hidden="1"/>
    <col min="10250" max="10250" width="18.5703125" style="19" hidden="1"/>
    <col min="10251" max="10251" width="17.28515625" style="19" hidden="1"/>
    <col min="10252" max="10253" width="17.5703125" style="19" hidden="1"/>
    <col min="10254" max="10254" width="18.5703125" style="19" hidden="1"/>
    <col min="10255" max="10255" width="16.5703125" style="19" hidden="1"/>
    <col min="10256" max="10256" width="18.5703125" style="19" hidden="1"/>
    <col min="10257" max="10257" width="13.28515625" style="19" hidden="1"/>
    <col min="10258" max="10266" width="11.42578125" style="19" hidden="1"/>
    <col min="10267" max="10267" width="12.85546875" style="19" hidden="1"/>
    <col min="10268" max="10504" width="11.42578125" style="19" hidden="1"/>
    <col min="10505" max="10505" width="28.28515625" style="19" hidden="1"/>
    <col min="10506" max="10506" width="18.5703125" style="19" hidden="1"/>
    <col min="10507" max="10507" width="17.28515625" style="19" hidden="1"/>
    <col min="10508" max="10509" width="17.5703125" style="19" hidden="1"/>
    <col min="10510" max="10510" width="18.5703125" style="19" hidden="1"/>
    <col min="10511" max="10511" width="16.5703125" style="19" hidden="1"/>
    <col min="10512" max="10512" width="18.5703125" style="19" hidden="1"/>
    <col min="10513" max="10513" width="13.28515625" style="19" hidden="1"/>
    <col min="10514" max="10522" width="11.42578125" style="19" hidden="1"/>
    <col min="10523" max="10523" width="12.85546875" style="19" hidden="1"/>
    <col min="10524" max="10760" width="11.42578125" style="19" hidden="1"/>
    <col min="10761" max="10761" width="28.28515625" style="19" hidden="1"/>
    <col min="10762" max="10762" width="18.5703125" style="19" hidden="1"/>
    <col min="10763" max="10763" width="17.28515625" style="19" hidden="1"/>
    <col min="10764" max="10765" width="17.5703125" style="19" hidden="1"/>
    <col min="10766" max="10766" width="18.5703125" style="19" hidden="1"/>
    <col min="10767" max="10767" width="16.5703125" style="19" hidden="1"/>
    <col min="10768" max="10768" width="18.5703125" style="19" hidden="1"/>
    <col min="10769" max="10769" width="13.28515625" style="19" hidden="1"/>
    <col min="10770" max="10778" width="11.42578125" style="19" hidden="1"/>
    <col min="10779" max="10779" width="12.85546875" style="19" hidden="1"/>
    <col min="10780" max="11016" width="11.42578125" style="19" hidden="1"/>
    <col min="11017" max="11017" width="28.28515625" style="19" hidden="1"/>
    <col min="11018" max="11018" width="18.5703125" style="19" hidden="1"/>
    <col min="11019" max="11019" width="17.28515625" style="19" hidden="1"/>
    <col min="11020" max="11021" width="17.5703125" style="19" hidden="1"/>
    <col min="11022" max="11022" width="18.5703125" style="19" hidden="1"/>
    <col min="11023" max="11023" width="16.5703125" style="19" hidden="1"/>
    <col min="11024" max="11024" width="18.5703125" style="19" hidden="1"/>
    <col min="11025" max="11025" width="13.28515625" style="19" hidden="1"/>
    <col min="11026" max="11034" width="11.42578125" style="19" hidden="1"/>
    <col min="11035" max="11035" width="12.85546875" style="19" hidden="1"/>
    <col min="11036" max="11272" width="11.42578125" style="19" hidden="1"/>
    <col min="11273" max="11273" width="28.28515625" style="19" hidden="1"/>
    <col min="11274" max="11274" width="18.5703125" style="19" hidden="1"/>
    <col min="11275" max="11275" width="17.28515625" style="19" hidden="1"/>
    <col min="11276" max="11277" width="17.5703125" style="19" hidden="1"/>
    <col min="11278" max="11278" width="18.5703125" style="19" hidden="1"/>
    <col min="11279" max="11279" width="16.5703125" style="19" hidden="1"/>
    <col min="11280" max="11280" width="18.5703125" style="19" hidden="1"/>
    <col min="11281" max="11281" width="13.28515625" style="19" hidden="1"/>
    <col min="11282" max="11290" width="11.42578125" style="19" hidden="1"/>
    <col min="11291" max="11291" width="12.85546875" style="19" hidden="1"/>
    <col min="11292" max="11528" width="11.42578125" style="19" hidden="1"/>
    <col min="11529" max="11529" width="28.28515625" style="19" hidden="1"/>
    <col min="11530" max="11530" width="18.5703125" style="19" hidden="1"/>
    <col min="11531" max="11531" width="17.28515625" style="19" hidden="1"/>
    <col min="11532" max="11533" width="17.5703125" style="19" hidden="1"/>
    <col min="11534" max="11534" width="18.5703125" style="19" hidden="1"/>
    <col min="11535" max="11535" width="16.5703125" style="19" hidden="1"/>
    <col min="11536" max="11536" width="18.5703125" style="19" hidden="1"/>
    <col min="11537" max="11537" width="13.28515625" style="19" hidden="1"/>
    <col min="11538" max="11546" width="11.42578125" style="19" hidden="1"/>
    <col min="11547" max="11547" width="12.85546875" style="19" hidden="1"/>
    <col min="11548" max="11784" width="11.42578125" style="19" hidden="1"/>
    <col min="11785" max="11785" width="28.28515625" style="19" hidden="1"/>
    <col min="11786" max="11786" width="18.5703125" style="19" hidden="1"/>
    <col min="11787" max="11787" width="17.28515625" style="19" hidden="1"/>
    <col min="11788" max="11789" width="17.5703125" style="19" hidden="1"/>
    <col min="11790" max="11790" width="18.5703125" style="19" hidden="1"/>
    <col min="11791" max="11791" width="16.5703125" style="19" hidden="1"/>
    <col min="11792" max="11792" width="18.5703125" style="19" hidden="1"/>
    <col min="11793" max="11793" width="13.28515625" style="19" hidden="1"/>
    <col min="11794" max="11802" width="11.42578125" style="19" hidden="1"/>
    <col min="11803" max="11803" width="12.85546875" style="19" hidden="1"/>
    <col min="11804" max="12040" width="11.42578125" style="19" hidden="1"/>
    <col min="12041" max="12041" width="28.28515625" style="19" hidden="1"/>
    <col min="12042" max="12042" width="18.5703125" style="19" hidden="1"/>
    <col min="12043" max="12043" width="17.28515625" style="19" hidden="1"/>
    <col min="12044" max="12045" width="17.5703125" style="19" hidden="1"/>
    <col min="12046" max="12046" width="18.5703125" style="19" hidden="1"/>
    <col min="12047" max="12047" width="16.5703125" style="19" hidden="1"/>
    <col min="12048" max="12048" width="18.5703125" style="19" hidden="1"/>
    <col min="12049" max="12049" width="13.28515625" style="19" hidden="1"/>
    <col min="12050" max="12058" width="11.42578125" style="19" hidden="1"/>
    <col min="12059" max="12059" width="12.85546875" style="19" hidden="1"/>
    <col min="12060" max="12296" width="11.42578125" style="19" hidden="1"/>
    <col min="12297" max="12297" width="28.28515625" style="19" hidden="1"/>
    <col min="12298" max="12298" width="18.5703125" style="19" hidden="1"/>
    <col min="12299" max="12299" width="17.28515625" style="19" hidden="1"/>
    <col min="12300" max="12301" width="17.5703125" style="19" hidden="1"/>
    <col min="12302" max="12302" width="18.5703125" style="19" hidden="1"/>
    <col min="12303" max="12303" width="16.5703125" style="19" hidden="1"/>
    <col min="12304" max="12304" width="18.5703125" style="19" hidden="1"/>
    <col min="12305" max="12305" width="13.28515625" style="19" hidden="1"/>
    <col min="12306" max="12314" width="11.42578125" style="19" hidden="1"/>
    <col min="12315" max="12315" width="12.85546875" style="19" hidden="1"/>
    <col min="12316" max="12552" width="11.42578125" style="19" hidden="1"/>
    <col min="12553" max="12553" width="28.28515625" style="19" hidden="1"/>
    <col min="12554" max="12554" width="18.5703125" style="19" hidden="1"/>
    <col min="12555" max="12555" width="17.28515625" style="19" hidden="1"/>
    <col min="12556" max="12557" width="17.5703125" style="19" hidden="1"/>
    <col min="12558" max="12558" width="18.5703125" style="19" hidden="1"/>
    <col min="12559" max="12559" width="16.5703125" style="19" hidden="1"/>
    <col min="12560" max="12560" width="18.5703125" style="19" hidden="1"/>
    <col min="12561" max="12561" width="13.28515625" style="19" hidden="1"/>
    <col min="12562" max="12570" width="11.42578125" style="19" hidden="1"/>
    <col min="12571" max="12571" width="12.85546875" style="19" hidden="1"/>
    <col min="12572" max="12808" width="11.42578125" style="19" hidden="1"/>
    <col min="12809" max="12809" width="28.28515625" style="19" hidden="1"/>
    <col min="12810" max="12810" width="18.5703125" style="19" hidden="1"/>
    <col min="12811" max="12811" width="17.28515625" style="19" hidden="1"/>
    <col min="12812" max="12813" width="17.5703125" style="19" hidden="1"/>
    <col min="12814" max="12814" width="18.5703125" style="19" hidden="1"/>
    <col min="12815" max="12815" width="16.5703125" style="19" hidden="1"/>
    <col min="12816" max="12816" width="18.5703125" style="19" hidden="1"/>
    <col min="12817" max="12817" width="13.28515625" style="19" hidden="1"/>
    <col min="12818" max="12826" width="11.42578125" style="19" hidden="1"/>
    <col min="12827" max="12827" width="12.85546875" style="19" hidden="1"/>
    <col min="12828" max="13064" width="11.42578125" style="19" hidden="1"/>
    <col min="13065" max="13065" width="28.28515625" style="19" hidden="1"/>
    <col min="13066" max="13066" width="18.5703125" style="19" hidden="1"/>
    <col min="13067" max="13067" width="17.28515625" style="19" hidden="1"/>
    <col min="13068" max="13069" width="17.5703125" style="19" hidden="1"/>
    <col min="13070" max="13070" width="18.5703125" style="19" hidden="1"/>
    <col min="13071" max="13071" width="16.5703125" style="19" hidden="1"/>
    <col min="13072" max="13072" width="18.5703125" style="19" hidden="1"/>
    <col min="13073" max="13073" width="13.28515625" style="19" hidden="1"/>
    <col min="13074" max="13082" width="11.42578125" style="19" hidden="1"/>
    <col min="13083" max="13083" width="12.85546875" style="19" hidden="1"/>
    <col min="13084" max="13320" width="11.42578125" style="19" hidden="1"/>
    <col min="13321" max="13321" width="28.28515625" style="19" hidden="1"/>
    <col min="13322" max="13322" width="18.5703125" style="19" hidden="1"/>
    <col min="13323" max="13323" width="17.28515625" style="19" hidden="1"/>
    <col min="13324" max="13325" width="17.5703125" style="19" hidden="1"/>
    <col min="13326" max="13326" width="18.5703125" style="19" hidden="1"/>
    <col min="13327" max="13327" width="16.5703125" style="19" hidden="1"/>
    <col min="13328" max="13328" width="18.5703125" style="19" hidden="1"/>
    <col min="13329" max="13329" width="13.28515625" style="19" hidden="1"/>
    <col min="13330" max="13338" width="11.42578125" style="19" hidden="1"/>
    <col min="13339" max="13339" width="12.85546875" style="19" hidden="1"/>
    <col min="13340" max="13576" width="11.42578125" style="19" hidden="1"/>
    <col min="13577" max="13577" width="28.28515625" style="19" hidden="1"/>
    <col min="13578" max="13578" width="18.5703125" style="19" hidden="1"/>
    <col min="13579" max="13579" width="17.28515625" style="19" hidden="1"/>
    <col min="13580" max="13581" width="17.5703125" style="19" hidden="1"/>
    <col min="13582" max="13582" width="18.5703125" style="19" hidden="1"/>
    <col min="13583" max="13583" width="16.5703125" style="19" hidden="1"/>
    <col min="13584" max="13584" width="18.5703125" style="19" hidden="1"/>
    <col min="13585" max="13585" width="13.28515625" style="19" hidden="1"/>
    <col min="13586" max="13594" width="11.42578125" style="19" hidden="1"/>
    <col min="13595" max="13595" width="12.85546875" style="19" hidden="1"/>
    <col min="13596" max="13832" width="11.42578125" style="19" hidden="1"/>
    <col min="13833" max="13833" width="28.28515625" style="19" hidden="1"/>
    <col min="13834" max="13834" width="18.5703125" style="19" hidden="1"/>
    <col min="13835" max="13835" width="17.28515625" style="19" hidden="1"/>
    <col min="13836" max="13837" width="17.5703125" style="19" hidden="1"/>
    <col min="13838" max="13838" width="18.5703125" style="19" hidden="1"/>
    <col min="13839" max="13839" width="16.5703125" style="19" hidden="1"/>
    <col min="13840" max="13840" width="18.5703125" style="19" hidden="1"/>
    <col min="13841" max="13841" width="13.28515625" style="19" hidden="1"/>
    <col min="13842" max="13850" width="11.42578125" style="19" hidden="1"/>
    <col min="13851" max="13851" width="12.85546875" style="19" hidden="1"/>
    <col min="13852" max="14088" width="11.42578125" style="19" hidden="1"/>
    <col min="14089" max="14089" width="28.28515625" style="19" hidden="1"/>
    <col min="14090" max="14090" width="18.5703125" style="19" hidden="1"/>
    <col min="14091" max="14091" width="17.28515625" style="19" hidden="1"/>
    <col min="14092" max="14093" width="17.5703125" style="19" hidden="1"/>
    <col min="14094" max="14094" width="18.5703125" style="19" hidden="1"/>
    <col min="14095" max="14095" width="16.5703125" style="19" hidden="1"/>
    <col min="14096" max="14096" width="18.5703125" style="19" hidden="1"/>
    <col min="14097" max="14097" width="13.28515625" style="19" hidden="1"/>
    <col min="14098" max="14106" width="11.42578125" style="19" hidden="1"/>
    <col min="14107" max="14107" width="12.85546875" style="19" hidden="1"/>
    <col min="14108" max="14344" width="11.42578125" style="19" hidden="1"/>
    <col min="14345" max="14345" width="28.28515625" style="19" hidden="1"/>
    <col min="14346" max="14346" width="18.5703125" style="19" hidden="1"/>
    <col min="14347" max="14347" width="17.28515625" style="19" hidden="1"/>
    <col min="14348" max="14349" width="17.5703125" style="19" hidden="1"/>
    <col min="14350" max="14350" width="18.5703125" style="19" hidden="1"/>
    <col min="14351" max="14351" width="16.5703125" style="19" hidden="1"/>
    <col min="14352" max="14352" width="18.5703125" style="19" hidden="1"/>
    <col min="14353" max="14353" width="13.28515625" style="19" hidden="1"/>
    <col min="14354" max="14362" width="11.42578125" style="19" hidden="1"/>
    <col min="14363" max="14363" width="12.85546875" style="19" hidden="1"/>
    <col min="14364" max="14600" width="11.42578125" style="19" hidden="1"/>
    <col min="14601" max="14601" width="28.28515625" style="19" hidden="1"/>
    <col min="14602" max="14602" width="18.5703125" style="19" hidden="1"/>
    <col min="14603" max="14603" width="17.28515625" style="19" hidden="1"/>
    <col min="14604" max="14605" width="17.5703125" style="19" hidden="1"/>
    <col min="14606" max="14606" width="18.5703125" style="19" hidden="1"/>
    <col min="14607" max="14607" width="16.5703125" style="19" hidden="1"/>
    <col min="14608" max="14608" width="18.5703125" style="19" hidden="1"/>
    <col min="14609" max="14609" width="13.28515625" style="19" hidden="1"/>
    <col min="14610" max="14618" width="11.42578125" style="19" hidden="1"/>
    <col min="14619" max="14619" width="12.85546875" style="19" hidden="1"/>
    <col min="14620" max="14856" width="11.42578125" style="19" hidden="1"/>
    <col min="14857" max="14857" width="28.28515625" style="19" hidden="1"/>
    <col min="14858" max="14858" width="18.5703125" style="19" hidden="1"/>
    <col min="14859" max="14859" width="17.28515625" style="19" hidden="1"/>
    <col min="14860" max="14861" width="17.5703125" style="19" hidden="1"/>
    <col min="14862" max="14862" width="18.5703125" style="19" hidden="1"/>
    <col min="14863" max="14863" width="16.5703125" style="19" hidden="1"/>
    <col min="14864" max="14864" width="18.5703125" style="19" hidden="1"/>
    <col min="14865" max="14865" width="13.28515625" style="19" hidden="1"/>
    <col min="14866" max="14874" width="11.42578125" style="19" hidden="1"/>
    <col min="14875" max="14875" width="12.85546875" style="19" hidden="1"/>
    <col min="14876" max="15112" width="11.42578125" style="19" hidden="1"/>
    <col min="15113" max="15113" width="28.28515625" style="19" hidden="1"/>
    <col min="15114" max="15114" width="18.5703125" style="19" hidden="1"/>
    <col min="15115" max="15115" width="17.28515625" style="19" hidden="1"/>
    <col min="15116" max="15117" width="17.5703125" style="19" hidden="1"/>
    <col min="15118" max="15118" width="18.5703125" style="19" hidden="1"/>
    <col min="15119" max="15119" width="16.5703125" style="19" hidden="1"/>
    <col min="15120" max="15120" width="18.5703125" style="19" hidden="1"/>
    <col min="15121" max="15121" width="13.28515625" style="19" hidden="1"/>
    <col min="15122" max="15130" width="11.42578125" style="19" hidden="1"/>
    <col min="15131" max="15131" width="12.85546875" style="19" hidden="1"/>
    <col min="15132" max="15368" width="11.42578125" style="19" hidden="1"/>
    <col min="15369" max="15369" width="28.28515625" style="19" hidden="1"/>
    <col min="15370" max="15370" width="18.5703125" style="19" hidden="1"/>
    <col min="15371" max="15371" width="17.28515625" style="19" hidden="1"/>
    <col min="15372" max="15373" width="17.5703125" style="19" hidden="1"/>
    <col min="15374" max="15374" width="18.5703125" style="19" hidden="1"/>
    <col min="15375" max="15375" width="16.5703125" style="19" hidden="1"/>
    <col min="15376" max="15376" width="18.5703125" style="19" hidden="1"/>
    <col min="15377" max="15377" width="13.28515625" style="19" hidden="1"/>
    <col min="15378" max="15386" width="11.42578125" style="19" hidden="1"/>
    <col min="15387" max="15387" width="12.85546875" style="19" hidden="1"/>
    <col min="15388" max="15624" width="11.42578125" style="19" hidden="1"/>
    <col min="15625" max="15625" width="28.28515625" style="19" hidden="1"/>
    <col min="15626" max="15626" width="18.5703125" style="19" hidden="1"/>
    <col min="15627" max="15627" width="17.28515625" style="19" hidden="1"/>
    <col min="15628" max="15629" width="17.5703125" style="19" hidden="1"/>
    <col min="15630" max="15630" width="18.5703125" style="19" hidden="1"/>
    <col min="15631" max="15631" width="16.5703125" style="19" hidden="1"/>
    <col min="15632" max="15632" width="18.5703125" style="19" hidden="1"/>
    <col min="15633" max="15633" width="13.28515625" style="19" hidden="1"/>
    <col min="15634" max="15642" width="11.42578125" style="19" hidden="1"/>
    <col min="15643" max="15643" width="12.85546875" style="19" hidden="1"/>
    <col min="15644" max="15880" width="11.42578125" style="19" hidden="1"/>
    <col min="15881" max="15881" width="28.28515625" style="19" hidden="1"/>
    <col min="15882" max="15882" width="18.5703125" style="19" hidden="1"/>
    <col min="15883" max="15883" width="17.28515625" style="19" hidden="1"/>
    <col min="15884" max="15885" width="17.5703125" style="19" hidden="1"/>
    <col min="15886" max="15886" width="18.5703125" style="19" hidden="1"/>
    <col min="15887" max="15887" width="16.5703125" style="19" hidden="1"/>
    <col min="15888" max="15888" width="18.5703125" style="19" hidden="1"/>
    <col min="15889" max="15889" width="13.28515625" style="19" hidden="1"/>
    <col min="15890" max="15898" width="11.42578125" style="19" hidden="1"/>
    <col min="15899" max="15899" width="12.85546875" style="19" hidden="1"/>
    <col min="15900" max="16136" width="11.42578125" style="19" hidden="1"/>
    <col min="16137" max="16137" width="28.28515625" style="19" hidden="1"/>
    <col min="16138" max="16138" width="18.5703125" style="19" hidden="1"/>
    <col min="16139" max="16139" width="17.28515625" style="19" hidden="1"/>
    <col min="16140" max="16141" width="17.5703125" style="19" hidden="1"/>
    <col min="16142" max="16142" width="18.5703125" style="19" hidden="1"/>
    <col min="16143" max="16143" width="16.5703125" style="19" hidden="1"/>
    <col min="16144" max="16144" width="18.5703125" style="19" hidden="1"/>
    <col min="16145" max="16145" width="13.28515625" style="19" hidden="1"/>
    <col min="16146" max="16154" width="11.42578125" style="19" hidden="1"/>
    <col min="16155" max="16155" width="12.85546875" style="19" hidden="1"/>
    <col min="16156" max="16156" width="11.42578125" style="19" hidden="1"/>
    <col min="16157" max="16159" width="12.85546875" style="19" hidden="1"/>
    <col min="16160" max="16384" width="11.42578125" style="19" hidden="1"/>
  </cols>
  <sheetData>
    <row r="1" spans="3:17" s="32" customFormat="1" ht="28.5" customHeight="1">
      <c r="C1" s="639" t="s">
        <v>25</v>
      </c>
      <c r="D1" s="640"/>
      <c r="E1" s="640"/>
      <c r="F1" s="640"/>
      <c r="G1" s="640"/>
      <c r="H1" s="640"/>
      <c r="I1" s="640"/>
      <c r="J1" s="313"/>
      <c r="K1" s="313"/>
      <c r="L1" s="313"/>
      <c r="M1" s="313"/>
      <c r="N1" s="313"/>
      <c r="O1" s="313"/>
      <c r="P1" s="313"/>
      <c r="Q1" s="313"/>
    </row>
    <row r="2" spans="3:17" s="32" customFormat="1" ht="21" customHeight="1">
      <c r="C2" s="641" t="s">
        <v>24</v>
      </c>
      <c r="D2" s="642"/>
      <c r="E2" s="642"/>
      <c r="F2" s="642"/>
      <c r="G2" s="642"/>
      <c r="H2" s="642"/>
      <c r="I2" s="642"/>
      <c r="J2" s="314"/>
      <c r="K2" s="314"/>
      <c r="L2" s="314"/>
      <c r="M2" s="314"/>
      <c r="N2" s="314"/>
      <c r="O2" s="314"/>
      <c r="P2" s="314"/>
      <c r="Q2" s="314"/>
    </row>
    <row r="3" spans="3:17" s="32" customFormat="1" ht="15.75" customHeight="1">
      <c r="C3" s="643" t="s">
        <v>780</v>
      </c>
      <c r="D3" s="644"/>
      <c r="E3" s="644"/>
      <c r="F3" s="644"/>
      <c r="G3" s="644"/>
      <c r="H3" s="644"/>
      <c r="I3" s="644"/>
      <c r="J3" s="85"/>
      <c r="K3" s="85"/>
      <c r="L3" s="85"/>
      <c r="M3" s="85"/>
      <c r="N3" s="79"/>
      <c r="O3" s="79"/>
      <c r="P3" s="79"/>
      <c r="Q3" s="79"/>
    </row>
    <row r="4" spans="3:17" s="32" customFormat="1" ht="18"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3:17" s="32" customFormat="1" ht="18.75">
      <c r="C5" s="645" t="s">
        <v>957</v>
      </c>
      <c r="D5" s="645"/>
      <c r="E5" s="645"/>
      <c r="F5" s="645"/>
      <c r="G5" s="645"/>
      <c r="H5" s="645"/>
      <c r="I5" s="645"/>
      <c r="J5" s="80"/>
      <c r="K5" s="80"/>
      <c r="L5" s="80"/>
      <c r="M5" s="80"/>
      <c r="N5" s="80"/>
      <c r="O5" s="80"/>
      <c r="P5" s="62"/>
    </row>
    <row r="6" spans="3:17" s="32" customFormat="1" ht="18.75">
      <c r="C6" s="490"/>
      <c r="D6" s="490"/>
      <c r="E6" s="490"/>
      <c r="F6" s="388">
        <v>2021</v>
      </c>
      <c r="G6" s="490"/>
      <c r="H6" s="490"/>
      <c r="I6" s="490"/>
      <c r="J6" s="80"/>
      <c r="K6" s="80"/>
      <c r="L6" s="80"/>
      <c r="M6" s="80"/>
      <c r="N6" s="80"/>
      <c r="O6" s="80"/>
      <c r="P6" s="62"/>
    </row>
    <row r="7" spans="3:17" s="32" customFormat="1" ht="18.75">
      <c r="C7" s="490"/>
      <c r="D7" s="490"/>
      <c r="E7" s="490"/>
      <c r="F7" s="388"/>
      <c r="G7" s="490"/>
      <c r="H7" s="490"/>
      <c r="I7" s="490"/>
      <c r="J7" s="80"/>
      <c r="K7" s="80"/>
      <c r="L7" s="80"/>
      <c r="M7" s="80"/>
      <c r="N7" s="80"/>
      <c r="O7" s="80"/>
      <c r="P7" s="62"/>
    </row>
    <row r="8" spans="3:17" s="32" customFormat="1" ht="44.25" customHeight="1" thickBot="1">
      <c r="C8" s="653" t="s">
        <v>561</v>
      </c>
      <c r="D8" s="646" t="s">
        <v>560</v>
      </c>
      <c r="E8" s="647"/>
      <c r="F8" s="648" t="s">
        <v>559</v>
      </c>
      <c r="G8" s="649"/>
      <c r="H8" s="650" t="s">
        <v>558</v>
      </c>
      <c r="I8" s="652" t="s">
        <v>557</v>
      </c>
      <c r="J8"/>
    </row>
    <row r="9" spans="3:17" s="32" customFormat="1" ht="41.25" customHeight="1" thickBot="1">
      <c r="C9" s="653"/>
      <c r="D9" s="315" t="s">
        <v>556</v>
      </c>
      <c r="E9" s="316" t="s">
        <v>555</v>
      </c>
      <c r="F9" s="315" t="s">
        <v>556</v>
      </c>
      <c r="G9" s="315" t="s">
        <v>555</v>
      </c>
      <c r="H9" s="651"/>
      <c r="I9" s="652"/>
      <c r="J9"/>
      <c r="K9" s="81"/>
    </row>
    <row r="10" spans="3:17" s="32" customFormat="1" ht="21.75" customHeight="1">
      <c r="C10" s="654"/>
      <c r="D10" s="317">
        <v>1</v>
      </c>
      <c r="E10" s="318">
        <v>2</v>
      </c>
      <c r="F10" s="317">
        <v>3</v>
      </c>
      <c r="G10" s="319">
        <v>4</v>
      </c>
      <c r="H10" s="318">
        <v>5</v>
      </c>
      <c r="I10" s="320">
        <v>6</v>
      </c>
      <c r="J10"/>
      <c r="K10" s="81"/>
    </row>
    <row r="11" spans="3:17" s="32" customFormat="1" ht="36" customHeight="1">
      <c r="C11" s="61" t="s">
        <v>37</v>
      </c>
      <c r="D11" s="59">
        <v>32</v>
      </c>
      <c r="E11" s="59">
        <v>32</v>
      </c>
      <c r="F11" s="59">
        <v>32</v>
      </c>
      <c r="G11" s="59">
        <v>32</v>
      </c>
      <c r="H11" s="60">
        <f t="shared" ref="H11:H16" si="0">E11/D11</f>
        <v>1</v>
      </c>
      <c r="I11" s="60">
        <f>G11/F11</f>
        <v>1</v>
      </c>
      <c r="J11"/>
      <c r="K11"/>
    </row>
    <row r="12" spans="3:17" s="32" customFormat="1" ht="66.75" customHeight="1">
      <c r="C12" s="61" t="s">
        <v>781</v>
      </c>
      <c r="D12" s="59">
        <v>58</v>
      </c>
      <c r="E12" s="59">
        <v>58</v>
      </c>
      <c r="F12" s="59">
        <v>58</v>
      </c>
      <c r="G12" s="59">
        <v>48</v>
      </c>
      <c r="H12" s="60">
        <f t="shared" si="0"/>
        <v>1</v>
      </c>
      <c r="I12" s="60">
        <f t="shared" ref="I12:I15" si="1">G12/F12</f>
        <v>0.82758620689655171</v>
      </c>
      <c r="J12"/>
      <c r="K12"/>
    </row>
    <row r="13" spans="3:17" s="32" customFormat="1" ht="48.75" customHeight="1">
      <c r="C13" s="61" t="s">
        <v>782</v>
      </c>
      <c r="D13" s="59">
        <v>8</v>
      </c>
      <c r="E13" s="59">
        <v>8</v>
      </c>
      <c r="F13" s="59">
        <v>8</v>
      </c>
      <c r="G13" s="59">
        <v>5</v>
      </c>
      <c r="H13" s="60">
        <f t="shared" si="0"/>
        <v>1</v>
      </c>
      <c r="I13" s="60">
        <f t="shared" si="1"/>
        <v>0.625</v>
      </c>
      <c r="J13"/>
      <c r="K13"/>
    </row>
    <row r="14" spans="3:17" s="32" customFormat="1" ht="38.25" customHeight="1">
      <c r="C14" s="61" t="s">
        <v>783</v>
      </c>
      <c r="D14" s="59">
        <v>393</v>
      </c>
      <c r="E14" s="59">
        <v>295</v>
      </c>
      <c r="F14" s="59">
        <v>393</v>
      </c>
      <c r="G14" s="59">
        <v>388</v>
      </c>
      <c r="H14" s="60">
        <f t="shared" si="0"/>
        <v>0.75063613231552162</v>
      </c>
      <c r="I14" s="60">
        <f t="shared" si="1"/>
        <v>0.98727735368956748</v>
      </c>
      <c r="J14"/>
      <c r="K14"/>
    </row>
    <row r="15" spans="3:17" s="32" customFormat="1" ht="53.25" customHeight="1">
      <c r="C15" s="61" t="s">
        <v>33</v>
      </c>
      <c r="D15" s="59">
        <v>25</v>
      </c>
      <c r="E15" s="59">
        <v>24</v>
      </c>
      <c r="F15" s="59">
        <v>25</v>
      </c>
      <c r="G15" s="59">
        <v>24</v>
      </c>
      <c r="H15" s="60">
        <f t="shared" si="0"/>
        <v>0.96</v>
      </c>
      <c r="I15" s="60">
        <f t="shared" si="1"/>
        <v>0.96</v>
      </c>
      <c r="J15"/>
      <c r="K15"/>
    </row>
    <row r="16" spans="3:17" s="32" customFormat="1" ht="30.75" customHeight="1">
      <c r="C16" s="56" t="s">
        <v>32</v>
      </c>
      <c r="D16" s="58">
        <f>SUM(D11:D15)</f>
        <v>516</v>
      </c>
      <c r="E16" s="58">
        <f>SUM(E11:E15)</f>
        <v>417</v>
      </c>
      <c r="F16" s="58">
        <f>SUM(F11:F15)</f>
        <v>516</v>
      </c>
      <c r="G16" s="58">
        <f>SUM(G11:G15)</f>
        <v>497</v>
      </c>
      <c r="H16" s="57">
        <f t="shared" si="0"/>
        <v>0.80813953488372092</v>
      </c>
      <c r="I16" s="57">
        <f>G16/F16</f>
        <v>0.96317829457364346</v>
      </c>
      <c r="J16"/>
      <c r="K16"/>
    </row>
    <row r="17" spans="3:20" s="32" customFormat="1" ht="15">
      <c r="C17" s="87" t="s">
        <v>784</v>
      </c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</row>
    <row r="18" spans="3:20" s="32" customFormat="1" ht="15">
      <c r="C18" s="87" t="s">
        <v>745</v>
      </c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</row>
    <row r="19" spans="3:20" ht="15">
      <c r="C19" s="87" t="s">
        <v>785</v>
      </c>
    </row>
    <row r="20" spans="3:20" ht="15">
      <c r="C20" s="87" t="s">
        <v>786</v>
      </c>
    </row>
    <row r="21" spans="3:20" ht="15">
      <c r="C21" s="87" t="s">
        <v>787</v>
      </c>
    </row>
    <row r="22" spans="3:20" ht="15"/>
    <row r="23" spans="3:20" ht="15"/>
    <row r="24" spans="3:20" ht="15"/>
    <row r="25" spans="3:20" ht="15"/>
    <row r="26" spans="3:20" ht="15"/>
    <row r="27" spans="3:20" ht="12.75" customHeight="1"/>
    <row r="28" spans="3:20" ht="15"/>
    <row r="29" spans="3:20" ht="15"/>
    <row r="30" spans="3:20" ht="15"/>
    <row r="31" spans="3:20" s="55" customFormat="1" ht="15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3:20" s="55" customFormat="1" ht="11.25" customHeight="1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21:16159" ht="15"/>
    <row r="34" spans="21:16159" ht="15"/>
    <row r="35" spans="21:16159" customFormat="1" ht="12.75" customHeight="1"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</row>
    <row r="36" spans="21:16159" customFormat="1" ht="12.75" customHeight="1"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  <c r="AML36" s="19"/>
      <c r="AMM36" s="19"/>
      <c r="AMN36" s="19"/>
      <c r="AMO36" s="19"/>
      <c r="AMP36" s="19"/>
      <c r="AMQ36" s="19"/>
      <c r="AMR36" s="19"/>
      <c r="AMS36" s="19"/>
      <c r="AMT36" s="19"/>
      <c r="AMU36" s="19"/>
      <c r="AMV36" s="19"/>
      <c r="AMW36" s="19"/>
      <c r="AMX36" s="19"/>
      <c r="AMY36" s="19"/>
      <c r="AMZ36" s="19"/>
      <c r="ANA36" s="19"/>
      <c r="ANB36" s="19"/>
      <c r="ANC36" s="19"/>
      <c r="AND36" s="19"/>
      <c r="ANE36" s="19"/>
      <c r="ANF36" s="19"/>
      <c r="ANG36" s="19"/>
      <c r="ANH36" s="19"/>
      <c r="ANI36" s="19"/>
      <c r="ANJ36" s="19"/>
      <c r="ANK36" s="19"/>
      <c r="ANL36" s="19"/>
      <c r="ANM36" s="19"/>
      <c r="ANN36" s="19"/>
      <c r="ANO36" s="19"/>
      <c r="ANP36" s="19"/>
      <c r="ANQ36" s="19"/>
      <c r="ANR36" s="19"/>
      <c r="ANS36" s="19"/>
      <c r="ANT36" s="19"/>
      <c r="ANU36" s="19"/>
      <c r="ANV36" s="19"/>
      <c r="ANW36" s="19"/>
      <c r="ANX36" s="19"/>
      <c r="ANY36" s="19"/>
      <c r="ANZ36" s="19"/>
      <c r="AOA36" s="19"/>
      <c r="AOB36" s="19"/>
      <c r="AOC36" s="19"/>
      <c r="AOD36" s="19"/>
      <c r="AOE36" s="19"/>
      <c r="AOF36" s="19"/>
      <c r="AOG36" s="19"/>
      <c r="AOH36" s="19"/>
      <c r="AOI36" s="19"/>
      <c r="AOJ36" s="19"/>
      <c r="AOK36" s="19"/>
      <c r="AOL36" s="19"/>
      <c r="AOM36" s="19"/>
      <c r="AON36" s="19"/>
      <c r="AOO36" s="19"/>
      <c r="AOP36" s="19"/>
      <c r="AOQ36" s="19"/>
      <c r="AOR36" s="19"/>
      <c r="AOS36" s="19"/>
      <c r="AOT36" s="19"/>
      <c r="AOU36" s="19"/>
      <c r="AOV36" s="19"/>
      <c r="AOW36" s="19"/>
      <c r="AOX36" s="19"/>
      <c r="AOY36" s="19"/>
      <c r="AOZ36" s="19"/>
      <c r="APA36" s="19"/>
      <c r="APB36" s="19"/>
      <c r="APC36" s="19"/>
      <c r="APD36" s="19"/>
      <c r="APE36" s="19"/>
      <c r="APF36" s="19"/>
      <c r="APG36" s="19"/>
      <c r="APH36" s="19"/>
      <c r="API36" s="19"/>
      <c r="APJ36" s="19"/>
      <c r="APK36" s="19"/>
      <c r="APL36" s="19"/>
      <c r="APM36" s="19"/>
      <c r="APN36" s="19"/>
      <c r="APO36" s="19"/>
      <c r="APP36" s="19"/>
      <c r="APQ36" s="19"/>
      <c r="APR36" s="19"/>
      <c r="APS36" s="19"/>
      <c r="APT36" s="19"/>
      <c r="APU36" s="19"/>
      <c r="APV36" s="19"/>
      <c r="APW36" s="19"/>
      <c r="APX36" s="19"/>
      <c r="APY36" s="19"/>
      <c r="APZ36" s="19"/>
      <c r="AQA36" s="19"/>
      <c r="AQB36" s="19"/>
      <c r="AQC36" s="19"/>
      <c r="AQD36" s="19"/>
      <c r="AQE36" s="19"/>
      <c r="AQF36" s="19"/>
      <c r="AQG36" s="19"/>
      <c r="AQH36" s="19"/>
      <c r="AQI36" s="19"/>
      <c r="AQJ36" s="19"/>
      <c r="AQK36" s="19"/>
      <c r="AQL36" s="19"/>
      <c r="AQM36" s="19"/>
      <c r="AQN36" s="19"/>
      <c r="AQO36" s="19"/>
      <c r="AQP36" s="19"/>
      <c r="AQQ36" s="19"/>
      <c r="AQR36" s="19"/>
      <c r="AQS36" s="19"/>
      <c r="AQT36" s="19"/>
      <c r="AQU36" s="19"/>
      <c r="AQV36" s="19"/>
      <c r="AQW36" s="19"/>
      <c r="AQX36" s="19"/>
      <c r="AQY36" s="19"/>
      <c r="AQZ36" s="19"/>
      <c r="ARA36" s="19"/>
      <c r="ARB36" s="19"/>
      <c r="ARC36" s="19"/>
      <c r="ARD36" s="19"/>
      <c r="ARE36" s="19"/>
      <c r="ARF36" s="19"/>
      <c r="ARG36" s="19"/>
      <c r="ARH36" s="19"/>
      <c r="ARI36" s="19"/>
      <c r="ARJ36" s="19"/>
      <c r="ARK36" s="19"/>
      <c r="ARL36" s="19"/>
      <c r="ARM36" s="19"/>
      <c r="ARN36" s="19"/>
      <c r="ARO36" s="19"/>
      <c r="ARP36" s="19"/>
      <c r="ARQ36" s="19"/>
      <c r="ARR36" s="19"/>
      <c r="ARS36" s="19"/>
      <c r="ART36" s="19"/>
      <c r="ARU36" s="19"/>
      <c r="ARV36" s="19"/>
      <c r="ARW36" s="19"/>
      <c r="ARX36" s="19"/>
      <c r="ARY36" s="19"/>
      <c r="ARZ36" s="19"/>
      <c r="ASA36" s="19"/>
      <c r="ASB36" s="19"/>
      <c r="ASC36" s="19"/>
      <c r="ASD36" s="19"/>
      <c r="ASE36" s="19"/>
      <c r="ASF36" s="19"/>
      <c r="ASG36" s="19"/>
      <c r="ASH36" s="19"/>
      <c r="ASI36" s="19"/>
      <c r="ASJ36" s="19"/>
      <c r="ASK36" s="19"/>
      <c r="ASL36" s="19"/>
      <c r="ASM36" s="19"/>
      <c r="ASN36" s="19"/>
      <c r="ASO36" s="19"/>
      <c r="ASP36" s="19"/>
      <c r="ASQ36" s="19"/>
      <c r="ASR36" s="19"/>
      <c r="ASS36" s="19"/>
      <c r="AST36" s="19"/>
      <c r="ASU36" s="19"/>
      <c r="ASV36" s="19"/>
      <c r="ASW36" s="19"/>
      <c r="ASX36" s="19"/>
      <c r="ASY36" s="19"/>
      <c r="ASZ36" s="19"/>
      <c r="ATA36" s="19"/>
      <c r="ATB36" s="19"/>
      <c r="ATC36" s="19"/>
      <c r="ATD36" s="19"/>
      <c r="ATE36" s="19"/>
      <c r="ATF36" s="19"/>
      <c r="ATG36" s="19"/>
      <c r="ATH36" s="19"/>
      <c r="ATI36" s="19"/>
      <c r="ATJ36" s="19"/>
      <c r="ATK36" s="19"/>
      <c r="ATL36" s="19"/>
      <c r="ATM36" s="19"/>
      <c r="ATN36" s="19"/>
      <c r="ATO36" s="19"/>
      <c r="ATP36" s="19"/>
      <c r="ATQ36" s="19"/>
      <c r="ATR36" s="19"/>
      <c r="ATS36" s="19"/>
      <c r="ATT36" s="19"/>
      <c r="ATU36" s="19"/>
      <c r="ATV36" s="19"/>
      <c r="ATW36" s="19"/>
      <c r="ATX36" s="19"/>
      <c r="ATY36" s="19"/>
      <c r="ATZ36" s="19"/>
      <c r="AUA36" s="19"/>
      <c r="AUB36" s="19"/>
      <c r="AUC36" s="19"/>
      <c r="AUD36" s="19"/>
      <c r="AUE36" s="19"/>
      <c r="AUF36" s="19"/>
      <c r="AUG36" s="19"/>
      <c r="AUH36" s="19"/>
      <c r="AUI36" s="19"/>
      <c r="AUJ36" s="19"/>
      <c r="AUK36" s="19"/>
      <c r="AUL36" s="19"/>
      <c r="AUM36" s="19"/>
      <c r="AUN36" s="19"/>
      <c r="AUO36" s="19"/>
      <c r="AUP36" s="19"/>
      <c r="AUQ36" s="19"/>
      <c r="AUR36" s="19"/>
      <c r="AUS36" s="19"/>
      <c r="AUT36" s="19"/>
      <c r="AUU36" s="19"/>
      <c r="AUV36" s="19"/>
      <c r="AUW36" s="19"/>
      <c r="AUX36" s="19"/>
      <c r="AUY36" s="19"/>
      <c r="AUZ36" s="19"/>
      <c r="AVA36" s="19"/>
      <c r="AVB36" s="19"/>
      <c r="AVC36" s="19"/>
      <c r="AVD36" s="19"/>
      <c r="AVE36" s="19"/>
      <c r="AVF36" s="19"/>
      <c r="AVG36" s="19"/>
      <c r="AVH36" s="19"/>
      <c r="AVI36" s="19"/>
      <c r="AVJ36" s="19"/>
      <c r="AVK36" s="19"/>
      <c r="AVL36" s="19"/>
      <c r="AVM36" s="19"/>
      <c r="AVN36" s="19"/>
      <c r="AVO36" s="19"/>
      <c r="AVP36" s="19"/>
      <c r="AVQ36" s="19"/>
      <c r="AVR36" s="19"/>
      <c r="AVS36" s="19"/>
      <c r="AVT36" s="19"/>
      <c r="AVU36" s="19"/>
      <c r="AVV36" s="19"/>
      <c r="AVW36" s="19"/>
      <c r="AVX36" s="19"/>
      <c r="AVY36" s="19"/>
      <c r="AVZ36" s="19"/>
      <c r="AWA36" s="19"/>
      <c r="AWB36" s="19"/>
      <c r="AWC36" s="19"/>
      <c r="AWD36" s="19"/>
      <c r="AWE36" s="19"/>
      <c r="AWF36" s="19"/>
      <c r="AWG36" s="19"/>
      <c r="AWH36" s="19"/>
      <c r="AWI36" s="19"/>
      <c r="AWJ36" s="19"/>
      <c r="AWK36" s="19"/>
      <c r="AWL36" s="19"/>
      <c r="AWM36" s="19"/>
      <c r="AWN36" s="19"/>
      <c r="AWO36" s="19"/>
      <c r="AWP36" s="19"/>
      <c r="AWQ36" s="19"/>
      <c r="AWR36" s="19"/>
      <c r="AWS36" s="19"/>
      <c r="AWT36" s="19"/>
      <c r="AWU36" s="19"/>
      <c r="AWV36" s="19"/>
      <c r="AWW36" s="19"/>
      <c r="AWX36" s="19"/>
      <c r="AWY36" s="19"/>
      <c r="AWZ36" s="19"/>
      <c r="AXA36" s="19"/>
      <c r="AXB36" s="19"/>
      <c r="AXC36" s="19"/>
      <c r="AXD36" s="19"/>
      <c r="AXE36" s="19"/>
      <c r="AXF36" s="19"/>
      <c r="AXG36" s="19"/>
      <c r="AXH36" s="19"/>
      <c r="AXI36" s="19"/>
      <c r="AXJ36" s="19"/>
      <c r="AXK36" s="19"/>
      <c r="AXL36" s="19"/>
      <c r="AXM36" s="19"/>
      <c r="AXN36" s="19"/>
      <c r="AXO36" s="19"/>
      <c r="AXP36" s="19"/>
      <c r="AXQ36" s="19"/>
      <c r="AXR36" s="19"/>
      <c r="AXS36" s="19"/>
      <c r="AXT36" s="19"/>
      <c r="AXU36" s="19"/>
      <c r="AXV36" s="19"/>
      <c r="AXW36" s="19"/>
      <c r="AXX36" s="19"/>
      <c r="AXY36" s="19"/>
      <c r="AXZ36" s="19"/>
      <c r="AYA36" s="19"/>
      <c r="AYB36" s="19"/>
      <c r="AYC36" s="19"/>
      <c r="AYD36" s="19"/>
      <c r="AYE36" s="19"/>
      <c r="AYF36" s="19"/>
      <c r="AYG36" s="19"/>
      <c r="AYH36" s="19"/>
      <c r="AYI36" s="19"/>
      <c r="AYJ36" s="19"/>
      <c r="AYK36" s="19"/>
      <c r="AYL36" s="19"/>
      <c r="AYM36" s="19"/>
      <c r="AYN36" s="19"/>
      <c r="AYO36" s="19"/>
      <c r="AYP36" s="19"/>
      <c r="AYQ36" s="19"/>
      <c r="AYR36" s="19"/>
      <c r="AYS36" s="19"/>
      <c r="AYT36" s="19"/>
      <c r="AYU36" s="19"/>
      <c r="AYV36" s="19"/>
      <c r="AYW36" s="19"/>
      <c r="AYX36" s="19"/>
      <c r="AYY36" s="19"/>
      <c r="AYZ36" s="19"/>
      <c r="AZA36" s="19"/>
      <c r="AZB36" s="19"/>
      <c r="AZC36" s="19"/>
      <c r="AZD36" s="19"/>
      <c r="AZE36" s="19"/>
      <c r="AZF36" s="19"/>
      <c r="AZG36" s="19"/>
      <c r="AZH36" s="19"/>
      <c r="AZI36" s="19"/>
      <c r="AZJ36" s="19"/>
      <c r="AZK36" s="19"/>
      <c r="AZL36" s="19"/>
      <c r="AZM36" s="19"/>
      <c r="AZN36" s="19"/>
      <c r="AZO36" s="19"/>
      <c r="AZP36" s="19"/>
      <c r="AZQ36" s="19"/>
      <c r="AZR36" s="19"/>
      <c r="AZS36" s="19"/>
      <c r="AZT36" s="19"/>
      <c r="AZU36" s="19"/>
      <c r="AZV36" s="19"/>
      <c r="AZW36" s="19"/>
      <c r="AZX36" s="19"/>
      <c r="AZY36" s="19"/>
      <c r="AZZ36" s="19"/>
      <c r="BAA36" s="19"/>
      <c r="BAB36" s="19"/>
      <c r="BAC36" s="19"/>
      <c r="BAD36" s="19"/>
      <c r="BAE36" s="19"/>
      <c r="BAF36" s="19"/>
      <c r="BAG36" s="19"/>
      <c r="BAH36" s="19"/>
      <c r="BAI36" s="19"/>
      <c r="BAJ36" s="19"/>
      <c r="BAK36" s="19"/>
      <c r="BAL36" s="19"/>
      <c r="BAM36" s="19"/>
      <c r="BAN36" s="19"/>
      <c r="BAO36" s="19"/>
      <c r="BAP36" s="19"/>
      <c r="BAQ36" s="19"/>
      <c r="BAR36" s="19"/>
      <c r="BAS36" s="19"/>
      <c r="BAT36" s="19"/>
      <c r="BAU36" s="19"/>
      <c r="BAV36" s="19"/>
      <c r="BAW36" s="19"/>
      <c r="BAX36" s="19"/>
      <c r="BAY36" s="19"/>
      <c r="BAZ36" s="19"/>
      <c r="BBA36" s="19"/>
      <c r="BBB36" s="19"/>
      <c r="BBC36" s="19"/>
      <c r="BBD36" s="19"/>
      <c r="BBE36" s="19"/>
      <c r="BBF36" s="19"/>
      <c r="BBG36" s="19"/>
      <c r="BBH36" s="19"/>
      <c r="BBI36" s="19"/>
      <c r="BBJ36" s="19"/>
      <c r="BBK36" s="19"/>
      <c r="BBL36" s="19"/>
      <c r="BBM36" s="19"/>
      <c r="BBN36" s="19"/>
      <c r="BBO36" s="19"/>
      <c r="BBP36" s="19"/>
      <c r="BBQ36" s="19"/>
      <c r="BBR36" s="19"/>
      <c r="BBS36" s="19"/>
      <c r="BBT36" s="19"/>
      <c r="BBU36" s="19"/>
      <c r="BBV36" s="19"/>
      <c r="BBW36" s="19"/>
      <c r="BBX36" s="19"/>
      <c r="BBY36" s="19"/>
      <c r="BBZ36" s="19"/>
      <c r="BCA36" s="19"/>
      <c r="BCB36" s="19"/>
      <c r="BCC36" s="19"/>
      <c r="BCD36" s="19"/>
      <c r="BCE36" s="19"/>
      <c r="BCF36" s="19"/>
      <c r="BCG36" s="19"/>
      <c r="BCH36" s="19"/>
      <c r="BCI36" s="19"/>
      <c r="BCJ36" s="19"/>
      <c r="BCK36" s="19"/>
      <c r="BCL36" s="19"/>
      <c r="BCM36" s="19"/>
      <c r="BCN36" s="19"/>
      <c r="BCO36" s="19"/>
      <c r="BCP36" s="19"/>
      <c r="BCQ36" s="19"/>
      <c r="BCR36" s="19"/>
      <c r="BCS36" s="19"/>
      <c r="BCT36" s="19"/>
      <c r="BCU36" s="19"/>
      <c r="BCV36" s="19"/>
      <c r="BCW36" s="19"/>
      <c r="BCX36" s="19"/>
      <c r="BCY36" s="19"/>
      <c r="BCZ36" s="19"/>
      <c r="BDA36" s="19"/>
      <c r="BDB36" s="19"/>
      <c r="BDC36" s="19"/>
      <c r="BDD36" s="19"/>
      <c r="BDE36" s="19"/>
      <c r="BDF36" s="19"/>
      <c r="BDG36" s="19"/>
      <c r="BDH36" s="19"/>
      <c r="BDI36" s="19"/>
      <c r="BDJ36" s="19"/>
      <c r="BDK36" s="19"/>
      <c r="BDL36" s="19"/>
      <c r="BDM36" s="19"/>
      <c r="BDN36" s="19"/>
      <c r="BDO36" s="19"/>
      <c r="BDP36" s="19"/>
      <c r="BDQ36" s="19"/>
      <c r="BDR36" s="19"/>
      <c r="BDS36" s="19"/>
      <c r="BDT36" s="19"/>
      <c r="BDU36" s="19"/>
      <c r="BDV36" s="19"/>
      <c r="BDW36" s="19"/>
      <c r="BDX36" s="19"/>
      <c r="BDY36" s="19"/>
      <c r="BDZ36" s="19"/>
      <c r="BEA36" s="19"/>
      <c r="BEB36" s="19"/>
      <c r="BEC36" s="19"/>
      <c r="BED36" s="19"/>
      <c r="BEE36" s="19"/>
      <c r="BEF36" s="19"/>
      <c r="BEG36" s="19"/>
      <c r="BEH36" s="19"/>
      <c r="BEI36" s="19"/>
      <c r="BEJ36" s="19"/>
      <c r="BEK36" s="19"/>
      <c r="BEL36" s="19"/>
      <c r="BEM36" s="19"/>
      <c r="BEN36" s="19"/>
      <c r="BEO36" s="19"/>
      <c r="BEP36" s="19"/>
      <c r="BEQ36" s="19"/>
      <c r="BER36" s="19"/>
      <c r="BES36" s="19"/>
      <c r="BET36" s="19"/>
      <c r="BEU36" s="19"/>
      <c r="BEV36" s="19"/>
      <c r="BEW36" s="19"/>
      <c r="BEX36" s="19"/>
      <c r="BEY36" s="19"/>
      <c r="BEZ36" s="19"/>
      <c r="BFA36" s="19"/>
      <c r="BFB36" s="19"/>
      <c r="BFC36" s="19"/>
      <c r="BFD36" s="19"/>
      <c r="BFE36" s="19"/>
      <c r="BFF36" s="19"/>
      <c r="BFG36" s="19"/>
      <c r="BFH36" s="19"/>
      <c r="BFI36" s="19"/>
      <c r="BFJ36" s="19"/>
      <c r="BFK36" s="19"/>
      <c r="BFL36" s="19"/>
      <c r="BFM36" s="19"/>
      <c r="BFN36" s="19"/>
      <c r="BFO36" s="19"/>
      <c r="BFP36" s="19"/>
      <c r="BFQ36" s="19"/>
      <c r="BFR36" s="19"/>
      <c r="BFS36" s="19"/>
      <c r="BFT36" s="19"/>
      <c r="BFU36" s="19"/>
      <c r="BFV36" s="19"/>
      <c r="BFW36" s="19"/>
      <c r="BFX36" s="19"/>
      <c r="BFY36" s="19"/>
      <c r="BFZ36" s="19"/>
      <c r="BGA36" s="19"/>
      <c r="BGB36" s="19"/>
      <c r="BGC36" s="19"/>
      <c r="BGD36" s="19"/>
      <c r="BGE36" s="19"/>
      <c r="BGF36" s="19"/>
      <c r="BGG36" s="19"/>
      <c r="BGH36" s="19"/>
      <c r="BGI36" s="19"/>
      <c r="BGJ36" s="19"/>
      <c r="BGK36" s="19"/>
      <c r="BGL36" s="19"/>
      <c r="BGM36" s="19"/>
      <c r="BGN36" s="19"/>
      <c r="BGO36" s="19"/>
      <c r="BGP36" s="19"/>
      <c r="BGQ36" s="19"/>
      <c r="BGR36" s="19"/>
      <c r="BGS36" s="19"/>
      <c r="BGT36" s="19"/>
      <c r="BGU36" s="19"/>
      <c r="BGV36" s="19"/>
      <c r="BGW36" s="19"/>
      <c r="BGX36" s="19"/>
      <c r="BGY36" s="19"/>
      <c r="BGZ36" s="19"/>
      <c r="BHA36" s="19"/>
      <c r="BHB36" s="19"/>
      <c r="BHC36" s="19"/>
      <c r="BHD36" s="19"/>
      <c r="BHE36" s="19"/>
      <c r="BHF36" s="19"/>
      <c r="BHG36" s="19"/>
      <c r="BHH36" s="19"/>
      <c r="BHI36" s="19"/>
      <c r="BHJ36" s="19"/>
      <c r="BHK36" s="19"/>
      <c r="BHL36" s="19"/>
      <c r="BHM36" s="19"/>
      <c r="BHN36" s="19"/>
      <c r="BHO36" s="19"/>
      <c r="BHP36" s="19"/>
      <c r="BHQ36" s="19"/>
      <c r="BHR36" s="19"/>
      <c r="BHS36" s="19"/>
      <c r="BHT36" s="19"/>
      <c r="BHU36" s="19"/>
      <c r="BHV36" s="19"/>
      <c r="BHW36" s="19"/>
      <c r="BHX36" s="19"/>
      <c r="BHY36" s="19"/>
      <c r="BHZ36" s="19"/>
      <c r="BIA36" s="19"/>
      <c r="BIB36" s="19"/>
      <c r="BIC36" s="19"/>
      <c r="BID36" s="19"/>
      <c r="BIE36" s="19"/>
      <c r="BIF36" s="19"/>
      <c r="BIG36" s="19"/>
      <c r="BIH36" s="19"/>
      <c r="BII36" s="19"/>
      <c r="BIJ36" s="19"/>
      <c r="BIK36" s="19"/>
      <c r="BIL36" s="19"/>
      <c r="BIM36" s="19"/>
      <c r="BIN36" s="19"/>
      <c r="BIO36" s="19"/>
      <c r="BIP36" s="19"/>
      <c r="BIQ36" s="19"/>
      <c r="BIR36" s="19"/>
      <c r="BIS36" s="19"/>
      <c r="BIT36" s="19"/>
      <c r="BIU36" s="19"/>
      <c r="BIV36" s="19"/>
      <c r="BIW36" s="19"/>
      <c r="BIX36" s="19"/>
      <c r="BIY36" s="19"/>
      <c r="BIZ36" s="19"/>
      <c r="BJA36" s="19"/>
      <c r="BJB36" s="19"/>
      <c r="BJC36" s="19"/>
      <c r="BJD36" s="19"/>
      <c r="BJE36" s="19"/>
      <c r="BJF36" s="19"/>
      <c r="BJG36" s="19"/>
      <c r="BJH36" s="19"/>
      <c r="BJI36" s="19"/>
      <c r="BJJ36" s="19"/>
      <c r="BJK36" s="19"/>
      <c r="BJL36" s="19"/>
      <c r="BJM36" s="19"/>
      <c r="BJN36" s="19"/>
      <c r="BJO36" s="19"/>
      <c r="BJP36" s="19"/>
      <c r="BJQ36" s="19"/>
      <c r="BJR36" s="19"/>
      <c r="BJS36" s="19"/>
      <c r="BJT36" s="19"/>
      <c r="BJU36" s="19"/>
      <c r="BJV36" s="19"/>
      <c r="BJW36" s="19"/>
      <c r="BJX36" s="19"/>
      <c r="BJY36" s="19"/>
      <c r="BJZ36" s="19"/>
      <c r="BKA36" s="19"/>
      <c r="BKB36" s="19"/>
      <c r="BKC36" s="19"/>
      <c r="BKD36" s="19"/>
      <c r="BKE36" s="19"/>
      <c r="BKF36" s="19"/>
      <c r="BKG36" s="19"/>
      <c r="BKH36" s="19"/>
      <c r="BKI36" s="19"/>
      <c r="BKJ36" s="19"/>
      <c r="BKK36" s="19"/>
      <c r="BKL36" s="19"/>
      <c r="BKM36" s="19"/>
      <c r="BKN36" s="19"/>
      <c r="BKO36" s="19"/>
      <c r="BKP36" s="19"/>
      <c r="BKQ36" s="19"/>
      <c r="BKR36" s="19"/>
      <c r="BKS36" s="19"/>
      <c r="BKT36" s="19"/>
      <c r="BKU36" s="19"/>
      <c r="BKV36" s="19"/>
      <c r="BKW36" s="19"/>
      <c r="BKX36" s="19"/>
      <c r="BKY36" s="19"/>
      <c r="BKZ36" s="19"/>
      <c r="BLA36" s="19"/>
      <c r="BLB36" s="19"/>
      <c r="BLC36" s="19"/>
      <c r="BLD36" s="19"/>
      <c r="BLE36" s="19"/>
      <c r="BLF36" s="19"/>
      <c r="BLG36" s="19"/>
      <c r="BLH36" s="19"/>
      <c r="BLI36" s="19"/>
      <c r="BLJ36" s="19"/>
      <c r="BLK36" s="19"/>
      <c r="BLL36" s="19"/>
      <c r="BLM36" s="19"/>
      <c r="BLN36" s="19"/>
      <c r="BLO36" s="19"/>
      <c r="BLP36" s="19"/>
      <c r="BLQ36" s="19"/>
      <c r="BLR36" s="19"/>
      <c r="BLS36" s="19"/>
      <c r="BLT36" s="19"/>
      <c r="BLU36" s="19"/>
      <c r="BLV36" s="19"/>
      <c r="BLW36" s="19"/>
      <c r="BLX36" s="19"/>
      <c r="BLY36" s="19"/>
      <c r="BLZ36" s="19"/>
      <c r="BMA36" s="19"/>
      <c r="BMB36" s="19"/>
      <c r="BMC36" s="19"/>
      <c r="BMD36" s="19"/>
      <c r="BME36" s="19"/>
      <c r="BMF36" s="19"/>
      <c r="BMG36" s="19"/>
      <c r="BMH36" s="19"/>
      <c r="BMI36" s="19"/>
      <c r="BMJ36" s="19"/>
      <c r="BMK36" s="19"/>
      <c r="BML36" s="19"/>
      <c r="BMM36" s="19"/>
      <c r="BMN36" s="19"/>
      <c r="BMO36" s="19"/>
      <c r="BMP36" s="19"/>
      <c r="BMQ36" s="19"/>
      <c r="BMR36" s="19"/>
      <c r="BMS36" s="19"/>
      <c r="BMT36" s="19"/>
      <c r="BMU36" s="19"/>
      <c r="BMV36" s="19"/>
      <c r="BMW36" s="19"/>
      <c r="BMX36" s="19"/>
      <c r="BMY36" s="19"/>
      <c r="BMZ36" s="19"/>
      <c r="BNA36" s="19"/>
      <c r="BNB36" s="19"/>
      <c r="BNC36" s="19"/>
      <c r="BND36" s="19"/>
      <c r="BNE36" s="19"/>
      <c r="BNF36" s="19"/>
      <c r="BNG36" s="19"/>
      <c r="BNH36" s="19"/>
      <c r="BNI36" s="19"/>
      <c r="BNJ36" s="19"/>
      <c r="BNK36" s="19"/>
      <c r="BNL36" s="19"/>
      <c r="BNM36" s="19"/>
      <c r="BNN36" s="19"/>
      <c r="BNO36" s="19"/>
      <c r="BNP36" s="19"/>
      <c r="BNQ36" s="19"/>
      <c r="BNR36" s="19"/>
      <c r="BNS36" s="19"/>
      <c r="BNT36" s="19"/>
      <c r="BNU36" s="19"/>
      <c r="BNV36" s="19"/>
      <c r="BNW36" s="19"/>
      <c r="BNX36" s="19"/>
      <c r="BNY36" s="19"/>
      <c r="BNZ36" s="19"/>
      <c r="BOA36" s="19"/>
      <c r="BOB36" s="19"/>
      <c r="BOC36" s="19"/>
      <c r="BOD36" s="19"/>
      <c r="BOE36" s="19"/>
      <c r="BOF36" s="19"/>
      <c r="BOG36" s="19"/>
      <c r="BOH36" s="19"/>
      <c r="BOI36" s="19"/>
      <c r="BOJ36" s="19"/>
      <c r="BOK36" s="19"/>
      <c r="BOL36" s="19"/>
      <c r="BOM36" s="19"/>
      <c r="BON36" s="19"/>
      <c r="BOO36" s="19"/>
      <c r="BOP36" s="19"/>
      <c r="BOQ36" s="19"/>
      <c r="BOR36" s="19"/>
      <c r="BOS36" s="19"/>
      <c r="BOT36" s="19"/>
      <c r="BOU36" s="19"/>
      <c r="BOV36" s="19"/>
      <c r="BOW36" s="19"/>
      <c r="BOX36" s="19"/>
      <c r="BOY36" s="19"/>
      <c r="BOZ36" s="19"/>
      <c r="BPA36" s="19"/>
      <c r="BPB36" s="19"/>
      <c r="BPC36" s="19"/>
      <c r="BPD36" s="19"/>
      <c r="BPE36" s="19"/>
      <c r="BPF36" s="19"/>
      <c r="BPG36" s="19"/>
      <c r="BPH36" s="19"/>
      <c r="BPI36" s="19"/>
      <c r="BPJ36" s="19"/>
      <c r="BPK36" s="19"/>
      <c r="BPL36" s="19"/>
      <c r="BPM36" s="19"/>
      <c r="BPN36" s="19"/>
      <c r="BPO36" s="19"/>
      <c r="BPP36" s="19"/>
      <c r="BPQ36" s="19"/>
      <c r="BPR36" s="19"/>
      <c r="BPS36" s="19"/>
      <c r="BPT36" s="19"/>
      <c r="BPU36" s="19"/>
      <c r="BPV36" s="19"/>
      <c r="BPW36" s="19"/>
      <c r="BPX36" s="19"/>
      <c r="BPY36" s="19"/>
      <c r="BPZ36" s="19"/>
      <c r="BQA36" s="19"/>
      <c r="BQB36" s="19"/>
      <c r="BQC36" s="19"/>
      <c r="BQD36" s="19"/>
      <c r="BQE36" s="19"/>
      <c r="BQF36" s="19"/>
      <c r="BQG36" s="19"/>
      <c r="BQH36" s="19"/>
      <c r="BQI36" s="19"/>
      <c r="BQJ36" s="19"/>
      <c r="BQK36" s="19"/>
      <c r="BQL36" s="19"/>
      <c r="BQM36" s="19"/>
      <c r="BQN36" s="19"/>
      <c r="BQO36" s="19"/>
      <c r="BQP36" s="19"/>
      <c r="BQQ36" s="19"/>
      <c r="BQR36" s="19"/>
      <c r="BQS36" s="19"/>
      <c r="BQT36" s="19"/>
      <c r="BQU36" s="19"/>
      <c r="BQV36" s="19"/>
      <c r="BQW36" s="19"/>
      <c r="BQX36" s="19"/>
      <c r="BQY36" s="19"/>
      <c r="BQZ36" s="19"/>
      <c r="BRA36" s="19"/>
      <c r="BRB36" s="19"/>
      <c r="BRC36" s="19"/>
      <c r="BRD36" s="19"/>
      <c r="BRE36" s="19"/>
      <c r="BRF36" s="19"/>
      <c r="BRG36" s="19"/>
      <c r="BRH36" s="19"/>
      <c r="BRI36" s="19"/>
      <c r="BRJ36" s="19"/>
      <c r="BRK36" s="19"/>
      <c r="BRL36" s="19"/>
      <c r="BRM36" s="19"/>
      <c r="BRN36" s="19"/>
      <c r="BRO36" s="19"/>
      <c r="BRP36" s="19"/>
      <c r="BRQ36" s="19"/>
      <c r="BRR36" s="19"/>
      <c r="BRS36" s="19"/>
      <c r="BRT36" s="19"/>
      <c r="BRU36" s="19"/>
      <c r="BRV36" s="19"/>
      <c r="BRW36" s="19"/>
      <c r="BRX36" s="19"/>
      <c r="BRY36" s="19"/>
      <c r="BRZ36" s="19"/>
      <c r="BSA36" s="19"/>
      <c r="BSB36" s="19"/>
      <c r="BSC36" s="19"/>
      <c r="BSD36" s="19"/>
      <c r="BSE36" s="19"/>
      <c r="BSF36" s="19"/>
      <c r="BSG36" s="19"/>
      <c r="BSH36" s="19"/>
      <c r="BSI36" s="19"/>
      <c r="BSJ36" s="19"/>
      <c r="BSK36" s="19"/>
      <c r="BSL36" s="19"/>
      <c r="BSM36" s="19"/>
      <c r="BSN36" s="19"/>
      <c r="BSO36" s="19"/>
      <c r="BSP36" s="19"/>
      <c r="BSQ36" s="19"/>
      <c r="BSR36" s="19"/>
      <c r="BSS36" s="19"/>
      <c r="BST36" s="19"/>
      <c r="BSU36" s="19"/>
      <c r="BSV36" s="19"/>
      <c r="BSW36" s="19"/>
      <c r="BSX36" s="19"/>
      <c r="BSY36" s="19"/>
      <c r="BSZ36" s="19"/>
      <c r="BTA36" s="19"/>
      <c r="BTB36" s="19"/>
      <c r="BTC36" s="19"/>
      <c r="BTD36" s="19"/>
      <c r="BTE36" s="19"/>
      <c r="BTF36" s="19"/>
      <c r="BTG36" s="19"/>
      <c r="BTH36" s="19"/>
      <c r="BTI36" s="19"/>
      <c r="BTJ36" s="19"/>
      <c r="BTK36" s="19"/>
      <c r="BTL36" s="19"/>
      <c r="BTM36" s="19"/>
      <c r="BTN36" s="19"/>
      <c r="BTO36" s="19"/>
      <c r="BTP36" s="19"/>
      <c r="BTQ36" s="19"/>
      <c r="BTR36" s="19"/>
      <c r="BTS36" s="19"/>
      <c r="BTT36" s="19"/>
      <c r="BTU36" s="19"/>
      <c r="BTV36" s="19"/>
      <c r="BTW36" s="19"/>
      <c r="BTX36" s="19"/>
      <c r="BTY36" s="19"/>
      <c r="BTZ36" s="19"/>
      <c r="BUA36" s="19"/>
      <c r="BUB36" s="19"/>
      <c r="BUC36" s="19"/>
      <c r="BUD36" s="19"/>
      <c r="BUE36" s="19"/>
      <c r="BUF36" s="19"/>
      <c r="BUG36" s="19"/>
      <c r="BUH36" s="19"/>
      <c r="BUI36" s="19"/>
      <c r="BUJ36" s="19"/>
      <c r="BUK36" s="19"/>
      <c r="BUL36" s="19"/>
      <c r="BUM36" s="19"/>
      <c r="BUN36" s="19"/>
      <c r="BUO36" s="19"/>
      <c r="BUP36" s="19"/>
      <c r="BUQ36" s="19"/>
      <c r="BUR36" s="19"/>
      <c r="BUS36" s="19"/>
      <c r="BUT36" s="19"/>
      <c r="BUU36" s="19"/>
      <c r="BUV36" s="19"/>
      <c r="BUW36" s="19"/>
      <c r="BUX36" s="19"/>
      <c r="BUY36" s="19"/>
      <c r="BUZ36" s="19"/>
      <c r="BVA36" s="19"/>
      <c r="BVB36" s="19"/>
      <c r="BVC36" s="19"/>
      <c r="BVD36" s="19"/>
      <c r="BVE36" s="19"/>
      <c r="BVF36" s="19"/>
      <c r="BVG36" s="19"/>
      <c r="BVH36" s="19"/>
      <c r="BVI36" s="19"/>
      <c r="BVJ36" s="19"/>
      <c r="BVK36" s="19"/>
      <c r="BVL36" s="19"/>
      <c r="BVM36" s="19"/>
      <c r="BVN36" s="19"/>
      <c r="BVO36" s="19"/>
      <c r="BVP36" s="19"/>
      <c r="BVQ36" s="19"/>
      <c r="BVR36" s="19"/>
      <c r="BVS36" s="19"/>
      <c r="BVT36" s="19"/>
      <c r="BVU36" s="19"/>
      <c r="BVV36" s="19"/>
      <c r="BVW36" s="19"/>
      <c r="BVX36" s="19"/>
      <c r="BVY36" s="19"/>
      <c r="BVZ36" s="19"/>
      <c r="BWA36" s="19"/>
      <c r="BWB36" s="19"/>
      <c r="BWC36" s="19"/>
      <c r="BWD36" s="19"/>
      <c r="BWE36" s="19"/>
      <c r="BWF36" s="19"/>
      <c r="BWG36" s="19"/>
      <c r="BWH36" s="19"/>
      <c r="BWI36" s="19"/>
      <c r="BWJ36" s="19"/>
      <c r="BWK36" s="19"/>
      <c r="BWL36" s="19"/>
      <c r="BWM36" s="19"/>
      <c r="BWN36" s="19"/>
      <c r="BWO36" s="19"/>
      <c r="BWP36" s="19"/>
      <c r="BWQ36" s="19"/>
      <c r="BWR36" s="19"/>
      <c r="BWS36" s="19"/>
      <c r="BWT36" s="19"/>
      <c r="BWU36" s="19"/>
      <c r="BWV36" s="19"/>
      <c r="BWW36" s="19"/>
      <c r="BWX36" s="19"/>
      <c r="BWY36" s="19"/>
      <c r="BWZ36" s="19"/>
      <c r="BXA36" s="19"/>
      <c r="BXB36" s="19"/>
      <c r="BXC36" s="19"/>
      <c r="BXD36" s="19"/>
      <c r="BXE36" s="19"/>
      <c r="BXF36" s="19"/>
      <c r="BXG36" s="19"/>
      <c r="BXH36" s="19"/>
      <c r="BXI36" s="19"/>
      <c r="BXJ36" s="19"/>
      <c r="BXK36" s="19"/>
      <c r="BXL36" s="19"/>
      <c r="BXM36" s="19"/>
      <c r="BXN36" s="19"/>
      <c r="BXO36" s="19"/>
      <c r="BXP36" s="19"/>
      <c r="BXQ36" s="19"/>
      <c r="BXR36" s="19"/>
      <c r="BXS36" s="19"/>
      <c r="BXT36" s="19"/>
      <c r="BXU36" s="19"/>
      <c r="BXV36" s="19"/>
      <c r="BXW36" s="19"/>
      <c r="BXX36" s="19"/>
      <c r="BXY36" s="19"/>
      <c r="BXZ36" s="19"/>
      <c r="BYA36" s="19"/>
      <c r="BYB36" s="19"/>
      <c r="BYC36" s="19"/>
      <c r="BYD36" s="19"/>
      <c r="BYE36" s="19"/>
      <c r="BYF36" s="19"/>
      <c r="BYG36" s="19"/>
      <c r="BYH36" s="19"/>
      <c r="BYI36" s="19"/>
      <c r="BYJ36" s="19"/>
      <c r="BYK36" s="19"/>
      <c r="BYL36" s="19"/>
      <c r="BYM36" s="19"/>
      <c r="BYN36" s="19"/>
      <c r="BYO36" s="19"/>
      <c r="BYP36" s="19"/>
      <c r="BYQ36" s="19"/>
      <c r="BYR36" s="19"/>
      <c r="BYS36" s="19"/>
      <c r="BYT36" s="19"/>
      <c r="BYU36" s="19"/>
      <c r="BYV36" s="19"/>
      <c r="BYW36" s="19"/>
      <c r="BYX36" s="19"/>
      <c r="BYY36" s="19"/>
      <c r="BYZ36" s="19"/>
      <c r="BZA36" s="19"/>
      <c r="BZB36" s="19"/>
      <c r="BZC36" s="19"/>
      <c r="BZD36" s="19"/>
      <c r="BZE36" s="19"/>
      <c r="BZF36" s="19"/>
      <c r="BZG36" s="19"/>
      <c r="BZH36" s="19"/>
      <c r="BZI36" s="19"/>
      <c r="BZJ36" s="19"/>
      <c r="BZK36" s="19"/>
      <c r="BZL36" s="19"/>
      <c r="BZM36" s="19"/>
      <c r="BZN36" s="19"/>
      <c r="BZO36" s="19"/>
      <c r="BZP36" s="19"/>
      <c r="BZQ36" s="19"/>
      <c r="BZR36" s="19"/>
      <c r="BZS36" s="19"/>
      <c r="BZT36" s="19"/>
      <c r="BZU36" s="19"/>
      <c r="BZV36" s="19"/>
      <c r="BZW36" s="19"/>
      <c r="BZX36" s="19"/>
      <c r="BZY36" s="19"/>
      <c r="BZZ36" s="19"/>
      <c r="CAA36" s="19"/>
      <c r="CAB36" s="19"/>
      <c r="CAC36" s="19"/>
      <c r="CAD36" s="19"/>
      <c r="CAE36" s="19"/>
      <c r="CAF36" s="19"/>
      <c r="CAG36" s="19"/>
      <c r="CAH36" s="19"/>
      <c r="CAI36" s="19"/>
      <c r="CAJ36" s="19"/>
      <c r="CAK36" s="19"/>
      <c r="CAL36" s="19"/>
      <c r="CAM36" s="19"/>
      <c r="CAN36" s="19"/>
      <c r="CAO36" s="19"/>
      <c r="CAP36" s="19"/>
      <c r="CAQ36" s="19"/>
      <c r="CAR36" s="19"/>
      <c r="CAS36" s="19"/>
      <c r="CAT36" s="19"/>
      <c r="CAU36" s="19"/>
      <c r="CAV36" s="19"/>
      <c r="CAW36" s="19"/>
      <c r="CAX36" s="19"/>
      <c r="CAY36" s="19"/>
      <c r="CAZ36" s="19"/>
      <c r="CBA36" s="19"/>
      <c r="CBB36" s="19"/>
      <c r="CBC36" s="19"/>
      <c r="CBD36" s="19"/>
      <c r="CBE36" s="19"/>
      <c r="CBF36" s="19"/>
      <c r="CBG36" s="19"/>
      <c r="CBH36" s="19"/>
      <c r="CBI36" s="19"/>
      <c r="CBJ36" s="19"/>
      <c r="CBK36" s="19"/>
      <c r="CBL36" s="19"/>
      <c r="CBM36" s="19"/>
      <c r="CBN36" s="19"/>
      <c r="CBO36" s="19"/>
      <c r="CBP36" s="19"/>
      <c r="CBQ36" s="19"/>
      <c r="CBR36" s="19"/>
      <c r="CBS36" s="19"/>
      <c r="CBT36" s="19"/>
      <c r="CBU36" s="19"/>
      <c r="CBV36" s="19"/>
      <c r="CBW36" s="19"/>
      <c r="CBX36" s="19"/>
      <c r="CBY36" s="19"/>
      <c r="CBZ36" s="19"/>
      <c r="CCA36" s="19"/>
      <c r="CCB36" s="19"/>
      <c r="CCC36" s="19"/>
      <c r="CCD36" s="19"/>
      <c r="CCE36" s="19"/>
      <c r="CCF36" s="19"/>
      <c r="CCG36" s="19"/>
      <c r="CCH36" s="19"/>
      <c r="CCI36" s="19"/>
      <c r="CCJ36" s="19"/>
      <c r="CCK36" s="19"/>
      <c r="CCL36" s="19"/>
      <c r="CCM36" s="19"/>
      <c r="CCN36" s="19"/>
      <c r="CCO36" s="19"/>
      <c r="CCP36" s="19"/>
      <c r="CCQ36" s="19"/>
      <c r="CCR36" s="19"/>
      <c r="CCS36" s="19"/>
      <c r="CCT36" s="19"/>
      <c r="CCU36" s="19"/>
      <c r="CCV36" s="19"/>
      <c r="CCW36" s="19"/>
      <c r="CCX36" s="19"/>
      <c r="CCY36" s="19"/>
      <c r="CCZ36" s="19"/>
      <c r="CDA36" s="19"/>
      <c r="CDB36" s="19"/>
      <c r="CDC36" s="19"/>
      <c r="CDD36" s="19"/>
      <c r="CDE36" s="19"/>
      <c r="CDF36" s="19"/>
      <c r="CDG36" s="19"/>
      <c r="CDH36" s="19"/>
      <c r="CDI36" s="19"/>
      <c r="CDJ36" s="19"/>
      <c r="CDK36" s="19"/>
      <c r="CDL36" s="19"/>
      <c r="CDM36" s="19"/>
      <c r="CDN36" s="19"/>
      <c r="CDO36" s="19"/>
      <c r="CDP36" s="19"/>
      <c r="CDQ36" s="19"/>
      <c r="CDR36" s="19"/>
      <c r="CDS36" s="19"/>
      <c r="CDT36" s="19"/>
      <c r="CDU36" s="19"/>
      <c r="CDV36" s="19"/>
      <c r="CDW36" s="19"/>
      <c r="CDX36" s="19"/>
      <c r="CDY36" s="19"/>
      <c r="CDZ36" s="19"/>
      <c r="CEA36" s="19"/>
      <c r="CEB36" s="19"/>
      <c r="CEC36" s="19"/>
      <c r="CED36" s="19"/>
      <c r="CEE36" s="19"/>
      <c r="CEF36" s="19"/>
      <c r="CEG36" s="19"/>
      <c r="CEH36" s="19"/>
      <c r="CEI36" s="19"/>
      <c r="CEJ36" s="19"/>
      <c r="CEK36" s="19"/>
      <c r="CEL36" s="19"/>
      <c r="CEM36" s="19"/>
      <c r="CEN36" s="19"/>
      <c r="CEO36" s="19"/>
      <c r="CEP36" s="19"/>
      <c r="CEQ36" s="19"/>
      <c r="CER36" s="19"/>
      <c r="CES36" s="19"/>
      <c r="CET36" s="19"/>
      <c r="CEU36" s="19"/>
      <c r="CEV36" s="19"/>
      <c r="CEW36" s="19"/>
      <c r="CEX36" s="19"/>
      <c r="CEY36" s="19"/>
      <c r="CEZ36" s="19"/>
      <c r="CFA36" s="19"/>
      <c r="CFB36" s="19"/>
      <c r="CFC36" s="19"/>
      <c r="CFD36" s="19"/>
      <c r="CFE36" s="19"/>
      <c r="CFF36" s="19"/>
      <c r="CFG36" s="19"/>
      <c r="CFH36" s="19"/>
      <c r="CFI36" s="19"/>
      <c r="CFJ36" s="19"/>
      <c r="CFK36" s="19"/>
      <c r="CFL36" s="19"/>
      <c r="CFM36" s="19"/>
      <c r="CFN36" s="19"/>
      <c r="CFO36" s="19"/>
      <c r="CFP36" s="19"/>
      <c r="CFQ36" s="19"/>
      <c r="CFR36" s="19"/>
      <c r="CFS36" s="19"/>
      <c r="CFT36" s="19"/>
      <c r="CFU36" s="19"/>
      <c r="CFV36" s="19"/>
      <c r="CFW36" s="19"/>
      <c r="CFX36" s="19"/>
      <c r="CFY36" s="19"/>
      <c r="CFZ36" s="19"/>
      <c r="CGA36" s="19"/>
      <c r="CGB36" s="19"/>
      <c r="CGC36" s="19"/>
      <c r="CGD36" s="19"/>
      <c r="CGE36" s="19"/>
      <c r="CGF36" s="19"/>
      <c r="CGG36" s="19"/>
      <c r="CGH36" s="19"/>
      <c r="CGI36" s="19"/>
      <c r="CGJ36" s="19"/>
      <c r="CGK36" s="19"/>
      <c r="CGL36" s="19"/>
      <c r="CGM36" s="19"/>
      <c r="CGN36" s="19"/>
      <c r="CGO36" s="19"/>
      <c r="CGP36" s="19"/>
      <c r="CGQ36" s="19"/>
      <c r="CGR36" s="19"/>
      <c r="CGS36" s="19"/>
      <c r="CGT36" s="19"/>
      <c r="CGU36" s="19"/>
      <c r="CGV36" s="19"/>
      <c r="CGW36" s="19"/>
      <c r="CGX36" s="19"/>
      <c r="CGY36" s="19"/>
      <c r="CGZ36" s="19"/>
      <c r="CHA36" s="19"/>
      <c r="CHB36" s="19"/>
      <c r="CHC36" s="19"/>
      <c r="CHD36" s="19"/>
      <c r="CHE36" s="19"/>
      <c r="CHF36" s="19"/>
      <c r="CHG36" s="19"/>
      <c r="CHH36" s="19"/>
      <c r="CHI36" s="19"/>
      <c r="CHJ36" s="19"/>
      <c r="CHK36" s="19"/>
      <c r="CHL36" s="19"/>
      <c r="CHM36" s="19"/>
      <c r="CHN36" s="19"/>
      <c r="CHO36" s="19"/>
      <c r="CHP36" s="19"/>
      <c r="CHQ36" s="19"/>
      <c r="CHR36" s="19"/>
      <c r="CHS36" s="19"/>
      <c r="CHT36" s="19"/>
      <c r="CHU36" s="19"/>
      <c r="CHV36" s="19"/>
      <c r="CHW36" s="19"/>
      <c r="CHX36" s="19"/>
      <c r="CHY36" s="19"/>
      <c r="CHZ36" s="19"/>
      <c r="CIA36" s="19"/>
      <c r="CIB36" s="19"/>
      <c r="CIC36" s="19"/>
      <c r="CID36" s="19"/>
      <c r="CIE36" s="19"/>
      <c r="CIF36" s="19"/>
      <c r="CIG36" s="19"/>
      <c r="CIH36" s="19"/>
      <c r="CII36" s="19"/>
      <c r="CIJ36" s="19"/>
      <c r="CIK36" s="19"/>
      <c r="CIL36" s="19"/>
      <c r="CIM36" s="19"/>
      <c r="CIN36" s="19"/>
      <c r="CIO36" s="19"/>
      <c r="CIP36" s="19"/>
      <c r="CIQ36" s="19"/>
      <c r="CIR36" s="19"/>
      <c r="CIS36" s="19"/>
      <c r="CIT36" s="19"/>
      <c r="CIU36" s="19"/>
      <c r="CIV36" s="19"/>
      <c r="CIW36" s="19"/>
      <c r="CIX36" s="19"/>
      <c r="CIY36" s="19"/>
      <c r="CIZ36" s="19"/>
      <c r="CJA36" s="19"/>
      <c r="CJB36" s="19"/>
      <c r="CJC36" s="19"/>
      <c r="CJD36" s="19"/>
      <c r="CJE36" s="19"/>
      <c r="CJF36" s="19"/>
      <c r="CJG36" s="19"/>
      <c r="CJH36" s="19"/>
      <c r="CJI36" s="19"/>
      <c r="CJJ36" s="19"/>
      <c r="CJK36" s="19"/>
      <c r="CJL36" s="19"/>
      <c r="CJM36" s="19"/>
      <c r="CJN36" s="19"/>
      <c r="CJO36" s="19"/>
      <c r="CJP36" s="19"/>
      <c r="CJQ36" s="19"/>
      <c r="CJR36" s="19"/>
      <c r="CJS36" s="19"/>
      <c r="CJT36" s="19"/>
      <c r="CJU36" s="19"/>
      <c r="CJV36" s="19"/>
      <c r="CJW36" s="19"/>
      <c r="CJX36" s="19"/>
      <c r="CJY36" s="19"/>
      <c r="CJZ36" s="19"/>
      <c r="CKA36" s="19"/>
      <c r="CKB36" s="19"/>
      <c r="CKC36" s="19"/>
      <c r="CKD36" s="19"/>
      <c r="CKE36" s="19"/>
      <c r="CKF36" s="19"/>
      <c r="CKG36" s="19"/>
      <c r="CKH36" s="19"/>
      <c r="CKI36" s="19"/>
      <c r="CKJ36" s="19"/>
      <c r="CKK36" s="19"/>
      <c r="CKL36" s="19"/>
      <c r="CKM36" s="19"/>
      <c r="CKN36" s="19"/>
      <c r="CKO36" s="19"/>
      <c r="CKP36" s="19"/>
      <c r="CKQ36" s="19"/>
      <c r="CKR36" s="19"/>
      <c r="CKS36" s="19"/>
      <c r="CKT36" s="19"/>
      <c r="CKU36" s="19"/>
      <c r="CKV36" s="19"/>
      <c r="CKW36" s="19"/>
      <c r="CKX36" s="19"/>
      <c r="CKY36" s="19"/>
      <c r="CKZ36" s="19"/>
      <c r="CLA36" s="19"/>
      <c r="CLB36" s="19"/>
      <c r="CLC36" s="19"/>
      <c r="CLD36" s="19"/>
      <c r="CLE36" s="19"/>
      <c r="CLF36" s="19"/>
      <c r="CLG36" s="19"/>
      <c r="CLH36" s="19"/>
      <c r="CLI36" s="19"/>
      <c r="CLJ36" s="19"/>
      <c r="CLK36" s="19"/>
      <c r="CLL36" s="19"/>
      <c r="CLM36" s="19"/>
      <c r="CLN36" s="19"/>
      <c r="CLO36" s="19"/>
      <c r="CLP36" s="19"/>
      <c r="CLQ36" s="19"/>
      <c r="CLR36" s="19"/>
      <c r="CLS36" s="19"/>
      <c r="CLT36" s="19"/>
      <c r="CLU36" s="19"/>
      <c r="CLV36" s="19"/>
      <c r="CLW36" s="19"/>
      <c r="CLX36" s="19"/>
      <c r="CLY36" s="19"/>
      <c r="CLZ36" s="19"/>
      <c r="CMA36" s="19"/>
      <c r="CMB36" s="19"/>
      <c r="CMC36" s="19"/>
      <c r="CMD36" s="19"/>
      <c r="CME36" s="19"/>
      <c r="CMF36" s="19"/>
      <c r="CMG36" s="19"/>
      <c r="CMH36" s="19"/>
      <c r="CMI36" s="19"/>
      <c r="CMJ36" s="19"/>
      <c r="CMK36" s="19"/>
      <c r="CML36" s="19"/>
      <c r="CMM36" s="19"/>
      <c r="CMN36" s="19"/>
      <c r="CMO36" s="19"/>
      <c r="CMP36" s="19"/>
      <c r="CMQ36" s="19"/>
      <c r="CMR36" s="19"/>
      <c r="CMS36" s="19"/>
      <c r="CMT36" s="19"/>
      <c r="CMU36" s="19"/>
      <c r="CMV36" s="19"/>
      <c r="CMW36" s="19"/>
      <c r="CMX36" s="19"/>
      <c r="CMY36" s="19"/>
      <c r="CMZ36" s="19"/>
      <c r="CNA36" s="19"/>
      <c r="CNB36" s="19"/>
      <c r="CNC36" s="19"/>
      <c r="CND36" s="19"/>
      <c r="CNE36" s="19"/>
      <c r="CNF36" s="19"/>
      <c r="CNG36" s="19"/>
      <c r="CNH36" s="19"/>
      <c r="CNI36" s="19"/>
      <c r="CNJ36" s="19"/>
      <c r="CNK36" s="19"/>
      <c r="CNL36" s="19"/>
      <c r="CNM36" s="19"/>
      <c r="CNN36" s="19"/>
      <c r="CNO36" s="19"/>
      <c r="CNP36" s="19"/>
      <c r="CNQ36" s="19"/>
      <c r="CNR36" s="19"/>
      <c r="CNS36" s="19"/>
      <c r="CNT36" s="19"/>
      <c r="CNU36" s="19"/>
      <c r="CNV36" s="19"/>
      <c r="CNW36" s="19"/>
      <c r="CNX36" s="19"/>
      <c r="CNY36" s="19"/>
      <c r="CNZ36" s="19"/>
      <c r="COA36" s="19"/>
      <c r="COB36" s="19"/>
      <c r="COC36" s="19"/>
      <c r="COD36" s="19"/>
      <c r="COE36" s="19"/>
      <c r="COF36" s="19"/>
      <c r="COG36" s="19"/>
      <c r="COH36" s="19"/>
      <c r="COI36" s="19"/>
      <c r="COJ36" s="19"/>
      <c r="COK36" s="19"/>
      <c r="COL36" s="19"/>
      <c r="COM36" s="19"/>
      <c r="CON36" s="19"/>
      <c r="COO36" s="19"/>
      <c r="COP36" s="19"/>
      <c r="COQ36" s="19"/>
      <c r="COR36" s="19"/>
      <c r="COS36" s="19"/>
      <c r="COT36" s="19"/>
      <c r="COU36" s="19"/>
      <c r="COV36" s="19"/>
      <c r="COW36" s="19"/>
      <c r="COX36" s="19"/>
      <c r="COY36" s="19"/>
      <c r="COZ36" s="19"/>
      <c r="CPA36" s="19"/>
      <c r="CPB36" s="19"/>
      <c r="CPC36" s="19"/>
      <c r="CPD36" s="19"/>
      <c r="CPE36" s="19"/>
      <c r="CPF36" s="19"/>
      <c r="CPG36" s="19"/>
      <c r="CPH36" s="19"/>
      <c r="CPI36" s="19"/>
      <c r="CPJ36" s="19"/>
      <c r="CPK36" s="19"/>
      <c r="CPL36" s="19"/>
      <c r="CPM36" s="19"/>
      <c r="CPN36" s="19"/>
      <c r="CPO36" s="19"/>
      <c r="CPP36" s="19"/>
      <c r="CPQ36" s="19"/>
      <c r="CPR36" s="19"/>
      <c r="CPS36" s="19"/>
      <c r="CPT36" s="19"/>
      <c r="CPU36" s="19"/>
      <c r="CPV36" s="19"/>
      <c r="CPW36" s="19"/>
      <c r="CPX36" s="19"/>
      <c r="CPY36" s="19"/>
      <c r="CPZ36" s="19"/>
      <c r="CQA36" s="19"/>
      <c r="CQB36" s="19"/>
      <c r="CQC36" s="19"/>
      <c r="CQD36" s="19"/>
      <c r="CQE36" s="19"/>
      <c r="CQF36" s="19"/>
      <c r="CQG36" s="19"/>
      <c r="CQH36" s="19"/>
      <c r="CQI36" s="19"/>
      <c r="CQJ36" s="19"/>
      <c r="CQK36" s="19"/>
      <c r="CQL36" s="19"/>
      <c r="CQM36" s="19"/>
      <c r="CQN36" s="19"/>
      <c r="CQO36" s="19"/>
      <c r="CQP36" s="19"/>
      <c r="CQQ36" s="19"/>
      <c r="CQR36" s="19"/>
      <c r="CQS36" s="19"/>
      <c r="CQT36" s="19"/>
      <c r="CQU36" s="19"/>
      <c r="CQV36" s="19"/>
      <c r="CQW36" s="19"/>
      <c r="CQX36" s="19"/>
      <c r="CQY36" s="19"/>
      <c r="CQZ36" s="19"/>
      <c r="CRA36" s="19"/>
      <c r="CRB36" s="19"/>
      <c r="CRC36" s="19"/>
      <c r="CRD36" s="19"/>
      <c r="CRE36" s="19"/>
      <c r="CRF36" s="19"/>
      <c r="CRG36" s="19"/>
      <c r="CRH36" s="19"/>
      <c r="CRI36" s="19"/>
      <c r="CRJ36" s="19"/>
      <c r="CRK36" s="19"/>
      <c r="CRL36" s="19"/>
      <c r="CRM36" s="19"/>
      <c r="CRN36" s="19"/>
      <c r="CRO36" s="19"/>
      <c r="CRP36" s="19"/>
      <c r="CRQ36" s="19"/>
      <c r="CRR36" s="19"/>
      <c r="CRS36" s="19"/>
      <c r="CRT36" s="19"/>
      <c r="CRU36" s="19"/>
      <c r="CRV36" s="19"/>
      <c r="CRW36" s="19"/>
      <c r="CRX36" s="19"/>
      <c r="CRY36" s="19"/>
      <c r="CRZ36" s="19"/>
      <c r="CSA36" s="19"/>
      <c r="CSB36" s="19"/>
      <c r="CSC36" s="19"/>
      <c r="CSD36" s="19"/>
      <c r="CSE36" s="19"/>
      <c r="CSF36" s="19"/>
      <c r="CSG36" s="19"/>
      <c r="CSH36" s="19"/>
      <c r="CSI36" s="19"/>
      <c r="CSJ36" s="19"/>
      <c r="CSK36" s="19"/>
      <c r="CSL36" s="19"/>
      <c r="CSM36" s="19"/>
      <c r="CSN36" s="19"/>
      <c r="CSO36" s="19"/>
      <c r="CSP36" s="19"/>
      <c r="CSQ36" s="19"/>
      <c r="CSR36" s="19"/>
      <c r="CSS36" s="19"/>
      <c r="CST36" s="19"/>
      <c r="CSU36" s="19"/>
      <c r="CSV36" s="19"/>
      <c r="CSW36" s="19"/>
      <c r="CSX36" s="19"/>
      <c r="CSY36" s="19"/>
      <c r="CSZ36" s="19"/>
      <c r="CTA36" s="19"/>
      <c r="CTB36" s="19"/>
      <c r="CTC36" s="19"/>
      <c r="CTD36" s="19"/>
      <c r="CTE36" s="19"/>
      <c r="CTF36" s="19"/>
      <c r="CTG36" s="19"/>
      <c r="CTH36" s="19"/>
      <c r="CTI36" s="19"/>
      <c r="CTJ36" s="19"/>
      <c r="CTK36" s="19"/>
      <c r="CTL36" s="19"/>
      <c r="CTM36" s="19"/>
      <c r="CTN36" s="19"/>
      <c r="CTO36" s="19"/>
      <c r="CTP36" s="19"/>
      <c r="CTQ36" s="19"/>
      <c r="CTR36" s="19"/>
      <c r="CTS36" s="19"/>
      <c r="CTT36" s="19"/>
      <c r="CTU36" s="19"/>
      <c r="CTV36" s="19"/>
      <c r="CTW36" s="19"/>
      <c r="CTX36" s="19"/>
      <c r="CTY36" s="19"/>
      <c r="CTZ36" s="19"/>
      <c r="CUA36" s="19"/>
      <c r="CUB36" s="19"/>
      <c r="CUC36" s="19"/>
      <c r="CUD36" s="19"/>
      <c r="CUE36" s="19"/>
      <c r="CUF36" s="19"/>
      <c r="CUG36" s="19"/>
      <c r="CUH36" s="19"/>
      <c r="CUI36" s="19"/>
      <c r="CUJ36" s="19"/>
      <c r="CUK36" s="19"/>
      <c r="CUL36" s="19"/>
      <c r="CUM36" s="19"/>
      <c r="CUN36" s="19"/>
      <c r="CUO36" s="19"/>
      <c r="CUP36" s="19"/>
      <c r="CUQ36" s="19"/>
      <c r="CUR36" s="19"/>
      <c r="CUS36" s="19"/>
      <c r="CUT36" s="19"/>
      <c r="CUU36" s="19"/>
      <c r="CUV36" s="19"/>
      <c r="CUW36" s="19"/>
      <c r="CUX36" s="19"/>
      <c r="CUY36" s="19"/>
      <c r="CUZ36" s="19"/>
      <c r="CVA36" s="19"/>
      <c r="CVB36" s="19"/>
      <c r="CVC36" s="19"/>
      <c r="CVD36" s="19"/>
      <c r="CVE36" s="19"/>
      <c r="CVF36" s="19"/>
      <c r="CVG36" s="19"/>
      <c r="CVH36" s="19"/>
      <c r="CVI36" s="19"/>
      <c r="CVJ36" s="19"/>
      <c r="CVK36" s="19"/>
      <c r="CVL36" s="19"/>
      <c r="CVM36" s="19"/>
      <c r="CVN36" s="19"/>
      <c r="CVO36" s="19"/>
      <c r="CVP36" s="19"/>
      <c r="CVQ36" s="19"/>
      <c r="CVR36" s="19"/>
      <c r="CVS36" s="19"/>
      <c r="CVT36" s="19"/>
      <c r="CVU36" s="19"/>
      <c r="CVV36" s="19"/>
      <c r="CVW36" s="19"/>
      <c r="CVX36" s="19"/>
      <c r="CVY36" s="19"/>
      <c r="CVZ36" s="19"/>
      <c r="CWA36" s="19"/>
      <c r="CWB36" s="19"/>
      <c r="CWC36" s="19"/>
      <c r="CWD36" s="19"/>
      <c r="CWE36" s="19"/>
      <c r="CWF36" s="19"/>
      <c r="CWG36" s="19"/>
      <c r="CWH36" s="19"/>
      <c r="CWI36" s="19"/>
      <c r="CWJ36" s="19"/>
      <c r="CWK36" s="19"/>
      <c r="CWL36" s="19"/>
      <c r="CWM36" s="19"/>
      <c r="CWN36" s="19"/>
      <c r="CWO36" s="19"/>
      <c r="CWP36" s="19"/>
      <c r="CWQ36" s="19"/>
      <c r="CWR36" s="19"/>
      <c r="CWS36" s="19"/>
      <c r="CWT36" s="19"/>
      <c r="CWU36" s="19"/>
      <c r="CWV36" s="19"/>
      <c r="CWW36" s="19"/>
      <c r="CWX36" s="19"/>
      <c r="CWY36" s="19"/>
      <c r="CWZ36" s="19"/>
      <c r="CXA36" s="19"/>
      <c r="CXB36" s="19"/>
      <c r="CXC36" s="19"/>
      <c r="CXD36" s="19"/>
      <c r="CXE36" s="19"/>
      <c r="CXF36" s="19"/>
      <c r="CXG36" s="19"/>
      <c r="CXH36" s="19"/>
      <c r="CXI36" s="19"/>
      <c r="CXJ36" s="19"/>
      <c r="CXK36" s="19"/>
      <c r="CXL36" s="19"/>
      <c r="CXM36" s="19"/>
      <c r="CXN36" s="19"/>
      <c r="CXO36" s="19"/>
      <c r="CXP36" s="19"/>
      <c r="CXQ36" s="19"/>
      <c r="CXR36" s="19"/>
      <c r="CXS36" s="19"/>
      <c r="CXT36" s="19"/>
      <c r="CXU36" s="19"/>
      <c r="CXV36" s="19"/>
      <c r="CXW36" s="19"/>
      <c r="CXX36" s="19"/>
      <c r="CXY36" s="19"/>
      <c r="CXZ36" s="19"/>
      <c r="CYA36" s="19"/>
      <c r="CYB36" s="19"/>
      <c r="CYC36" s="19"/>
      <c r="CYD36" s="19"/>
      <c r="CYE36" s="19"/>
      <c r="CYF36" s="19"/>
      <c r="CYG36" s="19"/>
      <c r="CYH36" s="19"/>
      <c r="CYI36" s="19"/>
      <c r="CYJ36" s="19"/>
      <c r="CYK36" s="19"/>
      <c r="CYL36" s="19"/>
      <c r="CYM36" s="19"/>
      <c r="CYN36" s="19"/>
      <c r="CYO36" s="19"/>
      <c r="CYP36" s="19"/>
      <c r="CYQ36" s="19"/>
      <c r="CYR36" s="19"/>
      <c r="CYS36" s="19"/>
      <c r="CYT36" s="19"/>
      <c r="CYU36" s="19"/>
      <c r="CYV36" s="19"/>
      <c r="CYW36" s="19"/>
      <c r="CYX36" s="19"/>
      <c r="CYY36" s="19"/>
      <c r="CYZ36" s="19"/>
      <c r="CZA36" s="19"/>
      <c r="CZB36" s="19"/>
      <c r="CZC36" s="19"/>
      <c r="CZD36" s="19"/>
      <c r="CZE36" s="19"/>
      <c r="CZF36" s="19"/>
      <c r="CZG36" s="19"/>
      <c r="CZH36" s="19"/>
      <c r="CZI36" s="19"/>
      <c r="CZJ36" s="19"/>
      <c r="CZK36" s="19"/>
      <c r="CZL36" s="19"/>
      <c r="CZM36" s="19"/>
      <c r="CZN36" s="19"/>
      <c r="CZO36" s="19"/>
      <c r="CZP36" s="19"/>
      <c r="CZQ36" s="19"/>
      <c r="CZR36" s="19"/>
      <c r="CZS36" s="19"/>
      <c r="CZT36" s="19"/>
      <c r="CZU36" s="19"/>
      <c r="CZV36" s="19"/>
      <c r="CZW36" s="19"/>
      <c r="CZX36" s="19"/>
      <c r="CZY36" s="19"/>
      <c r="CZZ36" s="19"/>
      <c r="DAA36" s="19"/>
      <c r="DAB36" s="19"/>
      <c r="DAC36" s="19"/>
      <c r="DAD36" s="19"/>
      <c r="DAE36" s="19"/>
      <c r="DAF36" s="19"/>
      <c r="DAG36" s="19"/>
      <c r="DAH36" s="19"/>
      <c r="DAI36" s="19"/>
      <c r="DAJ36" s="19"/>
      <c r="DAK36" s="19"/>
      <c r="DAL36" s="19"/>
      <c r="DAM36" s="19"/>
      <c r="DAN36" s="19"/>
      <c r="DAO36" s="19"/>
      <c r="DAP36" s="19"/>
      <c r="DAQ36" s="19"/>
      <c r="DAR36" s="19"/>
      <c r="DAS36" s="19"/>
      <c r="DAT36" s="19"/>
      <c r="DAU36" s="19"/>
      <c r="DAV36" s="19"/>
      <c r="DAW36" s="19"/>
      <c r="DAX36" s="19"/>
      <c r="DAY36" s="19"/>
      <c r="DAZ36" s="19"/>
      <c r="DBA36" s="19"/>
      <c r="DBB36" s="19"/>
      <c r="DBC36" s="19"/>
      <c r="DBD36" s="19"/>
      <c r="DBE36" s="19"/>
      <c r="DBF36" s="19"/>
      <c r="DBG36" s="19"/>
      <c r="DBH36" s="19"/>
      <c r="DBI36" s="19"/>
      <c r="DBJ36" s="19"/>
      <c r="DBK36" s="19"/>
      <c r="DBL36" s="19"/>
      <c r="DBM36" s="19"/>
      <c r="DBN36" s="19"/>
      <c r="DBO36" s="19"/>
      <c r="DBP36" s="19"/>
      <c r="DBQ36" s="19"/>
      <c r="DBR36" s="19"/>
      <c r="DBS36" s="19"/>
      <c r="DBT36" s="19"/>
      <c r="DBU36" s="19"/>
      <c r="DBV36" s="19"/>
      <c r="DBW36" s="19"/>
      <c r="DBX36" s="19"/>
      <c r="DBY36" s="19"/>
      <c r="DBZ36" s="19"/>
      <c r="DCA36" s="19"/>
      <c r="DCB36" s="19"/>
      <c r="DCC36" s="19"/>
      <c r="DCD36" s="19"/>
      <c r="DCE36" s="19"/>
      <c r="DCF36" s="19"/>
      <c r="DCG36" s="19"/>
      <c r="DCH36" s="19"/>
      <c r="DCI36" s="19"/>
      <c r="DCJ36" s="19"/>
      <c r="DCK36" s="19"/>
      <c r="DCL36" s="19"/>
      <c r="DCM36" s="19"/>
      <c r="DCN36" s="19"/>
      <c r="DCO36" s="19"/>
      <c r="DCP36" s="19"/>
      <c r="DCQ36" s="19"/>
      <c r="DCR36" s="19"/>
      <c r="DCS36" s="19"/>
      <c r="DCT36" s="19"/>
      <c r="DCU36" s="19"/>
      <c r="DCV36" s="19"/>
      <c r="DCW36" s="19"/>
      <c r="DCX36" s="19"/>
      <c r="DCY36" s="19"/>
      <c r="DCZ36" s="19"/>
      <c r="DDA36" s="19"/>
      <c r="DDB36" s="19"/>
      <c r="DDC36" s="19"/>
      <c r="DDD36" s="19"/>
      <c r="DDE36" s="19"/>
      <c r="DDF36" s="19"/>
      <c r="DDG36" s="19"/>
      <c r="DDH36" s="19"/>
      <c r="DDI36" s="19"/>
      <c r="DDJ36" s="19"/>
      <c r="DDK36" s="19"/>
      <c r="DDL36" s="19"/>
      <c r="DDM36" s="19"/>
      <c r="DDN36" s="19"/>
      <c r="DDO36" s="19"/>
      <c r="DDP36" s="19"/>
      <c r="DDQ36" s="19"/>
      <c r="DDR36" s="19"/>
      <c r="DDS36" s="19"/>
      <c r="DDT36" s="19"/>
      <c r="DDU36" s="19"/>
      <c r="DDV36" s="19"/>
      <c r="DDW36" s="19"/>
      <c r="DDX36" s="19"/>
      <c r="DDY36" s="19"/>
      <c r="DDZ36" s="19"/>
      <c r="DEA36" s="19"/>
      <c r="DEB36" s="19"/>
      <c r="DEC36" s="19"/>
      <c r="DED36" s="19"/>
      <c r="DEE36" s="19"/>
      <c r="DEF36" s="19"/>
      <c r="DEG36" s="19"/>
      <c r="DEH36" s="19"/>
      <c r="DEI36" s="19"/>
      <c r="DEJ36" s="19"/>
      <c r="DEK36" s="19"/>
      <c r="DEL36" s="19"/>
      <c r="DEM36" s="19"/>
      <c r="DEN36" s="19"/>
      <c r="DEO36" s="19"/>
      <c r="DEP36" s="19"/>
      <c r="DEQ36" s="19"/>
      <c r="DER36" s="19"/>
      <c r="DES36" s="19"/>
      <c r="DET36" s="19"/>
      <c r="DEU36" s="19"/>
      <c r="DEV36" s="19"/>
      <c r="DEW36" s="19"/>
      <c r="DEX36" s="19"/>
      <c r="DEY36" s="19"/>
      <c r="DEZ36" s="19"/>
      <c r="DFA36" s="19"/>
      <c r="DFB36" s="19"/>
      <c r="DFC36" s="19"/>
      <c r="DFD36" s="19"/>
      <c r="DFE36" s="19"/>
      <c r="DFF36" s="19"/>
      <c r="DFG36" s="19"/>
      <c r="DFH36" s="19"/>
      <c r="DFI36" s="19"/>
      <c r="DFJ36" s="19"/>
      <c r="DFK36" s="19"/>
      <c r="DFL36" s="19"/>
      <c r="DFM36" s="19"/>
      <c r="DFN36" s="19"/>
      <c r="DFO36" s="19"/>
      <c r="DFP36" s="19"/>
      <c r="DFQ36" s="19"/>
      <c r="DFR36" s="19"/>
      <c r="DFS36" s="19"/>
      <c r="DFT36" s="19"/>
      <c r="DFU36" s="19"/>
      <c r="DFV36" s="19"/>
      <c r="DFW36" s="19"/>
      <c r="DFX36" s="19"/>
      <c r="DFY36" s="19"/>
      <c r="DFZ36" s="19"/>
      <c r="DGA36" s="19"/>
      <c r="DGB36" s="19"/>
      <c r="DGC36" s="19"/>
      <c r="DGD36" s="19"/>
      <c r="DGE36" s="19"/>
      <c r="DGF36" s="19"/>
      <c r="DGG36" s="19"/>
      <c r="DGH36" s="19"/>
      <c r="DGI36" s="19"/>
      <c r="DGJ36" s="19"/>
      <c r="DGK36" s="19"/>
      <c r="DGL36" s="19"/>
      <c r="DGM36" s="19"/>
      <c r="DGN36" s="19"/>
      <c r="DGO36" s="19"/>
      <c r="DGP36" s="19"/>
      <c r="DGQ36" s="19"/>
      <c r="DGR36" s="19"/>
      <c r="DGS36" s="19"/>
      <c r="DGT36" s="19"/>
      <c r="DGU36" s="19"/>
      <c r="DGV36" s="19"/>
      <c r="DGW36" s="19"/>
      <c r="DGX36" s="19"/>
      <c r="DGY36" s="19"/>
      <c r="DGZ36" s="19"/>
      <c r="DHA36" s="19"/>
      <c r="DHB36" s="19"/>
      <c r="DHC36" s="19"/>
      <c r="DHD36" s="19"/>
      <c r="DHE36" s="19"/>
      <c r="DHF36" s="19"/>
      <c r="DHG36" s="19"/>
      <c r="DHH36" s="19"/>
      <c r="DHI36" s="19"/>
      <c r="DHJ36" s="19"/>
      <c r="DHK36" s="19"/>
      <c r="DHL36" s="19"/>
      <c r="DHM36" s="19"/>
      <c r="DHN36" s="19"/>
      <c r="DHO36" s="19"/>
      <c r="DHP36" s="19"/>
      <c r="DHQ36" s="19"/>
      <c r="DHR36" s="19"/>
      <c r="DHS36" s="19"/>
      <c r="DHT36" s="19"/>
      <c r="DHU36" s="19"/>
      <c r="DHV36" s="19"/>
      <c r="DHW36" s="19"/>
      <c r="DHX36" s="19"/>
      <c r="DHY36" s="19"/>
      <c r="DHZ36" s="19"/>
      <c r="DIA36" s="19"/>
      <c r="DIB36" s="19"/>
      <c r="DIC36" s="19"/>
      <c r="DID36" s="19"/>
      <c r="DIE36" s="19"/>
      <c r="DIF36" s="19"/>
      <c r="DIG36" s="19"/>
      <c r="DIH36" s="19"/>
      <c r="DII36" s="19"/>
      <c r="DIJ36" s="19"/>
      <c r="DIK36" s="19"/>
      <c r="DIL36" s="19"/>
      <c r="DIM36" s="19"/>
      <c r="DIN36" s="19"/>
      <c r="DIO36" s="19"/>
      <c r="DIP36" s="19"/>
      <c r="DIQ36" s="19"/>
      <c r="DIR36" s="19"/>
      <c r="DIS36" s="19"/>
      <c r="DIT36" s="19"/>
      <c r="DIU36" s="19"/>
      <c r="DIV36" s="19"/>
      <c r="DIW36" s="19"/>
      <c r="DIX36" s="19"/>
      <c r="DIY36" s="19"/>
      <c r="DIZ36" s="19"/>
      <c r="DJA36" s="19"/>
      <c r="DJB36" s="19"/>
      <c r="DJC36" s="19"/>
      <c r="DJD36" s="19"/>
      <c r="DJE36" s="19"/>
      <c r="DJF36" s="19"/>
      <c r="DJG36" s="19"/>
      <c r="DJH36" s="19"/>
      <c r="DJI36" s="19"/>
      <c r="DJJ36" s="19"/>
      <c r="DJK36" s="19"/>
      <c r="DJL36" s="19"/>
      <c r="DJM36" s="19"/>
      <c r="DJN36" s="19"/>
      <c r="DJO36" s="19"/>
      <c r="DJP36" s="19"/>
      <c r="DJQ36" s="19"/>
      <c r="DJR36" s="19"/>
      <c r="DJS36" s="19"/>
      <c r="DJT36" s="19"/>
      <c r="DJU36" s="19"/>
      <c r="DJV36" s="19"/>
      <c r="DJW36" s="19"/>
      <c r="DJX36" s="19"/>
      <c r="DJY36" s="19"/>
      <c r="DJZ36" s="19"/>
      <c r="DKA36" s="19"/>
      <c r="DKB36" s="19"/>
      <c r="DKC36" s="19"/>
      <c r="DKD36" s="19"/>
      <c r="DKE36" s="19"/>
      <c r="DKF36" s="19"/>
      <c r="DKG36" s="19"/>
      <c r="DKH36" s="19"/>
      <c r="DKI36" s="19"/>
      <c r="DKJ36" s="19"/>
      <c r="DKK36" s="19"/>
      <c r="DKL36" s="19"/>
      <c r="DKM36" s="19"/>
      <c r="DKN36" s="19"/>
      <c r="DKO36" s="19"/>
      <c r="DKP36" s="19"/>
      <c r="DKQ36" s="19"/>
      <c r="DKR36" s="19"/>
      <c r="DKS36" s="19"/>
      <c r="DKT36" s="19"/>
      <c r="DKU36" s="19"/>
      <c r="DKV36" s="19"/>
      <c r="DKW36" s="19"/>
      <c r="DKX36" s="19"/>
      <c r="DKY36" s="19"/>
      <c r="DKZ36" s="19"/>
      <c r="DLA36" s="19"/>
      <c r="DLB36" s="19"/>
      <c r="DLC36" s="19"/>
      <c r="DLD36" s="19"/>
      <c r="DLE36" s="19"/>
      <c r="DLF36" s="19"/>
      <c r="DLG36" s="19"/>
      <c r="DLH36" s="19"/>
      <c r="DLI36" s="19"/>
      <c r="DLJ36" s="19"/>
      <c r="DLK36" s="19"/>
      <c r="DLL36" s="19"/>
      <c r="DLM36" s="19"/>
      <c r="DLN36" s="19"/>
      <c r="DLO36" s="19"/>
      <c r="DLP36" s="19"/>
      <c r="DLQ36" s="19"/>
      <c r="DLR36" s="19"/>
      <c r="DLS36" s="19"/>
      <c r="DLT36" s="19"/>
      <c r="DLU36" s="19"/>
      <c r="DLV36" s="19"/>
      <c r="DLW36" s="19"/>
      <c r="DLX36" s="19"/>
      <c r="DLY36" s="19"/>
      <c r="DLZ36" s="19"/>
      <c r="DMA36" s="19"/>
      <c r="DMB36" s="19"/>
      <c r="DMC36" s="19"/>
      <c r="DMD36" s="19"/>
      <c r="DME36" s="19"/>
      <c r="DMF36" s="19"/>
      <c r="DMG36" s="19"/>
      <c r="DMH36" s="19"/>
      <c r="DMI36" s="19"/>
      <c r="DMJ36" s="19"/>
      <c r="DMK36" s="19"/>
      <c r="DML36" s="19"/>
      <c r="DMM36" s="19"/>
      <c r="DMN36" s="19"/>
      <c r="DMO36" s="19"/>
      <c r="DMP36" s="19"/>
      <c r="DMQ36" s="19"/>
      <c r="DMR36" s="19"/>
      <c r="DMS36" s="19"/>
      <c r="DMT36" s="19"/>
      <c r="DMU36" s="19"/>
      <c r="DMV36" s="19"/>
      <c r="DMW36" s="19"/>
      <c r="DMX36" s="19"/>
      <c r="DMY36" s="19"/>
      <c r="DMZ36" s="19"/>
      <c r="DNA36" s="19"/>
      <c r="DNB36" s="19"/>
      <c r="DNC36" s="19"/>
      <c r="DND36" s="19"/>
      <c r="DNE36" s="19"/>
      <c r="DNF36" s="19"/>
      <c r="DNG36" s="19"/>
      <c r="DNH36" s="19"/>
      <c r="DNI36" s="19"/>
      <c r="DNJ36" s="19"/>
      <c r="DNK36" s="19"/>
      <c r="DNL36" s="19"/>
      <c r="DNM36" s="19"/>
      <c r="DNN36" s="19"/>
      <c r="DNO36" s="19"/>
      <c r="DNP36" s="19"/>
      <c r="DNQ36" s="19"/>
      <c r="DNR36" s="19"/>
      <c r="DNS36" s="19"/>
      <c r="DNT36" s="19"/>
      <c r="DNU36" s="19"/>
      <c r="DNV36" s="19"/>
      <c r="DNW36" s="19"/>
      <c r="DNX36" s="19"/>
      <c r="DNY36" s="19"/>
      <c r="DNZ36" s="19"/>
      <c r="DOA36" s="19"/>
      <c r="DOB36" s="19"/>
      <c r="DOC36" s="19"/>
      <c r="DOD36" s="19"/>
      <c r="DOE36" s="19"/>
      <c r="DOF36" s="19"/>
      <c r="DOG36" s="19"/>
      <c r="DOH36" s="19"/>
      <c r="DOI36" s="19"/>
      <c r="DOJ36" s="19"/>
      <c r="DOK36" s="19"/>
      <c r="DOL36" s="19"/>
      <c r="DOM36" s="19"/>
      <c r="DON36" s="19"/>
      <c r="DOO36" s="19"/>
      <c r="DOP36" s="19"/>
      <c r="DOQ36" s="19"/>
      <c r="DOR36" s="19"/>
      <c r="DOS36" s="19"/>
      <c r="DOT36" s="19"/>
      <c r="DOU36" s="19"/>
      <c r="DOV36" s="19"/>
      <c r="DOW36" s="19"/>
      <c r="DOX36" s="19"/>
      <c r="DOY36" s="19"/>
      <c r="DOZ36" s="19"/>
      <c r="DPA36" s="19"/>
      <c r="DPB36" s="19"/>
      <c r="DPC36" s="19"/>
      <c r="DPD36" s="19"/>
      <c r="DPE36" s="19"/>
      <c r="DPF36" s="19"/>
      <c r="DPG36" s="19"/>
      <c r="DPH36" s="19"/>
      <c r="DPI36" s="19"/>
      <c r="DPJ36" s="19"/>
      <c r="DPK36" s="19"/>
      <c r="DPL36" s="19"/>
      <c r="DPM36" s="19"/>
      <c r="DPN36" s="19"/>
      <c r="DPO36" s="19"/>
      <c r="DPP36" s="19"/>
      <c r="DPQ36" s="19"/>
      <c r="DPR36" s="19"/>
      <c r="DPS36" s="19"/>
      <c r="DPT36" s="19"/>
      <c r="DPU36" s="19"/>
      <c r="DPV36" s="19"/>
      <c r="DPW36" s="19"/>
      <c r="DPX36" s="19"/>
      <c r="DPY36" s="19"/>
      <c r="DPZ36" s="19"/>
      <c r="DQA36" s="19"/>
      <c r="DQB36" s="19"/>
      <c r="DQC36" s="19"/>
      <c r="DQD36" s="19"/>
      <c r="DQE36" s="19"/>
      <c r="DQF36" s="19"/>
      <c r="DQG36" s="19"/>
      <c r="DQH36" s="19"/>
      <c r="DQI36" s="19"/>
      <c r="DQJ36" s="19"/>
      <c r="DQK36" s="19"/>
      <c r="DQL36" s="19"/>
      <c r="DQM36" s="19"/>
      <c r="DQN36" s="19"/>
      <c r="DQO36" s="19"/>
      <c r="DQP36" s="19"/>
      <c r="DQQ36" s="19"/>
      <c r="DQR36" s="19"/>
      <c r="DQS36" s="19"/>
      <c r="DQT36" s="19"/>
      <c r="DQU36" s="19"/>
      <c r="DQV36" s="19"/>
      <c r="DQW36" s="19"/>
      <c r="DQX36" s="19"/>
      <c r="DQY36" s="19"/>
      <c r="DQZ36" s="19"/>
      <c r="DRA36" s="19"/>
      <c r="DRB36" s="19"/>
      <c r="DRC36" s="19"/>
      <c r="DRD36" s="19"/>
      <c r="DRE36" s="19"/>
      <c r="DRF36" s="19"/>
      <c r="DRG36" s="19"/>
      <c r="DRH36" s="19"/>
      <c r="DRI36" s="19"/>
      <c r="DRJ36" s="19"/>
      <c r="DRK36" s="19"/>
      <c r="DRL36" s="19"/>
      <c r="DRM36" s="19"/>
      <c r="DRN36" s="19"/>
      <c r="DRO36" s="19"/>
      <c r="DRP36" s="19"/>
      <c r="DRQ36" s="19"/>
      <c r="DRR36" s="19"/>
      <c r="DRS36" s="19"/>
      <c r="DRT36" s="19"/>
      <c r="DRU36" s="19"/>
      <c r="DRV36" s="19"/>
      <c r="DRW36" s="19"/>
      <c r="DRX36" s="19"/>
      <c r="DRY36" s="19"/>
      <c r="DRZ36" s="19"/>
      <c r="DSA36" s="19"/>
      <c r="DSB36" s="19"/>
      <c r="DSC36" s="19"/>
      <c r="DSD36" s="19"/>
      <c r="DSE36" s="19"/>
      <c r="DSF36" s="19"/>
      <c r="DSG36" s="19"/>
      <c r="DSH36" s="19"/>
      <c r="DSI36" s="19"/>
      <c r="DSJ36" s="19"/>
      <c r="DSK36" s="19"/>
      <c r="DSL36" s="19"/>
      <c r="DSM36" s="19"/>
      <c r="DSN36" s="19"/>
      <c r="DSO36" s="19"/>
      <c r="DSP36" s="19"/>
      <c r="DSQ36" s="19"/>
      <c r="DSR36" s="19"/>
      <c r="DSS36" s="19"/>
      <c r="DST36" s="19"/>
      <c r="DSU36" s="19"/>
      <c r="DSV36" s="19"/>
      <c r="DSW36" s="19"/>
      <c r="DSX36" s="19"/>
      <c r="DSY36" s="19"/>
      <c r="DSZ36" s="19"/>
      <c r="DTA36" s="19"/>
      <c r="DTB36" s="19"/>
      <c r="DTC36" s="19"/>
      <c r="DTD36" s="19"/>
      <c r="DTE36" s="19"/>
      <c r="DTF36" s="19"/>
      <c r="DTG36" s="19"/>
      <c r="DTH36" s="19"/>
      <c r="DTI36" s="19"/>
      <c r="DTJ36" s="19"/>
      <c r="DTK36" s="19"/>
      <c r="DTL36" s="19"/>
      <c r="DTM36" s="19"/>
      <c r="DTN36" s="19"/>
      <c r="DTO36" s="19"/>
      <c r="DTP36" s="19"/>
      <c r="DTQ36" s="19"/>
      <c r="DTR36" s="19"/>
      <c r="DTS36" s="19"/>
      <c r="DTT36" s="19"/>
      <c r="DTU36" s="19"/>
      <c r="DTV36" s="19"/>
      <c r="DTW36" s="19"/>
      <c r="DTX36" s="19"/>
      <c r="DTY36" s="19"/>
      <c r="DTZ36" s="19"/>
      <c r="DUA36" s="19"/>
      <c r="DUB36" s="19"/>
      <c r="DUC36" s="19"/>
      <c r="DUD36" s="19"/>
      <c r="DUE36" s="19"/>
      <c r="DUF36" s="19"/>
      <c r="DUG36" s="19"/>
      <c r="DUH36" s="19"/>
      <c r="DUI36" s="19"/>
      <c r="DUJ36" s="19"/>
      <c r="DUK36" s="19"/>
      <c r="DUL36" s="19"/>
      <c r="DUM36" s="19"/>
      <c r="DUN36" s="19"/>
      <c r="DUO36" s="19"/>
      <c r="DUP36" s="19"/>
      <c r="DUQ36" s="19"/>
      <c r="DUR36" s="19"/>
      <c r="DUS36" s="19"/>
      <c r="DUT36" s="19"/>
      <c r="DUU36" s="19"/>
      <c r="DUV36" s="19"/>
      <c r="DUW36" s="19"/>
      <c r="DUX36" s="19"/>
      <c r="DUY36" s="19"/>
      <c r="DUZ36" s="19"/>
      <c r="DVA36" s="19"/>
      <c r="DVB36" s="19"/>
      <c r="DVC36" s="19"/>
      <c r="DVD36" s="19"/>
      <c r="DVE36" s="19"/>
      <c r="DVF36" s="19"/>
      <c r="DVG36" s="19"/>
      <c r="DVH36" s="19"/>
      <c r="DVI36" s="19"/>
      <c r="DVJ36" s="19"/>
      <c r="DVK36" s="19"/>
      <c r="DVL36" s="19"/>
      <c r="DVM36" s="19"/>
      <c r="DVN36" s="19"/>
      <c r="DVO36" s="19"/>
      <c r="DVP36" s="19"/>
      <c r="DVQ36" s="19"/>
      <c r="DVR36" s="19"/>
      <c r="DVS36" s="19"/>
      <c r="DVT36" s="19"/>
      <c r="DVU36" s="19"/>
      <c r="DVV36" s="19"/>
      <c r="DVW36" s="19"/>
      <c r="DVX36" s="19"/>
      <c r="DVY36" s="19"/>
      <c r="DVZ36" s="19"/>
      <c r="DWA36" s="19"/>
      <c r="DWB36" s="19"/>
      <c r="DWC36" s="19"/>
      <c r="DWD36" s="19"/>
      <c r="DWE36" s="19"/>
      <c r="DWF36" s="19"/>
      <c r="DWG36" s="19"/>
      <c r="DWH36" s="19"/>
      <c r="DWI36" s="19"/>
      <c r="DWJ36" s="19"/>
      <c r="DWK36" s="19"/>
      <c r="DWL36" s="19"/>
      <c r="DWM36" s="19"/>
      <c r="DWN36" s="19"/>
      <c r="DWO36" s="19"/>
      <c r="DWP36" s="19"/>
      <c r="DWQ36" s="19"/>
      <c r="DWR36" s="19"/>
      <c r="DWS36" s="19"/>
      <c r="DWT36" s="19"/>
      <c r="DWU36" s="19"/>
      <c r="DWV36" s="19"/>
      <c r="DWW36" s="19"/>
      <c r="DWX36" s="19"/>
      <c r="DWY36" s="19"/>
      <c r="DWZ36" s="19"/>
      <c r="DXA36" s="19"/>
      <c r="DXB36" s="19"/>
      <c r="DXC36" s="19"/>
      <c r="DXD36" s="19"/>
      <c r="DXE36" s="19"/>
      <c r="DXF36" s="19"/>
      <c r="DXG36" s="19"/>
      <c r="DXH36" s="19"/>
      <c r="DXI36" s="19"/>
      <c r="DXJ36" s="19"/>
      <c r="DXK36" s="19"/>
      <c r="DXL36" s="19"/>
      <c r="DXM36" s="19"/>
      <c r="DXN36" s="19"/>
      <c r="DXO36" s="19"/>
      <c r="DXP36" s="19"/>
      <c r="DXQ36" s="19"/>
      <c r="DXR36" s="19"/>
      <c r="DXS36" s="19"/>
      <c r="DXT36" s="19"/>
      <c r="DXU36" s="19"/>
      <c r="DXV36" s="19"/>
      <c r="DXW36" s="19"/>
      <c r="DXX36" s="19"/>
      <c r="DXY36" s="19"/>
      <c r="DXZ36" s="19"/>
      <c r="DYA36" s="19"/>
      <c r="DYB36" s="19"/>
      <c r="DYC36" s="19"/>
      <c r="DYD36" s="19"/>
      <c r="DYE36" s="19"/>
      <c r="DYF36" s="19"/>
      <c r="DYG36" s="19"/>
      <c r="DYH36" s="19"/>
      <c r="DYI36" s="19"/>
      <c r="DYJ36" s="19"/>
      <c r="DYK36" s="19"/>
      <c r="DYL36" s="19"/>
      <c r="DYM36" s="19"/>
      <c r="DYN36" s="19"/>
      <c r="DYO36" s="19"/>
      <c r="DYP36" s="19"/>
      <c r="DYQ36" s="19"/>
      <c r="DYR36" s="19"/>
      <c r="DYS36" s="19"/>
      <c r="DYT36" s="19"/>
      <c r="DYU36" s="19"/>
      <c r="DYV36" s="19"/>
      <c r="DYW36" s="19"/>
      <c r="DYX36" s="19"/>
      <c r="DYY36" s="19"/>
      <c r="DYZ36" s="19"/>
      <c r="DZA36" s="19"/>
      <c r="DZB36" s="19"/>
      <c r="DZC36" s="19"/>
      <c r="DZD36" s="19"/>
      <c r="DZE36" s="19"/>
      <c r="DZF36" s="19"/>
      <c r="DZG36" s="19"/>
      <c r="DZH36" s="19"/>
      <c r="DZI36" s="19"/>
      <c r="DZJ36" s="19"/>
      <c r="DZK36" s="19"/>
      <c r="DZL36" s="19"/>
      <c r="DZM36" s="19"/>
      <c r="DZN36" s="19"/>
      <c r="DZO36" s="19"/>
      <c r="DZP36" s="19"/>
      <c r="DZQ36" s="19"/>
      <c r="DZR36" s="19"/>
      <c r="DZS36" s="19"/>
      <c r="DZT36" s="19"/>
      <c r="DZU36" s="19"/>
      <c r="DZV36" s="19"/>
      <c r="DZW36" s="19"/>
      <c r="DZX36" s="19"/>
      <c r="DZY36" s="19"/>
      <c r="DZZ36" s="19"/>
      <c r="EAA36" s="19"/>
      <c r="EAB36" s="19"/>
      <c r="EAC36" s="19"/>
      <c r="EAD36" s="19"/>
      <c r="EAE36" s="19"/>
      <c r="EAF36" s="19"/>
      <c r="EAG36" s="19"/>
      <c r="EAH36" s="19"/>
      <c r="EAI36" s="19"/>
      <c r="EAJ36" s="19"/>
      <c r="EAK36" s="19"/>
      <c r="EAL36" s="19"/>
      <c r="EAM36" s="19"/>
      <c r="EAN36" s="19"/>
      <c r="EAO36" s="19"/>
      <c r="EAP36" s="19"/>
      <c r="EAQ36" s="19"/>
      <c r="EAR36" s="19"/>
      <c r="EAS36" s="19"/>
      <c r="EAT36" s="19"/>
      <c r="EAU36" s="19"/>
      <c r="EAV36" s="19"/>
      <c r="EAW36" s="19"/>
      <c r="EAX36" s="19"/>
      <c r="EAY36" s="19"/>
      <c r="EAZ36" s="19"/>
      <c r="EBA36" s="19"/>
      <c r="EBB36" s="19"/>
      <c r="EBC36" s="19"/>
      <c r="EBD36" s="19"/>
      <c r="EBE36" s="19"/>
      <c r="EBF36" s="19"/>
      <c r="EBG36" s="19"/>
      <c r="EBH36" s="19"/>
      <c r="EBI36" s="19"/>
      <c r="EBJ36" s="19"/>
      <c r="EBK36" s="19"/>
      <c r="EBL36" s="19"/>
      <c r="EBM36" s="19"/>
      <c r="EBN36" s="19"/>
      <c r="EBO36" s="19"/>
      <c r="EBP36" s="19"/>
      <c r="EBQ36" s="19"/>
      <c r="EBR36" s="19"/>
      <c r="EBS36" s="19"/>
      <c r="EBT36" s="19"/>
      <c r="EBU36" s="19"/>
      <c r="EBV36" s="19"/>
      <c r="EBW36" s="19"/>
      <c r="EBX36" s="19"/>
      <c r="EBY36" s="19"/>
      <c r="EBZ36" s="19"/>
      <c r="ECA36" s="19"/>
      <c r="ECB36" s="19"/>
      <c r="ECC36" s="19"/>
      <c r="ECD36" s="19"/>
      <c r="ECE36" s="19"/>
      <c r="ECF36" s="19"/>
      <c r="ECG36" s="19"/>
      <c r="ECH36" s="19"/>
      <c r="ECI36" s="19"/>
      <c r="ECJ36" s="19"/>
      <c r="ECK36" s="19"/>
      <c r="ECL36" s="19"/>
      <c r="ECM36" s="19"/>
      <c r="ECN36" s="19"/>
      <c r="ECO36" s="19"/>
      <c r="ECP36" s="19"/>
      <c r="ECQ36" s="19"/>
      <c r="ECR36" s="19"/>
      <c r="ECS36" s="19"/>
      <c r="ECT36" s="19"/>
      <c r="ECU36" s="19"/>
      <c r="ECV36" s="19"/>
      <c r="ECW36" s="19"/>
      <c r="ECX36" s="19"/>
      <c r="ECY36" s="19"/>
      <c r="ECZ36" s="19"/>
      <c r="EDA36" s="19"/>
      <c r="EDB36" s="19"/>
      <c r="EDC36" s="19"/>
      <c r="EDD36" s="19"/>
      <c r="EDE36" s="19"/>
      <c r="EDF36" s="19"/>
      <c r="EDG36" s="19"/>
      <c r="EDH36" s="19"/>
      <c r="EDI36" s="19"/>
      <c r="EDJ36" s="19"/>
      <c r="EDK36" s="19"/>
      <c r="EDL36" s="19"/>
      <c r="EDM36" s="19"/>
      <c r="EDN36" s="19"/>
      <c r="EDO36" s="19"/>
      <c r="EDP36" s="19"/>
      <c r="EDQ36" s="19"/>
      <c r="EDR36" s="19"/>
      <c r="EDS36" s="19"/>
      <c r="EDT36" s="19"/>
      <c r="EDU36" s="19"/>
      <c r="EDV36" s="19"/>
      <c r="EDW36" s="19"/>
      <c r="EDX36" s="19"/>
      <c r="EDY36" s="19"/>
      <c r="EDZ36" s="19"/>
      <c r="EEA36" s="19"/>
      <c r="EEB36" s="19"/>
      <c r="EEC36" s="19"/>
      <c r="EED36" s="19"/>
      <c r="EEE36" s="19"/>
      <c r="EEF36" s="19"/>
      <c r="EEG36" s="19"/>
      <c r="EEH36" s="19"/>
      <c r="EEI36" s="19"/>
      <c r="EEJ36" s="19"/>
      <c r="EEK36" s="19"/>
      <c r="EEL36" s="19"/>
      <c r="EEM36" s="19"/>
      <c r="EEN36" s="19"/>
      <c r="EEO36" s="19"/>
      <c r="EEP36" s="19"/>
      <c r="EEQ36" s="19"/>
      <c r="EER36" s="19"/>
      <c r="EES36" s="19"/>
      <c r="EET36" s="19"/>
      <c r="EEU36" s="19"/>
      <c r="EEV36" s="19"/>
      <c r="EEW36" s="19"/>
      <c r="EEX36" s="19"/>
      <c r="EEY36" s="19"/>
      <c r="EEZ36" s="19"/>
      <c r="EFA36" s="19"/>
      <c r="EFB36" s="19"/>
      <c r="EFC36" s="19"/>
      <c r="EFD36" s="19"/>
      <c r="EFE36" s="19"/>
      <c r="EFF36" s="19"/>
      <c r="EFG36" s="19"/>
      <c r="EFH36" s="19"/>
      <c r="EFI36" s="19"/>
      <c r="EFJ36" s="19"/>
      <c r="EFK36" s="19"/>
      <c r="EFL36" s="19"/>
      <c r="EFM36" s="19"/>
      <c r="EFN36" s="19"/>
      <c r="EFO36" s="19"/>
      <c r="EFP36" s="19"/>
      <c r="EFQ36" s="19"/>
      <c r="EFR36" s="19"/>
      <c r="EFS36" s="19"/>
      <c r="EFT36" s="19"/>
      <c r="EFU36" s="19"/>
      <c r="EFV36" s="19"/>
      <c r="EFW36" s="19"/>
      <c r="EFX36" s="19"/>
      <c r="EFY36" s="19"/>
      <c r="EFZ36" s="19"/>
      <c r="EGA36" s="19"/>
      <c r="EGB36" s="19"/>
      <c r="EGC36" s="19"/>
      <c r="EGD36" s="19"/>
      <c r="EGE36" s="19"/>
      <c r="EGF36" s="19"/>
      <c r="EGG36" s="19"/>
      <c r="EGH36" s="19"/>
      <c r="EGI36" s="19"/>
      <c r="EGJ36" s="19"/>
      <c r="EGK36" s="19"/>
      <c r="EGL36" s="19"/>
      <c r="EGM36" s="19"/>
      <c r="EGN36" s="19"/>
      <c r="EGO36" s="19"/>
      <c r="EGP36" s="19"/>
      <c r="EGQ36" s="19"/>
      <c r="EGR36" s="19"/>
      <c r="EGS36" s="19"/>
      <c r="EGT36" s="19"/>
      <c r="EGU36" s="19"/>
      <c r="EGV36" s="19"/>
      <c r="EGW36" s="19"/>
      <c r="EGX36" s="19"/>
      <c r="EGY36" s="19"/>
      <c r="EGZ36" s="19"/>
      <c r="EHA36" s="19"/>
      <c r="EHB36" s="19"/>
      <c r="EHC36" s="19"/>
      <c r="EHD36" s="19"/>
      <c r="EHE36" s="19"/>
      <c r="EHF36" s="19"/>
      <c r="EHG36" s="19"/>
      <c r="EHH36" s="19"/>
      <c r="EHI36" s="19"/>
      <c r="EHJ36" s="19"/>
      <c r="EHK36" s="19"/>
      <c r="EHL36" s="19"/>
      <c r="EHM36" s="19"/>
      <c r="EHN36" s="19"/>
      <c r="EHO36" s="19"/>
      <c r="EHP36" s="19"/>
      <c r="EHQ36" s="19"/>
      <c r="EHR36" s="19"/>
      <c r="EHS36" s="19"/>
      <c r="EHT36" s="19"/>
      <c r="EHU36" s="19"/>
      <c r="EHV36" s="19"/>
      <c r="EHW36" s="19"/>
      <c r="EHX36" s="19"/>
      <c r="EHY36" s="19"/>
      <c r="EHZ36" s="19"/>
      <c r="EIA36" s="19"/>
      <c r="EIB36" s="19"/>
      <c r="EIC36" s="19"/>
      <c r="EID36" s="19"/>
      <c r="EIE36" s="19"/>
      <c r="EIF36" s="19"/>
      <c r="EIG36" s="19"/>
      <c r="EIH36" s="19"/>
      <c r="EII36" s="19"/>
      <c r="EIJ36" s="19"/>
      <c r="EIK36" s="19"/>
      <c r="EIL36" s="19"/>
      <c r="EIM36" s="19"/>
      <c r="EIN36" s="19"/>
      <c r="EIO36" s="19"/>
      <c r="EIP36" s="19"/>
      <c r="EIQ36" s="19"/>
      <c r="EIR36" s="19"/>
      <c r="EIS36" s="19"/>
      <c r="EIT36" s="19"/>
      <c r="EIU36" s="19"/>
      <c r="EIV36" s="19"/>
      <c r="EIW36" s="19"/>
      <c r="EIX36" s="19"/>
      <c r="EIY36" s="19"/>
      <c r="EIZ36" s="19"/>
      <c r="EJA36" s="19"/>
      <c r="EJB36" s="19"/>
      <c r="EJC36" s="19"/>
      <c r="EJD36" s="19"/>
      <c r="EJE36" s="19"/>
      <c r="EJF36" s="19"/>
      <c r="EJG36" s="19"/>
      <c r="EJH36" s="19"/>
      <c r="EJI36" s="19"/>
      <c r="EJJ36" s="19"/>
      <c r="EJK36" s="19"/>
      <c r="EJL36" s="19"/>
      <c r="EJM36" s="19"/>
      <c r="EJN36" s="19"/>
      <c r="EJO36" s="19"/>
      <c r="EJP36" s="19"/>
      <c r="EJQ36" s="19"/>
      <c r="EJR36" s="19"/>
      <c r="EJS36" s="19"/>
      <c r="EJT36" s="19"/>
      <c r="EJU36" s="19"/>
      <c r="EJV36" s="19"/>
      <c r="EJW36" s="19"/>
      <c r="EJX36" s="19"/>
      <c r="EJY36" s="19"/>
      <c r="EJZ36" s="19"/>
      <c r="EKA36" s="19"/>
      <c r="EKB36" s="19"/>
      <c r="EKC36" s="19"/>
      <c r="EKD36" s="19"/>
      <c r="EKE36" s="19"/>
      <c r="EKF36" s="19"/>
      <c r="EKG36" s="19"/>
      <c r="EKH36" s="19"/>
      <c r="EKI36" s="19"/>
      <c r="EKJ36" s="19"/>
      <c r="EKK36" s="19"/>
      <c r="EKL36" s="19"/>
      <c r="EKM36" s="19"/>
      <c r="EKN36" s="19"/>
      <c r="EKO36" s="19"/>
      <c r="EKP36" s="19"/>
      <c r="EKQ36" s="19"/>
      <c r="EKR36" s="19"/>
      <c r="EKS36" s="19"/>
      <c r="EKT36" s="19"/>
      <c r="EKU36" s="19"/>
      <c r="EKV36" s="19"/>
      <c r="EKW36" s="19"/>
      <c r="EKX36" s="19"/>
      <c r="EKY36" s="19"/>
      <c r="EKZ36" s="19"/>
      <c r="ELA36" s="19"/>
      <c r="ELB36" s="19"/>
      <c r="ELC36" s="19"/>
      <c r="ELD36" s="19"/>
      <c r="ELE36" s="19"/>
      <c r="ELF36" s="19"/>
      <c r="ELG36" s="19"/>
      <c r="ELH36" s="19"/>
      <c r="ELI36" s="19"/>
      <c r="ELJ36" s="19"/>
      <c r="ELK36" s="19"/>
      <c r="ELL36" s="19"/>
      <c r="ELM36" s="19"/>
      <c r="ELN36" s="19"/>
      <c r="ELO36" s="19"/>
      <c r="ELP36" s="19"/>
      <c r="ELQ36" s="19"/>
      <c r="ELR36" s="19"/>
      <c r="ELS36" s="19"/>
      <c r="ELT36" s="19"/>
      <c r="ELU36" s="19"/>
      <c r="ELV36" s="19"/>
      <c r="ELW36" s="19"/>
      <c r="ELX36" s="19"/>
      <c r="ELY36" s="19"/>
      <c r="ELZ36" s="19"/>
      <c r="EMA36" s="19"/>
      <c r="EMB36" s="19"/>
      <c r="EMC36" s="19"/>
      <c r="EMD36" s="19"/>
      <c r="EME36" s="19"/>
      <c r="EMF36" s="19"/>
      <c r="EMG36" s="19"/>
      <c r="EMH36" s="19"/>
      <c r="EMI36" s="19"/>
      <c r="EMJ36" s="19"/>
      <c r="EMK36" s="19"/>
      <c r="EML36" s="19"/>
      <c r="EMM36" s="19"/>
      <c r="EMN36" s="19"/>
      <c r="EMO36" s="19"/>
      <c r="EMP36" s="19"/>
      <c r="EMQ36" s="19"/>
      <c r="EMR36" s="19"/>
      <c r="EMS36" s="19"/>
      <c r="EMT36" s="19"/>
      <c r="EMU36" s="19"/>
      <c r="EMV36" s="19"/>
      <c r="EMW36" s="19"/>
      <c r="EMX36" s="19"/>
      <c r="EMY36" s="19"/>
      <c r="EMZ36" s="19"/>
      <c r="ENA36" s="19"/>
      <c r="ENB36" s="19"/>
      <c r="ENC36" s="19"/>
      <c r="END36" s="19"/>
      <c r="ENE36" s="19"/>
      <c r="ENF36" s="19"/>
      <c r="ENG36" s="19"/>
      <c r="ENH36" s="19"/>
      <c r="ENI36" s="19"/>
      <c r="ENJ36" s="19"/>
      <c r="ENK36" s="19"/>
      <c r="ENL36" s="19"/>
      <c r="ENM36" s="19"/>
      <c r="ENN36" s="19"/>
      <c r="ENO36" s="19"/>
      <c r="ENP36" s="19"/>
      <c r="ENQ36" s="19"/>
      <c r="ENR36" s="19"/>
      <c r="ENS36" s="19"/>
      <c r="ENT36" s="19"/>
      <c r="ENU36" s="19"/>
      <c r="ENV36" s="19"/>
      <c r="ENW36" s="19"/>
      <c r="ENX36" s="19"/>
      <c r="ENY36" s="19"/>
      <c r="ENZ36" s="19"/>
      <c r="EOA36" s="19"/>
      <c r="EOB36" s="19"/>
      <c r="EOC36" s="19"/>
      <c r="EOD36" s="19"/>
      <c r="EOE36" s="19"/>
      <c r="EOF36" s="19"/>
      <c r="EOG36" s="19"/>
      <c r="EOH36" s="19"/>
      <c r="EOI36" s="19"/>
      <c r="EOJ36" s="19"/>
      <c r="EOK36" s="19"/>
      <c r="EOL36" s="19"/>
      <c r="EOM36" s="19"/>
      <c r="EON36" s="19"/>
      <c r="EOO36" s="19"/>
      <c r="EOP36" s="19"/>
      <c r="EOQ36" s="19"/>
      <c r="EOR36" s="19"/>
      <c r="EOS36" s="19"/>
      <c r="EOT36" s="19"/>
      <c r="EOU36" s="19"/>
      <c r="EOV36" s="19"/>
      <c r="EOW36" s="19"/>
      <c r="EOX36" s="19"/>
      <c r="EOY36" s="19"/>
      <c r="EOZ36" s="19"/>
      <c r="EPA36" s="19"/>
      <c r="EPB36" s="19"/>
      <c r="EPC36" s="19"/>
      <c r="EPD36" s="19"/>
      <c r="EPE36" s="19"/>
      <c r="EPF36" s="19"/>
      <c r="EPG36" s="19"/>
      <c r="EPH36" s="19"/>
      <c r="EPI36" s="19"/>
      <c r="EPJ36" s="19"/>
      <c r="EPK36" s="19"/>
      <c r="EPL36" s="19"/>
      <c r="EPM36" s="19"/>
      <c r="EPN36" s="19"/>
      <c r="EPO36" s="19"/>
      <c r="EPP36" s="19"/>
      <c r="EPQ36" s="19"/>
      <c r="EPR36" s="19"/>
      <c r="EPS36" s="19"/>
      <c r="EPT36" s="19"/>
      <c r="EPU36" s="19"/>
      <c r="EPV36" s="19"/>
      <c r="EPW36" s="19"/>
      <c r="EPX36" s="19"/>
      <c r="EPY36" s="19"/>
      <c r="EPZ36" s="19"/>
      <c r="EQA36" s="19"/>
      <c r="EQB36" s="19"/>
      <c r="EQC36" s="19"/>
      <c r="EQD36" s="19"/>
      <c r="EQE36" s="19"/>
      <c r="EQF36" s="19"/>
      <c r="EQG36" s="19"/>
      <c r="EQH36" s="19"/>
      <c r="EQI36" s="19"/>
      <c r="EQJ36" s="19"/>
      <c r="EQK36" s="19"/>
      <c r="EQL36" s="19"/>
      <c r="EQM36" s="19"/>
      <c r="EQN36" s="19"/>
      <c r="EQO36" s="19"/>
      <c r="EQP36" s="19"/>
      <c r="EQQ36" s="19"/>
      <c r="EQR36" s="19"/>
      <c r="EQS36" s="19"/>
      <c r="EQT36" s="19"/>
      <c r="EQU36" s="19"/>
      <c r="EQV36" s="19"/>
      <c r="EQW36" s="19"/>
      <c r="EQX36" s="19"/>
      <c r="EQY36" s="19"/>
      <c r="EQZ36" s="19"/>
      <c r="ERA36" s="19"/>
      <c r="ERB36" s="19"/>
      <c r="ERC36" s="19"/>
      <c r="ERD36" s="19"/>
      <c r="ERE36" s="19"/>
      <c r="ERF36" s="19"/>
      <c r="ERG36" s="19"/>
      <c r="ERH36" s="19"/>
      <c r="ERI36" s="19"/>
      <c r="ERJ36" s="19"/>
      <c r="ERK36" s="19"/>
      <c r="ERL36" s="19"/>
      <c r="ERM36" s="19"/>
      <c r="ERN36" s="19"/>
      <c r="ERO36" s="19"/>
      <c r="ERP36" s="19"/>
      <c r="ERQ36" s="19"/>
      <c r="ERR36" s="19"/>
      <c r="ERS36" s="19"/>
      <c r="ERT36" s="19"/>
      <c r="ERU36" s="19"/>
      <c r="ERV36" s="19"/>
      <c r="ERW36" s="19"/>
      <c r="ERX36" s="19"/>
      <c r="ERY36" s="19"/>
      <c r="ERZ36" s="19"/>
      <c r="ESA36" s="19"/>
      <c r="ESB36" s="19"/>
      <c r="ESC36" s="19"/>
      <c r="ESD36" s="19"/>
      <c r="ESE36" s="19"/>
      <c r="ESF36" s="19"/>
      <c r="ESG36" s="19"/>
      <c r="ESH36" s="19"/>
      <c r="ESI36" s="19"/>
      <c r="ESJ36" s="19"/>
      <c r="ESK36" s="19"/>
      <c r="ESL36" s="19"/>
      <c r="ESM36" s="19"/>
      <c r="ESN36" s="19"/>
      <c r="ESO36" s="19"/>
      <c r="ESP36" s="19"/>
      <c r="ESQ36" s="19"/>
      <c r="ESR36" s="19"/>
      <c r="ESS36" s="19"/>
      <c r="EST36" s="19"/>
      <c r="ESU36" s="19"/>
      <c r="ESV36" s="19"/>
      <c r="ESW36" s="19"/>
      <c r="ESX36" s="19"/>
      <c r="ESY36" s="19"/>
      <c r="ESZ36" s="19"/>
      <c r="ETA36" s="19"/>
      <c r="ETB36" s="19"/>
      <c r="ETC36" s="19"/>
      <c r="ETD36" s="19"/>
      <c r="ETE36" s="19"/>
      <c r="ETF36" s="19"/>
      <c r="ETG36" s="19"/>
      <c r="ETH36" s="19"/>
      <c r="ETI36" s="19"/>
      <c r="ETJ36" s="19"/>
      <c r="ETK36" s="19"/>
      <c r="ETL36" s="19"/>
      <c r="ETM36" s="19"/>
      <c r="ETN36" s="19"/>
      <c r="ETO36" s="19"/>
      <c r="ETP36" s="19"/>
      <c r="ETQ36" s="19"/>
      <c r="ETR36" s="19"/>
      <c r="ETS36" s="19"/>
      <c r="ETT36" s="19"/>
      <c r="ETU36" s="19"/>
      <c r="ETV36" s="19"/>
      <c r="ETW36" s="19"/>
      <c r="ETX36" s="19"/>
      <c r="ETY36" s="19"/>
      <c r="ETZ36" s="19"/>
      <c r="EUA36" s="19"/>
      <c r="EUB36" s="19"/>
      <c r="EUC36" s="19"/>
      <c r="EUD36" s="19"/>
      <c r="EUE36" s="19"/>
      <c r="EUF36" s="19"/>
      <c r="EUG36" s="19"/>
      <c r="EUH36" s="19"/>
      <c r="EUI36" s="19"/>
      <c r="EUJ36" s="19"/>
      <c r="EUK36" s="19"/>
      <c r="EUL36" s="19"/>
      <c r="EUM36" s="19"/>
      <c r="EUN36" s="19"/>
      <c r="EUO36" s="19"/>
      <c r="EUP36" s="19"/>
      <c r="EUQ36" s="19"/>
      <c r="EUR36" s="19"/>
      <c r="EUS36" s="19"/>
      <c r="EUT36" s="19"/>
      <c r="EUU36" s="19"/>
      <c r="EUV36" s="19"/>
      <c r="EUW36" s="19"/>
      <c r="EUX36" s="19"/>
      <c r="EUY36" s="19"/>
      <c r="EUZ36" s="19"/>
      <c r="EVA36" s="19"/>
      <c r="EVB36" s="19"/>
      <c r="EVC36" s="19"/>
      <c r="EVD36" s="19"/>
      <c r="EVE36" s="19"/>
      <c r="EVF36" s="19"/>
      <c r="EVG36" s="19"/>
      <c r="EVH36" s="19"/>
      <c r="EVI36" s="19"/>
      <c r="EVJ36" s="19"/>
      <c r="EVK36" s="19"/>
      <c r="EVL36" s="19"/>
      <c r="EVM36" s="19"/>
      <c r="EVN36" s="19"/>
      <c r="EVO36" s="19"/>
      <c r="EVP36" s="19"/>
      <c r="EVQ36" s="19"/>
      <c r="EVR36" s="19"/>
      <c r="EVS36" s="19"/>
      <c r="EVT36" s="19"/>
      <c r="EVU36" s="19"/>
      <c r="EVV36" s="19"/>
      <c r="EVW36" s="19"/>
      <c r="EVX36" s="19"/>
      <c r="EVY36" s="19"/>
      <c r="EVZ36" s="19"/>
      <c r="EWA36" s="19"/>
      <c r="EWB36" s="19"/>
      <c r="EWC36" s="19"/>
      <c r="EWD36" s="19"/>
      <c r="EWE36" s="19"/>
      <c r="EWF36" s="19"/>
      <c r="EWG36" s="19"/>
      <c r="EWH36" s="19"/>
      <c r="EWI36" s="19"/>
      <c r="EWJ36" s="19"/>
      <c r="EWK36" s="19"/>
      <c r="EWL36" s="19"/>
      <c r="EWM36" s="19"/>
      <c r="EWN36" s="19"/>
      <c r="EWO36" s="19"/>
      <c r="EWP36" s="19"/>
      <c r="EWQ36" s="19"/>
      <c r="EWR36" s="19"/>
      <c r="EWS36" s="19"/>
      <c r="EWT36" s="19"/>
      <c r="EWU36" s="19"/>
      <c r="EWV36" s="19"/>
      <c r="EWW36" s="19"/>
      <c r="EWX36" s="19"/>
      <c r="EWY36" s="19"/>
      <c r="EWZ36" s="19"/>
      <c r="EXA36" s="19"/>
      <c r="EXB36" s="19"/>
      <c r="EXC36" s="19"/>
      <c r="EXD36" s="19"/>
      <c r="EXE36" s="19"/>
      <c r="EXF36" s="19"/>
      <c r="EXG36" s="19"/>
      <c r="EXH36" s="19"/>
      <c r="EXI36" s="19"/>
      <c r="EXJ36" s="19"/>
      <c r="EXK36" s="19"/>
      <c r="EXL36" s="19"/>
      <c r="EXM36" s="19"/>
      <c r="EXN36" s="19"/>
      <c r="EXO36" s="19"/>
      <c r="EXP36" s="19"/>
      <c r="EXQ36" s="19"/>
      <c r="EXR36" s="19"/>
      <c r="EXS36" s="19"/>
      <c r="EXT36" s="19"/>
      <c r="EXU36" s="19"/>
      <c r="EXV36" s="19"/>
      <c r="EXW36" s="19"/>
      <c r="EXX36" s="19"/>
      <c r="EXY36" s="19"/>
      <c r="EXZ36" s="19"/>
      <c r="EYA36" s="19"/>
      <c r="EYB36" s="19"/>
      <c r="EYC36" s="19"/>
      <c r="EYD36" s="19"/>
      <c r="EYE36" s="19"/>
      <c r="EYF36" s="19"/>
      <c r="EYG36" s="19"/>
      <c r="EYH36" s="19"/>
      <c r="EYI36" s="19"/>
      <c r="EYJ36" s="19"/>
      <c r="EYK36" s="19"/>
      <c r="EYL36" s="19"/>
      <c r="EYM36" s="19"/>
      <c r="EYN36" s="19"/>
      <c r="EYO36" s="19"/>
      <c r="EYP36" s="19"/>
      <c r="EYQ36" s="19"/>
      <c r="EYR36" s="19"/>
      <c r="EYS36" s="19"/>
      <c r="EYT36" s="19"/>
      <c r="EYU36" s="19"/>
      <c r="EYV36" s="19"/>
      <c r="EYW36" s="19"/>
      <c r="EYX36" s="19"/>
      <c r="EYY36" s="19"/>
      <c r="EYZ36" s="19"/>
      <c r="EZA36" s="19"/>
      <c r="EZB36" s="19"/>
      <c r="EZC36" s="19"/>
      <c r="EZD36" s="19"/>
      <c r="EZE36" s="19"/>
      <c r="EZF36" s="19"/>
      <c r="EZG36" s="19"/>
      <c r="EZH36" s="19"/>
      <c r="EZI36" s="19"/>
      <c r="EZJ36" s="19"/>
      <c r="EZK36" s="19"/>
      <c r="EZL36" s="19"/>
      <c r="EZM36" s="19"/>
      <c r="EZN36" s="19"/>
      <c r="EZO36" s="19"/>
      <c r="EZP36" s="19"/>
      <c r="EZQ36" s="19"/>
      <c r="EZR36" s="19"/>
      <c r="EZS36" s="19"/>
      <c r="EZT36" s="19"/>
      <c r="EZU36" s="19"/>
      <c r="EZV36" s="19"/>
      <c r="EZW36" s="19"/>
      <c r="EZX36" s="19"/>
      <c r="EZY36" s="19"/>
      <c r="EZZ36" s="19"/>
      <c r="FAA36" s="19"/>
      <c r="FAB36" s="19"/>
      <c r="FAC36" s="19"/>
      <c r="FAD36" s="19"/>
      <c r="FAE36" s="19"/>
      <c r="FAF36" s="19"/>
      <c r="FAG36" s="19"/>
      <c r="FAH36" s="19"/>
      <c r="FAI36" s="19"/>
      <c r="FAJ36" s="19"/>
      <c r="FAK36" s="19"/>
      <c r="FAL36" s="19"/>
      <c r="FAM36" s="19"/>
      <c r="FAN36" s="19"/>
      <c r="FAO36" s="19"/>
      <c r="FAP36" s="19"/>
      <c r="FAQ36" s="19"/>
      <c r="FAR36" s="19"/>
      <c r="FAS36" s="19"/>
      <c r="FAT36" s="19"/>
      <c r="FAU36" s="19"/>
      <c r="FAV36" s="19"/>
      <c r="FAW36" s="19"/>
      <c r="FAX36" s="19"/>
      <c r="FAY36" s="19"/>
      <c r="FAZ36" s="19"/>
      <c r="FBA36" s="19"/>
      <c r="FBB36" s="19"/>
      <c r="FBC36" s="19"/>
      <c r="FBD36" s="19"/>
      <c r="FBE36" s="19"/>
      <c r="FBF36" s="19"/>
      <c r="FBG36" s="19"/>
      <c r="FBH36" s="19"/>
      <c r="FBI36" s="19"/>
      <c r="FBJ36" s="19"/>
      <c r="FBK36" s="19"/>
      <c r="FBL36" s="19"/>
      <c r="FBM36" s="19"/>
      <c r="FBN36" s="19"/>
      <c r="FBO36" s="19"/>
      <c r="FBP36" s="19"/>
      <c r="FBQ36" s="19"/>
      <c r="FBR36" s="19"/>
      <c r="FBS36" s="19"/>
      <c r="FBT36" s="19"/>
      <c r="FBU36" s="19"/>
      <c r="FBV36" s="19"/>
      <c r="FBW36" s="19"/>
      <c r="FBX36" s="19"/>
      <c r="FBY36" s="19"/>
      <c r="FBZ36" s="19"/>
      <c r="FCA36" s="19"/>
      <c r="FCB36" s="19"/>
      <c r="FCC36" s="19"/>
      <c r="FCD36" s="19"/>
      <c r="FCE36" s="19"/>
      <c r="FCF36" s="19"/>
      <c r="FCG36" s="19"/>
      <c r="FCH36" s="19"/>
      <c r="FCI36" s="19"/>
      <c r="FCJ36" s="19"/>
      <c r="FCK36" s="19"/>
      <c r="FCL36" s="19"/>
      <c r="FCM36" s="19"/>
      <c r="FCN36" s="19"/>
      <c r="FCO36" s="19"/>
      <c r="FCP36" s="19"/>
      <c r="FCQ36" s="19"/>
      <c r="FCR36" s="19"/>
      <c r="FCS36" s="19"/>
      <c r="FCT36" s="19"/>
      <c r="FCU36" s="19"/>
      <c r="FCV36" s="19"/>
      <c r="FCW36" s="19"/>
      <c r="FCX36" s="19"/>
      <c r="FCY36" s="19"/>
      <c r="FCZ36" s="19"/>
      <c r="FDA36" s="19"/>
      <c r="FDB36" s="19"/>
      <c r="FDC36" s="19"/>
      <c r="FDD36" s="19"/>
      <c r="FDE36" s="19"/>
      <c r="FDF36" s="19"/>
      <c r="FDG36" s="19"/>
      <c r="FDH36" s="19"/>
      <c r="FDI36" s="19"/>
      <c r="FDJ36" s="19"/>
      <c r="FDK36" s="19"/>
      <c r="FDL36" s="19"/>
      <c r="FDM36" s="19"/>
      <c r="FDN36" s="19"/>
      <c r="FDO36" s="19"/>
      <c r="FDP36" s="19"/>
      <c r="FDQ36" s="19"/>
      <c r="FDR36" s="19"/>
      <c r="FDS36" s="19"/>
      <c r="FDT36" s="19"/>
      <c r="FDU36" s="19"/>
      <c r="FDV36" s="19"/>
      <c r="FDW36" s="19"/>
      <c r="FDX36" s="19"/>
      <c r="FDY36" s="19"/>
      <c r="FDZ36" s="19"/>
      <c r="FEA36" s="19"/>
      <c r="FEB36" s="19"/>
      <c r="FEC36" s="19"/>
      <c r="FED36" s="19"/>
      <c r="FEE36" s="19"/>
      <c r="FEF36" s="19"/>
      <c r="FEG36" s="19"/>
      <c r="FEH36" s="19"/>
      <c r="FEI36" s="19"/>
      <c r="FEJ36" s="19"/>
      <c r="FEK36" s="19"/>
      <c r="FEL36" s="19"/>
      <c r="FEM36" s="19"/>
      <c r="FEN36" s="19"/>
      <c r="FEO36" s="19"/>
      <c r="FEP36" s="19"/>
      <c r="FEQ36" s="19"/>
      <c r="FER36" s="19"/>
      <c r="FES36" s="19"/>
      <c r="FET36" s="19"/>
      <c r="FEU36" s="19"/>
      <c r="FEV36" s="19"/>
      <c r="FEW36" s="19"/>
      <c r="FEX36" s="19"/>
      <c r="FEY36" s="19"/>
      <c r="FEZ36" s="19"/>
      <c r="FFA36" s="19"/>
      <c r="FFB36" s="19"/>
      <c r="FFC36" s="19"/>
      <c r="FFD36" s="19"/>
      <c r="FFE36" s="19"/>
      <c r="FFF36" s="19"/>
      <c r="FFG36" s="19"/>
      <c r="FFH36" s="19"/>
      <c r="FFI36" s="19"/>
      <c r="FFJ36" s="19"/>
      <c r="FFK36" s="19"/>
      <c r="FFL36" s="19"/>
      <c r="FFM36" s="19"/>
      <c r="FFN36" s="19"/>
      <c r="FFO36" s="19"/>
      <c r="FFP36" s="19"/>
      <c r="FFQ36" s="19"/>
      <c r="FFR36" s="19"/>
      <c r="FFS36" s="19"/>
      <c r="FFT36" s="19"/>
      <c r="FFU36" s="19"/>
      <c r="FFV36" s="19"/>
      <c r="FFW36" s="19"/>
      <c r="FFX36" s="19"/>
      <c r="FFY36" s="19"/>
      <c r="FFZ36" s="19"/>
      <c r="FGA36" s="19"/>
      <c r="FGB36" s="19"/>
      <c r="FGC36" s="19"/>
      <c r="FGD36" s="19"/>
      <c r="FGE36" s="19"/>
      <c r="FGF36" s="19"/>
      <c r="FGG36" s="19"/>
      <c r="FGH36" s="19"/>
      <c r="FGI36" s="19"/>
      <c r="FGJ36" s="19"/>
      <c r="FGK36" s="19"/>
      <c r="FGL36" s="19"/>
      <c r="FGM36" s="19"/>
      <c r="FGN36" s="19"/>
      <c r="FGO36" s="19"/>
      <c r="FGP36" s="19"/>
      <c r="FGQ36" s="19"/>
      <c r="FGR36" s="19"/>
      <c r="FGS36" s="19"/>
      <c r="FGT36" s="19"/>
      <c r="FGU36" s="19"/>
      <c r="FGV36" s="19"/>
      <c r="FGW36" s="19"/>
      <c r="FGX36" s="19"/>
      <c r="FGY36" s="19"/>
      <c r="FGZ36" s="19"/>
      <c r="FHA36" s="19"/>
      <c r="FHB36" s="19"/>
      <c r="FHC36" s="19"/>
      <c r="FHD36" s="19"/>
      <c r="FHE36" s="19"/>
      <c r="FHF36" s="19"/>
      <c r="FHG36" s="19"/>
      <c r="FHH36" s="19"/>
      <c r="FHI36" s="19"/>
      <c r="FHJ36" s="19"/>
      <c r="FHK36" s="19"/>
      <c r="FHL36" s="19"/>
      <c r="FHM36" s="19"/>
      <c r="FHN36" s="19"/>
      <c r="FHO36" s="19"/>
      <c r="FHP36" s="19"/>
      <c r="FHQ36" s="19"/>
      <c r="FHR36" s="19"/>
      <c r="FHS36" s="19"/>
      <c r="FHT36" s="19"/>
      <c r="FHU36" s="19"/>
      <c r="FHV36" s="19"/>
      <c r="FHW36" s="19"/>
      <c r="FHX36" s="19"/>
      <c r="FHY36" s="19"/>
      <c r="FHZ36" s="19"/>
      <c r="FIA36" s="19"/>
      <c r="FIB36" s="19"/>
      <c r="FIC36" s="19"/>
      <c r="FID36" s="19"/>
      <c r="FIE36" s="19"/>
      <c r="FIF36" s="19"/>
      <c r="FIG36" s="19"/>
      <c r="FIH36" s="19"/>
      <c r="FII36" s="19"/>
      <c r="FIJ36" s="19"/>
      <c r="FIK36" s="19"/>
      <c r="FIL36" s="19"/>
      <c r="FIM36" s="19"/>
      <c r="FIN36" s="19"/>
      <c r="FIO36" s="19"/>
      <c r="FIP36" s="19"/>
      <c r="FIQ36" s="19"/>
      <c r="FIR36" s="19"/>
      <c r="FIS36" s="19"/>
      <c r="FIT36" s="19"/>
      <c r="FIU36" s="19"/>
      <c r="FIV36" s="19"/>
      <c r="FIW36" s="19"/>
      <c r="FIX36" s="19"/>
      <c r="FIY36" s="19"/>
      <c r="FIZ36" s="19"/>
      <c r="FJA36" s="19"/>
      <c r="FJB36" s="19"/>
      <c r="FJC36" s="19"/>
      <c r="FJD36" s="19"/>
      <c r="FJE36" s="19"/>
      <c r="FJF36" s="19"/>
      <c r="FJG36" s="19"/>
      <c r="FJH36" s="19"/>
      <c r="FJI36" s="19"/>
      <c r="FJJ36" s="19"/>
      <c r="FJK36" s="19"/>
      <c r="FJL36" s="19"/>
      <c r="FJM36" s="19"/>
      <c r="FJN36" s="19"/>
      <c r="FJO36" s="19"/>
      <c r="FJP36" s="19"/>
      <c r="FJQ36" s="19"/>
      <c r="FJR36" s="19"/>
      <c r="FJS36" s="19"/>
      <c r="FJT36" s="19"/>
      <c r="FJU36" s="19"/>
      <c r="FJV36" s="19"/>
      <c r="FJW36" s="19"/>
      <c r="FJX36" s="19"/>
      <c r="FJY36" s="19"/>
      <c r="FJZ36" s="19"/>
      <c r="FKA36" s="19"/>
      <c r="FKB36" s="19"/>
      <c r="FKC36" s="19"/>
      <c r="FKD36" s="19"/>
      <c r="FKE36" s="19"/>
      <c r="FKF36" s="19"/>
      <c r="FKG36" s="19"/>
      <c r="FKH36" s="19"/>
      <c r="FKI36" s="19"/>
      <c r="FKJ36" s="19"/>
      <c r="FKK36" s="19"/>
      <c r="FKL36" s="19"/>
      <c r="FKM36" s="19"/>
      <c r="FKN36" s="19"/>
      <c r="FKO36" s="19"/>
      <c r="FKP36" s="19"/>
      <c r="FKQ36" s="19"/>
      <c r="FKR36" s="19"/>
      <c r="FKS36" s="19"/>
      <c r="FKT36" s="19"/>
      <c r="FKU36" s="19"/>
      <c r="FKV36" s="19"/>
      <c r="FKW36" s="19"/>
      <c r="FKX36" s="19"/>
      <c r="FKY36" s="19"/>
      <c r="FKZ36" s="19"/>
      <c r="FLA36" s="19"/>
      <c r="FLB36" s="19"/>
      <c r="FLC36" s="19"/>
      <c r="FLD36" s="19"/>
      <c r="FLE36" s="19"/>
      <c r="FLF36" s="19"/>
      <c r="FLG36" s="19"/>
      <c r="FLH36" s="19"/>
      <c r="FLI36" s="19"/>
      <c r="FLJ36" s="19"/>
      <c r="FLK36" s="19"/>
      <c r="FLL36" s="19"/>
      <c r="FLM36" s="19"/>
      <c r="FLN36" s="19"/>
      <c r="FLO36" s="19"/>
      <c r="FLP36" s="19"/>
      <c r="FLQ36" s="19"/>
      <c r="FLR36" s="19"/>
      <c r="FLS36" s="19"/>
      <c r="FLT36" s="19"/>
      <c r="FLU36" s="19"/>
      <c r="FLV36" s="19"/>
      <c r="FLW36" s="19"/>
      <c r="FLX36" s="19"/>
      <c r="FLY36" s="19"/>
      <c r="FLZ36" s="19"/>
      <c r="FMA36" s="19"/>
      <c r="FMB36" s="19"/>
      <c r="FMC36" s="19"/>
      <c r="FMD36" s="19"/>
      <c r="FME36" s="19"/>
      <c r="FMF36" s="19"/>
      <c r="FMG36" s="19"/>
      <c r="FMH36" s="19"/>
      <c r="FMI36" s="19"/>
      <c r="FMJ36" s="19"/>
      <c r="FMK36" s="19"/>
      <c r="FML36" s="19"/>
      <c r="FMM36" s="19"/>
      <c r="FMN36" s="19"/>
      <c r="FMO36" s="19"/>
      <c r="FMP36" s="19"/>
      <c r="FMQ36" s="19"/>
      <c r="FMR36" s="19"/>
      <c r="FMS36" s="19"/>
      <c r="FMT36" s="19"/>
      <c r="FMU36" s="19"/>
      <c r="FMV36" s="19"/>
      <c r="FMW36" s="19"/>
      <c r="FMX36" s="19"/>
      <c r="FMY36" s="19"/>
      <c r="FMZ36" s="19"/>
      <c r="FNA36" s="19"/>
      <c r="FNB36" s="19"/>
      <c r="FNC36" s="19"/>
      <c r="FND36" s="19"/>
      <c r="FNE36" s="19"/>
      <c r="FNF36" s="19"/>
      <c r="FNG36" s="19"/>
      <c r="FNH36" s="19"/>
      <c r="FNI36" s="19"/>
      <c r="FNJ36" s="19"/>
      <c r="FNK36" s="19"/>
      <c r="FNL36" s="19"/>
      <c r="FNM36" s="19"/>
      <c r="FNN36" s="19"/>
      <c r="FNO36" s="19"/>
      <c r="FNP36" s="19"/>
      <c r="FNQ36" s="19"/>
      <c r="FNR36" s="19"/>
      <c r="FNS36" s="19"/>
      <c r="FNT36" s="19"/>
      <c r="FNU36" s="19"/>
      <c r="FNV36" s="19"/>
      <c r="FNW36" s="19"/>
      <c r="FNX36" s="19"/>
      <c r="FNY36" s="19"/>
      <c r="FNZ36" s="19"/>
      <c r="FOA36" s="19"/>
      <c r="FOB36" s="19"/>
      <c r="FOC36" s="19"/>
      <c r="FOD36" s="19"/>
      <c r="FOE36" s="19"/>
      <c r="FOF36" s="19"/>
      <c r="FOG36" s="19"/>
      <c r="FOH36" s="19"/>
      <c r="FOI36" s="19"/>
      <c r="FOJ36" s="19"/>
      <c r="FOK36" s="19"/>
      <c r="FOL36" s="19"/>
      <c r="FOM36" s="19"/>
      <c r="FON36" s="19"/>
      <c r="FOO36" s="19"/>
      <c r="FOP36" s="19"/>
      <c r="FOQ36" s="19"/>
      <c r="FOR36" s="19"/>
      <c r="FOS36" s="19"/>
      <c r="FOT36" s="19"/>
      <c r="FOU36" s="19"/>
      <c r="FOV36" s="19"/>
      <c r="FOW36" s="19"/>
      <c r="FOX36" s="19"/>
      <c r="FOY36" s="19"/>
      <c r="FOZ36" s="19"/>
      <c r="FPA36" s="19"/>
      <c r="FPB36" s="19"/>
      <c r="FPC36" s="19"/>
      <c r="FPD36" s="19"/>
      <c r="FPE36" s="19"/>
      <c r="FPF36" s="19"/>
      <c r="FPG36" s="19"/>
      <c r="FPH36" s="19"/>
      <c r="FPI36" s="19"/>
      <c r="FPJ36" s="19"/>
      <c r="FPK36" s="19"/>
      <c r="FPL36" s="19"/>
      <c r="FPM36" s="19"/>
      <c r="FPN36" s="19"/>
      <c r="FPO36" s="19"/>
      <c r="FPP36" s="19"/>
      <c r="FPQ36" s="19"/>
      <c r="FPR36" s="19"/>
      <c r="FPS36" s="19"/>
      <c r="FPT36" s="19"/>
      <c r="FPU36" s="19"/>
      <c r="FPV36" s="19"/>
      <c r="FPW36" s="19"/>
      <c r="FPX36" s="19"/>
      <c r="FPY36" s="19"/>
      <c r="FPZ36" s="19"/>
      <c r="FQA36" s="19"/>
      <c r="FQB36" s="19"/>
      <c r="FQC36" s="19"/>
      <c r="FQD36" s="19"/>
      <c r="FQE36" s="19"/>
      <c r="FQF36" s="19"/>
      <c r="FQG36" s="19"/>
      <c r="FQH36" s="19"/>
      <c r="FQI36" s="19"/>
      <c r="FQJ36" s="19"/>
      <c r="FQK36" s="19"/>
      <c r="FQL36" s="19"/>
      <c r="FQM36" s="19"/>
      <c r="FQN36" s="19"/>
      <c r="FQO36" s="19"/>
      <c r="FQP36" s="19"/>
      <c r="FQQ36" s="19"/>
      <c r="FQR36" s="19"/>
      <c r="FQS36" s="19"/>
      <c r="FQT36" s="19"/>
      <c r="FQU36" s="19"/>
      <c r="FQV36" s="19"/>
      <c r="FQW36" s="19"/>
      <c r="FQX36" s="19"/>
      <c r="FQY36" s="19"/>
      <c r="FQZ36" s="19"/>
      <c r="FRA36" s="19"/>
      <c r="FRB36" s="19"/>
      <c r="FRC36" s="19"/>
      <c r="FRD36" s="19"/>
      <c r="FRE36" s="19"/>
      <c r="FRF36" s="19"/>
      <c r="FRG36" s="19"/>
      <c r="FRH36" s="19"/>
      <c r="FRI36" s="19"/>
      <c r="FRJ36" s="19"/>
      <c r="FRK36" s="19"/>
      <c r="FRL36" s="19"/>
      <c r="FRM36" s="19"/>
      <c r="FRN36" s="19"/>
      <c r="FRO36" s="19"/>
      <c r="FRP36" s="19"/>
      <c r="FRQ36" s="19"/>
      <c r="FRR36" s="19"/>
      <c r="FRS36" s="19"/>
      <c r="FRT36" s="19"/>
      <c r="FRU36" s="19"/>
      <c r="FRV36" s="19"/>
      <c r="FRW36" s="19"/>
      <c r="FRX36" s="19"/>
      <c r="FRY36" s="19"/>
      <c r="FRZ36" s="19"/>
      <c r="FSA36" s="19"/>
      <c r="FSB36" s="19"/>
      <c r="FSC36" s="19"/>
      <c r="FSD36" s="19"/>
      <c r="FSE36" s="19"/>
      <c r="FSF36" s="19"/>
      <c r="FSG36" s="19"/>
      <c r="FSH36" s="19"/>
      <c r="FSI36" s="19"/>
      <c r="FSJ36" s="19"/>
      <c r="FSK36" s="19"/>
      <c r="FSL36" s="19"/>
      <c r="FSM36" s="19"/>
      <c r="FSN36" s="19"/>
      <c r="FSO36" s="19"/>
      <c r="FSP36" s="19"/>
      <c r="FSQ36" s="19"/>
      <c r="FSR36" s="19"/>
      <c r="FSS36" s="19"/>
      <c r="FST36" s="19"/>
      <c r="FSU36" s="19"/>
      <c r="FSV36" s="19"/>
      <c r="FSW36" s="19"/>
      <c r="FSX36" s="19"/>
      <c r="FSY36" s="19"/>
      <c r="FSZ36" s="19"/>
      <c r="FTA36" s="19"/>
      <c r="FTB36" s="19"/>
      <c r="FTC36" s="19"/>
      <c r="FTD36" s="19"/>
      <c r="FTE36" s="19"/>
      <c r="FTF36" s="19"/>
      <c r="FTG36" s="19"/>
      <c r="FTH36" s="19"/>
      <c r="FTI36" s="19"/>
      <c r="FTJ36" s="19"/>
      <c r="FTK36" s="19"/>
      <c r="FTL36" s="19"/>
      <c r="FTM36" s="19"/>
      <c r="FTN36" s="19"/>
      <c r="FTO36" s="19"/>
      <c r="FTP36" s="19"/>
      <c r="FTQ36" s="19"/>
      <c r="FTR36" s="19"/>
      <c r="FTS36" s="19"/>
      <c r="FTT36" s="19"/>
      <c r="FTU36" s="19"/>
      <c r="FTV36" s="19"/>
      <c r="FTW36" s="19"/>
      <c r="FTX36" s="19"/>
      <c r="FTY36" s="19"/>
      <c r="FTZ36" s="19"/>
      <c r="FUA36" s="19"/>
      <c r="FUB36" s="19"/>
      <c r="FUC36" s="19"/>
      <c r="FUD36" s="19"/>
      <c r="FUE36" s="19"/>
      <c r="FUF36" s="19"/>
      <c r="FUG36" s="19"/>
      <c r="FUH36" s="19"/>
      <c r="FUI36" s="19"/>
      <c r="FUJ36" s="19"/>
      <c r="FUK36" s="19"/>
      <c r="FUL36" s="19"/>
      <c r="FUM36" s="19"/>
      <c r="FUN36" s="19"/>
      <c r="FUO36" s="19"/>
      <c r="FUP36" s="19"/>
      <c r="FUQ36" s="19"/>
      <c r="FUR36" s="19"/>
      <c r="FUS36" s="19"/>
      <c r="FUT36" s="19"/>
      <c r="FUU36" s="19"/>
      <c r="FUV36" s="19"/>
      <c r="FUW36" s="19"/>
      <c r="FUX36" s="19"/>
      <c r="FUY36" s="19"/>
      <c r="FUZ36" s="19"/>
      <c r="FVA36" s="19"/>
      <c r="FVB36" s="19"/>
      <c r="FVC36" s="19"/>
      <c r="FVD36" s="19"/>
      <c r="FVE36" s="19"/>
      <c r="FVF36" s="19"/>
      <c r="FVG36" s="19"/>
      <c r="FVH36" s="19"/>
      <c r="FVI36" s="19"/>
      <c r="FVJ36" s="19"/>
      <c r="FVK36" s="19"/>
      <c r="FVL36" s="19"/>
      <c r="FVM36" s="19"/>
      <c r="FVN36" s="19"/>
      <c r="FVO36" s="19"/>
      <c r="FVP36" s="19"/>
      <c r="FVQ36" s="19"/>
      <c r="FVR36" s="19"/>
      <c r="FVS36" s="19"/>
      <c r="FVT36" s="19"/>
      <c r="FVU36" s="19"/>
      <c r="FVV36" s="19"/>
      <c r="FVW36" s="19"/>
      <c r="FVX36" s="19"/>
      <c r="FVY36" s="19"/>
      <c r="FVZ36" s="19"/>
      <c r="FWA36" s="19"/>
      <c r="FWB36" s="19"/>
      <c r="FWC36" s="19"/>
      <c r="FWD36" s="19"/>
      <c r="FWE36" s="19"/>
      <c r="FWF36" s="19"/>
      <c r="FWG36" s="19"/>
      <c r="FWH36" s="19"/>
      <c r="FWI36" s="19"/>
      <c r="FWJ36" s="19"/>
      <c r="FWK36" s="19"/>
      <c r="FWL36" s="19"/>
      <c r="FWM36" s="19"/>
      <c r="FWN36" s="19"/>
      <c r="FWO36" s="19"/>
      <c r="FWP36" s="19"/>
      <c r="FWQ36" s="19"/>
      <c r="FWR36" s="19"/>
      <c r="FWS36" s="19"/>
      <c r="FWT36" s="19"/>
      <c r="FWU36" s="19"/>
      <c r="FWV36" s="19"/>
      <c r="FWW36" s="19"/>
      <c r="FWX36" s="19"/>
      <c r="FWY36" s="19"/>
      <c r="FWZ36" s="19"/>
      <c r="FXA36" s="19"/>
      <c r="FXB36" s="19"/>
      <c r="FXC36" s="19"/>
      <c r="FXD36" s="19"/>
      <c r="FXE36" s="19"/>
      <c r="FXF36" s="19"/>
      <c r="FXG36" s="19"/>
      <c r="FXH36" s="19"/>
      <c r="FXI36" s="19"/>
      <c r="FXJ36" s="19"/>
      <c r="FXK36" s="19"/>
      <c r="FXL36" s="19"/>
      <c r="FXM36" s="19"/>
      <c r="FXN36" s="19"/>
      <c r="FXO36" s="19"/>
      <c r="FXP36" s="19"/>
      <c r="FXQ36" s="19"/>
      <c r="FXR36" s="19"/>
      <c r="FXS36" s="19"/>
      <c r="FXT36" s="19"/>
      <c r="FXU36" s="19"/>
      <c r="FXV36" s="19"/>
      <c r="FXW36" s="19"/>
      <c r="FXX36" s="19"/>
      <c r="FXY36" s="19"/>
      <c r="FXZ36" s="19"/>
      <c r="FYA36" s="19"/>
      <c r="FYB36" s="19"/>
      <c r="FYC36" s="19"/>
      <c r="FYD36" s="19"/>
      <c r="FYE36" s="19"/>
      <c r="FYF36" s="19"/>
      <c r="FYG36" s="19"/>
      <c r="FYH36" s="19"/>
      <c r="FYI36" s="19"/>
      <c r="FYJ36" s="19"/>
      <c r="FYK36" s="19"/>
      <c r="FYL36" s="19"/>
      <c r="FYM36" s="19"/>
      <c r="FYN36" s="19"/>
      <c r="FYO36" s="19"/>
      <c r="FYP36" s="19"/>
      <c r="FYQ36" s="19"/>
      <c r="FYR36" s="19"/>
      <c r="FYS36" s="19"/>
      <c r="FYT36" s="19"/>
      <c r="FYU36" s="19"/>
      <c r="FYV36" s="19"/>
      <c r="FYW36" s="19"/>
      <c r="FYX36" s="19"/>
      <c r="FYY36" s="19"/>
      <c r="FYZ36" s="19"/>
      <c r="FZA36" s="19"/>
      <c r="FZB36" s="19"/>
      <c r="FZC36" s="19"/>
      <c r="FZD36" s="19"/>
      <c r="FZE36" s="19"/>
      <c r="FZF36" s="19"/>
      <c r="FZG36" s="19"/>
      <c r="FZH36" s="19"/>
      <c r="FZI36" s="19"/>
      <c r="FZJ36" s="19"/>
      <c r="FZK36" s="19"/>
      <c r="FZL36" s="19"/>
      <c r="FZM36" s="19"/>
      <c r="FZN36" s="19"/>
      <c r="FZO36" s="19"/>
      <c r="FZP36" s="19"/>
      <c r="FZQ36" s="19"/>
      <c r="FZR36" s="19"/>
      <c r="FZS36" s="19"/>
      <c r="FZT36" s="19"/>
      <c r="FZU36" s="19"/>
      <c r="FZV36" s="19"/>
      <c r="FZW36" s="19"/>
      <c r="FZX36" s="19"/>
      <c r="FZY36" s="19"/>
      <c r="FZZ36" s="19"/>
      <c r="GAA36" s="19"/>
      <c r="GAB36" s="19"/>
      <c r="GAC36" s="19"/>
      <c r="GAD36" s="19"/>
      <c r="GAE36" s="19"/>
      <c r="GAF36" s="19"/>
      <c r="GAG36" s="19"/>
      <c r="GAH36" s="19"/>
      <c r="GAI36" s="19"/>
      <c r="GAJ36" s="19"/>
      <c r="GAK36" s="19"/>
      <c r="GAL36" s="19"/>
      <c r="GAM36" s="19"/>
      <c r="GAN36" s="19"/>
      <c r="GAO36" s="19"/>
      <c r="GAP36" s="19"/>
      <c r="GAQ36" s="19"/>
      <c r="GAR36" s="19"/>
      <c r="GAS36" s="19"/>
      <c r="GAT36" s="19"/>
      <c r="GAU36" s="19"/>
      <c r="GAV36" s="19"/>
      <c r="GAW36" s="19"/>
      <c r="GAX36" s="19"/>
      <c r="GAY36" s="19"/>
      <c r="GAZ36" s="19"/>
      <c r="GBA36" s="19"/>
      <c r="GBB36" s="19"/>
      <c r="GBC36" s="19"/>
      <c r="GBD36" s="19"/>
      <c r="GBE36" s="19"/>
      <c r="GBF36" s="19"/>
      <c r="GBG36" s="19"/>
      <c r="GBH36" s="19"/>
      <c r="GBI36" s="19"/>
      <c r="GBJ36" s="19"/>
      <c r="GBK36" s="19"/>
      <c r="GBL36" s="19"/>
      <c r="GBM36" s="19"/>
      <c r="GBN36" s="19"/>
      <c r="GBO36" s="19"/>
      <c r="GBP36" s="19"/>
      <c r="GBQ36" s="19"/>
      <c r="GBR36" s="19"/>
      <c r="GBS36" s="19"/>
      <c r="GBT36" s="19"/>
      <c r="GBU36" s="19"/>
      <c r="GBV36" s="19"/>
      <c r="GBW36" s="19"/>
      <c r="GBX36" s="19"/>
      <c r="GBY36" s="19"/>
      <c r="GBZ36" s="19"/>
      <c r="GCA36" s="19"/>
      <c r="GCB36" s="19"/>
      <c r="GCC36" s="19"/>
      <c r="GCD36" s="19"/>
      <c r="GCE36" s="19"/>
      <c r="GCF36" s="19"/>
      <c r="GCG36" s="19"/>
      <c r="GCH36" s="19"/>
      <c r="GCI36" s="19"/>
      <c r="GCJ36" s="19"/>
      <c r="GCK36" s="19"/>
      <c r="GCL36" s="19"/>
      <c r="GCM36" s="19"/>
      <c r="GCN36" s="19"/>
      <c r="GCO36" s="19"/>
      <c r="GCP36" s="19"/>
      <c r="GCQ36" s="19"/>
      <c r="GCR36" s="19"/>
      <c r="GCS36" s="19"/>
      <c r="GCT36" s="19"/>
      <c r="GCU36" s="19"/>
      <c r="GCV36" s="19"/>
      <c r="GCW36" s="19"/>
      <c r="GCX36" s="19"/>
      <c r="GCY36" s="19"/>
      <c r="GCZ36" s="19"/>
      <c r="GDA36" s="19"/>
      <c r="GDB36" s="19"/>
      <c r="GDC36" s="19"/>
      <c r="GDD36" s="19"/>
      <c r="GDE36" s="19"/>
      <c r="GDF36" s="19"/>
      <c r="GDG36" s="19"/>
      <c r="GDH36" s="19"/>
      <c r="GDI36" s="19"/>
      <c r="GDJ36" s="19"/>
      <c r="GDK36" s="19"/>
      <c r="GDL36" s="19"/>
      <c r="GDM36" s="19"/>
      <c r="GDN36" s="19"/>
      <c r="GDO36" s="19"/>
      <c r="GDP36" s="19"/>
      <c r="GDQ36" s="19"/>
      <c r="GDR36" s="19"/>
      <c r="GDS36" s="19"/>
      <c r="GDT36" s="19"/>
      <c r="GDU36" s="19"/>
      <c r="GDV36" s="19"/>
      <c r="GDW36" s="19"/>
      <c r="GDX36" s="19"/>
      <c r="GDY36" s="19"/>
      <c r="GDZ36" s="19"/>
      <c r="GEA36" s="19"/>
      <c r="GEB36" s="19"/>
      <c r="GEC36" s="19"/>
      <c r="GED36" s="19"/>
      <c r="GEE36" s="19"/>
      <c r="GEF36" s="19"/>
      <c r="GEG36" s="19"/>
      <c r="GEH36" s="19"/>
      <c r="GEI36" s="19"/>
      <c r="GEJ36" s="19"/>
      <c r="GEK36" s="19"/>
      <c r="GEL36" s="19"/>
      <c r="GEM36" s="19"/>
      <c r="GEN36" s="19"/>
      <c r="GEO36" s="19"/>
      <c r="GEP36" s="19"/>
      <c r="GEQ36" s="19"/>
      <c r="GER36" s="19"/>
      <c r="GES36" s="19"/>
      <c r="GET36" s="19"/>
      <c r="GEU36" s="19"/>
      <c r="GEV36" s="19"/>
      <c r="GEW36" s="19"/>
      <c r="GEX36" s="19"/>
      <c r="GEY36" s="19"/>
      <c r="GEZ36" s="19"/>
      <c r="GFA36" s="19"/>
      <c r="GFB36" s="19"/>
      <c r="GFC36" s="19"/>
      <c r="GFD36" s="19"/>
      <c r="GFE36" s="19"/>
      <c r="GFF36" s="19"/>
      <c r="GFG36" s="19"/>
      <c r="GFH36" s="19"/>
      <c r="GFI36" s="19"/>
      <c r="GFJ36" s="19"/>
      <c r="GFK36" s="19"/>
      <c r="GFL36" s="19"/>
      <c r="GFM36" s="19"/>
      <c r="GFN36" s="19"/>
      <c r="GFO36" s="19"/>
      <c r="GFP36" s="19"/>
      <c r="GFQ36" s="19"/>
      <c r="GFR36" s="19"/>
      <c r="GFS36" s="19"/>
      <c r="GFT36" s="19"/>
      <c r="GFU36" s="19"/>
      <c r="GFV36" s="19"/>
      <c r="GFW36" s="19"/>
      <c r="GFX36" s="19"/>
      <c r="GFY36" s="19"/>
      <c r="GFZ36" s="19"/>
      <c r="GGA36" s="19"/>
      <c r="GGB36" s="19"/>
      <c r="GGC36" s="19"/>
      <c r="GGD36" s="19"/>
      <c r="GGE36" s="19"/>
      <c r="GGF36" s="19"/>
      <c r="GGG36" s="19"/>
      <c r="GGH36" s="19"/>
      <c r="GGI36" s="19"/>
      <c r="GGJ36" s="19"/>
      <c r="GGK36" s="19"/>
      <c r="GGL36" s="19"/>
      <c r="GGM36" s="19"/>
      <c r="GGN36" s="19"/>
      <c r="GGO36" s="19"/>
      <c r="GGP36" s="19"/>
      <c r="GGQ36" s="19"/>
      <c r="GGR36" s="19"/>
      <c r="GGS36" s="19"/>
      <c r="GGT36" s="19"/>
      <c r="GGU36" s="19"/>
      <c r="GGV36" s="19"/>
      <c r="GGW36" s="19"/>
      <c r="GGX36" s="19"/>
      <c r="GGY36" s="19"/>
      <c r="GGZ36" s="19"/>
      <c r="GHA36" s="19"/>
      <c r="GHB36" s="19"/>
      <c r="GHC36" s="19"/>
      <c r="GHD36" s="19"/>
      <c r="GHE36" s="19"/>
      <c r="GHF36" s="19"/>
      <c r="GHG36" s="19"/>
      <c r="GHH36" s="19"/>
      <c r="GHI36" s="19"/>
      <c r="GHJ36" s="19"/>
      <c r="GHK36" s="19"/>
      <c r="GHL36" s="19"/>
      <c r="GHM36" s="19"/>
      <c r="GHN36" s="19"/>
      <c r="GHO36" s="19"/>
      <c r="GHP36" s="19"/>
      <c r="GHQ36" s="19"/>
      <c r="GHR36" s="19"/>
      <c r="GHS36" s="19"/>
      <c r="GHT36" s="19"/>
      <c r="GHU36" s="19"/>
      <c r="GHV36" s="19"/>
      <c r="GHW36" s="19"/>
      <c r="GHX36" s="19"/>
      <c r="GHY36" s="19"/>
      <c r="GHZ36" s="19"/>
      <c r="GIA36" s="19"/>
      <c r="GIB36" s="19"/>
      <c r="GIC36" s="19"/>
      <c r="GID36" s="19"/>
      <c r="GIE36" s="19"/>
      <c r="GIF36" s="19"/>
      <c r="GIG36" s="19"/>
      <c r="GIH36" s="19"/>
      <c r="GII36" s="19"/>
      <c r="GIJ36" s="19"/>
      <c r="GIK36" s="19"/>
      <c r="GIL36" s="19"/>
      <c r="GIM36" s="19"/>
      <c r="GIN36" s="19"/>
      <c r="GIO36" s="19"/>
      <c r="GIP36" s="19"/>
      <c r="GIQ36" s="19"/>
      <c r="GIR36" s="19"/>
      <c r="GIS36" s="19"/>
      <c r="GIT36" s="19"/>
      <c r="GIU36" s="19"/>
      <c r="GIV36" s="19"/>
      <c r="GIW36" s="19"/>
      <c r="GIX36" s="19"/>
      <c r="GIY36" s="19"/>
      <c r="GIZ36" s="19"/>
      <c r="GJA36" s="19"/>
      <c r="GJB36" s="19"/>
      <c r="GJC36" s="19"/>
      <c r="GJD36" s="19"/>
      <c r="GJE36" s="19"/>
      <c r="GJF36" s="19"/>
      <c r="GJG36" s="19"/>
      <c r="GJH36" s="19"/>
      <c r="GJI36" s="19"/>
      <c r="GJJ36" s="19"/>
      <c r="GJK36" s="19"/>
      <c r="GJL36" s="19"/>
      <c r="GJM36" s="19"/>
      <c r="GJN36" s="19"/>
      <c r="GJO36" s="19"/>
      <c r="GJP36" s="19"/>
      <c r="GJQ36" s="19"/>
      <c r="GJR36" s="19"/>
      <c r="GJS36" s="19"/>
      <c r="GJT36" s="19"/>
      <c r="GJU36" s="19"/>
      <c r="GJV36" s="19"/>
      <c r="GJW36" s="19"/>
      <c r="GJX36" s="19"/>
      <c r="GJY36" s="19"/>
      <c r="GJZ36" s="19"/>
      <c r="GKA36" s="19"/>
      <c r="GKB36" s="19"/>
      <c r="GKC36" s="19"/>
      <c r="GKD36" s="19"/>
      <c r="GKE36" s="19"/>
      <c r="GKF36" s="19"/>
      <c r="GKG36" s="19"/>
      <c r="GKH36" s="19"/>
      <c r="GKI36" s="19"/>
      <c r="GKJ36" s="19"/>
      <c r="GKK36" s="19"/>
      <c r="GKL36" s="19"/>
      <c r="GKM36" s="19"/>
      <c r="GKN36" s="19"/>
      <c r="GKO36" s="19"/>
      <c r="GKP36" s="19"/>
      <c r="GKQ36" s="19"/>
      <c r="GKR36" s="19"/>
      <c r="GKS36" s="19"/>
      <c r="GKT36" s="19"/>
      <c r="GKU36" s="19"/>
      <c r="GKV36" s="19"/>
      <c r="GKW36" s="19"/>
      <c r="GKX36" s="19"/>
      <c r="GKY36" s="19"/>
      <c r="GKZ36" s="19"/>
      <c r="GLA36" s="19"/>
      <c r="GLB36" s="19"/>
      <c r="GLC36" s="19"/>
      <c r="GLD36" s="19"/>
      <c r="GLE36" s="19"/>
      <c r="GLF36" s="19"/>
      <c r="GLG36" s="19"/>
      <c r="GLH36" s="19"/>
      <c r="GLI36" s="19"/>
      <c r="GLJ36" s="19"/>
      <c r="GLK36" s="19"/>
      <c r="GLL36" s="19"/>
      <c r="GLM36" s="19"/>
      <c r="GLN36" s="19"/>
      <c r="GLO36" s="19"/>
      <c r="GLP36" s="19"/>
      <c r="GLQ36" s="19"/>
      <c r="GLR36" s="19"/>
      <c r="GLS36" s="19"/>
      <c r="GLT36" s="19"/>
      <c r="GLU36" s="19"/>
      <c r="GLV36" s="19"/>
      <c r="GLW36" s="19"/>
      <c r="GLX36" s="19"/>
      <c r="GLY36" s="19"/>
      <c r="GLZ36" s="19"/>
      <c r="GMA36" s="19"/>
      <c r="GMB36" s="19"/>
      <c r="GMC36" s="19"/>
      <c r="GMD36" s="19"/>
      <c r="GME36" s="19"/>
      <c r="GMF36" s="19"/>
      <c r="GMG36" s="19"/>
      <c r="GMH36" s="19"/>
      <c r="GMI36" s="19"/>
      <c r="GMJ36" s="19"/>
      <c r="GMK36" s="19"/>
      <c r="GML36" s="19"/>
      <c r="GMM36" s="19"/>
      <c r="GMN36" s="19"/>
      <c r="GMO36" s="19"/>
      <c r="GMP36" s="19"/>
      <c r="GMQ36" s="19"/>
      <c r="GMR36" s="19"/>
      <c r="GMS36" s="19"/>
      <c r="GMT36" s="19"/>
      <c r="GMU36" s="19"/>
      <c r="GMV36" s="19"/>
      <c r="GMW36" s="19"/>
      <c r="GMX36" s="19"/>
      <c r="GMY36" s="19"/>
      <c r="GMZ36" s="19"/>
      <c r="GNA36" s="19"/>
      <c r="GNB36" s="19"/>
      <c r="GNC36" s="19"/>
      <c r="GND36" s="19"/>
      <c r="GNE36" s="19"/>
      <c r="GNF36" s="19"/>
      <c r="GNG36" s="19"/>
      <c r="GNH36" s="19"/>
      <c r="GNI36" s="19"/>
      <c r="GNJ36" s="19"/>
      <c r="GNK36" s="19"/>
      <c r="GNL36" s="19"/>
      <c r="GNM36" s="19"/>
      <c r="GNN36" s="19"/>
      <c r="GNO36" s="19"/>
      <c r="GNP36" s="19"/>
      <c r="GNQ36" s="19"/>
      <c r="GNR36" s="19"/>
      <c r="GNS36" s="19"/>
      <c r="GNT36" s="19"/>
      <c r="GNU36" s="19"/>
      <c r="GNV36" s="19"/>
      <c r="GNW36" s="19"/>
      <c r="GNX36" s="19"/>
      <c r="GNY36" s="19"/>
      <c r="GNZ36" s="19"/>
      <c r="GOA36" s="19"/>
      <c r="GOB36" s="19"/>
      <c r="GOC36" s="19"/>
      <c r="GOD36" s="19"/>
      <c r="GOE36" s="19"/>
      <c r="GOF36" s="19"/>
      <c r="GOG36" s="19"/>
      <c r="GOH36" s="19"/>
      <c r="GOI36" s="19"/>
      <c r="GOJ36" s="19"/>
      <c r="GOK36" s="19"/>
      <c r="GOL36" s="19"/>
      <c r="GOM36" s="19"/>
      <c r="GON36" s="19"/>
      <c r="GOO36" s="19"/>
      <c r="GOP36" s="19"/>
      <c r="GOQ36" s="19"/>
      <c r="GOR36" s="19"/>
      <c r="GOS36" s="19"/>
      <c r="GOT36" s="19"/>
      <c r="GOU36" s="19"/>
      <c r="GOV36" s="19"/>
      <c r="GOW36" s="19"/>
      <c r="GOX36" s="19"/>
      <c r="GOY36" s="19"/>
      <c r="GOZ36" s="19"/>
      <c r="GPA36" s="19"/>
      <c r="GPB36" s="19"/>
      <c r="GPC36" s="19"/>
      <c r="GPD36" s="19"/>
      <c r="GPE36" s="19"/>
      <c r="GPF36" s="19"/>
      <c r="GPG36" s="19"/>
      <c r="GPH36" s="19"/>
      <c r="GPI36" s="19"/>
      <c r="GPJ36" s="19"/>
      <c r="GPK36" s="19"/>
      <c r="GPL36" s="19"/>
      <c r="GPM36" s="19"/>
      <c r="GPN36" s="19"/>
      <c r="GPO36" s="19"/>
      <c r="GPP36" s="19"/>
      <c r="GPQ36" s="19"/>
      <c r="GPR36" s="19"/>
      <c r="GPS36" s="19"/>
      <c r="GPT36" s="19"/>
      <c r="GPU36" s="19"/>
      <c r="GPV36" s="19"/>
      <c r="GPW36" s="19"/>
      <c r="GPX36" s="19"/>
      <c r="GPY36" s="19"/>
      <c r="GPZ36" s="19"/>
      <c r="GQA36" s="19"/>
      <c r="GQB36" s="19"/>
      <c r="GQC36" s="19"/>
      <c r="GQD36" s="19"/>
      <c r="GQE36" s="19"/>
      <c r="GQF36" s="19"/>
      <c r="GQG36" s="19"/>
      <c r="GQH36" s="19"/>
      <c r="GQI36" s="19"/>
      <c r="GQJ36" s="19"/>
      <c r="GQK36" s="19"/>
      <c r="GQL36" s="19"/>
      <c r="GQM36" s="19"/>
      <c r="GQN36" s="19"/>
      <c r="GQO36" s="19"/>
      <c r="GQP36" s="19"/>
      <c r="GQQ36" s="19"/>
      <c r="GQR36" s="19"/>
      <c r="GQS36" s="19"/>
      <c r="GQT36" s="19"/>
      <c r="GQU36" s="19"/>
      <c r="GQV36" s="19"/>
      <c r="GQW36" s="19"/>
      <c r="GQX36" s="19"/>
      <c r="GQY36" s="19"/>
      <c r="GQZ36" s="19"/>
      <c r="GRA36" s="19"/>
      <c r="GRB36" s="19"/>
      <c r="GRC36" s="19"/>
      <c r="GRD36" s="19"/>
      <c r="GRE36" s="19"/>
      <c r="GRF36" s="19"/>
      <c r="GRG36" s="19"/>
      <c r="GRH36" s="19"/>
      <c r="GRI36" s="19"/>
      <c r="GRJ36" s="19"/>
      <c r="GRK36" s="19"/>
      <c r="GRL36" s="19"/>
      <c r="GRM36" s="19"/>
      <c r="GRN36" s="19"/>
      <c r="GRO36" s="19"/>
      <c r="GRP36" s="19"/>
      <c r="GRQ36" s="19"/>
      <c r="GRR36" s="19"/>
      <c r="GRS36" s="19"/>
      <c r="GRT36" s="19"/>
      <c r="GRU36" s="19"/>
      <c r="GRV36" s="19"/>
      <c r="GRW36" s="19"/>
      <c r="GRX36" s="19"/>
      <c r="GRY36" s="19"/>
      <c r="GRZ36" s="19"/>
      <c r="GSA36" s="19"/>
      <c r="GSB36" s="19"/>
      <c r="GSC36" s="19"/>
      <c r="GSD36" s="19"/>
      <c r="GSE36" s="19"/>
      <c r="GSF36" s="19"/>
      <c r="GSG36" s="19"/>
      <c r="GSH36" s="19"/>
      <c r="GSI36" s="19"/>
      <c r="GSJ36" s="19"/>
      <c r="GSK36" s="19"/>
      <c r="GSL36" s="19"/>
      <c r="GSM36" s="19"/>
      <c r="GSN36" s="19"/>
      <c r="GSO36" s="19"/>
      <c r="GSP36" s="19"/>
      <c r="GSQ36" s="19"/>
      <c r="GSR36" s="19"/>
      <c r="GSS36" s="19"/>
      <c r="GST36" s="19"/>
      <c r="GSU36" s="19"/>
      <c r="GSV36" s="19"/>
      <c r="GSW36" s="19"/>
      <c r="GSX36" s="19"/>
      <c r="GSY36" s="19"/>
      <c r="GSZ36" s="19"/>
      <c r="GTA36" s="19"/>
      <c r="GTB36" s="19"/>
      <c r="GTC36" s="19"/>
      <c r="GTD36" s="19"/>
      <c r="GTE36" s="19"/>
      <c r="GTF36" s="19"/>
      <c r="GTG36" s="19"/>
      <c r="GTH36" s="19"/>
      <c r="GTI36" s="19"/>
      <c r="GTJ36" s="19"/>
      <c r="GTK36" s="19"/>
      <c r="GTL36" s="19"/>
      <c r="GTM36" s="19"/>
      <c r="GTN36" s="19"/>
      <c r="GTO36" s="19"/>
      <c r="GTP36" s="19"/>
      <c r="GTQ36" s="19"/>
      <c r="GTR36" s="19"/>
      <c r="GTS36" s="19"/>
      <c r="GTT36" s="19"/>
      <c r="GTU36" s="19"/>
      <c r="GTV36" s="19"/>
      <c r="GTW36" s="19"/>
      <c r="GTX36" s="19"/>
      <c r="GTY36" s="19"/>
      <c r="GTZ36" s="19"/>
      <c r="GUA36" s="19"/>
      <c r="GUB36" s="19"/>
      <c r="GUC36" s="19"/>
      <c r="GUD36" s="19"/>
      <c r="GUE36" s="19"/>
      <c r="GUF36" s="19"/>
      <c r="GUG36" s="19"/>
      <c r="GUH36" s="19"/>
      <c r="GUI36" s="19"/>
      <c r="GUJ36" s="19"/>
      <c r="GUK36" s="19"/>
      <c r="GUL36" s="19"/>
      <c r="GUM36" s="19"/>
      <c r="GUN36" s="19"/>
      <c r="GUO36" s="19"/>
      <c r="GUP36" s="19"/>
      <c r="GUQ36" s="19"/>
      <c r="GUR36" s="19"/>
      <c r="GUS36" s="19"/>
      <c r="GUT36" s="19"/>
      <c r="GUU36" s="19"/>
      <c r="GUV36" s="19"/>
      <c r="GUW36" s="19"/>
      <c r="GUX36" s="19"/>
      <c r="GUY36" s="19"/>
      <c r="GUZ36" s="19"/>
      <c r="GVA36" s="19"/>
      <c r="GVB36" s="19"/>
      <c r="GVC36" s="19"/>
      <c r="GVD36" s="19"/>
      <c r="GVE36" s="19"/>
      <c r="GVF36" s="19"/>
      <c r="GVG36" s="19"/>
      <c r="GVH36" s="19"/>
      <c r="GVI36" s="19"/>
      <c r="GVJ36" s="19"/>
      <c r="GVK36" s="19"/>
      <c r="GVL36" s="19"/>
      <c r="GVM36" s="19"/>
      <c r="GVN36" s="19"/>
      <c r="GVO36" s="19"/>
      <c r="GVP36" s="19"/>
      <c r="GVQ36" s="19"/>
      <c r="GVR36" s="19"/>
      <c r="GVS36" s="19"/>
      <c r="GVT36" s="19"/>
      <c r="GVU36" s="19"/>
      <c r="GVV36" s="19"/>
      <c r="GVW36" s="19"/>
      <c r="GVX36" s="19"/>
      <c r="GVY36" s="19"/>
      <c r="GVZ36" s="19"/>
      <c r="GWA36" s="19"/>
      <c r="GWB36" s="19"/>
      <c r="GWC36" s="19"/>
      <c r="GWD36" s="19"/>
      <c r="GWE36" s="19"/>
      <c r="GWF36" s="19"/>
      <c r="GWG36" s="19"/>
      <c r="GWH36" s="19"/>
      <c r="GWI36" s="19"/>
      <c r="GWJ36" s="19"/>
      <c r="GWK36" s="19"/>
      <c r="GWL36" s="19"/>
      <c r="GWM36" s="19"/>
      <c r="GWN36" s="19"/>
      <c r="GWO36" s="19"/>
      <c r="GWP36" s="19"/>
      <c r="GWQ36" s="19"/>
      <c r="GWR36" s="19"/>
      <c r="GWS36" s="19"/>
      <c r="GWT36" s="19"/>
      <c r="GWU36" s="19"/>
      <c r="GWV36" s="19"/>
      <c r="GWW36" s="19"/>
      <c r="GWX36" s="19"/>
      <c r="GWY36" s="19"/>
      <c r="GWZ36" s="19"/>
      <c r="GXA36" s="19"/>
      <c r="GXB36" s="19"/>
      <c r="GXC36" s="19"/>
      <c r="GXD36" s="19"/>
      <c r="GXE36" s="19"/>
      <c r="GXF36" s="19"/>
      <c r="GXG36" s="19"/>
      <c r="GXH36" s="19"/>
      <c r="GXI36" s="19"/>
      <c r="GXJ36" s="19"/>
      <c r="GXK36" s="19"/>
      <c r="GXL36" s="19"/>
      <c r="GXM36" s="19"/>
      <c r="GXN36" s="19"/>
      <c r="GXO36" s="19"/>
      <c r="GXP36" s="19"/>
      <c r="GXQ36" s="19"/>
      <c r="GXR36" s="19"/>
      <c r="GXS36" s="19"/>
      <c r="GXT36" s="19"/>
      <c r="GXU36" s="19"/>
      <c r="GXV36" s="19"/>
      <c r="GXW36" s="19"/>
      <c r="GXX36" s="19"/>
      <c r="GXY36" s="19"/>
      <c r="GXZ36" s="19"/>
      <c r="GYA36" s="19"/>
      <c r="GYB36" s="19"/>
      <c r="GYC36" s="19"/>
      <c r="GYD36" s="19"/>
      <c r="GYE36" s="19"/>
      <c r="GYF36" s="19"/>
      <c r="GYG36" s="19"/>
      <c r="GYH36" s="19"/>
      <c r="GYI36" s="19"/>
      <c r="GYJ36" s="19"/>
      <c r="GYK36" s="19"/>
      <c r="GYL36" s="19"/>
      <c r="GYM36" s="19"/>
      <c r="GYN36" s="19"/>
      <c r="GYO36" s="19"/>
      <c r="GYP36" s="19"/>
      <c r="GYQ36" s="19"/>
      <c r="GYR36" s="19"/>
      <c r="GYS36" s="19"/>
      <c r="GYT36" s="19"/>
      <c r="GYU36" s="19"/>
      <c r="GYV36" s="19"/>
      <c r="GYW36" s="19"/>
      <c r="GYX36" s="19"/>
      <c r="GYY36" s="19"/>
      <c r="GYZ36" s="19"/>
      <c r="GZA36" s="19"/>
      <c r="GZB36" s="19"/>
      <c r="GZC36" s="19"/>
      <c r="GZD36" s="19"/>
      <c r="GZE36" s="19"/>
      <c r="GZF36" s="19"/>
      <c r="GZG36" s="19"/>
      <c r="GZH36" s="19"/>
      <c r="GZI36" s="19"/>
      <c r="GZJ36" s="19"/>
      <c r="GZK36" s="19"/>
      <c r="GZL36" s="19"/>
      <c r="GZM36" s="19"/>
      <c r="GZN36" s="19"/>
      <c r="GZO36" s="19"/>
      <c r="GZP36" s="19"/>
      <c r="GZQ36" s="19"/>
      <c r="GZR36" s="19"/>
      <c r="GZS36" s="19"/>
      <c r="GZT36" s="19"/>
      <c r="GZU36" s="19"/>
      <c r="GZV36" s="19"/>
      <c r="GZW36" s="19"/>
      <c r="GZX36" s="19"/>
      <c r="GZY36" s="19"/>
      <c r="GZZ36" s="19"/>
      <c r="HAA36" s="19"/>
      <c r="HAB36" s="19"/>
      <c r="HAC36" s="19"/>
      <c r="HAD36" s="19"/>
      <c r="HAE36" s="19"/>
      <c r="HAF36" s="19"/>
      <c r="HAG36" s="19"/>
      <c r="HAH36" s="19"/>
      <c r="HAI36" s="19"/>
      <c r="HAJ36" s="19"/>
      <c r="HAK36" s="19"/>
      <c r="HAL36" s="19"/>
      <c r="HAM36" s="19"/>
      <c r="HAN36" s="19"/>
      <c r="HAO36" s="19"/>
      <c r="HAP36" s="19"/>
      <c r="HAQ36" s="19"/>
      <c r="HAR36" s="19"/>
      <c r="HAS36" s="19"/>
      <c r="HAT36" s="19"/>
      <c r="HAU36" s="19"/>
      <c r="HAV36" s="19"/>
      <c r="HAW36" s="19"/>
      <c r="HAX36" s="19"/>
      <c r="HAY36" s="19"/>
      <c r="HAZ36" s="19"/>
      <c r="HBA36" s="19"/>
      <c r="HBB36" s="19"/>
      <c r="HBC36" s="19"/>
      <c r="HBD36" s="19"/>
      <c r="HBE36" s="19"/>
      <c r="HBF36" s="19"/>
      <c r="HBG36" s="19"/>
      <c r="HBH36" s="19"/>
      <c r="HBI36" s="19"/>
      <c r="HBJ36" s="19"/>
      <c r="HBK36" s="19"/>
      <c r="HBL36" s="19"/>
      <c r="HBM36" s="19"/>
      <c r="HBN36" s="19"/>
      <c r="HBO36" s="19"/>
      <c r="HBP36" s="19"/>
      <c r="HBQ36" s="19"/>
      <c r="HBR36" s="19"/>
      <c r="HBS36" s="19"/>
      <c r="HBT36" s="19"/>
      <c r="HBU36" s="19"/>
      <c r="HBV36" s="19"/>
      <c r="HBW36" s="19"/>
      <c r="HBX36" s="19"/>
      <c r="HBY36" s="19"/>
      <c r="HBZ36" s="19"/>
      <c r="HCA36" s="19"/>
      <c r="HCB36" s="19"/>
      <c r="HCC36" s="19"/>
      <c r="HCD36" s="19"/>
      <c r="HCE36" s="19"/>
      <c r="HCF36" s="19"/>
      <c r="HCG36" s="19"/>
      <c r="HCH36" s="19"/>
      <c r="HCI36" s="19"/>
      <c r="HCJ36" s="19"/>
      <c r="HCK36" s="19"/>
      <c r="HCL36" s="19"/>
      <c r="HCM36" s="19"/>
      <c r="HCN36" s="19"/>
      <c r="HCO36" s="19"/>
      <c r="HCP36" s="19"/>
      <c r="HCQ36" s="19"/>
      <c r="HCR36" s="19"/>
      <c r="HCS36" s="19"/>
      <c r="HCT36" s="19"/>
      <c r="HCU36" s="19"/>
      <c r="HCV36" s="19"/>
      <c r="HCW36" s="19"/>
      <c r="HCX36" s="19"/>
      <c r="HCY36" s="19"/>
      <c r="HCZ36" s="19"/>
      <c r="HDA36" s="19"/>
      <c r="HDB36" s="19"/>
      <c r="HDC36" s="19"/>
      <c r="HDD36" s="19"/>
      <c r="HDE36" s="19"/>
      <c r="HDF36" s="19"/>
      <c r="HDG36" s="19"/>
      <c r="HDH36" s="19"/>
      <c r="HDI36" s="19"/>
      <c r="HDJ36" s="19"/>
      <c r="HDK36" s="19"/>
      <c r="HDL36" s="19"/>
      <c r="HDM36" s="19"/>
      <c r="HDN36" s="19"/>
      <c r="HDO36" s="19"/>
      <c r="HDP36" s="19"/>
      <c r="HDQ36" s="19"/>
      <c r="HDR36" s="19"/>
      <c r="HDS36" s="19"/>
      <c r="HDT36" s="19"/>
      <c r="HDU36" s="19"/>
      <c r="HDV36" s="19"/>
      <c r="HDW36" s="19"/>
      <c r="HDX36" s="19"/>
      <c r="HDY36" s="19"/>
      <c r="HDZ36" s="19"/>
      <c r="HEA36" s="19"/>
      <c r="HEB36" s="19"/>
      <c r="HEC36" s="19"/>
      <c r="HED36" s="19"/>
      <c r="HEE36" s="19"/>
      <c r="HEF36" s="19"/>
      <c r="HEG36" s="19"/>
      <c r="HEH36" s="19"/>
      <c r="HEI36" s="19"/>
      <c r="HEJ36" s="19"/>
      <c r="HEK36" s="19"/>
      <c r="HEL36" s="19"/>
      <c r="HEM36" s="19"/>
      <c r="HEN36" s="19"/>
      <c r="HEO36" s="19"/>
      <c r="HEP36" s="19"/>
      <c r="HEQ36" s="19"/>
      <c r="HER36" s="19"/>
      <c r="HES36" s="19"/>
      <c r="HET36" s="19"/>
      <c r="HEU36" s="19"/>
      <c r="HEV36" s="19"/>
      <c r="HEW36" s="19"/>
      <c r="HEX36" s="19"/>
      <c r="HEY36" s="19"/>
      <c r="HEZ36" s="19"/>
      <c r="HFA36" s="19"/>
      <c r="HFB36" s="19"/>
      <c r="HFC36" s="19"/>
      <c r="HFD36" s="19"/>
      <c r="HFE36" s="19"/>
      <c r="HFF36" s="19"/>
      <c r="HFG36" s="19"/>
      <c r="HFH36" s="19"/>
      <c r="HFI36" s="19"/>
      <c r="HFJ36" s="19"/>
      <c r="HFK36" s="19"/>
      <c r="HFL36" s="19"/>
      <c r="HFM36" s="19"/>
      <c r="HFN36" s="19"/>
      <c r="HFO36" s="19"/>
      <c r="HFP36" s="19"/>
      <c r="HFQ36" s="19"/>
      <c r="HFR36" s="19"/>
      <c r="HFS36" s="19"/>
      <c r="HFT36" s="19"/>
      <c r="HFU36" s="19"/>
      <c r="HFV36" s="19"/>
      <c r="HFW36" s="19"/>
      <c r="HFX36" s="19"/>
      <c r="HFY36" s="19"/>
      <c r="HFZ36" s="19"/>
      <c r="HGA36" s="19"/>
      <c r="HGB36" s="19"/>
      <c r="HGC36" s="19"/>
      <c r="HGD36" s="19"/>
      <c r="HGE36" s="19"/>
      <c r="HGF36" s="19"/>
      <c r="HGG36" s="19"/>
      <c r="HGH36" s="19"/>
      <c r="HGI36" s="19"/>
      <c r="HGJ36" s="19"/>
      <c r="HGK36" s="19"/>
      <c r="HGL36" s="19"/>
      <c r="HGM36" s="19"/>
      <c r="HGN36" s="19"/>
      <c r="HGO36" s="19"/>
      <c r="HGP36" s="19"/>
      <c r="HGQ36" s="19"/>
      <c r="HGR36" s="19"/>
      <c r="HGS36" s="19"/>
      <c r="HGT36" s="19"/>
      <c r="HGU36" s="19"/>
      <c r="HGV36" s="19"/>
      <c r="HGW36" s="19"/>
      <c r="HGX36" s="19"/>
      <c r="HGY36" s="19"/>
      <c r="HGZ36" s="19"/>
      <c r="HHA36" s="19"/>
      <c r="HHB36" s="19"/>
      <c r="HHC36" s="19"/>
      <c r="HHD36" s="19"/>
      <c r="HHE36" s="19"/>
      <c r="HHF36" s="19"/>
      <c r="HHG36" s="19"/>
      <c r="HHH36" s="19"/>
      <c r="HHI36" s="19"/>
      <c r="HHJ36" s="19"/>
      <c r="HHK36" s="19"/>
      <c r="HHL36" s="19"/>
      <c r="HHM36" s="19"/>
      <c r="HHN36" s="19"/>
      <c r="HHO36" s="19"/>
      <c r="HHP36" s="19"/>
      <c r="HHQ36" s="19"/>
      <c r="HHR36" s="19"/>
      <c r="HHS36" s="19"/>
      <c r="HHT36" s="19"/>
      <c r="HHU36" s="19"/>
      <c r="HHV36" s="19"/>
      <c r="HHW36" s="19"/>
      <c r="HHX36" s="19"/>
      <c r="HHY36" s="19"/>
      <c r="HHZ36" s="19"/>
      <c r="HIA36" s="19"/>
      <c r="HIB36" s="19"/>
      <c r="HIC36" s="19"/>
      <c r="HID36" s="19"/>
      <c r="HIE36" s="19"/>
      <c r="HIF36" s="19"/>
      <c r="HIG36" s="19"/>
      <c r="HIH36" s="19"/>
      <c r="HII36" s="19"/>
      <c r="HIJ36" s="19"/>
      <c r="HIK36" s="19"/>
      <c r="HIL36" s="19"/>
      <c r="HIM36" s="19"/>
      <c r="HIN36" s="19"/>
      <c r="HIO36" s="19"/>
      <c r="HIP36" s="19"/>
      <c r="HIQ36" s="19"/>
      <c r="HIR36" s="19"/>
      <c r="HIS36" s="19"/>
      <c r="HIT36" s="19"/>
      <c r="HIU36" s="19"/>
      <c r="HIV36" s="19"/>
      <c r="HIW36" s="19"/>
      <c r="HIX36" s="19"/>
      <c r="HIY36" s="19"/>
      <c r="HIZ36" s="19"/>
      <c r="HJA36" s="19"/>
      <c r="HJB36" s="19"/>
      <c r="HJC36" s="19"/>
      <c r="HJD36" s="19"/>
      <c r="HJE36" s="19"/>
      <c r="HJF36" s="19"/>
      <c r="HJG36" s="19"/>
      <c r="HJH36" s="19"/>
      <c r="HJI36" s="19"/>
      <c r="HJJ36" s="19"/>
      <c r="HJK36" s="19"/>
      <c r="HJL36" s="19"/>
      <c r="HJM36" s="19"/>
      <c r="HJN36" s="19"/>
      <c r="HJO36" s="19"/>
      <c r="HJP36" s="19"/>
      <c r="HJQ36" s="19"/>
      <c r="HJR36" s="19"/>
      <c r="HJS36" s="19"/>
      <c r="HJT36" s="19"/>
      <c r="HJU36" s="19"/>
      <c r="HJV36" s="19"/>
      <c r="HJW36" s="19"/>
      <c r="HJX36" s="19"/>
      <c r="HJY36" s="19"/>
      <c r="HJZ36" s="19"/>
      <c r="HKA36" s="19"/>
      <c r="HKB36" s="19"/>
      <c r="HKC36" s="19"/>
      <c r="HKD36" s="19"/>
      <c r="HKE36" s="19"/>
      <c r="HKF36" s="19"/>
      <c r="HKG36" s="19"/>
      <c r="HKH36" s="19"/>
      <c r="HKI36" s="19"/>
      <c r="HKJ36" s="19"/>
      <c r="HKK36" s="19"/>
      <c r="HKL36" s="19"/>
      <c r="HKM36" s="19"/>
      <c r="HKN36" s="19"/>
      <c r="HKO36" s="19"/>
      <c r="HKP36" s="19"/>
      <c r="HKQ36" s="19"/>
      <c r="HKR36" s="19"/>
      <c r="HKS36" s="19"/>
      <c r="HKT36" s="19"/>
      <c r="HKU36" s="19"/>
      <c r="HKV36" s="19"/>
      <c r="HKW36" s="19"/>
      <c r="HKX36" s="19"/>
      <c r="HKY36" s="19"/>
      <c r="HKZ36" s="19"/>
      <c r="HLA36" s="19"/>
      <c r="HLB36" s="19"/>
      <c r="HLC36" s="19"/>
      <c r="HLD36" s="19"/>
      <c r="HLE36" s="19"/>
      <c r="HLF36" s="19"/>
      <c r="HLG36" s="19"/>
      <c r="HLH36" s="19"/>
      <c r="HLI36" s="19"/>
      <c r="HLJ36" s="19"/>
      <c r="HLK36" s="19"/>
      <c r="HLL36" s="19"/>
      <c r="HLM36" s="19"/>
      <c r="HLN36" s="19"/>
      <c r="HLO36" s="19"/>
      <c r="HLP36" s="19"/>
      <c r="HLQ36" s="19"/>
      <c r="HLR36" s="19"/>
      <c r="HLS36" s="19"/>
      <c r="HLT36" s="19"/>
      <c r="HLU36" s="19"/>
      <c r="HLV36" s="19"/>
      <c r="HLW36" s="19"/>
      <c r="HLX36" s="19"/>
      <c r="HLY36" s="19"/>
      <c r="HLZ36" s="19"/>
      <c r="HMA36" s="19"/>
      <c r="HMB36" s="19"/>
      <c r="HMC36" s="19"/>
      <c r="HMD36" s="19"/>
      <c r="HME36" s="19"/>
      <c r="HMF36" s="19"/>
      <c r="HMG36" s="19"/>
      <c r="HMH36" s="19"/>
      <c r="HMI36" s="19"/>
      <c r="HMJ36" s="19"/>
      <c r="HMK36" s="19"/>
      <c r="HML36" s="19"/>
      <c r="HMM36" s="19"/>
      <c r="HMN36" s="19"/>
      <c r="HMO36" s="19"/>
      <c r="HMP36" s="19"/>
      <c r="HMQ36" s="19"/>
      <c r="HMR36" s="19"/>
      <c r="HMS36" s="19"/>
      <c r="HMT36" s="19"/>
      <c r="HMU36" s="19"/>
      <c r="HMV36" s="19"/>
      <c r="HMW36" s="19"/>
      <c r="HMX36" s="19"/>
      <c r="HMY36" s="19"/>
      <c r="HMZ36" s="19"/>
      <c r="HNA36" s="19"/>
      <c r="HNB36" s="19"/>
      <c r="HNC36" s="19"/>
      <c r="HND36" s="19"/>
      <c r="HNE36" s="19"/>
      <c r="HNF36" s="19"/>
      <c r="HNG36" s="19"/>
      <c r="HNH36" s="19"/>
      <c r="HNI36" s="19"/>
      <c r="HNJ36" s="19"/>
      <c r="HNK36" s="19"/>
      <c r="HNL36" s="19"/>
      <c r="HNM36" s="19"/>
      <c r="HNN36" s="19"/>
      <c r="HNO36" s="19"/>
      <c r="HNP36" s="19"/>
      <c r="HNQ36" s="19"/>
      <c r="HNR36" s="19"/>
      <c r="HNS36" s="19"/>
      <c r="HNT36" s="19"/>
      <c r="HNU36" s="19"/>
      <c r="HNV36" s="19"/>
      <c r="HNW36" s="19"/>
      <c r="HNX36" s="19"/>
      <c r="HNY36" s="19"/>
      <c r="HNZ36" s="19"/>
      <c r="HOA36" s="19"/>
      <c r="HOB36" s="19"/>
      <c r="HOC36" s="19"/>
      <c r="HOD36" s="19"/>
      <c r="HOE36" s="19"/>
      <c r="HOF36" s="19"/>
      <c r="HOG36" s="19"/>
      <c r="HOH36" s="19"/>
      <c r="HOI36" s="19"/>
      <c r="HOJ36" s="19"/>
      <c r="HOK36" s="19"/>
      <c r="HOL36" s="19"/>
      <c r="HOM36" s="19"/>
      <c r="HON36" s="19"/>
      <c r="HOO36" s="19"/>
      <c r="HOP36" s="19"/>
      <c r="HOQ36" s="19"/>
      <c r="HOR36" s="19"/>
      <c r="HOS36" s="19"/>
      <c r="HOT36" s="19"/>
      <c r="HOU36" s="19"/>
      <c r="HOV36" s="19"/>
      <c r="HOW36" s="19"/>
      <c r="HOX36" s="19"/>
      <c r="HOY36" s="19"/>
      <c r="HOZ36" s="19"/>
      <c r="HPA36" s="19"/>
      <c r="HPB36" s="19"/>
      <c r="HPC36" s="19"/>
      <c r="HPD36" s="19"/>
      <c r="HPE36" s="19"/>
      <c r="HPF36" s="19"/>
      <c r="HPG36" s="19"/>
      <c r="HPH36" s="19"/>
      <c r="HPI36" s="19"/>
      <c r="HPJ36" s="19"/>
      <c r="HPK36" s="19"/>
      <c r="HPL36" s="19"/>
      <c r="HPM36" s="19"/>
      <c r="HPN36" s="19"/>
      <c r="HPO36" s="19"/>
      <c r="HPP36" s="19"/>
      <c r="HPQ36" s="19"/>
      <c r="HPR36" s="19"/>
      <c r="HPS36" s="19"/>
      <c r="HPT36" s="19"/>
      <c r="HPU36" s="19"/>
      <c r="HPV36" s="19"/>
      <c r="HPW36" s="19"/>
      <c r="HPX36" s="19"/>
      <c r="HPY36" s="19"/>
      <c r="HPZ36" s="19"/>
      <c r="HQA36" s="19"/>
      <c r="HQB36" s="19"/>
      <c r="HQC36" s="19"/>
      <c r="HQD36" s="19"/>
      <c r="HQE36" s="19"/>
      <c r="HQF36" s="19"/>
      <c r="HQG36" s="19"/>
      <c r="HQH36" s="19"/>
      <c r="HQI36" s="19"/>
      <c r="HQJ36" s="19"/>
      <c r="HQK36" s="19"/>
      <c r="HQL36" s="19"/>
      <c r="HQM36" s="19"/>
      <c r="HQN36" s="19"/>
      <c r="HQO36" s="19"/>
      <c r="HQP36" s="19"/>
      <c r="HQQ36" s="19"/>
      <c r="HQR36" s="19"/>
      <c r="HQS36" s="19"/>
      <c r="HQT36" s="19"/>
      <c r="HQU36" s="19"/>
      <c r="HQV36" s="19"/>
      <c r="HQW36" s="19"/>
      <c r="HQX36" s="19"/>
      <c r="HQY36" s="19"/>
      <c r="HQZ36" s="19"/>
      <c r="HRA36" s="19"/>
      <c r="HRB36" s="19"/>
      <c r="HRC36" s="19"/>
      <c r="HRD36" s="19"/>
      <c r="HRE36" s="19"/>
      <c r="HRF36" s="19"/>
      <c r="HRG36" s="19"/>
      <c r="HRH36" s="19"/>
      <c r="HRI36" s="19"/>
      <c r="HRJ36" s="19"/>
      <c r="HRK36" s="19"/>
      <c r="HRL36" s="19"/>
      <c r="HRM36" s="19"/>
      <c r="HRN36" s="19"/>
      <c r="HRO36" s="19"/>
      <c r="HRP36" s="19"/>
      <c r="HRQ36" s="19"/>
      <c r="HRR36" s="19"/>
      <c r="HRS36" s="19"/>
      <c r="HRT36" s="19"/>
      <c r="HRU36" s="19"/>
      <c r="HRV36" s="19"/>
      <c r="HRW36" s="19"/>
      <c r="HRX36" s="19"/>
      <c r="HRY36" s="19"/>
      <c r="HRZ36" s="19"/>
      <c r="HSA36" s="19"/>
      <c r="HSB36" s="19"/>
      <c r="HSC36" s="19"/>
      <c r="HSD36" s="19"/>
      <c r="HSE36" s="19"/>
      <c r="HSF36" s="19"/>
      <c r="HSG36" s="19"/>
      <c r="HSH36" s="19"/>
      <c r="HSI36" s="19"/>
      <c r="HSJ36" s="19"/>
      <c r="HSK36" s="19"/>
      <c r="HSL36" s="19"/>
      <c r="HSM36" s="19"/>
      <c r="HSN36" s="19"/>
      <c r="HSO36" s="19"/>
      <c r="HSP36" s="19"/>
      <c r="HSQ36" s="19"/>
      <c r="HSR36" s="19"/>
      <c r="HSS36" s="19"/>
      <c r="HST36" s="19"/>
      <c r="HSU36" s="19"/>
      <c r="HSV36" s="19"/>
      <c r="HSW36" s="19"/>
      <c r="HSX36" s="19"/>
      <c r="HSY36" s="19"/>
      <c r="HSZ36" s="19"/>
      <c r="HTA36" s="19"/>
      <c r="HTB36" s="19"/>
      <c r="HTC36" s="19"/>
      <c r="HTD36" s="19"/>
      <c r="HTE36" s="19"/>
      <c r="HTF36" s="19"/>
      <c r="HTG36" s="19"/>
      <c r="HTH36" s="19"/>
      <c r="HTI36" s="19"/>
      <c r="HTJ36" s="19"/>
      <c r="HTK36" s="19"/>
      <c r="HTL36" s="19"/>
      <c r="HTM36" s="19"/>
      <c r="HTN36" s="19"/>
      <c r="HTO36" s="19"/>
      <c r="HTP36" s="19"/>
      <c r="HTQ36" s="19"/>
      <c r="HTR36" s="19"/>
      <c r="HTS36" s="19"/>
      <c r="HTT36" s="19"/>
      <c r="HTU36" s="19"/>
      <c r="HTV36" s="19"/>
      <c r="HTW36" s="19"/>
      <c r="HTX36" s="19"/>
      <c r="HTY36" s="19"/>
      <c r="HTZ36" s="19"/>
      <c r="HUA36" s="19"/>
      <c r="HUB36" s="19"/>
      <c r="HUC36" s="19"/>
      <c r="HUD36" s="19"/>
      <c r="HUE36" s="19"/>
      <c r="HUF36" s="19"/>
      <c r="HUG36" s="19"/>
      <c r="HUH36" s="19"/>
      <c r="HUI36" s="19"/>
      <c r="HUJ36" s="19"/>
      <c r="HUK36" s="19"/>
      <c r="HUL36" s="19"/>
      <c r="HUM36" s="19"/>
      <c r="HUN36" s="19"/>
      <c r="HUO36" s="19"/>
      <c r="HUP36" s="19"/>
      <c r="HUQ36" s="19"/>
      <c r="HUR36" s="19"/>
      <c r="HUS36" s="19"/>
      <c r="HUT36" s="19"/>
      <c r="HUU36" s="19"/>
      <c r="HUV36" s="19"/>
      <c r="HUW36" s="19"/>
      <c r="HUX36" s="19"/>
      <c r="HUY36" s="19"/>
      <c r="HUZ36" s="19"/>
      <c r="HVA36" s="19"/>
      <c r="HVB36" s="19"/>
      <c r="HVC36" s="19"/>
      <c r="HVD36" s="19"/>
      <c r="HVE36" s="19"/>
      <c r="HVF36" s="19"/>
      <c r="HVG36" s="19"/>
      <c r="HVH36" s="19"/>
      <c r="HVI36" s="19"/>
      <c r="HVJ36" s="19"/>
      <c r="HVK36" s="19"/>
      <c r="HVL36" s="19"/>
      <c r="HVM36" s="19"/>
      <c r="HVN36" s="19"/>
      <c r="HVO36" s="19"/>
      <c r="HVP36" s="19"/>
      <c r="HVQ36" s="19"/>
      <c r="HVR36" s="19"/>
      <c r="HVS36" s="19"/>
      <c r="HVT36" s="19"/>
      <c r="HVU36" s="19"/>
      <c r="HVV36" s="19"/>
      <c r="HVW36" s="19"/>
      <c r="HVX36" s="19"/>
      <c r="HVY36" s="19"/>
      <c r="HVZ36" s="19"/>
      <c r="HWA36" s="19"/>
      <c r="HWB36" s="19"/>
      <c r="HWC36" s="19"/>
      <c r="HWD36" s="19"/>
      <c r="HWE36" s="19"/>
      <c r="HWF36" s="19"/>
      <c r="HWG36" s="19"/>
      <c r="HWH36" s="19"/>
      <c r="HWI36" s="19"/>
      <c r="HWJ36" s="19"/>
      <c r="HWK36" s="19"/>
      <c r="HWL36" s="19"/>
      <c r="HWM36" s="19"/>
      <c r="HWN36" s="19"/>
      <c r="HWO36" s="19"/>
      <c r="HWP36" s="19"/>
      <c r="HWQ36" s="19"/>
      <c r="HWR36" s="19"/>
      <c r="HWS36" s="19"/>
      <c r="HWT36" s="19"/>
      <c r="HWU36" s="19"/>
      <c r="HWV36" s="19"/>
      <c r="HWW36" s="19"/>
      <c r="HWX36" s="19"/>
      <c r="HWY36" s="19"/>
      <c r="HWZ36" s="19"/>
      <c r="HXA36" s="19"/>
      <c r="HXB36" s="19"/>
      <c r="HXC36" s="19"/>
      <c r="HXD36" s="19"/>
      <c r="HXE36" s="19"/>
      <c r="HXF36" s="19"/>
      <c r="HXG36" s="19"/>
      <c r="HXH36" s="19"/>
      <c r="HXI36" s="19"/>
      <c r="HXJ36" s="19"/>
      <c r="HXK36" s="19"/>
      <c r="HXL36" s="19"/>
      <c r="HXM36" s="19"/>
      <c r="HXN36" s="19"/>
      <c r="HXO36" s="19"/>
      <c r="HXP36" s="19"/>
      <c r="HXQ36" s="19"/>
      <c r="HXR36" s="19"/>
      <c r="HXS36" s="19"/>
      <c r="HXT36" s="19"/>
      <c r="HXU36" s="19"/>
      <c r="HXV36" s="19"/>
      <c r="HXW36" s="19"/>
      <c r="HXX36" s="19"/>
      <c r="HXY36" s="19"/>
      <c r="HXZ36" s="19"/>
      <c r="HYA36" s="19"/>
      <c r="HYB36" s="19"/>
      <c r="HYC36" s="19"/>
      <c r="HYD36" s="19"/>
      <c r="HYE36" s="19"/>
      <c r="HYF36" s="19"/>
      <c r="HYG36" s="19"/>
      <c r="HYH36" s="19"/>
      <c r="HYI36" s="19"/>
      <c r="HYJ36" s="19"/>
      <c r="HYK36" s="19"/>
      <c r="HYL36" s="19"/>
      <c r="HYM36" s="19"/>
      <c r="HYN36" s="19"/>
      <c r="HYO36" s="19"/>
      <c r="HYP36" s="19"/>
      <c r="HYQ36" s="19"/>
      <c r="HYR36" s="19"/>
      <c r="HYS36" s="19"/>
      <c r="HYT36" s="19"/>
      <c r="HYU36" s="19"/>
      <c r="HYV36" s="19"/>
      <c r="HYW36" s="19"/>
      <c r="HYX36" s="19"/>
      <c r="HYY36" s="19"/>
      <c r="HYZ36" s="19"/>
      <c r="HZA36" s="19"/>
      <c r="HZB36" s="19"/>
      <c r="HZC36" s="19"/>
      <c r="HZD36" s="19"/>
      <c r="HZE36" s="19"/>
      <c r="HZF36" s="19"/>
      <c r="HZG36" s="19"/>
      <c r="HZH36" s="19"/>
      <c r="HZI36" s="19"/>
      <c r="HZJ36" s="19"/>
      <c r="HZK36" s="19"/>
      <c r="HZL36" s="19"/>
      <c r="HZM36" s="19"/>
      <c r="HZN36" s="19"/>
      <c r="HZO36" s="19"/>
      <c r="HZP36" s="19"/>
      <c r="HZQ36" s="19"/>
      <c r="HZR36" s="19"/>
      <c r="HZS36" s="19"/>
      <c r="HZT36" s="19"/>
      <c r="HZU36" s="19"/>
      <c r="HZV36" s="19"/>
      <c r="HZW36" s="19"/>
      <c r="HZX36" s="19"/>
      <c r="HZY36" s="19"/>
      <c r="HZZ36" s="19"/>
      <c r="IAA36" s="19"/>
      <c r="IAB36" s="19"/>
      <c r="IAC36" s="19"/>
      <c r="IAD36" s="19"/>
      <c r="IAE36" s="19"/>
      <c r="IAF36" s="19"/>
      <c r="IAG36" s="19"/>
      <c r="IAH36" s="19"/>
      <c r="IAI36" s="19"/>
      <c r="IAJ36" s="19"/>
      <c r="IAK36" s="19"/>
      <c r="IAL36" s="19"/>
      <c r="IAM36" s="19"/>
      <c r="IAN36" s="19"/>
      <c r="IAO36" s="19"/>
      <c r="IAP36" s="19"/>
      <c r="IAQ36" s="19"/>
      <c r="IAR36" s="19"/>
      <c r="IAS36" s="19"/>
      <c r="IAT36" s="19"/>
      <c r="IAU36" s="19"/>
      <c r="IAV36" s="19"/>
      <c r="IAW36" s="19"/>
      <c r="IAX36" s="19"/>
      <c r="IAY36" s="19"/>
      <c r="IAZ36" s="19"/>
      <c r="IBA36" s="19"/>
      <c r="IBB36" s="19"/>
      <c r="IBC36" s="19"/>
      <c r="IBD36" s="19"/>
      <c r="IBE36" s="19"/>
      <c r="IBF36" s="19"/>
      <c r="IBG36" s="19"/>
      <c r="IBH36" s="19"/>
      <c r="IBI36" s="19"/>
      <c r="IBJ36" s="19"/>
      <c r="IBK36" s="19"/>
      <c r="IBL36" s="19"/>
      <c r="IBM36" s="19"/>
      <c r="IBN36" s="19"/>
      <c r="IBO36" s="19"/>
      <c r="IBP36" s="19"/>
      <c r="IBQ36" s="19"/>
      <c r="IBR36" s="19"/>
      <c r="IBS36" s="19"/>
      <c r="IBT36" s="19"/>
      <c r="IBU36" s="19"/>
      <c r="IBV36" s="19"/>
      <c r="IBW36" s="19"/>
      <c r="IBX36" s="19"/>
      <c r="IBY36" s="19"/>
      <c r="IBZ36" s="19"/>
      <c r="ICA36" s="19"/>
      <c r="ICB36" s="19"/>
      <c r="ICC36" s="19"/>
      <c r="ICD36" s="19"/>
      <c r="ICE36" s="19"/>
      <c r="ICF36" s="19"/>
      <c r="ICG36" s="19"/>
      <c r="ICH36" s="19"/>
      <c r="ICI36" s="19"/>
      <c r="ICJ36" s="19"/>
      <c r="ICK36" s="19"/>
      <c r="ICL36" s="19"/>
      <c r="ICM36" s="19"/>
      <c r="ICN36" s="19"/>
      <c r="ICO36" s="19"/>
      <c r="ICP36" s="19"/>
      <c r="ICQ36" s="19"/>
      <c r="ICR36" s="19"/>
      <c r="ICS36" s="19"/>
      <c r="ICT36" s="19"/>
      <c r="ICU36" s="19"/>
      <c r="ICV36" s="19"/>
      <c r="ICW36" s="19"/>
      <c r="ICX36" s="19"/>
      <c r="ICY36" s="19"/>
      <c r="ICZ36" s="19"/>
      <c r="IDA36" s="19"/>
      <c r="IDB36" s="19"/>
      <c r="IDC36" s="19"/>
      <c r="IDD36" s="19"/>
      <c r="IDE36" s="19"/>
      <c r="IDF36" s="19"/>
      <c r="IDG36" s="19"/>
      <c r="IDH36" s="19"/>
      <c r="IDI36" s="19"/>
      <c r="IDJ36" s="19"/>
      <c r="IDK36" s="19"/>
      <c r="IDL36" s="19"/>
      <c r="IDM36" s="19"/>
      <c r="IDN36" s="19"/>
      <c r="IDO36" s="19"/>
      <c r="IDP36" s="19"/>
      <c r="IDQ36" s="19"/>
      <c r="IDR36" s="19"/>
      <c r="IDS36" s="19"/>
      <c r="IDT36" s="19"/>
      <c r="IDU36" s="19"/>
      <c r="IDV36" s="19"/>
      <c r="IDW36" s="19"/>
      <c r="IDX36" s="19"/>
      <c r="IDY36" s="19"/>
      <c r="IDZ36" s="19"/>
      <c r="IEA36" s="19"/>
      <c r="IEB36" s="19"/>
      <c r="IEC36" s="19"/>
      <c r="IED36" s="19"/>
      <c r="IEE36" s="19"/>
      <c r="IEF36" s="19"/>
      <c r="IEG36" s="19"/>
      <c r="IEH36" s="19"/>
      <c r="IEI36" s="19"/>
      <c r="IEJ36" s="19"/>
      <c r="IEK36" s="19"/>
      <c r="IEL36" s="19"/>
      <c r="IEM36" s="19"/>
      <c r="IEN36" s="19"/>
      <c r="IEO36" s="19"/>
      <c r="IEP36" s="19"/>
      <c r="IEQ36" s="19"/>
      <c r="IER36" s="19"/>
      <c r="IES36" s="19"/>
      <c r="IET36" s="19"/>
      <c r="IEU36" s="19"/>
      <c r="IEV36" s="19"/>
      <c r="IEW36" s="19"/>
      <c r="IEX36" s="19"/>
      <c r="IEY36" s="19"/>
      <c r="IEZ36" s="19"/>
      <c r="IFA36" s="19"/>
      <c r="IFB36" s="19"/>
      <c r="IFC36" s="19"/>
      <c r="IFD36" s="19"/>
      <c r="IFE36" s="19"/>
      <c r="IFF36" s="19"/>
      <c r="IFG36" s="19"/>
      <c r="IFH36" s="19"/>
      <c r="IFI36" s="19"/>
      <c r="IFJ36" s="19"/>
      <c r="IFK36" s="19"/>
      <c r="IFL36" s="19"/>
      <c r="IFM36" s="19"/>
      <c r="IFN36" s="19"/>
      <c r="IFO36" s="19"/>
      <c r="IFP36" s="19"/>
      <c r="IFQ36" s="19"/>
      <c r="IFR36" s="19"/>
      <c r="IFS36" s="19"/>
      <c r="IFT36" s="19"/>
      <c r="IFU36" s="19"/>
      <c r="IFV36" s="19"/>
      <c r="IFW36" s="19"/>
      <c r="IFX36" s="19"/>
      <c r="IFY36" s="19"/>
      <c r="IFZ36" s="19"/>
      <c r="IGA36" s="19"/>
      <c r="IGB36" s="19"/>
      <c r="IGC36" s="19"/>
      <c r="IGD36" s="19"/>
      <c r="IGE36" s="19"/>
      <c r="IGF36" s="19"/>
      <c r="IGG36" s="19"/>
      <c r="IGH36" s="19"/>
      <c r="IGI36" s="19"/>
      <c r="IGJ36" s="19"/>
      <c r="IGK36" s="19"/>
      <c r="IGL36" s="19"/>
      <c r="IGM36" s="19"/>
      <c r="IGN36" s="19"/>
      <c r="IGO36" s="19"/>
      <c r="IGP36" s="19"/>
      <c r="IGQ36" s="19"/>
      <c r="IGR36" s="19"/>
      <c r="IGS36" s="19"/>
      <c r="IGT36" s="19"/>
      <c r="IGU36" s="19"/>
      <c r="IGV36" s="19"/>
      <c r="IGW36" s="19"/>
      <c r="IGX36" s="19"/>
      <c r="IGY36" s="19"/>
      <c r="IGZ36" s="19"/>
      <c r="IHA36" s="19"/>
      <c r="IHB36" s="19"/>
      <c r="IHC36" s="19"/>
      <c r="IHD36" s="19"/>
      <c r="IHE36" s="19"/>
      <c r="IHF36" s="19"/>
      <c r="IHG36" s="19"/>
      <c r="IHH36" s="19"/>
      <c r="IHI36" s="19"/>
      <c r="IHJ36" s="19"/>
      <c r="IHK36" s="19"/>
      <c r="IHL36" s="19"/>
      <c r="IHM36" s="19"/>
      <c r="IHN36" s="19"/>
      <c r="IHO36" s="19"/>
      <c r="IHP36" s="19"/>
      <c r="IHQ36" s="19"/>
      <c r="IHR36" s="19"/>
      <c r="IHS36" s="19"/>
      <c r="IHT36" s="19"/>
      <c r="IHU36" s="19"/>
      <c r="IHV36" s="19"/>
      <c r="IHW36" s="19"/>
      <c r="IHX36" s="19"/>
      <c r="IHY36" s="19"/>
      <c r="IHZ36" s="19"/>
      <c r="IIA36" s="19"/>
      <c r="IIB36" s="19"/>
      <c r="IIC36" s="19"/>
      <c r="IID36" s="19"/>
      <c r="IIE36" s="19"/>
      <c r="IIF36" s="19"/>
      <c r="IIG36" s="19"/>
      <c r="IIH36" s="19"/>
      <c r="III36" s="19"/>
      <c r="IIJ36" s="19"/>
      <c r="IIK36" s="19"/>
      <c r="IIL36" s="19"/>
      <c r="IIM36" s="19"/>
      <c r="IIN36" s="19"/>
      <c r="IIO36" s="19"/>
      <c r="IIP36" s="19"/>
      <c r="IIQ36" s="19"/>
      <c r="IIR36" s="19"/>
      <c r="IIS36" s="19"/>
      <c r="IIT36" s="19"/>
      <c r="IIU36" s="19"/>
      <c r="IIV36" s="19"/>
      <c r="IIW36" s="19"/>
      <c r="IIX36" s="19"/>
      <c r="IIY36" s="19"/>
      <c r="IIZ36" s="19"/>
      <c r="IJA36" s="19"/>
      <c r="IJB36" s="19"/>
      <c r="IJC36" s="19"/>
      <c r="IJD36" s="19"/>
      <c r="IJE36" s="19"/>
      <c r="IJF36" s="19"/>
      <c r="IJG36" s="19"/>
      <c r="IJH36" s="19"/>
      <c r="IJI36" s="19"/>
      <c r="IJJ36" s="19"/>
      <c r="IJK36" s="19"/>
      <c r="IJL36" s="19"/>
      <c r="IJM36" s="19"/>
      <c r="IJN36" s="19"/>
      <c r="IJO36" s="19"/>
      <c r="IJP36" s="19"/>
      <c r="IJQ36" s="19"/>
      <c r="IJR36" s="19"/>
      <c r="IJS36" s="19"/>
      <c r="IJT36" s="19"/>
      <c r="IJU36" s="19"/>
      <c r="IJV36" s="19"/>
      <c r="IJW36" s="19"/>
      <c r="IJX36" s="19"/>
      <c r="IJY36" s="19"/>
      <c r="IJZ36" s="19"/>
      <c r="IKA36" s="19"/>
      <c r="IKB36" s="19"/>
      <c r="IKC36" s="19"/>
      <c r="IKD36" s="19"/>
      <c r="IKE36" s="19"/>
      <c r="IKF36" s="19"/>
      <c r="IKG36" s="19"/>
      <c r="IKH36" s="19"/>
      <c r="IKI36" s="19"/>
      <c r="IKJ36" s="19"/>
      <c r="IKK36" s="19"/>
      <c r="IKL36" s="19"/>
      <c r="IKM36" s="19"/>
      <c r="IKN36" s="19"/>
      <c r="IKO36" s="19"/>
      <c r="IKP36" s="19"/>
      <c r="IKQ36" s="19"/>
      <c r="IKR36" s="19"/>
      <c r="IKS36" s="19"/>
      <c r="IKT36" s="19"/>
      <c r="IKU36" s="19"/>
      <c r="IKV36" s="19"/>
      <c r="IKW36" s="19"/>
      <c r="IKX36" s="19"/>
      <c r="IKY36" s="19"/>
      <c r="IKZ36" s="19"/>
      <c r="ILA36" s="19"/>
      <c r="ILB36" s="19"/>
      <c r="ILC36" s="19"/>
      <c r="ILD36" s="19"/>
      <c r="ILE36" s="19"/>
      <c r="ILF36" s="19"/>
      <c r="ILG36" s="19"/>
      <c r="ILH36" s="19"/>
      <c r="ILI36" s="19"/>
      <c r="ILJ36" s="19"/>
      <c r="ILK36" s="19"/>
      <c r="ILL36" s="19"/>
      <c r="ILM36" s="19"/>
      <c r="ILN36" s="19"/>
      <c r="ILO36" s="19"/>
      <c r="ILP36" s="19"/>
      <c r="ILQ36" s="19"/>
      <c r="ILR36" s="19"/>
      <c r="ILS36" s="19"/>
      <c r="ILT36" s="19"/>
      <c r="ILU36" s="19"/>
      <c r="ILV36" s="19"/>
      <c r="ILW36" s="19"/>
      <c r="ILX36" s="19"/>
      <c r="ILY36" s="19"/>
      <c r="ILZ36" s="19"/>
      <c r="IMA36" s="19"/>
      <c r="IMB36" s="19"/>
      <c r="IMC36" s="19"/>
      <c r="IMD36" s="19"/>
      <c r="IME36" s="19"/>
      <c r="IMF36" s="19"/>
      <c r="IMG36" s="19"/>
      <c r="IMH36" s="19"/>
      <c r="IMI36" s="19"/>
      <c r="IMJ36" s="19"/>
      <c r="IMK36" s="19"/>
      <c r="IML36" s="19"/>
      <c r="IMM36" s="19"/>
      <c r="IMN36" s="19"/>
      <c r="IMO36" s="19"/>
      <c r="IMP36" s="19"/>
      <c r="IMQ36" s="19"/>
      <c r="IMR36" s="19"/>
      <c r="IMS36" s="19"/>
      <c r="IMT36" s="19"/>
      <c r="IMU36" s="19"/>
      <c r="IMV36" s="19"/>
      <c r="IMW36" s="19"/>
      <c r="IMX36" s="19"/>
      <c r="IMY36" s="19"/>
      <c r="IMZ36" s="19"/>
      <c r="INA36" s="19"/>
      <c r="INB36" s="19"/>
      <c r="INC36" s="19"/>
      <c r="IND36" s="19"/>
      <c r="INE36" s="19"/>
      <c r="INF36" s="19"/>
      <c r="ING36" s="19"/>
      <c r="INH36" s="19"/>
      <c r="INI36" s="19"/>
      <c r="INJ36" s="19"/>
      <c r="INK36" s="19"/>
      <c r="INL36" s="19"/>
      <c r="INM36" s="19"/>
      <c r="INN36" s="19"/>
      <c r="INO36" s="19"/>
      <c r="INP36" s="19"/>
      <c r="INQ36" s="19"/>
      <c r="INR36" s="19"/>
      <c r="INS36" s="19"/>
      <c r="INT36" s="19"/>
      <c r="INU36" s="19"/>
      <c r="INV36" s="19"/>
      <c r="INW36" s="19"/>
      <c r="INX36" s="19"/>
      <c r="INY36" s="19"/>
      <c r="INZ36" s="19"/>
      <c r="IOA36" s="19"/>
      <c r="IOB36" s="19"/>
      <c r="IOC36" s="19"/>
      <c r="IOD36" s="19"/>
      <c r="IOE36" s="19"/>
      <c r="IOF36" s="19"/>
      <c r="IOG36" s="19"/>
      <c r="IOH36" s="19"/>
      <c r="IOI36" s="19"/>
      <c r="IOJ36" s="19"/>
      <c r="IOK36" s="19"/>
      <c r="IOL36" s="19"/>
      <c r="IOM36" s="19"/>
      <c r="ION36" s="19"/>
      <c r="IOO36" s="19"/>
      <c r="IOP36" s="19"/>
      <c r="IOQ36" s="19"/>
      <c r="IOR36" s="19"/>
      <c r="IOS36" s="19"/>
      <c r="IOT36" s="19"/>
      <c r="IOU36" s="19"/>
      <c r="IOV36" s="19"/>
      <c r="IOW36" s="19"/>
      <c r="IOX36" s="19"/>
      <c r="IOY36" s="19"/>
      <c r="IOZ36" s="19"/>
      <c r="IPA36" s="19"/>
      <c r="IPB36" s="19"/>
      <c r="IPC36" s="19"/>
      <c r="IPD36" s="19"/>
      <c r="IPE36" s="19"/>
      <c r="IPF36" s="19"/>
      <c r="IPG36" s="19"/>
      <c r="IPH36" s="19"/>
      <c r="IPI36" s="19"/>
      <c r="IPJ36" s="19"/>
      <c r="IPK36" s="19"/>
      <c r="IPL36" s="19"/>
      <c r="IPM36" s="19"/>
      <c r="IPN36" s="19"/>
      <c r="IPO36" s="19"/>
      <c r="IPP36" s="19"/>
      <c r="IPQ36" s="19"/>
      <c r="IPR36" s="19"/>
      <c r="IPS36" s="19"/>
      <c r="IPT36" s="19"/>
      <c r="IPU36" s="19"/>
      <c r="IPV36" s="19"/>
      <c r="IPW36" s="19"/>
      <c r="IPX36" s="19"/>
      <c r="IPY36" s="19"/>
      <c r="IPZ36" s="19"/>
      <c r="IQA36" s="19"/>
      <c r="IQB36" s="19"/>
      <c r="IQC36" s="19"/>
      <c r="IQD36" s="19"/>
      <c r="IQE36" s="19"/>
      <c r="IQF36" s="19"/>
      <c r="IQG36" s="19"/>
      <c r="IQH36" s="19"/>
      <c r="IQI36" s="19"/>
      <c r="IQJ36" s="19"/>
      <c r="IQK36" s="19"/>
      <c r="IQL36" s="19"/>
      <c r="IQM36" s="19"/>
      <c r="IQN36" s="19"/>
      <c r="IQO36" s="19"/>
      <c r="IQP36" s="19"/>
      <c r="IQQ36" s="19"/>
      <c r="IQR36" s="19"/>
      <c r="IQS36" s="19"/>
      <c r="IQT36" s="19"/>
      <c r="IQU36" s="19"/>
      <c r="IQV36" s="19"/>
      <c r="IQW36" s="19"/>
      <c r="IQX36" s="19"/>
      <c r="IQY36" s="19"/>
      <c r="IQZ36" s="19"/>
      <c r="IRA36" s="19"/>
      <c r="IRB36" s="19"/>
      <c r="IRC36" s="19"/>
      <c r="IRD36" s="19"/>
      <c r="IRE36" s="19"/>
      <c r="IRF36" s="19"/>
      <c r="IRG36" s="19"/>
      <c r="IRH36" s="19"/>
      <c r="IRI36" s="19"/>
      <c r="IRJ36" s="19"/>
      <c r="IRK36" s="19"/>
      <c r="IRL36" s="19"/>
      <c r="IRM36" s="19"/>
      <c r="IRN36" s="19"/>
      <c r="IRO36" s="19"/>
      <c r="IRP36" s="19"/>
      <c r="IRQ36" s="19"/>
      <c r="IRR36" s="19"/>
      <c r="IRS36" s="19"/>
      <c r="IRT36" s="19"/>
      <c r="IRU36" s="19"/>
      <c r="IRV36" s="19"/>
      <c r="IRW36" s="19"/>
      <c r="IRX36" s="19"/>
      <c r="IRY36" s="19"/>
      <c r="IRZ36" s="19"/>
      <c r="ISA36" s="19"/>
      <c r="ISB36" s="19"/>
      <c r="ISC36" s="19"/>
      <c r="ISD36" s="19"/>
      <c r="ISE36" s="19"/>
      <c r="ISF36" s="19"/>
      <c r="ISG36" s="19"/>
      <c r="ISH36" s="19"/>
      <c r="ISI36" s="19"/>
      <c r="ISJ36" s="19"/>
      <c r="ISK36" s="19"/>
      <c r="ISL36" s="19"/>
      <c r="ISM36" s="19"/>
      <c r="ISN36" s="19"/>
      <c r="ISO36" s="19"/>
      <c r="ISP36" s="19"/>
      <c r="ISQ36" s="19"/>
      <c r="ISR36" s="19"/>
      <c r="ISS36" s="19"/>
      <c r="IST36" s="19"/>
      <c r="ISU36" s="19"/>
      <c r="ISV36" s="19"/>
      <c r="ISW36" s="19"/>
      <c r="ISX36" s="19"/>
      <c r="ISY36" s="19"/>
      <c r="ISZ36" s="19"/>
      <c r="ITA36" s="19"/>
      <c r="ITB36" s="19"/>
      <c r="ITC36" s="19"/>
      <c r="ITD36" s="19"/>
      <c r="ITE36" s="19"/>
      <c r="ITF36" s="19"/>
      <c r="ITG36" s="19"/>
      <c r="ITH36" s="19"/>
      <c r="ITI36" s="19"/>
      <c r="ITJ36" s="19"/>
      <c r="ITK36" s="19"/>
      <c r="ITL36" s="19"/>
      <c r="ITM36" s="19"/>
      <c r="ITN36" s="19"/>
      <c r="ITO36" s="19"/>
      <c r="ITP36" s="19"/>
      <c r="ITQ36" s="19"/>
      <c r="ITR36" s="19"/>
      <c r="ITS36" s="19"/>
      <c r="ITT36" s="19"/>
      <c r="ITU36" s="19"/>
      <c r="ITV36" s="19"/>
      <c r="ITW36" s="19"/>
      <c r="ITX36" s="19"/>
      <c r="ITY36" s="19"/>
      <c r="ITZ36" s="19"/>
      <c r="IUA36" s="19"/>
      <c r="IUB36" s="19"/>
      <c r="IUC36" s="19"/>
      <c r="IUD36" s="19"/>
      <c r="IUE36" s="19"/>
      <c r="IUF36" s="19"/>
      <c r="IUG36" s="19"/>
      <c r="IUH36" s="19"/>
      <c r="IUI36" s="19"/>
      <c r="IUJ36" s="19"/>
      <c r="IUK36" s="19"/>
      <c r="IUL36" s="19"/>
      <c r="IUM36" s="19"/>
      <c r="IUN36" s="19"/>
      <c r="IUO36" s="19"/>
      <c r="IUP36" s="19"/>
      <c r="IUQ36" s="19"/>
      <c r="IUR36" s="19"/>
      <c r="IUS36" s="19"/>
      <c r="IUT36" s="19"/>
      <c r="IUU36" s="19"/>
      <c r="IUV36" s="19"/>
      <c r="IUW36" s="19"/>
      <c r="IUX36" s="19"/>
      <c r="IUY36" s="19"/>
      <c r="IUZ36" s="19"/>
      <c r="IVA36" s="19"/>
      <c r="IVB36" s="19"/>
      <c r="IVC36" s="19"/>
      <c r="IVD36" s="19"/>
      <c r="IVE36" s="19"/>
      <c r="IVF36" s="19"/>
      <c r="IVG36" s="19"/>
      <c r="IVH36" s="19"/>
      <c r="IVI36" s="19"/>
      <c r="IVJ36" s="19"/>
      <c r="IVK36" s="19"/>
      <c r="IVL36" s="19"/>
      <c r="IVM36" s="19"/>
      <c r="IVN36" s="19"/>
      <c r="IVO36" s="19"/>
      <c r="IVP36" s="19"/>
      <c r="IVQ36" s="19"/>
      <c r="IVR36" s="19"/>
      <c r="IVS36" s="19"/>
      <c r="IVT36" s="19"/>
      <c r="IVU36" s="19"/>
      <c r="IVV36" s="19"/>
      <c r="IVW36" s="19"/>
      <c r="IVX36" s="19"/>
      <c r="IVY36" s="19"/>
      <c r="IVZ36" s="19"/>
      <c r="IWA36" s="19"/>
      <c r="IWB36" s="19"/>
      <c r="IWC36" s="19"/>
      <c r="IWD36" s="19"/>
      <c r="IWE36" s="19"/>
      <c r="IWF36" s="19"/>
      <c r="IWG36" s="19"/>
      <c r="IWH36" s="19"/>
      <c r="IWI36" s="19"/>
      <c r="IWJ36" s="19"/>
      <c r="IWK36" s="19"/>
      <c r="IWL36" s="19"/>
      <c r="IWM36" s="19"/>
      <c r="IWN36" s="19"/>
      <c r="IWO36" s="19"/>
      <c r="IWP36" s="19"/>
      <c r="IWQ36" s="19"/>
      <c r="IWR36" s="19"/>
      <c r="IWS36" s="19"/>
      <c r="IWT36" s="19"/>
      <c r="IWU36" s="19"/>
      <c r="IWV36" s="19"/>
      <c r="IWW36" s="19"/>
      <c r="IWX36" s="19"/>
      <c r="IWY36" s="19"/>
      <c r="IWZ36" s="19"/>
      <c r="IXA36" s="19"/>
      <c r="IXB36" s="19"/>
      <c r="IXC36" s="19"/>
      <c r="IXD36" s="19"/>
      <c r="IXE36" s="19"/>
      <c r="IXF36" s="19"/>
      <c r="IXG36" s="19"/>
      <c r="IXH36" s="19"/>
      <c r="IXI36" s="19"/>
      <c r="IXJ36" s="19"/>
      <c r="IXK36" s="19"/>
      <c r="IXL36" s="19"/>
      <c r="IXM36" s="19"/>
      <c r="IXN36" s="19"/>
      <c r="IXO36" s="19"/>
      <c r="IXP36" s="19"/>
      <c r="IXQ36" s="19"/>
      <c r="IXR36" s="19"/>
      <c r="IXS36" s="19"/>
      <c r="IXT36" s="19"/>
      <c r="IXU36" s="19"/>
      <c r="IXV36" s="19"/>
      <c r="IXW36" s="19"/>
      <c r="IXX36" s="19"/>
      <c r="IXY36" s="19"/>
      <c r="IXZ36" s="19"/>
      <c r="IYA36" s="19"/>
      <c r="IYB36" s="19"/>
      <c r="IYC36" s="19"/>
      <c r="IYD36" s="19"/>
      <c r="IYE36" s="19"/>
      <c r="IYF36" s="19"/>
      <c r="IYG36" s="19"/>
      <c r="IYH36" s="19"/>
      <c r="IYI36" s="19"/>
      <c r="IYJ36" s="19"/>
      <c r="IYK36" s="19"/>
      <c r="IYL36" s="19"/>
      <c r="IYM36" s="19"/>
      <c r="IYN36" s="19"/>
      <c r="IYO36" s="19"/>
      <c r="IYP36" s="19"/>
      <c r="IYQ36" s="19"/>
      <c r="IYR36" s="19"/>
      <c r="IYS36" s="19"/>
      <c r="IYT36" s="19"/>
      <c r="IYU36" s="19"/>
      <c r="IYV36" s="19"/>
      <c r="IYW36" s="19"/>
      <c r="IYX36" s="19"/>
      <c r="IYY36" s="19"/>
      <c r="IYZ36" s="19"/>
      <c r="IZA36" s="19"/>
      <c r="IZB36" s="19"/>
      <c r="IZC36" s="19"/>
      <c r="IZD36" s="19"/>
      <c r="IZE36" s="19"/>
      <c r="IZF36" s="19"/>
      <c r="IZG36" s="19"/>
      <c r="IZH36" s="19"/>
      <c r="IZI36" s="19"/>
      <c r="IZJ36" s="19"/>
      <c r="IZK36" s="19"/>
      <c r="IZL36" s="19"/>
      <c r="IZM36" s="19"/>
      <c r="IZN36" s="19"/>
      <c r="IZO36" s="19"/>
      <c r="IZP36" s="19"/>
      <c r="IZQ36" s="19"/>
      <c r="IZR36" s="19"/>
      <c r="IZS36" s="19"/>
      <c r="IZT36" s="19"/>
      <c r="IZU36" s="19"/>
      <c r="IZV36" s="19"/>
      <c r="IZW36" s="19"/>
      <c r="IZX36" s="19"/>
      <c r="IZY36" s="19"/>
      <c r="IZZ36" s="19"/>
      <c r="JAA36" s="19"/>
      <c r="JAB36" s="19"/>
      <c r="JAC36" s="19"/>
      <c r="JAD36" s="19"/>
      <c r="JAE36" s="19"/>
      <c r="JAF36" s="19"/>
      <c r="JAG36" s="19"/>
      <c r="JAH36" s="19"/>
      <c r="JAI36" s="19"/>
      <c r="JAJ36" s="19"/>
      <c r="JAK36" s="19"/>
      <c r="JAL36" s="19"/>
      <c r="JAM36" s="19"/>
      <c r="JAN36" s="19"/>
      <c r="JAO36" s="19"/>
      <c r="JAP36" s="19"/>
      <c r="JAQ36" s="19"/>
      <c r="JAR36" s="19"/>
      <c r="JAS36" s="19"/>
      <c r="JAT36" s="19"/>
      <c r="JAU36" s="19"/>
      <c r="JAV36" s="19"/>
      <c r="JAW36" s="19"/>
      <c r="JAX36" s="19"/>
      <c r="JAY36" s="19"/>
      <c r="JAZ36" s="19"/>
      <c r="JBA36" s="19"/>
      <c r="JBB36" s="19"/>
      <c r="JBC36" s="19"/>
      <c r="JBD36" s="19"/>
      <c r="JBE36" s="19"/>
      <c r="JBF36" s="19"/>
      <c r="JBG36" s="19"/>
      <c r="JBH36" s="19"/>
      <c r="JBI36" s="19"/>
      <c r="JBJ36" s="19"/>
      <c r="JBK36" s="19"/>
      <c r="JBL36" s="19"/>
      <c r="JBM36" s="19"/>
      <c r="JBN36" s="19"/>
      <c r="JBO36" s="19"/>
      <c r="JBP36" s="19"/>
      <c r="JBQ36" s="19"/>
      <c r="JBR36" s="19"/>
      <c r="JBS36" s="19"/>
      <c r="JBT36" s="19"/>
      <c r="JBU36" s="19"/>
      <c r="JBV36" s="19"/>
      <c r="JBW36" s="19"/>
      <c r="JBX36" s="19"/>
      <c r="JBY36" s="19"/>
      <c r="JBZ36" s="19"/>
      <c r="JCA36" s="19"/>
      <c r="JCB36" s="19"/>
      <c r="JCC36" s="19"/>
      <c r="JCD36" s="19"/>
      <c r="JCE36" s="19"/>
      <c r="JCF36" s="19"/>
      <c r="JCG36" s="19"/>
      <c r="JCH36" s="19"/>
      <c r="JCI36" s="19"/>
      <c r="JCJ36" s="19"/>
      <c r="JCK36" s="19"/>
      <c r="JCL36" s="19"/>
      <c r="JCM36" s="19"/>
      <c r="JCN36" s="19"/>
      <c r="JCO36" s="19"/>
      <c r="JCP36" s="19"/>
      <c r="JCQ36" s="19"/>
      <c r="JCR36" s="19"/>
      <c r="JCS36" s="19"/>
      <c r="JCT36" s="19"/>
      <c r="JCU36" s="19"/>
      <c r="JCV36" s="19"/>
      <c r="JCW36" s="19"/>
      <c r="JCX36" s="19"/>
      <c r="JCY36" s="19"/>
      <c r="JCZ36" s="19"/>
      <c r="JDA36" s="19"/>
      <c r="JDB36" s="19"/>
      <c r="JDC36" s="19"/>
      <c r="JDD36" s="19"/>
      <c r="JDE36" s="19"/>
      <c r="JDF36" s="19"/>
      <c r="JDG36" s="19"/>
      <c r="JDH36" s="19"/>
      <c r="JDI36" s="19"/>
      <c r="JDJ36" s="19"/>
      <c r="JDK36" s="19"/>
      <c r="JDL36" s="19"/>
      <c r="JDM36" s="19"/>
      <c r="JDN36" s="19"/>
      <c r="JDO36" s="19"/>
      <c r="JDP36" s="19"/>
      <c r="JDQ36" s="19"/>
      <c r="JDR36" s="19"/>
      <c r="JDS36" s="19"/>
      <c r="JDT36" s="19"/>
      <c r="JDU36" s="19"/>
      <c r="JDV36" s="19"/>
      <c r="JDW36" s="19"/>
      <c r="JDX36" s="19"/>
      <c r="JDY36" s="19"/>
      <c r="JDZ36" s="19"/>
      <c r="JEA36" s="19"/>
      <c r="JEB36" s="19"/>
      <c r="JEC36" s="19"/>
      <c r="JED36" s="19"/>
      <c r="JEE36" s="19"/>
      <c r="JEF36" s="19"/>
      <c r="JEG36" s="19"/>
      <c r="JEH36" s="19"/>
      <c r="JEI36" s="19"/>
      <c r="JEJ36" s="19"/>
      <c r="JEK36" s="19"/>
      <c r="JEL36" s="19"/>
      <c r="JEM36" s="19"/>
      <c r="JEN36" s="19"/>
      <c r="JEO36" s="19"/>
      <c r="JEP36" s="19"/>
      <c r="JEQ36" s="19"/>
      <c r="JER36" s="19"/>
      <c r="JES36" s="19"/>
      <c r="JET36" s="19"/>
      <c r="JEU36" s="19"/>
      <c r="JEV36" s="19"/>
      <c r="JEW36" s="19"/>
      <c r="JEX36" s="19"/>
      <c r="JEY36" s="19"/>
      <c r="JEZ36" s="19"/>
      <c r="JFA36" s="19"/>
      <c r="JFB36" s="19"/>
      <c r="JFC36" s="19"/>
      <c r="JFD36" s="19"/>
      <c r="JFE36" s="19"/>
      <c r="JFF36" s="19"/>
      <c r="JFG36" s="19"/>
      <c r="JFH36" s="19"/>
      <c r="JFI36" s="19"/>
      <c r="JFJ36" s="19"/>
      <c r="JFK36" s="19"/>
      <c r="JFL36" s="19"/>
      <c r="JFM36" s="19"/>
      <c r="JFN36" s="19"/>
      <c r="JFO36" s="19"/>
      <c r="JFP36" s="19"/>
      <c r="JFQ36" s="19"/>
      <c r="JFR36" s="19"/>
      <c r="JFS36" s="19"/>
      <c r="JFT36" s="19"/>
      <c r="JFU36" s="19"/>
      <c r="JFV36" s="19"/>
      <c r="JFW36" s="19"/>
      <c r="JFX36" s="19"/>
      <c r="JFY36" s="19"/>
      <c r="JFZ36" s="19"/>
      <c r="JGA36" s="19"/>
      <c r="JGB36" s="19"/>
      <c r="JGC36" s="19"/>
      <c r="JGD36" s="19"/>
      <c r="JGE36" s="19"/>
      <c r="JGF36" s="19"/>
      <c r="JGG36" s="19"/>
      <c r="JGH36" s="19"/>
      <c r="JGI36" s="19"/>
      <c r="JGJ36" s="19"/>
      <c r="JGK36" s="19"/>
      <c r="JGL36" s="19"/>
      <c r="JGM36" s="19"/>
      <c r="JGN36" s="19"/>
      <c r="JGO36" s="19"/>
      <c r="JGP36" s="19"/>
      <c r="JGQ36" s="19"/>
      <c r="JGR36" s="19"/>
      <c r="JGS36" s="19"/>
      <c r="JGT36" s="19"/>
      <c r="JGU36" s="19"/>
      <c r="JGV36" s="19"/>
      <c r="JGW36" s="19"/>
      <c r="JGX36" s="19"/>
      <c r="JGY36" s="19"/>
      <c r="JGZ36" s="19"/>
      <c r="JHA36" s="19"/>
      <c r="JHB36" s="19"/>
      <c r="JHC36" s="19"/>
      <c r="JHD36" s="19"/>
      <c r="JHE36" s="19"/>
      <c r="JHF36" s="19"/>
      <c r="JHG36" s="19"/>
      <c r="JHH36" s="19"/>
      <c r="JHI36" s="19"/>
      <c r="JHJ36" s="19"/>
      <c r="JHK36" s="19"/>
      <c r="JHL36" s="19"/>
      <c r="JHM36" s="19"/>
      <c r="JHN36" s="19"/>
      <c r="JHO36" s="19"/>
      <c r="JHP36" s="19"/>
      <c r="JHQ36" s="19"/>
      <c r="JHR36" s="19"/>
      <c r="JHS36" s="19"/>
      <c r="JHT36" s="19"/>
      <c r="JHU36" s="19"/>
      <c r="JHV36" s="19"/>
      <c r="JHW36" s="19"/>
      <c r="JHX36" s="19"/>
      <c r="JHY36" s="19"/>
      <c r="JHZ36" s="19"/>
      <c r="JIA36" s="19"/>
      <c r="JIB36" s="19"/>
      <c r="JIC36" s="19"/>
      <c r="JID36" s="19"/>
      <c r="JIE36" s="19"/>
      <c r="JIF36" s="19"/>
      <c r="JIG36" s="19"/>
      <c r="JIH36" s="19"/>
      <c r="JII36" s="19"/>
      <c r="JIJ36" s="19"/>
      <c r="JIK36" s="19"/>
      <c r="JIL36" s="19"/>
      <c r="JIM36" s="19"/>
      <c r="JIN36" s="19"/>
      <c r="JIO36" s="19"/>
      <c r="JIP36" s="19"/>
      <c r="JIQ36" s="19"/>
      <c r="JIR36" s="19"/>
      <c r="JIS36" s="19"/>
      <c r="JIT36" s="19"/>
      <c r="JIU36" s="19"/>
      <c r="JIV36" s="19"/>
      <c r="JIW36" s="19"/>
      <c r="JIX36" s="19"/>
      <c r="JIY36" s="19"/>
      <c r="JIZ36" s="19"/>
      <c r="JJA36" s="19"/>
      <c r="JJB36" s="19"/>
      <c r="JJC36" s="19"/>
      <c r="JJD36" s="19"/>
      <c r="JJE36" s="19"/>
      <c r="JJF36" s="19"/>
      <c r="JJG36" s="19"/>
      <c r="JJH36" s="19"/>
      <c r="JJI36" s="19"/>
      <c r="JJJ36" s="19"/>
      <c r="JJK36" s="19"/>
      <c r="JJL36" s="19"/>
      <c r="JJM36" s="19"/>
      <c r="JJN36" s="19"/>
      <c r="JJO36" s="19"/>
      <c r="JJP36" s="19"/>
      <c r="JJQ36" s="19"/>
      <c r="JJR36" s="19"/>
      <c r="JJS36" s="19"/>
      <c r="JJT36" s="19"/>
      <c r="JJU36" s="19"/>
      <c r="JJV36" s="19"/>
      <c r="JJW36" s="19"/>
      <c r="JJX36" s="19"/>
      <c r="JJY36" s="19"/>
      <c r="JJZ36" s="19"/>
      <c r="JKA36" s="19"/>
      <c r="JKB36" s="19"/>
      <c r="JKC36" s="19"/>
      <c r="JKD36" s="19"/>
      <c r="JKE36" s="19"/>
      <c r="JKF36" s="19"/>
      <c r="JKG36" s="19"/>
      <c r="JKH36" s="19"/>
      <c r="JKI36" s="19"/>
      <c r="JKJ36" s="19"/>
      <c r="JKK36" s="19"/>
      <c r="JKL36" s="19"/>
      <c r="JKM36" s="19"/>
      <c r="JKN36" s="19"/>
      <c r="JKO36" s="19"/>
      <c r="JKP36" s="19"/>
      <c r="JKQ36" s="19"/>
      <c r="JKR36" s="19"/>
      <c r="JKS36" s="19"/>
      <c r="JKT36" s="19"/>
      <c r="JKU36" s="19"/>
      <c r="JKV36" s="19"/>
      <c r="JKW36" s="19"/>
      <c r="JKX36" s="19"/>
      <c r="JKY36" s="19"/>
      <c r="JKZ36" s="19"/>
      <c r="JLA36" s="19"/>
      <c r="JLB36" s="19"/>
      <c r="JLC36" s="19"/>
      <c r="JLD36" s="19"/>
      <c r="JLE36" s="19"/>
      <c r="JLF36" s="19"/>
      <c r="JLG36" s="19"/>
      <c r="JLH36" s="19"/>
      <c r="JLI36" s="19"/>
      <c r="JLJ36" s="19"/>
      <c r="JLK36" s="19"/>
      <c r="JLL36" s="19"/>
      <c r="JLM36" s="19"/>
      <c r="JLN36" s="19"/>
      <c r="JLO36" s="19"/>
      <c r="JLP36" s="19"/>
      <c r="JLQ36" s="19"/>
      <c r="JLR36" s="19"/>
      <c r="JLS36" s="19"/>
      <c r="JLT36" s="19"/>
      <c r="JLU36" s="19"/>
      <c r="JLV36" s="19"/>
      <c r="JLW36" s="19"/>
      <c r="JLX36" s="19"/>
      <c r="JLY36" s="19"/>
      <c r="JLZ36" s="19"/>
      <c r="JMA36" s="19"/>
      <c r="JMB36" s="19"/>
      <c r="JMC36" s="19"/>
      <c r="JMD36" s="19"/>
      <c r="JME36" s="19"/>
      <c r="JMF36" s="19"/>
      <c r="JMG36" s="19"/>
      <c r="JMH36" s="19"/>
      <c r="JMI36" s="19"/>
      <c r="JMJ36" s="19"/>
      <c r="JMK36" s="19"/>
      <c r="JML36" s="19"/>
      <c r="JMM36" s="19"/>
      <c r="JMN36" s="19"/>
      <c r="JMO36" s="19"/>
      <c r="JMP36" s="19"/>
      <c r="JMQ36" s="19"/>
      <c r="JMR36" s="19"/>
      <c r="JMS36" s="19"/>
      <c r="JMT36" s="19"/>
      <c r="JMU36" s="19"/>
      <c r="JMV36" s="19"/>
      <c r="JMW36" s="19"/>
      <c r="JMX36" s="19"/>
      <c r="JMY36" s="19"/>
      <c r="JMZ36" s="19"/>
      <c r="JNA36" s="19"/>
      <c r="JNB36" s="19"/>
      <c r="JNC36" s="19"/>
      <c r="JND36" s="19"/>
      <c r="JNE36" s="19"/>
      <c r="JNF36" s="19"/>
      <c r="JNG36" s="19"/>
      <c r="JNH36" s="19"/>
      <c r="JNI36" s="19"/>
      <c r="JNJ36" s="19"/>
      <c r="JNK36" s="19"/>
      <c r="JNL36" s="19"/>
      <c r="JNM36" s="19"/>
      <c r="JNN36" s="19"/>
      <c r="JNO36" s="19"/>
      <c r="JNP36" s="19"/>
      <c r="JNQ36" s="19"/>
      <c r="JNR36" s="19"/>
      <c r="JNS36" s="19"/>
      <c r="JNT36" s="19"/>
      <c r="JNU36" s="19"/>
      <c r="JNV36" s="19"/>
      <c r="JNW36" s="19"/>
      <c r="JNX36" s="19"/>
      <c r="JNY36" s="19"/>
      <c r="JNZ36" s="19"/>
      <c r="JOA36" s="19"/>
      <c r="JOB36" s="19"/>
      <c r="JOC36" s="19"/>
      <c r="JOD36" s="19"/>
      <c r="JOE36" s="19"/>
      <c r="JOF36" s="19"/>
      <c r="JOG36" s="19"/>
      <c r="JOH36" s="19"/>
      <c r="JOI36" s="19"/>
      <c r="JOJ36" s="19"/>
      <c r="JOK36" s="19"/>
      <c r="JOL36" s="19"/>
      <c r="JOM36" s="19"/>
      <c r="JON36" s="19"/>
      <c r="JOO36" s="19"/>
      <c r="JOP36" s="19"/>
      <c r="JOQ36" s="19"/>
      <c r="JOR36" s="19"/>
      <c r="JOS36" s="19"/>
      <c r="JOT36" s="19"/>
      <c r="JOU36" s="19"/>
      <c r="JOV36" s="19"/>
      <c r="JOW36" s="19"/>
      <c r="JOX36" s="19"/>
      <c r="JOY36" s="19"/>
      <c r="JOZ36" s="19"/>
      <c r="JPA36" s="19"/>
      <c r="JPB36" s="19"/>
      <c r="JPC36" s="19"/>
      <c r="JPD36" s="19"/>
      <c r="JPE36" s="19"/>
      <c r="JPF36" s="19"/>
      <c r="JPG36" s="19"/>
      <c r="JPH36" s="19"/>
      <c r="JPI36" s="19"/>
      <c r="JPJ36" s="19"/>
      <c r="JPK36" s="19"/>
      <c r="JPL36" s="19"/>
      <c r="JPM36" s="19"/>
      <c r="JPN36" s="19"/>
      <c r="JPO36" s="19"/>
      <c r="JPP36" s="19"/>
      <c r="JPQ36" s="19"/>
      <c r="JPR36" s="19"/>
      <c r="JPS36" s="19"/>
      <c r="JPT36" s="19"/>
      <c r="JPU36" s="19"/>
      <c r="JPV36" s="19"/>
      <c r="JPW36" s="19"/>
      <c r="JPX36" s="19"/>
      <c r="JPY36" s="19"/>
      <c r="JPZ36" s="19"/>
      <c r="JQA36" s="19"/>
      <c r="JQB36" s="19"/>
      <c r="JQC36" s="19"/>
      <c r="JQD36" s="19"/>
      <c r="JQE36" s="19"/>
      <c r="JQF36" s="19"/>
      <c r="JQG36" s="19"/>
      <c r="JQH36" s="19"/>
      <c r="JQI36" s="19"/>
      <c r="JQJ36" s="19"/>
      <c r="JQK36" s="19"/>
      <c r="JQL36" s="19"/>
      <c r="JQM36" s="19"/>
      <c r="JQN36" s="19"/>
      <c r="JQO36" s="19"/>
      <c r="JQP36" s="19"/>
      <c r="JQQ36" s="19"/>
      <c r="JQR36" s="19"/>
      <c r="JQS36" s="19"/>
      <c r="JQT36" s="19"/>
      <c r="JQU36" s="19"/>
      <c r="JQV36" s="19"/>
      <c r="JQW36" s="19"/>
      <c r="JQX36" s="19"/>
      <c r="JQY36" s="19"/>
      <c r="JQZ36" s="19"/>
      <c r="JRA36" s="19"/>
      <c r="JRB36" s="19"/>
      <c r="JRC36" s="19"/>
      <c r="JRD36" s="19"/>
      <c r="JRE36" s="19"/>
      <c r="JRF36" s="19"/>
      <c r="JRG36" s="19"/>
      <c r="JRH36" s="19"/>
      <c r="JRI36" s="19"/>
      <c r="JRJ36" s="19"/>
      <c r="JRK36" s="19"/>
      <c r="JRL36" s="19"/>
      <c r="JRM36" s="19"/>
      <c r="JRN36" s="19"/>
      <c r="JRO36" s="19"/>
      <c r="JRP36" s="19"/>
      <c r="JRQ36" s="19"/>
      <c r="JRR36" s="19"/>
      <c r="JRS36" s="19"/>
      <c r="JRT36" s="19"/>
      <c r="JRU36" s="19"/>
      <c r="JRV36" s="19"/>
      <c r="JRW36" s="19"/>
      <c r="JRX36" s="19"/>
      <c r="JRY36" s="19"/>
      <c r="JRZ36" s="19"/>
      <c r="JSA36" s="19"/>
      <c r="JSB36" s="19"/>
      <c r="JSC36" s="19"/>
      <c r="JSD36" s="19"/>
      <c r="JSE36" s="19"/>
      <c r="JSF36" s="19"/>
      <c r="JSG36" s="19"/>
      <c r="JSH36" s="19"/>
      <c r="JSI36" s="19"/>
      <c r="JSJ36" s="19"/>
      <c r="JSK36" s="19"/>
      <c r="JSL36" s="19"/>
      <c r="JSM36" s="19"/>
      <c r="JSN36" s="19"/>
      <c r="JSO36" s="19"/>
      <c r="JSP36" s="19"/>
      <c r="JSQ36" s="19"/>
      <c r="JSR36" s="19"/>
      <c r="JSS36" s="19"/>
      <c r="JST36" s="19"/>
      <c r="JSU36" s="19"/>
      <c r="JSV36" s="19"/>
      <c r="JSW36" s="19"/>
      <c r="JSX36" s="19"/>
      <c r="JSY36" s="19"/>
      <c r="JSZ36" s="19"/>
      <c r="JTA36" s="19"/>
      <c r="JTB36" s="19"/>
      <c r="JTC36" s="19"/>
      <c r="JTD36" s="19"/>
      <c r="JTE36" s="19"/>
      <c r="JTF36" s="19"/>
      <c r="JTG36" s="19"/>
      <c r="JTH36" s="19"/>
      <c r="JTI36" s="19"/>
      <c r="JTJ36" s="19"/>
      <c r="JTK36" s="19"/>
      <c r="JTL36" s="19"/>
      <c r="JTM36" s="19"/>
      <c r="JTN36" s="19"/>
      <c r="JTO36" s="19"/>
      <c r="JTP36" s="19"/>
      <c r="JTQ36" s="19"/>
      <c r="JTR36" s="19"/>
      <c r="JTS36" s="19"/>
      <c r="JTT36" s="19"/>
      <c r="JTU36" s="19"/>
      <c r="JTV36" s="19"/>
      <c r="JTW36" s="19"/>
      <c r="JTX36" s="19"/>
      <c r="JTY36" s="19"/>
      <c r="JTZ36" s="19"/>
      <c r="JUA36" s="19"/>
      <c r="JUB36" s="19"/>
      <c r="JUC36" s="19"/>
      <c r="JUD36" s="19"/>
      <c r="JUE36" s="19"/>
      <c r="JUF36" s="19"/>
      <c r="JUG36" s="19"/>
      <c r="JUH36" s="19"/>
      <c r="JUI36" s="19"/>
      <c r="JUJ36" s="19"/>
      <c r="JUK36" s="19"/>
      <c r="JUL36" s="19"/>
      <c r="JUM36" s="19"/>
      <c r="JUN36" s="19"/>
      <c r="JUO36" s="19"/>
      <c r="JUP36" s="19"/>
      <c r="JUQ36" s="19"/>
      <c r="JUR36" s="19"/>
      <c r="JUS36" s="19"/>
      <c r="JUT36" s="19"/>
      <c r="JUU36" s="19"/>
      <c r="JUV36" s="19"/>
      <c r="JUW36" s="19"/>
      <c r="JUX36" s="19"/>
      <c r="JUY36" s="19"/>
      <c r="JUZ36" s="19"/>
      <c r="JVA36" s="19"/>
      <c r="JVB36" s="19"/>
      <c r="JVC36" s="19"/>
      <c r="JVD36" s="19"/>
      <c r="JVE36" s="19"/>
      <c r="JVF36" s="19"/>
      <c r="JVG36" s="19"/>
      <c r="JVH36" s="19"/>
      <c r="JVI36" s="19"/>
      <c r="JVJ36" s="19"/>
      <c r="JVK36" s="19"/>
      <c r="JVL36" s="19"/>
      <c r="JVM36" s="19"/>
      <c r="JVN36" s="19"/>
      <c r="JVO36" s="19"/>
      <c r="JVP36" s="19"/>
      <c r="JVQ36" s="19"/>
      <c r="JVR36" s="19"/>
      <c r="JVS36" s="19"/>
      <c r="JVT36" s="19"/>
      <c r="JVU36" s="19"/>
      <c r="JVV36" s="19"/>
      <c r="JVW36" s="19"/>
      <c r="JVX36" s="19"/>
      <c r="JVY36" s="19"/>
      <c r="JVZ36" s="19"/>
      <c r="JWA36" s="19"/>
      <c r="JWB36" s="19"/>
      <c r="JWC36" s="19"/>
      <c r="JWD36" s="19"/>
      <c r="JWE36" s="19"/>
      <c r="JWF36" s="19"/>
      <c r="JWG36" s="19"/>
      <c r="JWH36" s="19"/>
      <c r="JWI36" s="19"/>
      <c r="JWJ36" s="19"/>
      <c r="JWK36" s="19"/>
      <c r="JWL36" s="19"/>
      <c r="JWM36" s="19"/>
      <c r="JWN36" s="19"/>
      <c r="JWO36" s="19"/>
      <c r="JWP36" s="19"/>
      <c r="JWQ36" s="19"/>
      <c r="JWR36" s="19"/>
      <c r="JWS36" s="19"/>
      <c r="JWT36" s="19"/>
      <c r="JWU36" s="19"/>
      <c r="JWV36" s="19"/>
      <c r="JWW36" s="19"/>
      <c r="JWX36" s="19"/>
      <c r="JWY36" s="19"/>
      <c r="JWZ36" s="19"/>
      <c r="JXA36" s="19"/>
      <c r="JXB36" s="19"/>
      <c r="JXC36" s="19"/>
      <c r="JXD36" s="19"/>
      <c r="JXE36" s="19"/>
      <c r="JXF36" s="19"/>
      <c r="JXG36" s="19"/>
      <c r="JXH36" s="19"/>
      <c r="JXI36" s="19"/>
      <c r="JXJ36" s="19"/>
      <c r="JXK36" s="19"/>
      <c r="JXL36" s="19"/>
      <c r="JXM36" s="19"/>
      <c r="JXN36" s="19"/>
      <c r="JXO36" s="19"/>
      <c r="JXP36" s="19"/>
      <c r="JXQ36" s="19"/>
      <c r="JXR36" s="19"/>
      <c r="JXS36" s="19"/>
      <c r="JXT36" s="19"/>
      <c r="JXU36" s="19"/>
      <c r="JXV36" s="19"/>
      <c r="JXW36" s="19"/>
      <c r="JXX36" s="19"/>
      <c r="JXY36" s="19"/>
      <c r="JXZ36" s="19"/>
      <c r="JYA36" s="19"/>
      <c r="JYB36" s="19"/>
      <c r="JYC36" s="19"/>
      <c r="JYD36" s="19"/>
      <c r="JYE36" s="19"/>
      <c r="JYF36" s="19"/>
      <c r="JYG36" s="19"/>
      <c r="JYH36" s="19"/>
      <c r="JYI36" s="19"/>
      <c r="JYJ36" s="19"/>
      <c r="JYK36" s="19"/>
      <c r="JYL36" s="19"/>
      <c r="JYM36" s="19"/>
      <c r="JYN36" s="19"/>
      <c r="JYO36" s="19"/>
      <c r="JYP36" s="19"/>
      <c r="JYQ36" s="19"/>
      <c r="JYR36" s="19"/>
      <c r="JYS36" s="19"/>
      <c r="JYT36" s="19"/>
      <c r="JYU36" s="19"/>
      <c r="JYV36" s="19"/>
      <c r="JYW36" s="19"/>
      <c r="JYX36" s="19"/>
      <c r="JYY36" s="19"/>
      <c r="JYZ36" s="19"/>
      <c r="JZA36" s="19"/>
      <c r="JZB36" s="19"/>
      <c r="JZC36" s="19"/>
      <c r="JZD36" s="19"/>
      <c r="JZE36" s="19"/>
      <c r="JZF36" s="19"/>
      <c r="JZG36" s="19"/>
      <c r="JZH36" s="19"/>
      <c r="JZI36" s="19"/>
      <c r="JZJ36" s="19"/>
      <c r="JZK36" s="19"/>
      <c r="JZL36" s="19"/>
      <c r="JZM36" s="19"/>
      <c r="JZN36" s="19"/>
      <c r="JZO36" s="19"/>
      <c r="JZP36" s="19"/>
      <c r="JZQ36" s="19"/>
      <c r="JZR36" s="19"/>
      <c r="JZS36" s="19"/>
      <c r="JZT36" s="19"/>
      <c r="JZU36" s="19"/>
      <c r="JZV36" s="19"/>
      <c r="JZW36" s="19"/>
      <c r="JZX36" s="19"/>
      <c r="JZY36" s="19"/>
      <c r="JZZ36" s="19"/>
      <c r="KAA36" s="19"/>
      <c r="KAB36" s="19"/>
      <c r="KAC36" s="19"/>
      <c r="KAD36" s="19"/>
      <c r="KAE36" s="19"/>
      <c r="KAF36" s="19"/>
      <c r="KAG36" s="19"/>
      <c r="KAH36" s="19"/>
      <c r="KAI36" s="19"/>
      <c r="KAJ36" s="19"/>
      <c r="KAK36" s="19"/>
      <c r="KAL36" s="19"/>
      <c r="KAM36" s="19"/>
      <c r="KAN36" s="19"/>
      <c r="KAO36" s="19"/>
      <c r="KAP36" s="19"/>
      <c r="KAQ36" s="19"/>
      <c r="KAR36" s="19"/>
      <c r="KAS36" s="19"/>
      <c r="KAT36" s="19"/>
      <c r="KAU36" s="19"/>
      <c r="KAV36" s="19"/>
      <c r="KAW36" s="19"/>
      <c r="KAX36" s="19"/>
      <c r="KAY36" s="19"/>
      <c r="KAZ36" s="19"/>
      <c r="KBA36" s="19"/>
      <c r="KBB36" s="19"/>
      <c r="KBC36" s="19"/>
      <c r="KBD36" s="19"/>
      <c r="KBE36" s="19"/>
      <c r="KBF36" s="19"/>
      <c r="KBG36" s="19"/>
      <c r="KBH36" s="19"/>
      <c r="KBI36" s="19"/>
      <c r="KBJ36" s="19"/>
      <c r="KBK36" s="19"/>
      <c r="KBL36" s="19"/>
      <c r="KBM36" s="19"/>
      <c r="KBN36" s="19"/>
      <c r="KBO36" s="19"/>
      <c r="KBP36" s="19"/>
      <c r="KBQ36" s="19"/>
      <c r="KBR36" s="19"/>
      <c r="KBS36" s="19"/>
      <c r="KBT36" s="19"/>
      <c r="KBU36" s="19"/>
      <c r="KBV36" s="19"/>
      <c r="KBW36" s="19"/>
      <c r="KBX36" s="19"/>
      <c r="KBY36" s="19"/>
      <c r="KBZ36" s="19"/>
      <c r="KCA36" s="19"/>
      <c r="KCB36" s="19"/>
      <c r="KCC36" s="19"/>
      <c r="KCD36" s="19"/>
      <c r="KCE36" s="19"/>
      <c r="KCF36" s="19"/>
      <c r="KCG36" s="19"/>
      <c r="KCH36" s="19"/>
      <c r="KCI36" s="19"/>
      <c r="KCJ36" s="19"/>
      <c r="KCK36" s="19"/>
      <c r="KCL36" s="19"/>
      <c r="KCM36" s="19"/>
      <c r="KCN36" s="19"/>
      <c r="KCO36" s="19"/>
      <c r="KCP36" s="19"/>
      <c r="KCQ36" s="19"/>
      <c r="KCR36" s="19"/>
      <c r="KCS36" s="19"/>
      <c r="KCT36" s="19"/>
      <c r="KCU36" s="19"/>
      <c r="KCV36" s="19"/>
      <c r="KCW36" s="19"/>
      <c r="KCX36" s="19"/>
      <c r="KCY36" s="19"/>
      <c r="KCZ36" s="19"/>
      <c r="KDA36" s="19"/>
      <c r="KDB36" s="19"/>
      <c r="KDC36" s="19"/>
      <c r="KDD36" s="19"/>
      <c r="KDE36" s="19"/>
      <c r="KDF36" s="19"/>
      <c r="KDG36" s="19"/>
      <c r="KDH36" s="19"/>
      <c r="KDI36" s="19"/>
      <c r="KDJ36" s="19"/>
      <c r="KDK36" s="19"/>
      <c r="KDL36" s="19"/>
      <c r="KDM36" s="19"/>
      <c r="KDN36" s="19"/>
      <c r="KDO36" s="19"/>
      <c r="KDP36" s="19"/>
      <c r="KDQ36" s="19"/>
      <c r="KDR36" s="19"/>
      <c r="KDS36" s="19"/>
      <c r="KDT36" s="19"/>
      <c r="KDU36" s="19"/>
      <c r="KDV36" s="19"/>
      <c r="KDW36" s="19"/>
      <c r="KDX36" s="19"/>
      <c r="KDY36" s="19"/>
      <c r="KDZ36" s="19"/>
      <c r="KEA36" s="19"/>
      <c r="KEB36" s="19"/>
      <c r="KEC36" s="19"/>
      <c r="KED36" s="19"/>
      <c r="KEE36" s="19"/>
      <c r="KEF36" s="19"/>
      <c r="KEG36" s="19"/>
      <c r="KEH36" s="19"/>
      <c r="KEI36" s="19"/>
      <c r="KEJ36" s="19"/>
      <c r="KEK36" s="19"/>
      <c r="KEL36" s="19"/>
      <c r="KEM36" s="19"/>
      <c r="KEN36" s="19"/>
      <c r="KEO36" s="19"/>
      <c r="KEP36" s="19"/>
      <c r="KEQ36" s="19"/>
      <c r="KER36" s="19"/>
      <c r="KES36" s="19"/>
      <c r="KET36" s="19"/>
      <c r="KEU36" s="19"/>
      <c r="KEV36" s="19"/>
      <c r="KEW36" s="19"/>
      <c r="KEX36" s="19"/>
      <c r="KEY36" s="19"/>
      <c r="KEZ36" s="19"/>
      <c r="KFA36" s="19"/>
      <c r="KFB36" s="19"/>
      <c r="KFC36" s="19"/>
      <c r="KFD36" s="19"/>
      <c r="KFE36" s="19"/>
      <c r="KFF36" s="19"/>
      <c r="KFG36" s="19"/>
      <c r="KFH36" s="19"/>
      <c r="KFI36" s="19"/>
      <c r="KFJ36" s="19"/>
      <c r="KFK36" s="19"/>
      <c r="KFL36" s="19"/>
      <c r="KFM36" s="19"/>
      <c r="KFN36" s="19"/>
      <c r="KFO36" s="19"/>
      <c r="KFP36" s="19"/>
      <c r="KFQ36" s="19"/>
      <c r="KFR36" s="19"/>
      <c r="KFS36" s="19"/>
      <c r="KFT36" s="19"/>
      <c r="KFU36" s="19"/>
      <c r="KFV36" s="19"/>
      <c r="KFW36" s="19"/>
      <c r="KFX36" s="19"/>
      <c r="KFY36" s="19"/>
      <c r="KFZ36" s="19"/>
      <c r="KGA36" s="19"/>
      <c r="KGB36" s="19"/>
      <c r="KGC36" s="19"/>
      <c r="KGD36" s="19"/>
      <c r="KGE36" s="19"/>
      <c r="KGF36" s="19"/>
      <c r="KGG36" s="19"/>
      <c r="KGH36" s="19"/>
      <c r="KGI36" s="19"/>
      <c r="KGJ36" s="19"/>
      <c r="KGK36" s="19"/>
      <c r="KGL36" s="19"/>
      <c r="KGM36" s="19"/>
      <c r="KGN36" s="19"/>
      <c r="KGO36" s="19"/>
      <c r="KGP36" s="19"/>
      <c r="KGQ36" s="19"/>
      <c r="KGR36" s="19"/>
      <c r="KGS36" s="19"/>
      <c r="KGT36" s="19"/>
      <c r="KGU36" s="19"/>
      <c r="KGV36" s="19"/>
      <c r="KGW36" s="19"/>
      <c r="KGX36" s="19"/>
      <c r="KGY36" s="19"/>
      <c r="KGZ36" s="19"/>
      <c r="KHA36" s="19"/>
      <c r="KHB36" s="19"/>
      <c r="KHC36" s="19"/>
      <c r="KHD36" s="19"/>
      <c r="KHE36" s="19"/>
      <c r="KHF36" s="19"/>
      <c r="KHG36" s="19"/>
      <c r="KHH36" s="19"/>
      <c r="KHI36" s="19"/>
      <c r="KHJ36" s="19"/>
      <c r="KHK36" s="19"/>
      <c r="KHL36" s="19"/>
      <c r="KHM36" s="19"/>
      <c r="KHN36" s="19"/>
      <c r="KHO36" s="19"/>
      <c r="KHP36" s="19"/>
      <c r="KHQ36" s="19"/>
      <c r="KHR36" s="19"/>
      <c r="KHS36" s="19"/>
      <c r="KHT36" s="19"/>
      <c r="KHU36" s="19"/>
      <c r="KHV36" s="19"/>
      <c r="KHW36" s="19"/>
      <c r="KHX36" s="19"/>
      <c r="KHY36" s="19"/>
      <c r="KHZ36" s="19"/>
      <c r="KIA36" s="19"/>
      <c r="KIB36" s="19"/>
      <c r="KIC36" s="19"/>
      <c r="KID36" s="19"/>
      <c r="KIE36" s="19"/>
      <c r="KIF36" s="19"/>
      <c r="KIG36" s="19"/>
      <c r="KIH36" s="19"/>
      <c r="KII36" s="19"/>
      <c r="KIJ36" s="19"/>
      <c r="KIK36" s="19"/>
      <c r="KIL36" s="19"/>
      <c r="KIM36" s="19"/>
      <c r="KIN36" s="19"/>
      <c r="KIO36" s="19"/>
      <c r="KIP36" s="19"/>
      <c r="KIQ36" s="19"/>
      <c r="KIR36" s="19"/>
      <c r="KIS36" s="19"/>
      <c r="KIT36" s="19"/>
      <c r="KIU36" s="19"/>
      <c r="KIV36" s="19"/>
      <c r="KIW36" s="19"/>
      <c r="KIX36" s="19"/>
      <c r="KIY36" s="19"/>
      <c r="KIZ36" s="19"/>
      <c r="KJA36" s="19"/>
      <c r="KJB36" s="19"/>
      <c r="KJC36" s="19"/>
      <c r="KJD36" s="19"/>
      <c r="KJE36" s="19"/>
      <c r="KJF36" s="19"/>
      <c r="KJG36" s="19"/>
      <c r="KJH36" s="19"/>
      <c r="KJI36" s="19"/>
      <c r="KJJ36" s="19"/>
      <c r="KJK36" s="19"/>
      <c r="KJL36" s="19"/>
      <c r="KJM36" s="19"/>
      <c r="KJN36" s="19"/>
      <c r="KJO36" s="19"/>
      <c r="KJP36" s="19"/>
      <c r="KJQ36" s="19"/>
      <c r="KJR36" s="19"/>
      <c r="KJS36" s="19"/>
      <c r="KJT36" s="19"/>
      <c r="KJU36" s="19"/>
      <c r="KJV36" s="19"/>
      <c r="KJW36" s="19"/>
      <c r="KJX36" s="19"/>
      <c r="KJY36" s="19"/>
      <c r="KJZ36" s="19"/>
      <c r="KKA36" s="19"/>
      <c r="KKB36" s="19"/>
      <c r="KKC36" s="19"/>
      <c r="KKD36" s="19"/>
      <c r="KKE36" s="19"/>
      <c r="KKF36" s="19"/>
      <c r="KKG36" s="19"/>
      <c r="KKH36" s="19"/>
      <c r="KKI36" s="19"/>
      <c r="KKJ36" s="19"/>
      <c r="KKK36" s="19"/>
      <c r="KKL36" s="19"/>
      <c r="KKM36" s="19"/>
      <c r="KKN36" s="19"/>
      <c r="KKO36" s="19"/>
      <c r="KKP36" s="19"/>
      <c r="KKQ36" s="19"/>
      <c r="KKR36" s="19"/>
      <c r="KKS36" s="19"/>
      <c r="KKT36" s="19"/>
      <c r="KKU36" s="19"/>
      <c r="KKV36" s="19"/>
      <c r="KKW36" s="19"/>
      <c r="KKX36" s="19"/>
      <c r="KKY36" s="19"/>
      <c r="KKZ36" s="19"/>
      <c r="KLA36" s="19"/>
      <c r="KLB36" s="19"/>
      <c r="KLC36" s="19"/>
      <c r="KLD36" s="19"/>
      <c r="KLE36" s="19"/>
      <c r="KLF36" s="19"/>
      <c r="KLG36" s="19"/>
      <c r="KLH36" s="19"/>
      <c r="KLI36" s="19"/>
      <c r="KLJ36" s="19"/>
      <c r="KLK36" s="19"/>
      <c r="KLL36" s="19"/>
      <c r="KLM36" s="19"/>
      <c r="KLN36" s="19"/>
      <c r="KLO36" s="19"/>
      <c r="KLP36" s="19"/>
      <c r="KLQ36" s="19"/>
      <c r="KLR36" s="19"/>
      <c r="KLS36" s="19"/>
      <c r="KLT36" s="19"/>
      <c r="KLU36" s="19"/>
      <c r="KLV36" s="19"/>
      <c r="KLW36" s="19"/>
      <c r="KLX36" s="19"/>
      <c r="KLY36" s="19"/>
      <c r="KLZ36" s="19"/>
      <c r="KMA36" s="19"/>
      <c r="KMB36" s="19"/>
      <c r="KMC36" s="19"/>
      <c r="KMD36" s="19"/>
      <c r="KME36" s="19"/>
      <c r="KMF36" s="19"/>
      <c r="KMG36" s="19"/>
      <c r="KMH36" s="19"/>
      <c r="KMI36" s="19"/>
      <c r="KMJ36" s="19"/>
      <c r="KMK36" s="19"/>
      <c r="KML36" s="19"/>
      <c r="KMM36" s="19"/>
      <c r="KMN36" s="19"/>
      <c r="KMO36" s="19"/>
      <c r="KMP36" s="19"/>
      <c r="KMQ36" s="19"/>
      <c r="KMR36" s="19"/>
      <c r="KMS36" s="19"/>
      <c r="KMT36" s="19"/>
      <c r="KMU36" s="19"/>
      <c r="KMV36" s="19"/>
      <c r="KMW36" s="19"/>
      <c r="KMX36" s="19"/>
      <c r="KMY36" s="19"/>
      <c r="KMZ36" s="19"/>
      <c r="KNA36" s="19"/>
      <c r="KNB36" s="19"/>
      <c r="KNC36" s="19"/>
      <c r="KND36" s="19"/>
      <c r="KNE36" s="19"/>
      <c r="KNF36" s="19"/>
      <c r="KNG36" s="19"/>
      <c r="KNH36" s="19"/>
      <c r="KNI36" s="19"/>
      <c r="KNJ36" s="19"/>
      <c r="KNK36" s="19"/>
      <c r="KNL36" s="19"/>
      <c r="KNM36" s="19"/>
      <c r="KNN36" s="19"/>
      <c r="KNO36" s="19"/>
      <c r="KNP36" s="19"/>
      <c r="KNQ36" s="19"/>
      <c r="KNR36" s="19"/>
      <c r="KNS36" s="19"/>
      <c r="KNT36" s="19"/>
      <c r="KNU36" s="19"/>
      <c r="KNV36" s="19"/>
      <c r="KNW36" s="19"/>
      <c r="KNX36" s="19"/>
      <c r="KNY36" s="19"/>
      <c r="KNZ36" s="19"/>
      <c r="KOA36" s="19"/>
      <c r="KOB36" s="19"/>
      <c r="KOC36" s="19"/>
      <c r="KOD36" s="19"/>
      <c r="KOE36" s="19"/>
      <c r="KOF36" s="19"/>
      <c r="KOG36" s="19"/>
      <c r="KOH36" s="19"/>
      <c r="KOI36" s="19"/>
      <c r="KOJ36" s="19"/>
      <c r="KOK36" s="19"/>
      <c r="KOL36" s="19"/>
      <c r="KOM36" s="19"/>
      <c r="KON36" s="19"/>
      <c r="KOO36" s="19"/>
      <c r="KOP36" s="19"/>
      <c r="KOQ36" s="19"/>
      <c r="KOR36" s="19"/>
      <c r="KOS36" s="19"/>
      <c r="KOT36" s="19"/>
      <c r="KOU36" s="19"/>
      <c r="KOV36" s="19"/>
      <c r="KOW36" s="19"/>
      <c r="KOX36" s="19"/>
      <c r="KOY36" s="19"/>
      <c r="KOZ36" s="19"/>
      <c r="KPA36" s="19"/>
      <c r="KPB36" s="19"/>
      <c r="KPC36" s="19"/>
      <c r="KPD36" s="19"/>
      <c r="KPE36" s="19"/>
      <c r="KPF36" s="19"/>
      <c r="KPG36" s="19"/>
      <c r="KPH36" s="19"/>
      <c r="KPI36" s="19"/>
      <c r="KPJ36" s="19"/>
      <c r="KPK36" s="19"/>
      <c r="KPL36" s="19"/>
      <c r="KPM36" s="19"/>
      <c r="KPN36" s="19"/>
      <c r="KPO36" s="19"/>
      <c r="KPP36" s="19"/>
      <c r="KPQ36" s="19"/>
      <c r="KPR36" s="19"/>
      <c r="KPS36" s="19"/>
      <c r="KPT36" s="19"/>
      <c r="KPU36" s="19"/>
      <c r="KPV36" s="19"/>
      <c r="KPW36" s="19"/>
      <c r="KPX36" s="19"/>
      <c r="KPY36" s="19"/>
      <c r="KPZ36" s="19"/>
      <c r="KQA36" s="19"/>
      <c r="KQB36" s="19"/>
      <c r="KQC36" s="19"/>
      <c r="KQD36" s="19"/>
      <c r="KQE36" s="19"/>
      <c r="KQF36" s="19"/>
      <c r="KQG36" s="19"/>
      <c r="KQH36" s="19"/>
      <c r="KQI36" s="19"/>
      <c r="KQJ36" s="19"/>
      <c r="KQK36" s="19"/>
      <c r="KQL36" s="19"/>
      <c r="KQM36" s="19"/>
      <c r="KQN36" s="19"/>
      <c r="KQO36" s="19"/>
      <c r="KQP36" s="19"/>
      <c r="KQQ36" s="19"/>
      <c r="KQR36" s="19"/>
      <c r="KQS36" s="19"/>
      <c r="KQT36" s="19"/>
      <c r="KQU36" s="19"/>
      <c r="KQV36" s="19"/>
      <c r="KQW36" s="19"/>
      <c r="KQX36" s="19"/>
      <c r="KQY36" s="19"/>
      <c r="KQZ36" s="19"/>
      <c r="KRA36" s="19"/>
      <c r="KRB36" s="19"/>
      <c r="KRC36" s="19"/>
      <c r="KRD36" s="19"/>
      <c r="KRE36" s="19"/>
      <c r="KRF36" s="19"/>
      <c r="KRG36" s="19"/>
      <c r="KRH36" s="19"/>
      <c r="KRI36" s="19"/>
      <c r="KRJ36" s="19"/>
      <c r="KRK36" s="19"/>
      <c r="KRL36" s="19"/>
      <c r="KRM36" s="19"/>
      <c r="KRN36" s="19"/>
      <c r="KRO36" s="19"/>
      <c r="KRP36" s="19"/>
      <c r="KRQ36" s="19"/>
      <c r="KRR36" s="19"/>
      <c r="KRS36" s="19"/>
      <c r="KRT36" s="19"/>
      <c r="KRU36" s="19"/>
      <c r="KRV36" s="19"/>
      <c r="KRW36" s="19"/>
      <c r="KRX36" s="19"/>
      <c r="KRY36" s="19"/>
      <c r="KRZ36" s="19"/>
      <c r="KSA36" s="19"/>
      <c r="KSB36" s="19"/>
      <c r="KSC36" s="19"/>
      <c r="KSD36" s="19"/>
      <c r="KSE36" s="19"/>
      <c r="KSF36" s="19"/>
      <c r="KSG36" s="19"/>
      <c r="KSH36" s="19"/>
      <c r="KSI36" s="19"/>
      <c r="KSJ36" s="19"/>
      <c r="KSK36" s="19"/>
      <c r="KSL36" s="19"/>
      <c r="KSM36" s="19"/>
      <c r="KSN36" s="19"/>
      <c r="KSO36" s="19"/>
      <c r="KSP36" s="19"/>
      <c r="KSQ36" s="19"/>
      <c r="KSR36" s="19"/>
      <c r="KSS36" s="19"/>
      <c r="KST36" s="19"/>
      <c r="KSU36" s="19"/>
      <c r="KSV36" s="19"/>
      <c r="KSW36" s="19"/>
      <c r="KSX36" s="19"/>
      <c r="KSY36" s="19"/>
      <c r="KSZ36" s="19"/>
      <c r="KTA36" s="19"/>
      <c r="KTB36" s="19"/>
      <c r="KTC36" s="19"/>
      <c r="KTD36" s="19"/>
      <c r="KTE36" s="19"/>
      <c r="KTF36" s="19"/>
      <c r="KTG36" s="19"/>
      <c r="KTH36" s="19"/>
      <c r="KTI36" s="19"/>
      <c r="KTJ36" s="19"/>
      <c r="KTK36" s="19"/>
      <c r="KTL36" s="19"/>
      <c r="KTM36" s="19"/>
      <c r="KTN36" s="19"/>
      <c r="KTO36" s="19"/>
      <c r="KTP36" s="19"/>
      <c r="KTQ36" s="19"/>
      <c r="KTR36" s="19"/>
      <c r="KTS36" s="19"/>
      <c r="KTT36" s="19"/>
      <c r="KTU36" s="19"/>
      <c r="KTV36" s="19"/>
      <c r="KTW36" s="19"/>
      <c r="KTX36" s="19"/>
      <c r="KTY36" s="19"/>
      <c r="KTZ36" s="19"/>
      <c r="KUA36" s="19"/>
      <c r="KUB36" s="19"/>
      <c r="KUC36" s="19"/>
      <c r="KUD36" s="19"/>
      <c r="KUE36" s="19"/>
      <c r="KUF36" s="19"/>
      <c r="KUG36" s="19"/>
      <c r="KUH36" s="19"/>
      <c r="KUI36" s="19"/>
      <c r="KUJ36" s="19"/>
      <c r="KUK36" s="19"/>
      <c r="KUL36" s="19"/>
      <c r="KUM36" s="19"/>
      <c r="KUN36" s="19"/>
      <c r="KUO36" s="19"/>
      <c r="KUP36" s="19"/>
      <c r="KUQ36" s="19"/>
      <c r="KUR36" s="19"/>
      <c r="KUS36" s="19"/>
      <c r="KUT36" s="19"/>
      <c r="KUU36" s="19"/>
      <c r="KUV36" s="19"/>
      <c r="KUW36" s="19"/>
      <c r="KUX36" s="19"/>
      <c r="KUY36" s="19"/>
      <c r="KUZ36" s="19"/>
      <c r="KVA36" s="19"/>
      <c r="KVB36" s="19"/>
      <c r="KVC36" s="19"/>
      <c r="KVD36" s="19"/>
      <c r="KVE36" s="19"/>
      <c r="KVF36" s="19"/>
      <c r="KVG36" s="19"/>
      <c r="KVH36" s="19"/>
      <c r="KVI36" s="19"/>
      <c r="KVJ36" s="19"/>
      <c r="KVK36" s="19"/>
      <c r="KVL36" s="19"/>
      <c r="KVM36" s="19"/>
      <c r="KVN36" s="19"/>
      <c r="KVO36" s="19"/>
      <c r="KVP36" s="19"/>
      <c r="KVQ36" s="19"/>
      <c r="KVR36" s="19"/>
      <c r="KVS36" s="19"/>
      <c r="KVT36" s="19"/>
      <c r="KVU36" s="19"/>
      <c r="KVV36" s="19"/>
      <c r="KVW36" s="19"/>
      <c r="KVX36" s="19"/>
      <c r="KVY36" s="19"/>
      <c r="KVZ36" s="19"/>
      <c r="KWA36" s="19"/>
      <c r="KWB36" s="19"/>
      <c r="KWC36" s="19"/>
      <c r="KWD36" s="19"/>
      <c r="KWE36" s="19"/>
      <c r="KWF36" s="19"/>
      <c r="KWG36" s="19"/>
      <c r="KWH36" s="19"/>
      <c r="KWI36" s="19"/>
      <c r="KWJ36" s="19"/>
      <c r="KWK36" s="19"/>
      <c r="KWL36" s="19"/>
      <c r="KWM36" s="19"/>
      <c r="KWN36" s="19"/>
      <c r="KWO36" s="19"/>
      <c r="KWP36" s="19"/>
      <c r="KWQ36" s="19"/>
      <c r="KWR36" s="19"/>
      <c r="KWS36" s="19"/>
      <c r="KWT36" s="19"/>
      <c r="KWU36" s="19"/>
      <c r="KWV36" s="19"/>
      <c r="KWW36" s="19"/>
      <c r="KWX36" s="19"/>
      <c r="KWY36" s="19"/>
      <c r="KWZ36" s="19"/>
      <c r="KXA36" s="19"/>
      <c r="KXB36" s="19"/>
      <c r="KXC36" s="19"/>
      <c r="KXD36" s="19"/>
      <c r="KXE36" s="19"/>
      <c r="KXF36" s="19"/>
      <c r="KXG36" s="19"/>
      <c r="KXH36" s="19"/>
      <c r="KXI36" s="19"/>
      <c r="KXJ36" s="19"/>
      <c r="KXK36" s="19"/>
      <c r="KXL36" s="19"/>
      <c r="KXM36" s="19"/>
      <c r="KXN36" s="19"/>
      <c r="KXO36" s="19"/>
      <c r="KXP36" s="19"/>
      <c r="KXQ36" s="19"/>
      <c r="KXR36" s="19"/>
      <c r="KXS36" s="19"/>
      <c r="KXT36" s="19"/>
      <c r="KXU36" s="19"/>
      <c r="KXV36" s="19"/>
      <c r="KXW36" s="19"/>
      <c r="KXX36" s="19"/>
      <c r="KXY36" s="19"/>
      <c r="KXZ36" s="19"/>
      <c r="KYA36" s="19"/>
      <c r="KYB36" s="19"/>
      <c r="KYC36" s="19"/>
      <c r="KYD36" s="19"/>
      <c r="KYE36" s="19"/>
      <c r="KYF36" s="19"/>
      <c r="KYG36" s="19"/>
      <c r="KYH36" s="19"/>
      <c r="KYI36" s="19"/>
      <c r="KYJ36" s="19"/>
      <c r="KYK36" s="19"/>
      <c r="KYL36" s="19"/>
      <c r="KYM36" s="19"/>
      <c r="KYN36" s="19"/>
      <c r="KYO36" s="19"/>
      <c r="KYP36" s="19"/>
      <c r="KYQ36" s="19"/>
      <c r="KYR36" s="19"/>
      <c r="KYS36" s="19"/>
      <c r="KYT36" s="19"/>
      <c r="KYU36" s="19"/>
      <c r="KYV36" s="19"/>
      <c r="KYW36" s="19"/>
      <c r="KYX36" s="19"/>
      <c r="KYY36" s="19"/>
      <c r="KYZ36" s="19"/>
      <c r="KZA36" s="19"/>
      <c r="KZB36" s="19"/>
      <c r="KZC36" s="19"/>
      <c r="KZD36" s="19"/>
      <c r="KZE36" s="19"/>
      <c r="KZF36" s="19"/>
      <c r="KZG36" s="19"/>
      <c r="KZH36" s="19"/>
      <c r="KZI36" s="19"/>
      <c r="KZJ36" s="19"/>
      <c r="KZK36" s="19"/>
      <c r="KZL36" s="19"/>
      <c r="KZM36" s="19"/>
      <c r="KZN36" s="19"/>
      <c r="KZO36" s="19"/>
      <c r="KZP36" s="19"/>
      <c r="KZQ36" s="19"/>
      <c r="KZR36" s="19"/>
      <c r="KZS36" s="19"/>
      <c r="KZT36" s="19"/>
      <c r="KZU36" s="19"/>
      <c r="KZV36" s="19"/>
      <c r="KZW36" s="19"/>
      <c r="KZX36" s="19"/>
      <c r="KZY36" s="19"/>
      <c r="KZZ36" s="19"/>
      <c r="LAA36" s="19"/>
      <c r="LAB36" s="19"/>
      <c r="LAC36" s="19"/>
      <c r="LAD36" s="19"/>
      <c r="LAE36" s="19"/>
      <c r="LAF36" s="19"/>
      <c r="LAG36" s="19"/>
      <c r="LAH36" s="19"/>
      <c r="LAI36" s="19"/>
      <c r="LAJ36" s="19"/>
      <c r="LAK36" s="19"/>
      <c r="LAL36" s="19"/>
      <c r="LAM36" s="19"/>
      <c r="LAN36" s="19"/>
      <c r="LAO36" s="19"/>
      <c r="LAP36" s="19"/>
      <c r="LAQ36" s="19"/>
      <c r="LAR36" s="19"/>
      <c r="LAS36" s="19"/>
      <c r="LAT36" s="19"/>
      <c r="LAU36" s="19"/>
      <c r="LAV36" s="19"/>
      <c r="LAW36" s="19"/>
      <c r="LAX36" s="19"/>
      <c r="LAY36" s="19"/>
      <c r="LAZ36" s="19"/>
      <c r="LBA36" s="19"/>
      <c r="LBB36" s="19"/>
      <c r="LBC36" s="19"/>
      <c r="LBD36" s="19"/>
      <c r="LBE36" s="19"/>
      <c r="LBF36" s="19"/>
      <c r="LBG36" s="19"/>
      <c r="LBH36" s="19"/>
      <c r="LBI36" s="19"/>
      <c r="LBJ36" s="19"/>
      <c r="LBK36" s="19"/>
      <c r="LBL36" s="19"/>
      <c r="LBM36" s="19"/>
      <c r="LBN36" s="19"/>
      <c r="LBO36" s="19"/>
      <c r="LBP36" s="19"/>
      <c r="LBQ36" s="19"/>
      <c r="LBR36" s="19"/>
      <c r="LBS36" s="19"/>
      <c r="LBT36" s="19"/>
      <c r="LBU36" s="19"/>
      <c r="LBV36" s="19"/>
      <c r="LBW36" s="19"/>
      <c r="LBX36" s="19"/>
      <c r="LBY36" s="19"/>
      <c r="LBZ36" s="19"/>
      <c r="LCA36" s="19"/>
      <c r="LCB36" s="19"/>
      <c r="LCC36" s="19"/>
      <c r="LCD36" s="19"/>
      <c r="LCE36" s="19"/>
      <c r="LCF36" s="19"/>
      <c r="LCG36" s="19"/>
      <c r="LCH36" s="19"/>
      <c r="LCI36" s="19"/>
      <c r="LCJ36" s="19"/>
      <c r="LCK36" s="19"/>
      <c r="LCL36" s="19"/>
      <c r="LCM36" s="19"/>
      <c r="LCN36" s="19"/>
      <c r="LCO36" s="19"/>
      <c r="LCP36" s="19"/>
      <c r="LCQ36" s="19"/>
      <c r="LCR36" s="19"/>
      <c r="LCS36" s="19"/>
      <c r="LCT36" s="19"/>
      <c r="LCU36" s="19"/>
      <c r="LCV36" s="19"/>
      <c r="LCW36" s="19"/>
      <c r="LCX36" s="19"/>
      <c r="LCY36" s="19"/>
      <c r="LCZ36" s="19"/>
      <c r="LDA36" s="19"/>
      <c r="LDB36" s="19"/>
      <c r="LDC36" s="19"/>
      <c r="LDD36" s="19"/>
      <c r="LDE36" s="19"/>
      <c r="LDF36" s="19"/>
      <c r="LDG36" s="19"/>
      <c r="LDH36" s="19"/>
      <c r="LDI36" s="19"/>
      <c r="LDJ36" s="19"/>
      <c r="LDK36" s="19"/>
      <c r="LDL36" s="19"/>
      <c r="LDM36" s="19"/>
      <c r="LDN36" s="19"/>
      <c r="LDO36" s="19"/>
      <c r="LDP36" s="19"/>
      <c r="LDQ36" s="19"/>
      <c r="LDR36" s="19"/>
      <c r="LDS36" s="19"/>
      <c r="LDT36" s="19"/>
      <c r="LDU36" s="19"/>
      <c r="LDV36" s="19"/>
      <c r="LDW36" s="19"/>
      <c r="LDX36" s="19"/>
      <c r="LDY36" s="19"/>
      <c r="LDZ36" s="19"/>
      <c r="LEA36" s="19"/>
      <c r="LEB36" s="19"/>
      <c r="LEC36" s="19"/>
      <c r="LED36" s="19"/>
      <c r="LEE36" s="19"/>
      <c r="LEF36" s="19"/>
      <c r="LEG36" s="19"/>
      <c r="LEH36" s="19"/>
      <c r="LEI36" s="19"/>
      <c r="LEJ36" s="19"/>
      <c r="LEK36" s="19"/>
      <c r="LEL36" s="19"/>
      <c r="LEM36" s="19"/>
      <c r="LEN36" s="19"/>
      <c r="LEO36" s="19"/>
      <c r="LEP36" s="19"/>
      <c r="LEQ36" s="19"/>
      <c r="LER36" s="19"/>
      <c r="LES36" s="19"/>
      <c r="LET36" s="19"/>
      <c r="LEU36" s="19"/>
      <c r="LEV36" s="19"/>
      <c r="LEW36" s="19"/>
      <c r="LEX36" s="19"/>
      <c r="LEY36" s="19"/>
      <c r="LEZ36" s="19"/>
      <c r="LFA36" s="19"/>
      <c r="LFB36" s="19"/>
      <c r="LFC36" s="19"/>
      <c r="LFD36" s="19"/>
      <c r="LFE36" s="19"/>
      <c r="LFF36" s="19"/>
      <c r="LFG36" s="19"/>
      <c r="LFH36" s="19"/>
      <c r="LFI36" s="19"/>
      <c r="LFJ36" s="19"/>
      <c r="LFK36" s="19"/>
      <c r="LFL36" s="19"/>
      <c r="LFM36" s="19"/>
      <c r="LFN36" s="19"/>
      <c r="LFO36" s="19"/>
      <c r="LFP36" s="19"/>
      <c r="LFQ36" s="19"/>
      <c r="LFR36" s="19"/>
      <c r="LFS36" s="19"/>
      <c r="LFT36" s="19"/>
      <c r="LFU36" s="19"/>
      <c r="LFV36" s="19"/>
      <c r="LFW36" s="19"/>
      <c r="LFX36" s="19"/>
      <c r="LFY36" s="19"/>
      <c r="LFZ36" s="19"/>
      <c r="LGA36" s="19"/>
      <c r="LGB36" s="19"/>
      <c r="LGC36" s="19"/>
      <c r="LGD36" s="19"/>
      <c r="LGE36" s="19"/>
      <c r="LGF36" s="19"/>
      <c r="LGG36" s="19"/>
      <c r="LGH36" s="19"/>
      <c r="LGI36" s="19"/>
      <c r="LGJ36" s="19"/>
      <c r="LGK36" s="19"/>
      <c r="LGL36" s="19"/>
      <c r="LGM36" s="19"/>
      <c r="LGN36" s="19"/>
      <c r="LGO36" s="19"/>
      <c r="LGP36" s="19"/>
      <c r="LGQ36" s="19"/>
      <c r="LGR36" s="19"/>
      <c r="LGS36" s="19"/>
      <c r="LGT36" s="19"/>
      <c r="LGU36" s="19"/>
      <c r="LGV36" s="19"/>
      <c r="LGW36" s="19"/>
      <c r="LGX36" s="19"/>
      <c r="LGY36" s="19"/>
      <c r="LGZ36" s="19"/>
      <c r="LHA36" s="19"/>
      <c r="LHB36" s="19"/>
      <c r="LHC36" s="19"/>
      <c r="LHD36" s="19"/>
      <c r="LHE36" s="19"/>
      <c r="LHF36" s="19"/>
      <c r="LHG36" s="19"/>
      <c r="LHH36" s="19"/>
      <c r="LHI36" s="19"/>
      <c r="LHJ36" s="19"/>
      <c r="LHK36" s="19"/>
      <c r="LHL36" s="19"/>
      <c r="LHM36" s="19"/>
      <c r="LHN36" s="19"/>
      <c r="LHO36" s="19"/>
      <c r="LHP36" s="19"/>
      <c r="LHQ36" s="19"/>
      <c r="LHR36" s="19"/>
      <c r="LHS36" s="19"/>
      <c r="LHT36" s="19"/>
      <c r="LHU36" s="19"/>
      <c r="LHV36" s="19"/>
      <c r="LHW36" s="19"/>
      <c r="LHX36" s="19"/>
      <c r="LHY36" s="19"/>
      <c r="LHZ36" s="19"/>
      <c r="LIA36" s="19"/>
      <c r="LIB36" s="19"/>
      <c r="LIC36" s="19"/>
      <c r="LID36" s="19"/>
      <c r="LIE36" s="19"/>
      <c r="LIF36" s="19"/>
      <c r="LIG36" s="19"/>
      <c r="LIH36" s="19"/>
      <c r="LII36" s="19"/>
      <c r="LIJ36" s="19"/>
      <c r="LIK36" s="19"/>
      <c r="LIL36" s="19"/>
      <c r="LIM36" s="19"/>
      <c r="LIN36" s="19"/>
      <c r="LIO36" s="19"/>
      <c r="LIP36" s="19"/>
      <c r="LIQ36" s="19"/>
      <c r="LIR36" s="19"/>
      <c r="LIS36" s="19"/>
      <c r="LIT36" s="19"/>
      <c r="LIU36" s="19"/>
      <c r="LIV36" s="19"/>
      <c r="LIW36" s="19"/>
      <c r="LIX36" s="19"/>
      <c r="LIY36" s="19"/>
      <c r="LIZ36" s="19"/>
      <c r="LJA36" s="19"/>
      <c r="LJB36" s="19"/>
      <c r="LJC36" s="19"/>
      <c r="LJD36" s="19"/>
      <c r="LJE36" s="19"/>
      <c r="LJF36" s="19"/>
      <c r="LJG36" s="19"/>
      <c r="LJH36" s="19"/>
      <c r="LJI36" s="19"/>
      <c r="LJJ36" s="19"/>
      <c r="LJK36" s="19"/>
      <c r="LJL36" s="19"/>
      <c r="LJM36" s="19"/>
      <c r="LJN36" s="19"/>
      <c r="LJO36" s="19"/>
      <c r="LJP36" s="19"/>
      <c r="LJQ36" s="19"/>
      <c r="LJR36" s="19"/>
      <c r="LJS36" s="19"/>
      <c r="LJT36" s="19"/>
      <c r="LJU36" s="19"/>
      <c r="LJV36" s="19"/>
      <c r="LJW36" s="19"/>
      <c r="LJX36" s="19"/>
      <c r="LJY36" s="19"/>
      <c r="LJZ36" s="19"/>
      <c r="LKA36" s="19"/>
      <c r="LKB36" s="19"/>
      <c r="LKC36" s="19"/>
      <c r="LKD36" s="19"/>
      <c r="LKE36" s="19"/>
      <c r="LKF36" s="19"/>
      <c r="LKG36" s="19"/>
      <c r="LKH36" s="19"/>
      <c r="LKI36" s="19"/>
      <c r="LKJ36" s="19"/>
      <c r="LKK36" s="19"/>
      <c r="LKL36" s="19"/>
      <c r="LKM36" s="19"/>
      <c r="LKN36" s="19"/>
      <c r="LKO36" s="19"/>
      <c r="LKP36" s="19"/>
      <c r="LKQ36" s="19"/>
      <c r="LKR36" s="19"/>
      <c r="LKS36" s="19"/>
      <c r="LKT36" s="19"/>
      <c r="LKU36" s="19"/>
      <c r="LKV36" s="19"/>
      <c r="LKW36" s="19"/>
      <c r="LKX36" s="19"/>
      <c r="LKY36" s="19"/>
      <c r="LKZ36" s="19"/>
      <c r="LLA36" s="19"/>
      <c r="LLB36" s="19"/>
      <c r="LLC36" s="19"/>
      <c r="LLD36" s="19"/>
      <c r="LLE36" s="19"/>
      <c r="LLF36" s="19"/>
      <c r="LLG36" s="19"/>
      <c r="LLH36" s="19"/>
      <c r="LLI36" s="19"/>
      <c r="LLJ36" s="19"/>
      <c r="LLK36" s="19"/>
      <c r="LLL36" s="19"/>
      <c r="LLM36" s="19"/>
      <c r="LLN36" s="19"/>
      <c r="LLO36" s="19"/>
      <c r="LLP36" s="19"/>
      <c r="LLQ36" s="19"/>
      <c r="LLR36" s="19"/>
      <c r="LLS36" s="19"/>
      <c r="LLT36" s="19"/>
      <c r="LLU36" s="19"/>
      <c r="LLV36" s="19"/>
      <c r="LLW36" s="19"/>
      <c r="LLX36" s="19"/>
      <c r="LLY36" s="19"/>
      <c r="LLZ36" s="19"/>
      <c r="LMA36" s="19"/>
      <c r="LMB36" s="19"/>
      <c r="LMC36" s="19"/>
      <c r="LMD36" s="19"/>
      <c r="LME36" s="19"/>
      <c r="LMF36" s="19"/>
      <c r="LMG36" s="19"/>
      <c r="LMH36" s="19"/>
      <c r="LMI36" s="19"/>
      <c r="LMJ36" s="19"/>
      <c r="LMK36" s="19"/>
      <c r="LML36" s="19"/>
      <c r="LMM36" s="19"/>
      <c r="LMN36" s="19"/>
      <c r="LMO36" s="19"/>
      <c r="LMP36" s="19"/>
      <c r="LMQ36" s="19"/>
      <c r="LMR36" s="19"/>
      <c r="LMS36" s="19"/>
      <c r="LMT36" s="19"/>
      <c r="LMU36" s="19"/>
      <c r="LMV36" s="19"/>
      <c r="LMW36" s="19"/>
      <c r="LMX36" s="19"/>
      <c r="LMY36" s="19"/>
      <c r="LMZ36" s="19"/>
      <c r="LNA36" s="19"/>
      <c r="LNB36" s="19"/>
      <c r="LNC36" s="19"/>
      <c r="LND36" s="19"/>
      <c r="LNE36" s="19"/>
      <c r="LNF36" s="19"/>
      <c r="LNG36" s="19"/>
      <c r="LNH36" s="19"/>
      <c r="LNI36" s="19"/>
      <c r="LNJ36" s="19"/>
      <c r="LNK36" s="19"/>
      <c r="LNL36" s="19"/>
      <c r="LNM36" s="19"/>
      <c r="LNN36" s="19"/>
      <c r="LNO36" s="19"/>
      <c r="LNP36" s="19"/>
      <c r="LNQ36" s="19"/>
      <c r="LNR36" s="19"/>
      <c r="LNS36" s="19"/>
      <c r="LNT36" s="19"/>
      <c r="LNU36" s="19"/>
      <c r="LNV36" s="19"/>
      <c r="LNW36" s="19"/>
      <c r="LNX36" s="19"/>
      <c r="LNY36" s="19"/>
      <c r="LNZ36" s="19"/>
      <c r="LOA36" s="19"/>
      <c r="LOB36" s="19"/>
      <c r="LOC36" s="19"/>
      <c r="LOD36" s="19"/>
      <c r="LOE36" s="19"/>
      <c r="LOF36" s="19"/>
      <c r="LOG36" s="19"/>
      <c r="LOH36" s="19"/>
      <c r="LOI36" s="19"/>
      <c r="LOJ36" s="19"/>
      <c r="LOK36" s="19"/>
      <c r="LOL36" s="19"/>
      <c r="LOM36" s="19"/>
      <c r="LON36" s="19"/>
      <c r="LOO36" s="19"/>
      <c r="LOP36" s="19"/>
      <c r="LOQ36" s="19"/>
      <c r="LOR36" s="19"/>
      <c r="LOS36" s="19"/>
      <c r="LOT36" s="19"/>
      <c r="LOU36" s="19"/>
      <c r="LOV36" s="19"/>
      <c r="LOW36" s="19"/>
      <c r="LOX36" s="19"/>
      <c r="LOY36" s="19"/>
      <c r="LOZ36" s="19"/>
      <c r="LPA36" s="19"/>
      <c r="LPB36" s="19"/>
      <c r="LPC36" s="19"/>
      <c r="LPD36" s="19"/>
      <c r="LPE36" s="19"/>
      <c r="LPF36" s="19"/>
      <c r="LPG36" s="19"/>
      <c r="LPH36" s="19"/>
      <c r="LPI36" s="19"/>
      <c r="LPJ36" s="19"/>
      <c r="LPK36" s="19"/>
      <c r="LPL36" s="19"/>
      <c r="LPM36" s="19"/>
      <c r="LPN36" s="19"/>
      <c r="LPO36" s="19"/>
      <c r="LPP36" s="19"/>
      <c r="LPQ36" s="19"/>
      <c r="LPR36" s="19"/>
      <c r="LPS36" s="19"/>
      <c r="LPT36" s="19"/>
      <c r="LPU36" s="19"/>
      <c r="LPV36" s="19"/>
      <c r="LPW36" s="19"/>
      <c r="LPX36" s="19"/>
      <c r="LPY36" s="19"/>
      <c r="LPZ36" s="19"/>
      <c r="LQA36" s="19"/>
      <c r="LQB36" s="19"/>
      <c r="LQC36" s="19"/>
      <c r="LQD36" s="19"/>
      <c r="LQE36" s="19"/>
      <c r="LQF36" s="19"/>
      <c r="LQG36" s="19"/>
      <c r="LQH36" s="19"/>
      <c r="LQI36" s="19"/>
      <c r="LQJ36" s="19"/>
      <c r="LQK36" s="19"/>
      <c r="LQL36" s="19"/>
      <c r="LQM36" s="19"/>
      <c r="LQN36" s="19"/>
      <c r="LQO36" s="19"/>
      <c r="LQP36" s="19"/>
      <c r="LQQ36" s="19"/>
      <c r="LQR36" s="19"/>
      <c r="LQS36" s="19"/>
      <c r="LQT36" s="19"/>
      <c r="LQU36" s="19"/>
      <c r="LQV36" s="19"/>
      <c r="LQW36" s="19"/>
      <c r="LQX36" s="19"/>
      <c r="LQY36" s="19"/>
      <c r="LQZ36" s="19"/>
      <c r="LRA36" s="19"/>
      <c r="LRB36" s="19"/>
      <c r="LRC36" s="19"/>
      <c r="LRD36" s="19"/>
      <c r="LRE36" s="19"/>
      <c r="LRF36" s="19"/>
      <c r="LRG36" s="19"/>
      <c r="LRH36" s="19"/>
      <c r="LRI36" s="19"/>
      <c r="LRJ36" s="19"/>
      <c r="LRK36" s="19"/>
      <c r="LRL36" s="19"/>
      <c r="LRM36" s="19"/>
      <c r="LRN36" s="19"/>
      <c r="LRO36" s="19"/>
      <c r="LRP36" s="19"/>
      <c r="LRQ36" s="19"/>
      <c r="LRR36" s="19"/>
      <c r="LRS36" s="19"/>
      <c r="LRT36" s="19"/>
      <c r="LRU36" s="19"/>
      <c r="LRV36" s="19"/>
      <c r="LRW36" s="19"/>
      <c r="LRX36" s="19"/>
      <c r="LRY36" s="19"/>
      <c r="LRZ36" s="19"/>
      <c r="LSA36" s="19"/>
      <c r="LSB36" s="19"/>
      <c r="LSC36" s="19"/>
      <c r="LSD36" s="19"/>
      <c r="LSE36" s="19"/>
      <c r="LSF36" s="19"/>
      <c r="LSG36" s="19"/>
      <c r="LSH36" s="19"/>
      <c r="LSI36" s="19"/>
      <c r="LSJ36" s="19"/>
      <c r="LSK36" s="19"/>
      <c r="LSL36" s="19"/>
      <c r="LSM36" s="19"/>
      <c r="LSN36" s="19"/>
      <c r="LSO36" s="19"/>
      <c r="LSP36" s="19"/>
      <c r="LSQ36" s="19"/>
      <c r="LSR36" s="19"/>
      <c r="LSS36" s="19"/>
      <c r="LST36" s="19"/>
      <c r="LSU36" s="19"/>
      <c r="LSV36" s="19"/>
      <c r="LSW36" s="19"/>
      <c r="LSX36" s="19"/>
      <c r="LSY36" s="19"/>
      <c r="LSZ36" s="19"/>
      <c r="LTA36" s="19"/>
      <c r="LTB36" s="19"/>
      <c r="LTC36" s="19"/>
      <c r="LTD36" s="19"/>
      <c r="LTE36" s="19"/>
      <c r="LTF36" s="19"/>
      <c r="LTG36" s="19"/>
      <c r="LTH36" s="19"/>
      <c r="LTI36" s="19"/>
      <c r="LTJ36" s="19"/>
      <c r="LTK36" s="19"/>
      <c r="LTL36" s="19"/>
      <c r="LTM36" s="19"/>
      <c r="LTN36" s="19"/>
      <c r="LTO36" s="19"/>
      <c r="LTP36" s="19"/>
      <c r="LTQ36" s="19"/>
      <c r="LTR36" s="19"/>
      <c r="LTS36" s="19"/>
      <c r="LTT36" s="19"/>
      <c r="LTU36" s="19"/>
      <c r="LTV36" s="19"/>
      <c r="LTW36" s="19"/>
      <c r="LTX36" s="19"/>
      <c r="LTY36" s="19"/>
      <c r="LTZ36" s="19"/>
      <c r="LUA36" s="19"/>
      <c r="LUB36" s="19"/>
      <c r="LUC36" s="19"/>
      <c r="LUD36" s="19"/>
      <c r="LUE36" s="19"/>
      <c r="LUF36" s="19"/>
      <c r="LUG36" s="19"/>
      <c r="LUH36" s="19"/>
      <c r="LUI36" s="19"/>
      <c r="LUJ36" s="19"/>
      <c r="LUK36" s="19"/>
      <c r="LUL36" s="19"/>
      <c r="LUM36" s="19"/>
      <c r="LUN36" s="19"/>
      <c r="LUO36" s="19"/>
      <c r="LUP36" s="19"/>
      <c r="LUQ36" s="19"/>
      <c r="LUR36" s="19"/>
      <c r="LUS36" s="19"/>
      <c r="LUT36" s="19"/>
      <c r="LUU36" s="19"/>
      <c r="LUV36" s="19"/>
      <c r="LUW36" s="19"/>
      <c r="LUX36" s="19"/>
      <c r="LUY36" s="19"/>
      <c r="LUZ36" s="19"/>
      <c r="LVA36" s="19"/>
      <c r="LVB36" s="19"/>
      <c r="LVC36" s="19"/>
      <c r="LVD36" s="19"/>
      <c r="LVE36" s="19"/>
      <c r="LVF36" s="19"/>
      <c r="LVG36" s="19"/>
      <c r="LVH36" s="19"/>
      <c r="LVI36" s="19"/>
      <c r="LVJ36" s="19"/>
      <c r="LVK36" s="19"/>
      <c r="LVL36" s="19"/>
      <c r="LVM36" s="19"/>
      <c r="LVN36" s="19"/>
      <c r="LVO36" s="19"/>
      <c r="LVP36" s="19"/>
      <c r="LVQ36" s="19"/>
      <c r="LVR36" s="19"/>
      <c r="LVS36" s="19"/>
      <c r="LVT36" s="19"/>
      <c r="LVU36" s="19"/>
      <c r="LVV36" s="19"/>
      <c r="LVW36" s="19"/>
      <c r="LVX36" s="19"/>
      <c r="LVY36" s="19"/>
      <c r="LVZ36" s="19"/>
      <c r="LWA36" s="19"/>
      <c r="LWB36" s="19"/>
      <c r="LWC36" s="19"/>
      <c r="LWD36" s="19"/>
      <c r="LWE36" s="19"/>
      <c r="LWF36" s="19"/>
      <c r="LWG36" s="19"/>
      <c r="LWH36" s="19"/>
      <c r="LWI36" s="19"/>
      <c r="LWJ36" s="19"/>
      <c r="LWK36" s="19"/>
      <c r="LWL36" s="19"/>
      <c r="LWM36" s="19"/>
      <c r="LWN36" s="19"/>
      <c r="LWO36" s="19"/>
      <c r="LWP36" s="19"/>
      <c r="LWQ36" s="19"/>
      <c r="LWR36" s="19"/>
      <c r="LWS36" s="19"/>
      <c r="LWT36" s="19"/>
      <c r="LWU36" s="19"/>
      <c r="LWV36" s="19"/>
      <c r="LWW36" s="19"/>
      <c r="LWX36" s="19"/>
      <c r="LWY36" s="19"/>
      <c r="LWZ36" s="19"/>
      <c r="LXA36" s="19"/>
      <c r="LXB36" s="19"/>
      <c r="LXC36" s="19"/>
      <c r="LXD36" s="19"/>
      <c r="LXE36" s="19"/>
      <c r="LXF36" s="19"/>
      <c r="LXG36" s="19"/>
      <c r="LXH36" s="19"/>
      <c r="LXI36" s="19"/>
      <c r="LXJ36" s="19"/>
      <c r="LXK36" s="19"/>
      <c r="LXL36" s="19"/>
      <c r="LXM36" s="19"/>
      <c r="LXN36" s="19"/>
      <c r="LXO36" s="19"/>
      <c r="LXP36" s="19"/>
      <c r="LXQ36" s="19"/>
      <c r="LXR36" s="19"/>
      <c r="LXS36" s="19"/>
      <c r="LXT36" s="19"/>
      <c r="LXU36" s="19"/>
      <c r="LXV36" s="19"/>
      <c r="LXW36" s="19"/>
      <c r="LXX36" s="19"/>
      <c r="LXY36" s="19"/>
      <c r="LXZ36" s="19"/>
      <c r="LYA36" s="19"/>
      <c r="LYB36" s="19"/>
      <c r="LYC36" s="19"/>
      <c r="LYD36" s="19"/>
      <c r="LYE36" s="19"/>
      <c r="LYF36" s="19"/>
      <c r="LYG36" s="19"/>
      <c r="LYH36" s="19"/>
      <c r="LYI36" s="19"/>
      <c r="LYJ36" s="19"/>
      <c r="LYK36" s="19"/>
      <c r="LYL36" s="19"/>
      <c r="LYM36" s="19"/>
      <c r="LYN36" s="19"/>
      <c r="LYO36" s="19"/>
      <c r="LYP36" s="19"/>
      <c r="LYQ36" s="19"/>
      <c r="LYR36" s="19"/>
      <c r="LYS36" s="19"/>
      <c r="LYT36" s="19"/>
      <c r="LYU36" s="19"/>
      <c r="LYV36" s="19"/>
      <c r="LYW36" s="19"/>
      <c r="LYX36" s="19"/>
      <c r="LYY36" s="19"/>
      <c r="LYZ36" s="19"/>
      <c r="LZA36" s="19"/>
      <c r="LZB36" s="19"/>
      <c r="LZC36" s="19"/>
      <c r="LZD36" s="19"/>
      <c r="LZE36" s="19"/>
      <c r="LZF36" s="19"/>
      <c r="LZG36" s="19"/>
      <c r="LZH36" s="19"/>
      <c r="LZI36" s="19"/>
      <c r="LZJ36" s="19"/>
      <c r="LZK36" s="19"/>
      <c r="LZL36" s="19"/>
      <c r="LZM36" s="19"/>
      <c r="LZN36" s="19"/>
      <c r="LZO36" s="19"/>
      <c r="LZP36" s="19"/>
      <c r="LZQ36" s="19"/>
      <c r="LZR36" s="19"/>
      <c r="LZS36" s="19"/>
      <c r="LZT36" s="19"/>
      <c r="LZU36" s="19"/>
      <c r="LZV36" s="19"/>
      <c r="LZW36" s="19"/>
      <c r="LZX36" s="19"/>
      <c r="LZY36" s="19"/>
      <c r="LZZ36" s="19"/>
      <c r="MAA36" s="19"/>
      <c r="MAB36" s="19"/>
      <c r="MAC36" s="19"/>
      <c r="MAD36" s="19"/>
      <c r="MAE36" s="19"/>
      <c r="MAF36" s="19"/>
      <c r="MAG36" s="19"/>
      <c r="MAH36" s="19"/>
      <c r="MAI36" s="19"/>
      <c r="MAJ36" s="19"/>
      <c r="MAK36" s="19"/>
      <c r="MAL36" s="19"/>
      <c r="MAM36" s="19"/>
      <c r="MAN36" s="19"/>
      <c r="MAO36" s="19"/>
      <c r="MAP36" s="19"/>
      <c r="MAQ36" s="19"/>
      <c r="MAR36" s="19"/>
      <c r="MAS36" s="19"/>
      <c r="MAT36" s="19"/>
      <c r="MAU36" s="19"/>
      <c r="MAV36" s="19"/>
      <c r="MAW36" s="19"/>
      <c r="MAX36" s="19"/>
      <c r="MAY36" s="19"/>
      <c r="MAZ36" s="19"/>
      <c r="MBA36" s="19"/>
      <c r="MBB36" s="19"/>
      <c r="MBC36" s="19"/>
      <c r="MBD36" s="19"/>
      <c r="MBE36" s="19"/>
      <c r="MBF36" s="19"/>
      <c r="MBG36" s="19"/>
      <c r="MBH36" s="19"/>
      <c r="MBI36" s="19"/>
      <c r="MBJ36" s="19"/>
      <c r="MBK36" s="19"/>
      <c r="MBL36" s="19"/>
      <c r="MBM36" s="19"/>
      <c r="MBN36" s="19"/>
      <c r="MBO36" s="19"/>
      <c r="MBP36" s="19"/>
      <c r="MBQ36" s="19"/>
      <c r="MBR36" s="19"/>
      <c r="MBS36" s="19"/>
      <c r="MBT36" s="19"/>
      <c r="MBU36" s="19"/>
      <c r="MBV36" s="19"/>
      <c r="MBW36" s="19"/>
      <c r="MBX36" s="19"/>
      <c r="MBY36" s="19"/>
      <c r="MBZ36" s="19"/>
      <c r="MCA36" s="19"/>
      <c r="MCB36" s="19"/>
      <c r="MCC36" s="19"/>
      <c r="MCD36" s="19"/>
      <c r="MCE36" s="19"/>
      <c r="MCF36" s="19"/>
      <c r="MCG36" s="19"/>
      <c r="MCH36" s="19"/>
      <c r="MCI36" s="19"/>
      <c r="MCJ36" s="19"/>
      <c r="MCK36" s="19"/>
      <c r="MCL36" s="19"/>
      <c r="MCM36" s="19"/>
      <c r="MCN36" s="19"/>
      <c r="MCO36" s="19"/>
      <c r="MCP36" s="19"/>
      <c r="MCQ36" s="19"/>
      <c r="MCR36" s="19"/>
      <c r="MCS36" s="19"/>
      <c r="MCT36" s="19"/>
      <c r="MCU36" s="19"/>
      <c r="MCV36" s="19"/>
      <c r="MCW36" s="19"/>
      <c r="MCX36" s="19"/>
      <c r="MCY36" s="19"/>
      <c r="MCZ36" s="19"/>
      <c r="MDA36" s="19"/>
      <c r="MDB36" s="19"/>
      <c r="MDC36" s="19"/>
      <c r="MDD36" s="19"/>
      <c r="MDE36" s="19"/>
      <c r="MDF36" s="19"/>
      <c r="MDG36" s="19"/>
      <c r="MDH36" s="19"/>
      <c r="MDI36" s="19"/>
      <c r="MDJ36" s="19"/>
      <c r="MDK36" s="19"/>
      <c r="MDL36" s="19"/>
      <c r="MDM36" s="19"/>
      <c r="MDN36" s="19"/>
      <c r="MDO36" s="19"/>
      <c r="MDP36" s="19"/>
      <c r="MDQ36" s="19"/>
      <c r="MDR36" s="19"/>
      <c r="MDS36" s="19"/>
      <c r="MDT36" s="19"/>
      <c r="MDU36" s="19"/>
      <c r="MDV36" s="19"/>
      <c r="MDW36" s="19"/>
      <c r="MDX36" s="19"/>
      <c r="MDY36" s="19"/>
      <c r="MDZ36" s="19"/>
      <c r="MEA36" s="19"/>
      <c r="MEB36" s="19"/>
      <c r="MEC36" s="19"/>
      <c r="MED36" s="19"/>
      <c r="MEE36" s="19"/>
      <c r="MEF36" s="19"/>
      <c r="MEG36" s="19"/>
      <c r="MEH36" s="19"/>
      <c r="MEI36" s="19"/>
      <c r="MEJ36" s="19"/>
      <c r="MEK36" s="19"/>
      <c r="MEL36" s="19"/>
      <c r="MEM36" s="19"/>
      <c r="MEN36" s="19"/>
      <c r="MEO36" s="19"/>
      <c r="MEP36" s="19"/>
      <c r="MEQ36" s="19"/>
      <c r="MER36" s="19"/>
      <c r="MES36" s="19"/>
      <c r="MET36" s="19"/>
      <c r="MEU36" s="19"/>
      <c r="MEV36" s="19"/>
      <c r="MEW36" s="19"/>
      <c r="MEX36" s="19"/>
      <c r="MEY36" s="19"/>
      <c r="MEZ36" s="19"/>
      <c r="MFA36" s="19"/>
      <c r="MFB36" s="19"/>
      <c r="MFC36" s="19"/>
      <c r="MFD36" s="19"/>
      <c r="MFE36" s="19"/>
      <c r="MFF36" s="19"/>
      <c r="MFG36" s="19"/>
      <c r="MFH36" s="19"/>
      <c r="MFI36" s="19"/>
      <c r="MFJ36" s="19"/>
      <c r="MFK36" s="19"/>
      <c r="MFL36" s="19"/>
      <c r="MFM36" s="19"/>
      <c r="MFN36" s="19"/>
      <c r="MFO36" s="19"/>
      <c r="MFP36" s="19"/>
      <c r="MFQ36" s="19"/>
      <c r="MFR36" s="19"/>
      <c r="MFS36" s="19"/>
      <c r="MFT36" s="19"/>
      <c r="MFU36" s="19"/>
      <c r="MFV36" s="19"/>
      <c r="MFW36" s="19"/>
      <c r="MFX36" s="19"/>
      <c r="MFY36" s="19"/>
      <c r="MFZ36" s="19"/>
      <c r="MGA36" s="19"/>
      <c r="MGB36" s="19"/>
      <c r="MGC36" s="19"/>
      <c r="MGD36" s="19"/>
      <c r="MGE36" s="19"/>
      <c r="MGF36" s="19"/>
      <c r="MGG36" s="19"/>
      <c r="MGH36" s="19"/>
      <c r="MGI36" s="19"/>
      <c r="MGJ36" s="19"/>
      <c r="MGK36" s="19"/>
      <c r="MGL36" s="19"/>
      <c r="MGM36" s="19"/>
      <c r="MGN36" s="19"/>
      <c r="MGO36" s="19"/>
      <c r="MGP36" s="19"/>
      <c r="MGQ36" s="19"/>
      <c r="MGR36" s="19"/>
      <c r="MGS36" s="19"/>
      <c r="MGT36" s="19"/>
      <c r="MGU36" s="19"/>
      <c r="MGV36" s="19"/>
      <c r="MGW36" s="19"/>
      <c r="MGX36" s="19"/>
      <c r="MGY36" s="19"/>
      <c r="MGZ36" s="19"/>
      <c r="MHA36" s="19"/>
      <c r="MHB36" s="19"/>
      <c r="MHC36" s="19"/>
      <c r="MHD36" s="19"/>
      <c r="MHE36" s="19"/>
      <c r="MHF36" s="19"/>
      <c r="MHG36" s="19"/>
      <c r="MHH36" s="19"/>
      <c r="MHI36" s="19"/>
      <c r="MHJ36" s="19"/>
      <c r="MHK36" s="19"/>
      <c r="MHL36" s="19"/>
      <c r="MHM36" s="19"/>
      <c r="MHN36" s="19"/>
      <c r="MHO36" s="19"/>
      <c r="MHP36" s="19"/>
      <c r="MHQ36" s="19"/>
      <c r="MHR36" s="19"/>
      <c r="MHS36" s="19"/>
      <c r="MHT36" s="19"/>
      <c r="MHU36" s="19"/>
      <c r="MHV36" s="19"/>
      <c r="MHW36" s="19"/>
      <c r="MHX36" s="19"/>
      <c r="MHY36" s="19"/>
      <c r="MHZ36" s="19"/>
      <c r="MIA36" s="19"/>
      <c r="MIB36" s="19"/>
      <c r="MIC36" s="19"/>
      <c r="MID36" s="19"/>
      <c r="MIE36" s="19"/>
      <c r="MIF36" s="19"/>
      <c r="MIG36" s="19"/>
      <c r="MIH36" s="19"/>
      <c r="MII36" s="19"/>
      <c r="MIJ36" s="19"/>
      <c r="MIK36" s="19"/>
      <c r="MIL36" s="19"/>
      <c r="MIM36" s="19"/>
      <c r="MIN36" s="19"/>
      <c r="MIO36" s="19"/>
      <c r="MIP36" s="19"/>
      <c r="MIQ36" s="19"/>
      <c r="MIR36" s="19"/>
      <c r="MIS36" s="19"/>
      <c r="MIT36" s="19"/>
      <c r="MIU36" s="19"/>
      <c r="MIV36" s="19"/>
      <c r="MIW36" s="19"/>
      <c r="MIX36" s="19"/>
      <c r="MIY36" s="19"/>
      <c r="MIZ36" s="19"/>
      <c r="MJA36" s="19"/>
      <c r="MJB36" s="19"/>
      <c r="MJC36" s="19"/>
      <c r="MJD36" s="19"/>
      <c r="MJE36" s="19"/>
      <c r="MJF36" s="19"/>
      <c r="MJG36" s="19"/>
      <c r="MJH36" s="19"/>
      <c r="MJI36" s="19"/>
      <c r="MJJ36" s="19"/>
      <c r="MJK36" s="19"/>
      <c r="MJL36" s="19"/>
      <c r="MJM36" s="19"/>
      <c r="MJN36" s="19"/>
      <c r="MJO36" s="19"/>
      <c r="MJP36" s="19"/>
      <c r="MJQ36" s="19"/>
      <c r="MJR36" s="19"/>
      <c r="MJS36" s="19"/>
      <c r="MJT36" s="19"/>
      <c r="MJU36" s="19"/>
      <c r="MJV36" s="19"/>
      <c r="MJW36" s="19"/>
      <c r="MJX36" s="19"/>
      <c r="MJY36" s="19"/>
      <c r="MJZ36" s="19"/>
      <c r="MKA36" s="19"/>
      <c r="MKB36" s="19"/>
      <c r="MKC36" s="19"/>
      <c r="MKD36" s="19"/>
      <c r="MKE36" s="19"/>
      <c r="MKF36" s="19"/>
      <c r="MKG36" s="19"/>
      <c r="MKH36" s="19"/>
      <c r="MKI36" s="19"/>
      <c r="MKJ36" s="19"/>
      <c r="MKK36" s="19"/>
      <c r="MKL36" s="19"/>
      <c r="MKM36" s="19"/>
      <c r="MKN36" s="19"/>
      <c r="MKO36" s="19"/>
      <c r="MKP36" s="19"/>
      <c r="MKQ36" s="19"/>
      <c r="MKR36" s="19"/>
      <c r="MKS36" s="19"/>
      <c r="MKT36" s="19"/>
      <c r="MKU36" s="19"/>
      <c r="MKV36" s="19"/>
      <c r="MKW36" s="19"/>
      <c r="MKX36" s="19"/>
      <c r="MKY36" s="19"/>
      <c r="MKZ36" s="19"/>
      <c r="MLA36" s="19"/>
      <c r="MLB36" s="19"/>
      <c r="MLC36" s="19"/>
      <c r="MLD36" s="19"/>
      <c r="MLE36" s="19"/>
      <c r="MLF36" s="19"/>
      <c r="MLG36" s="19"/>
      <c r="MLH36" s="19"/>
      <c r="MLI36" s="19"/>
      <c r="MLJ36" s="19"/>
      <c r="MLK36" s="19"/>
      <c r="MLL36" s="19"/>
      <c r="MLM36" s="19"/>
      <c r="MLN36" s="19"/>
      <c r="MLO36" s="19"/>
      <c r="MLP36" s="19"/>
      <c r="MLQ36" s="19"/>
      <c r="MLR36" s="19"/>
      <c r="MLS36" s="19"/>
      <c r="MLT36" s="19"/>
      <c r="MLU36" s="19"/>
      <c r="MLV36" s="19"/>
      <c r="MLW36" s="19"/>
      <c r="MLX36" s="19"/>
      <c r="MLY36" s="19"/>
      <c r="MLZ36" s="19"/>
      <c r="MMA36" s="19"/>
      <c r="MMB36" s="19"/>
      <c r="MMC36" s="19"/>
      <c r="MMD36" s="19"/>
      <c r="MME36" s="19"/>
      <c r="MMF36" s="19"/>
      <c r="MMG36" s="19"/>
      <c r="MMH36" s="19"/>
      <c r="MMI36" s="19"/>
      <c r="MMJ36" s="19"/>
      <c r="MMK36" s="19"/>
      <c r="MML36" s="19"/>
      <c r="MMM36" s="19"/>
      <c r="MMN36" s="19"/>
      <c r="MMO36" s="19"/>
      <c r="MMP36" s="19"/>
      <c r="MMQ36" s="19"/>
      <c r="MMR36" s="19"/>
      <c r="MMS36" s="19"/>
      <c r="MMT36" s="19"/>
      <c r="MMU36" s="19"/>
      <c r="MMV36" s="19"/>
      <c r="MMW36" s="19"/>
      <c r="MMX36" s="19"/>
      <c r="MMY36" s="19"/>
      <c r="MMZ36" s="19"/>
      <c r="MNA36" s="19"/>
      <c r="MNB36" s="19"/>
      <c r="MNC36" s="19"/>
      <c r="MND36" s="19"/>
      <c r="MNE36" s="19"/>
      <c r="MNF36" s="19"/>
      <c r="MNG36" s="19"/>
      <c r="MNH36" s="19"/>
      <c r="MNI36" s="19"/>
      <c r="MNJ36" s="19"/>
      <c r="MNK36" s="19"/>
      <c r="MNL36" s="19"/>
      <c r="MNM36" s="19"/>
      <c r="MNN36" s="19"/>
      <c r="MNO36" s="19"/>
      <c r="MNP36" s="19"/>
      <c r="MNQ36" s="19"/>
      <c r="MNR36" s="19"/>
      <c r="MNS36" s="19"/>
      <c r="MNT36" s="19"/>
      <c r="MNU36" s="19"/>
      <c r="MNV36" s="19"/>
      <c r="MNW36" s="19"/>
      <c r="MNX36" s="19"/>
      <c r="MNY36" s="19"/>
      <c r="MNZ36" s="19"/>
      <c r="MOA36" s="19"/>
      <c r="MOB36" s="19"/>
      <c r="MOC36" s="19"/>
      <c r="MOD36" s="19"/>
      <c r="MOE36" s="19"/>
      <c r="MOF36" s="19"/>
      <c r="MOG36" s="19"/>
      <c r="MOH36" s="19"/>
      <c r="MOI36" s="19"/>
      <c r="MOJ36" s="19"/>
      <c r="MOK36" s="19"/>
      <c r="MOL36" s="19"/>
      <c r="MOM36" s="19"/>
      <c r="MON36" s="19"/>
      <c r="MOO36" s="19"/>
      <c r="MOP36" s="19"/>
      <c r="MOQ36" s="19"/>
      <c r="MOR36" s="19"/>
      <c r="MOS36" s="19"/>
      <c r="MOT36" s="19"/>
      <c r="MOU36" s="19"/>
      <c r="MOV36" s="19"/>
      <c r="MOW36" s="19"/>
      <c r="MOX36" s="19"/>
      <c r="MOY36" s="19"/>
      <c r="MOZ36" s="19"/>
      <c r="MPA36" s="19"/>
      <c r="MPB36" s="19"/>
      <c r="MPC36" s="19"/>
      <c r="MPD36" s="19"/>
      <c r="MPE36" s="19"/>
      <c r="MPF36" s="19"/>
      <c r="MPG36" s="19"/>
      <c r="MPH36" s="19"/>
      <c r="MPI36" s="19"/>
      <c r="MPJ36" s="19"/>
      <c r="MPK36" s="19"/>
      <c r="MPL36" s="19"/>
      <c r="MPM36" s="19"/>
      <c r="MPN36" s="19"/>
      <c r="MPO36" s="19"/>
      <c r="MPP36" s="19"/>
      <c r="MPQ36" s="19"/>
      <c r="MPR36" s="19"/>
      <c r="MPS36" s="19"/>
      <c r="MPT36" s="19"/>
      <c r="MPU36" s="19"/>
      <c r="MPV36" s="19"/>
      <c r="MPW36" s="19"/>
      <c r="MPX36" s="19"/>
      <c r="MPY36" s="19"/>
      <c r="MPZ36" s="19"/>
      <c r="MQA36" s="19"/>
      <c r="MQB36" s="19"/>
      <c r="MQC36" s="19"/>
      <c r="MQD36" s="19"/>
      <c r="MQE36" s="19"/>
      <c r="MQF36" s="19"/>
      <c r="MQG36" s="19"/>
      <c r="MQH36" s="19"/>
      <c r="MQI36" s="19"/>
      <c r="MQJ36" s="19"/>
      <c r="MQK36" s="19"/>
      <c r="MQL36" s="19"/>
      <c r="MQM36" s="19"/>
      <c r="MQN36" s="19"/>
      <c r="MQO36" s="19"/>
      <c r="MQP36" s="19"/>
      <c r="MQQ36" s="19"/>
      <c r="MQR36" s="19"/>
      <c r="MQS36" s="19"/>
      <c r="MQT36" s="19"/>
      <c r="MQU36" s="19"/>
      <c r="MQV36" s="19"/>
      <c r="MQW36" s="19"/>
      <c r="MQX36" s="19"/>
      <c r="MQY36" s="19"/>
      <c r="MQZ36" s="19"/>
      <c r="MRA36" s="19"/>
      <c r="MRB36" s="19"/>
      <c r="MRC36" s="19"/>
      <c r="MRD36" s="19"/>
      <c r="MRE36" s="19"/>
      <c r="MRF36" s="19"/>
      <c r="MRG36" s="19"/>
      <c r="MRH36" s="19"/>
      <c r="MRI36" s="19"/>
      <c r="MRJ36" s="19"/>
      <c r="MRK36" s="19"/>
      <c r="MRL36" s="19"/>
      <c r="MRM36" s="19"/>
      <c r="MRN36" s="19"/>
      <c r="MRO36" s="19"/>
      <c r="MRP36" s="19"/>
      <c r="MRQ36" s="19"/>
      <c r="MRR36" s="19"/>
      <c r="MRS36" s="19"/>
      <c r="MRT36" s="19"/>
      <c r="MRU36" s="19"/>
      <c r="MRV36" s="19"/>
      <c r="MRW36" s="19"/>
      <c r="MRX36" s="19"/>
      <c r="MRY36" s="19"/>
      <c r="MRZ36" s="19"/>
      <c r="MSA36" s="19"/>
      <c r="MSB36" s="19"/>
      <c r="MSC36" s="19"/>
      <c r="MSD36" s="19"/>
      <c r="MSE36" s="19"/>
      <c r="MSF36" s="19"/>
      <c r="MSG36" s="19"/>
      <c r="MSH36" s="19"/>
      <c r="MSI36" s="19"/>
      <c r="MSJ36" s="19"/>
      <c r="MSK36" s="19"/>
      <c r="MSL36" s="19"/>
      <c r="MSM36" s="19"/>
      <c r="MSN36" s="19"/>
      <c r="MSO36" s="19"/>
      <c r="MSP36" s="19"/>
      <c r="MSQ36" s="19"/>
      <c r="MSR36" s="19"/>
      <c r="MSS36" s="19"/>
      <c r="MST36" s="19"/>
      <c r="MSU36" s="19"/>
      <c r="MSV36" s="19"/>
      <c r="MSW36" s="19"/>
      <c r="MSX36" s="19"/>
      <c r="MSY36" s="19"/>
      <c r="MSZ36" s="19"/>
      <c r="MTA36" s="19"/>
      <c r="MTB36" s="19"/>
      <c r="MTC36" s="19"/>
      <c r="MTD36" s="19"/>
      <c r="MTE36" s="19"/>
      <c r="MTF36" s="19"/>
      <c r="MTG36" s="19"/>
      <c r="MTH36" s="19"/>
      <c r="MTI36" s="19"/>
      <c r="MTJ36" s="19"/>
      <c r="MTK36" s="19"/>
      <c r="MTL36" s="19"/>
      <c r="MTM36" s="19"/>
      <c r="MTN36" s="19"/>
      <c r="MTO36" s="19"/>
      <c r="MTP36" s="19"/>
      <c r="MTQ36" s="19"/>
      <c r="MTR36" s="19"/>
      <c r="MTS36" s="19"/>
      <c r="MTT36" s="19"/>
      <c r="MTU36" s="19"/>
      <c r="MTV36" s="19"/>
      <c r="MTW36" s="19"/>
      <c r="MTX36" s="19"/>
      <c r="MTY36" s="19"/>
      <c r="MTZ36" s="19"/>
      <c r="MUA36" s="19"/>
      <c r="MUB36" s="19"/>
      <c r="MUC36" s="19"/>
      <c r="MUD36" s="19"/>
      <c r="MUE36" s="19"/>
      <c r="MUF36" s="19"/>
      <c r="MUG36" s="19"/>
      <c r="MUH36" s="19"/>
      <c r="MUI36" s="19"/>
      <c r="MUJ36" s="19"/>
      <c r="MUK36" s="19"/>
      <c r="MUL36" s="19"/>
      <c r="MUM36" s="19"/>
      <c r="MUN36" s="19"/>
      <c r="MUO36" s="19"/>
      <c r="MUP36" s="19"/>
      <c r="MUQ36" s="19"/>
      <c r="MUR36" s="19"/>
      <c r="MUS36" s="19"/>
      <c r="MUT36" s="19"/>
      <c r="MUU36" s="19"/>
      <c r="MUV36" s="19"/>
      <c r="MUW36" s="19"/>
      <c r="MUX36" s="19"/>
      <c r="MUY36" s="19"/>
      <c r="MUZ36" s="19"/>
      <c r="MVA36" s="19"/>
      <c r="MVB36" s="19"/>
      <c r="MVC36" s="19"/>
      <c r="MVD36" s="19"/>
      <c r="MVE36" s="19"/>
      <c r="MVF36" s="19"/>
      <c r="MVG36" s="19"/>
      <c r="MVH36" s="19"/>
      <c r="MVI36" s="19"/>
      <c r="MVJ36" s="19"/>
      <c r="MVK36" s="19"/>
      <c r="MVL36" s="19"/>
      <c r="MVM36" s="19"/>
      <c r="MVN36" s="19"/>
      <c r="MVO36" s="19"/>
      <c r="MVP36" s="19"/>
      <c r="MVQ36" s="19"/>
      <c r="MVR36" s="19"/>
      <c r="MVS36" s="19"/>
      <c r="MVT36" s="19"/>
      <c r="MVU36" s="19"/>
      <c r="MVV36" s="19"/>
      <c r="MVW36" s="19"/>
      <c r="MVX36" s="19"/>
      <c r="MVY36" s="19"/>
      <c r="MVZ36" s="19"/>
      <c r="MWA36" s="19"/>
      <c r="MWB36" s="19"/>
      <c r="MWC36" s="19"/>
      <c r="MWD36" s="19"/>
      <c r="MWE36" s="19"/>
      <c r="MWF36" s="19"/>
      <c r="MWG36" s="19"/>
      <c r="MWH36" s="19"/>
      <c r="MWI36" s="19"/>
      <c r="MWJ36" s="19"/>
      <c r="MWK36" s="19"/>
      <c r="MWL36" s="19"/>
      <c r="MWM36" s="19"/>
      <c r="MWN36" s="19"/>
      <c r="MWO36" s="19"/>
      <c r="MWP36" s="19"/>
      <c r="MWQ36" s="19"/>
      <c r="MWR36" s="19"/>
      <c r="MWS36" s="19"/>
      <c r="MWT36" s="19"/>
      <c r="MWU36" s="19"/>
      <c r="MWV36" s="19"/>
      <c r="MWW36" s="19"/>
      <c r="MWX36" s="19"/>
      <c r="MWY36" s="19"/>
      <c r="MWZ36" s="19"/>
      <c r="MXA36" s="19"/>
      <c r="MXB36" s="19"/>
      <c r="MXC36" s="19"/>
      <c r="MXD36" s="19"/>
      <c r="MXE36" s="19"/>
      <c r="MXF36" s="19"/>
      <c r="MXG36" s="19"/>
      <c r="MXH36" s="19"/>
      <c r="MXI36" s="19"/>
      <c r="MXJ36" s="19"/>
      <c r="MXK36" s="19"/>
      <c r="MXL36" s="19"/>
      <c r="MXM36" s="19"/>
      <c r="MXN36" s="19"/>
      <c r="MXO36" s="19"/>
      <c r="MXP36" s="19"/>
      <c r="MXQ36" s="19"/>
      <c r="MXR36" s="19"/>
      <c r="MXS36" s="19"/>
      <c r="MXT36" s="19"/>
      <c r="MXU36" s="19"/>
      <c r="MXV36" s="19"/>
      <c r="MXW36" s="19"/>
      <c r="MXX36" s="19"/>
      <c r="MXY36" s="19"/>
      <c r="MXZ36" s="19"/>
      <c r="MYA36" s="19"/>
      <c r="MYB36" s="19"/>
      <c r="MYC36" s="19"/>
      <c r="MYD36" s="19"/>
      <c r="MYE36" s="19"/>
      <c r="MYF36" s="19"/>
      <c r="MYG36" s="19"/>
      <c r="MYH36" s="19"/>
      <c r="MYI36" s="19"/>
      <c r="MYJ36" s="19"/>
      <c r="MYK36" s="19"/>
      <c r="MYL36" s="19"/>
      <c r="MYM36" s="19"/>
      <c r="MYN36" s="19"/>
      <c r="MYO36" s="19"/>
      <c r="MYP36" s="19"/>
      <c r="MYQ36" s="19"/>
      <c r="MYR36" s="19"/>
      <c r="MYS36" s="19"/>
      <c r="MYT36" s="19"/>
      <c r="MYU36" s="19"/>
      <c r="MYV36" s="19"/>
      <c r="MYW36" s="19"/>
      <c r="MYX36" s="19"/>
      <c r="MYY36" s="19"/>
      <c r="MYZ36" s="19"/>
      <c r="MZA36" s="19"/>
      <c r="MZB36" s="19"/>
      <c r="MZC36" s="19"/>
      <c r="MZD36" s="19"/>
      <c r="MZE36" s="19"/>
      <c r="MZF36" s="19"/>
      <c r="MZG36" s="19"/>
      <c r="MZH36" s="19"/>
      <c r="MZI36" s="19"/>
      <c r="MZJ36" s="19"/>
      <c r="MZK36" s="19"/>
      <c r="MZL36" s="19"/>
      <c r="MZM36" s="19"/>
      <c r="MZN36" s="19"/>
      <c r="MZO36" s="19"/>
      <c r="MZP36" s="19"/>
      <c r="MZQ36" s="19"/>
      <c r="MZR36" s="19"/>
      <c r="MZS36" s="19"/>
      <c r="MZT36" s="19"/>
      <c r="MZU36" s="19"/>
      <c r="MZV36" s="19"/>
      <c r="MZW36" s="19"/>
      <c r="MZX36" s="19"/>
      <c r="MZY36" s="19"/>
      <c r="MZZ36" s="19"/>
      <c r="NAA36" s="19"/>
      <c r="NAB36" s="19"/>
      <c r="NAC36" s="19"/>
      <c r="NAD36" s="19"/>
      <c r="NAE36" s="19"/>
      <c r="NAF36" s="19"/>
      <c r="NAG36" s="19"/>
      <c r="NAH36" s="19"/>
      <c r="NAI36" s="19"/>
      <c r="NAJ36" s="19"/>
      <c r="NAK36" s="19"/>
      <c r="NAL36" s="19"/>
      <c r="NAM36" s="19"/>
      <c r="NAN36" s="19"/>
      <c r="NAO36" s="19"/>
      <c r="NAP36" s="19"/>
      <c r="NAQ36" s="19"/>
      <c r="NAR36" s="19"/>
      <c r="NAS36" s="19"/>
      <c r="NAT36" s="19"/>
      <c r="NAU36" s="19"/>
      <c r="NAV36" s="19"/>
      <c r="NAW36" s="19"/>
      <c r="NAX36" s="19"/>
      <c r="NAY36" s="19"/>
      <c r="NAZ36" s="19"/>
      <c r="NBA36" s="19"/>
      <c r="NBB36" s="19"/>
      <c r="NBC36" s="19"/>
      <c r="NBD36" s="19"/>
      <c r="NBE36" s="19"/>
      <c r="NBF36" s="19"/>
      <c r="NBG36" s="19"/>
      <c r="NBH36" s="19"/>
      <c r="NBI36" s="19"/>
      <c r="NBJ36" s="19"/>
      <c r="NBK36" s="19"/>
      <c r="NBL36" s="19"/>
      <c r="NBM36" s="19"/>
      <c r="NBN36" s="19"/>
      <c r="NBO36" s="19"/>
      <c r="NBP36" s="19"/>
      <c r="NBQ36" s="19"/>
      <c r="NBR36" s="19"/>
      <c r="NBS36" s="19"/>
      <c r="NBT36" s="19"/>
      <c r="NBU36" s="19"/>
      <c r="NBV36" s="19"/>
      <c r="NBW36" s="19"/>
      <c r="NBX36" s="19"/>
      <c r="NBY36" s="19"/>
      <c r="NBZ36" s="19"/>
      <c r="NCA36" s="19"/>
      <c r="NCB36" s="19"/>
      <c r="NCC36" s="19"/>
      <c r="NCD36" s="19"/>
      <c r="NCE36" s="19"/>
      <c r="NCF36" s="19"/>
      <c r="NCG36" s="19"/>
      <c r="NCH36" s="19"/>
      <c r="NCI36" s="19"/>
      <c r="NCJ36" s="19"/>
      <c r="NCK36" s="19"/>
      <c r="NCL36" s="19"/>
      <c r="NCM36" s="19"/>
      <c r="NCN36" s="19"/>
      <c r="NCO36" s="19"/>
      <c r="NCP36" s="19"/>
      <c r="NCQ36" s="19"/>
      <c r="NCR36" s="19"/>
      <c r="NCS36" s="19"/>
      <c r="NCT36" s="19"/>
      <c r="NCU36" s="19"/>
      <c r="NCV36" s="19"/>
      <c r="NCW36" s="19"/>
      <c r="NCX36" s="19"/>
      <c r="NCY36" s="19"/>
      <c r="NCZ36" s="19"/>
      <c r="NDA36" s="19"/>
      <c r="NDB36" s="19"/>
      <c r="NDC36" s="19"/>
      <c r="NDD36" s="19"/>
      <c r="NDE36" s="19"/>
      <c r="NDF36" s="19"/>
      <c r="NDG36" s="19"/>
      <c r="NDH36" s="19"/>
      <c r="NDI36" s="19"/>
      <c r="NDJ36" s="19"/>
      <c r="NDK36" s="19"/>
      <c r="NDL36" s="19"/>
      <c r="NDM36" s="19"/>
      <c r="NDN36" s="19"/>
      <c r="NDO36" s="19"/>
      <c r="NDP36" s="19"/>
      <c r="NDQ36" s="19"/>
      <c r="NDR36" s="19"/>
      <c r="NDS36" s="19"/>
      <c r="NDT36" s="19"/>
      <c r="NDU36" s="19"/>
      <c r="NDV36" s="19"/>
      <c r="NDW36" s="19"/>
      <c r="NDX36" s="19"/>
      <c r="NDY36" s="19"/>
      <c r="NDZ36" s="19"/>
      <c r="NEA36" s="19"/>
      <c r="NEB36" s="19"/>
      <c r="NEC36" s="19"/>
      <c r="NED36" s="19"/>
      <c r="NEE36" s="19"/>
      <c r="NEF36" s="19"/>
      <c r="NEG36" s="19"/>
      <c r="NEH36" s="19"/>
      <c r="NEI36" s="19"/>
      <c r="NEJ36" s="19"/>
      <c r="NEK36" s="19"/>
      <c r="NEL36" s="19"/>
      <c r="NEM36" s="19"/>
      <c r="NEN36" s="19"/>
      <c r="NEO36" s="19"/>
      <c r="NEP36" s="19"/>
      <c r="NEQ36" s="19"/>
      <c r="NER36" s="19"/>
      <c r="NES36" s="19"/>
      <c r="NET36" s="19"/>
      <c r="NEU36" s="19"/>
      <c r="NEV36" s="19"/>
      <c r="NEW36" s="19"/>
      <c r="NEX36" s="19"/>
      <c r="NEY36" s="19"/>
      <c r="NEZ36" s="19"/>
      <c r="NFA36" s="19"/>
      <c r="NFB36" s="19"/>
      <c r="NFC36" s="19"/>
      <c r="NFD36" s="19"/>
      <c r="NFE36" s="19"/>
      <c r="NFF36" s="19"/>
      <c r="NFG36" s="19"/>
      <c r="NFH36" s="19"/>
      <c r="NFI36" s="19"/>
      <c r="NFJ36" s="19"/>
      <c r="NFK36" s="19"/>
      <c r="NFL36" s="19"/>
      <c r="NFM36" s="19"/>
      <c r="NFN36" s="19"/>
      <c r="NFO36" s="19"/>
      <c r="NFP36" s="19"/>
      <c r="NFQ36" s="19"/>
      <c r="NFR36" s="19"/>
      <c r="NFS36" s="19"/>
      <c r="NFT36" s="19"/>
      <c r="NFU36" s="19"/>
      <c r="NFV36" s="19"/>
      <c r="NFW36" s="19"/>
      <c r="NFX36" s="19"/>
      <c r="NFY36" s="19"/>
      <c r="NFZ36" s="19"/>
      <c r="NGA36" s="19"/>
      <c r="NGB36" s="19"/>
      <c r="NGC36" s="19"/>
      <c r="NGD36" s="19"/>
      <c r="NGE36" s="19"/>
      <c r="NGF36" s="19"/>
      <c r="NGG36" s="19"/>
      <c r="NGH36" s="19"/>
      <c r="NGI36" s="19"/>
      <c r="NGJ36" s="19"/>
      <c r="NGK36" s="19"/>
      <c r="NGL36" s="19"/>
      <c r="NGM36" s="19"/>
      <c r="NGN36" s="19"/>
      <c r="NGO36" s="19"/>
      <c r="NGP36" s="19"/>
      <c r="NGQ36" s="19"/>
      <c r="NGR36" s="19"/>
      <c r="NGS36" s="19"/>
      <c r="NGT36" s="19"/>
      <c r="NGU36" s="19"/>
      <c r="NGV36" s="19"/>
      <c r="NGW36" s="19"/>
      <c r="NGX36" s="19"/>
      <c r="NGY36" s="19"/>
      <c r="NGZ36" s="19"/>
      <c r="NHA36" s="19"/>
      <c r="NHB36" s="19"/>
      <c r="NHC36" s="19"/>
      <c r="NHD36" s="19"/>
      <c r="NHE36" s="19"/>
      <c r="NHF36" s="19"/>
      <c r="NHG36" s="19"/>
      <c r="NHH36" s="19"/>
      <c r="NHI36" s="19"/>
      <c r="NHJ36" s="19"/>
      <c r="NHK36" s="19"/>
      <c r="NHL36" s="19"/>
      <c r="NHM36" s="19"/>
      <c r="NHN36" s="19"/>
      <c r="NHO36" s="19"/>
      <c r="NHP36" s="19"/>
      <c r="NHQ36" s="19"/>
      <c r="NHR36" s="19"/>
      <c r="NHS36" s="19"/>
      <c r="NHT36" s="19"/>
      <c r="NHU36" s="19"/>
      <c r="NHV36" s="19"/>
      <c r="NHW36" s="19"/>
      <c r="NHX36" s="19"/>
      <c r="NHY36" s="19"/>
      <c r="NHZ36" s="19"/>
      <c r="NIA36" s="19"/>
      <c r="NIB36" s="19"/>
      <c r="NIC36" s="19"/>
      <c r="NID36" s="19"/>
      <c r="NIE36" s="19"/>
      <c r="NIF36" s="19"/>
      <c r="NIG36" s="19"/>
      <c r="NIH36" s="19"/>
      <c r="NII36" s="19"/>
      <c r="NIJ36" s="19"/>
      <c r="NIK36" s="19"/>
      <c r="NIL36" s="19"/>
      <c r="NIM36" s="19"/>
      <c r="NIN36" s="19"/>
      <c r="NIO36" s="19"/>
      <c r="NIP36" s="19"/>
      <c r="NIQ36" s="19"/>
      <c r="NIR36" s="19"/>
      <c r="NIS36" s="19"/>
      <c r="NIT36" s="19"/>
      <c r="NIU36" s="19"/>
      <c r="NIV36" s="19"/>
      <c r="NIW36" s="19"/>
      <c r="NIX36" s="19"/>
      <c r="NIY36" s="19"/>
      <c r="NIZ36" s="19"/>
      <c r="NJA36" s="19"/>
      <c r="NJB36" s="19"/>
      <c r="NJC36" s="19"/>
      <c r="NJD36" s="19"/>
      <c r="NJE36" s="19"/>
      <c r="NJF36" s="19"/>
      <c r="NJG36" s="19"/>
      <c r="NJH36" s="19"/>
      <c r="NJI36" s="19"/>
      <c r="NJJ36" s="19"/>
      <c r="NJK36" s="19"/>
      <c r="NJL36" s="19"/>
      <c r="NJM36" s="19"/>
      <c r="NJN36" s="19"/>
      <c r="NJO36" s="19"/>
      <c r="NJP36" s="19"/>
      <c r="NJQ36" s="19"/>
      <c r="NJR36" s="19"/>
      <c r="NJS36" s="19"/>
      <c r="NJT36" s="19"/>
      <c r="NJU36" s="19"/>
      <c r="NJV36" s="19"/>
      <c r="NJW36" s="19"/>
      <c r="NJX36" s="19"/>
      <c r="NJY36" s="19"/>
      <c r="NJZ36" s="19"/>
      <c r="NKA36" s="19"/>
      <c r="NKB36" s="19"/>
      <c r="NKC36" s="19"/>
      <c r="NKD36" s="19"/>
      <c r="NKE36" s="19"/>
      <c r="NKF36" s="19"/>
      <c r="NKG36" s="19"/>
      <c r="NKH36" s="19"/>
      <c r="NKI36" s="19"/>
      <c r="NKJ36" s="19"/>
      <c r="NKK36" s="19"/>
      <c r="NKL36" s="19"/>
      <c r="NKM36" s="19"/>
      <c r="NKN36" s="19"/>
      <c r="NKO36" s="19"/>
      <c r="NKP36" s="19"/>
      <c r="NKQ36" s="19"/>
      <c r="NKR36" s="19"/>
      <c r="NKS36" s="19"/>
      <c r="NKT36" s="19"/>
      <c r="NKU36" s="19"/>
      <c r="NKV36" s="19"/>
      <c r="NKW36" s="19"/>
      <c r="NKX36" s="19"/>
      <c r="NKY36" s="19"/>
      <c r="NKZ36" s="19"/>
      <c r="NLA36" s="19"/>
      <c r="NLB36" s="19"/>
      <c r="NLC36" s="19"/>
      <c r="NLD36" s="19"/>
      <c r="NLE36" s="19"/>
      <c r="NLF36" s="19"/>
      <c r="NLG36" s="19"/>
      <c r="NLH36" s="19"/>
      <c r="NLI36" s="19"/>
      <c r="NLJ36" s="19"/>
      <c r="NLK36" s="19"/>
      <c r="NLL36" s="19"/>
      <c r="NLM36" s="19"/>
      <c r="NLN36" s="19"/>
      <c r="NLO36" s="19"/>
      <c r="NLP36" s="19"/>
      <c r="NLQ36" s="19"/>
      <c r="NLR36" s="19"/>
      <c r="NLS36" s="19"/>
      <c r="NLT36" s="19"/>
      <c r="NLU36" s="19"/>
      <c r="NLV36" s="19"/>
      <c r="NLW36" s="19"/>
      <c r="NLX36" s="19"/>
      <c r="NLY36" s="19"/>
      <c r="NLZ36" s="19"/>
      <c r="NMA36" s="19"/>
      <c r="NMB36" s="19"/>
      <c r="NMC36" s="19"/>
      <c r="NMD36" s="19"/>
      <c r="NME36" s="19"/>
      <c r="NMF36" s="19"/>
      <c r="NMG36" s="19"/>
      <c r="NMH36" s="19"/>
      <c r="NMI36" s="19"/>
      <c r="NMJ36" s="19"/>
      <c r="NMK36" s="19"/>
      <c r="NML36" s="19"/>
      <c r="NMM36" s="19"/>
      <c r="NMN36" s="19"/>
      <c r="NMO36" s="19"/>
      <c r="NMP36" s="19"/>
      <c r="NMQ36" s="19"/>
      <c r="NMR36" s="19"/>
      <c r="NMS36" s="19"/>
      <c r="NMT36" s="19"/>
      <c r="NMU36" s="19"/>
      <c r="NMV36" s="19"/>
      <c r="NMW36" s="19"/>
      <c r="NMX36" s="19"/>
      <c r="NMY36" s="19"/>
      <c r="NMZ36" s="19"/>
      <c r="NNA36" s="19"/>
      <c r="NNB36" s="19"/>
      <c r="NNC36" s="19"/>
      <c r="NND36" s="19"/>
      <c r="NNE36" s="19"/>
      <c r="NNF36" s="19"/>
      <c r="NNG36" s="19"/>
      <c r="NNH36" s="19"/>
      <c r="NNI36" s="19"/>
      <c r="NNJ36" s="19"/>
      <c r="NNK36" s="19"/>
      <c r="NNL36" s="19"/>
      <c r="NNM36" s="19"/>
      <c r="NNN36" s="19"/>
      <c r="NNO36" s="19"/>
      <c r="NNP36" s="19"/>
      <c r="NNQ36" s="19"/>
      <c r="NNR36" s="19"/>
      <c r="NNS36" s="19"/>
      <c r="NNT36" s="19"/>
      <c r="NNU36" s="19"/>
      <c r="NNV36" s="19"/>
      <c r="NNW36" s="19"/>
      <c r="NNX36" s="19"/>
      <c r="NNY36" s="19"/>
      <c r="NNZ36" s="19"/>
      <c r="NOA36" s="19"/>
      <c r="NOB36" s="19"/>
      <c r="NOC36" s="19"/>
      <c r="NOD36" s="19"/>
      <c r="NOE36" s="19"/>
      <c r="NOF36" s="19"/>
      <c r="NOG36" s="19"/>
      <c r="NOH36" s="19"/>
      <c r="NOI36" s="19"/>
      <c r="NOJ36" s="19"/>
      <c r="NOK36" s="19"/>
      <c r="NOL36" s="19"/>
      <c r="NOM36" s="19"/>
      <c r="NON36" s="19"/>
      <c r="NOO36" s="19"/>
      <c r="NOP36" s="19"/>
      <c r="NOQ36" s="19"/>
      <c r="NOR36" s="19"/>
      <c r="NOS36" s="19"/>
      <c r="NOT36" s="19"/>
      <c r="NOU36" s="19"/>
      <c r="NOV36" s="19"/>
      <c r="NOW36" s="19"/>
      <c r="NOX36" s="19"/>
      <c r="NOY36" s="19"/>
      <c r="NOZ36" s="19"/>
      <c r="NPA36" s="19"/>
      <c r="NPB36" s="19"/>
      <c r="NPC36" s="19"/>
      <c r="NPD36" s="19"/>
      <c r="NPE36" s="19"/>
      <c r="NPF36" s="19"/>
      <c r="NPG36" s="19"/>
      <c r="NPH36" s="19"/>
      <c r="NPI36" s="19"/>
      <c r="NPJ36" s="19"/>
      <c r="NPK36" s="19"/>
      <c r="NPL36" s="19"/>
      <c r="NPM36" s="19"/>
      <c r="NPN36" s="19"/>
      <c r="NPO36" s="19"/>
      <c r="NPP36" s="19"/>
      <c r="NPQ36" s="19"/>
      <c r="NPR36" s="19"/>
      <c r="NPS36" s="19"/>
      <c r="NPT36" s="19"/>
      <c r="NPU36" s="19"/>
      <c r="NPV36" s="19"/>
      <c r="NPW36" s="19"/>
      <c r="NPX36" s="19"/>
      <c r="NPY36" s="19"/>
      <c r="NPZ36" s="19"/>
      <c r="NQA36" s="19"/>
      <c r="NQB36" s="19"/>
      <c r="NQC36" s="19"/>
      <c r="NQD36" s="19"/>
      <c r="NQE36" s="19"/>
      <c r="NQF36" s="19"/>
      <c r="NQG36" s="19"/>
      <c r="NQH36" s="19"/>
      <c r="NQI36" s="19"/>
      <c r="NQJ36" s="19"/>
      <c r="NQK36" s="19"/>
      <c r="NQL36" s="19"/>
      <c r="NQM36" s="19"/>
      <c r="NQN36" s="19"/>
      <c r="NQO36" s="19"/>
      <c r="NQP36" s="19"/>
      <c r="NQQ36" s="19"/>
      <c r="NQR36" s="19"/>
      <c r="NQS36" s="19"/>
      <c r="NQT36" s="19"/>
      <c r="NQU36" s="19"/>
      <c r="NQV36" s="19"/>
      <c r="NQW36" s="19"/>
      <c r="NQX36" s="19"/>
      <c r="NQY36" s="19"/>
      <c r="NQZ36" s="19"/>
      <c r="NRA36" s="19"/>
      <c r="NRB36" s="19"/>
      <c r="NRC36" s="19"/>
      <c r="NRD36" s="19"/>
      <c r="NRE36" s="19"/>
      <c r="NRF36" s="19"/>
      <c r="NRG36" s="19"/>
      <c r="NRH36" s="19"/>
      <c r="NRI36" s="19"/>
      <c r="NRJ36" s="19"/>
      <c r="NRK36" s="19"/>
      <c r="NRL36" s="19"/>
      <c r="NRM36" s="19"/>
      <c r="NRN36" s="19"/>
      <c r="NRO36" s="19"/>
      <c r="NRP36" s="19"/>
      <c r="NRQ36" s="19"/>
      <c r="NRR36" s="19"/>
      <c r="NRS36" s="19"/>
      <c r="NRT36" s="19"/>
      <c r="NRU36" s="19"/>
      <c r="NRV36" s="19"/>
      <c r="NRW36" s="19"/>
      <c r="NRX36" s="19"/>
      <c r="NRY36" s="19"/>
      <c r="NRZ36" s="19"/>
      <c r="NSA36" s="19"/>
      <c r="NSB36" s="19"/>
      <c r="NSC36" s="19"/>
      <c r="NSD36" s="19"/>
      <c r="NSE36" s="19"/>
      <c r="NSF36" s="19"/>
      <c r="NSG36" s="19"/>
      <c r="NSH36" s="19"/>
      <c r="NSI36" s="19"/>
      <c r="NSJ36" s="19"/>
      <c r="NSK36" s="19"/>
      <c r="NSL36" s="19"/>
      <c r="NSM36" s="19"/>
      <c r="NSN36" s="19"/>
      <c r="NSO36" s="19"/>
      <c r="NSP36" s="19"/>
      <c r="NSQ36" s="19"/>
      <c r="NSR36" s="19"/>
      <c r="NSS36" s="19"/>
      <c r="NST36" s="19"/>
      <c r="NSU36" s="19"/>
      <c r="NSV36" s="19"/>
      <c r="NSW36" s="19"/>
      <c r="NSX36" s="19"/>
      <c r="NSY36" s="19"/>
      <c r="NSZ36" s="19"/>
      <c r="NTA36" s="19"/>
      <c r="NTB36" s="19"/>
      <c r="NTC36" s="19"/>
      <c r="NTD36" s="19"/>
      <c r="NTE36" s="19"/>
      <c r="NTF36" s="19"/>
      <c r="NTG36" s="19"/>
      <c r="NTH36" s="19"/>
      <c r="NTI36" s="19"/>
      <c r="NTJ36" s="19"/>
      <c r="NTK36" s="19"/>
      <c r="NTL36" s="19"/>
      <c r="NTM36" s="19"/>
      <c r="NTN36" s="19"/>
      <c r="NTO36" s="19"/>
      <c r="NTP36" s="19"/>
      <c r="NTQ36" s="19"/>
      <c r="NTR36" s="19"/>
      <c r="NTS36" s="19"/>
      <c r="NTT36" s="19"/>
      <c r="NTU36" s="19"/>
      <c r="NTV36" s="19"/>
      <c r="NTW36" s="19"/>
      <c r="NTX36" s="19"/>
      <c r="NTY36" s="19"/>
      <c r="NTZ36" s="19"/>
      <c r="NUA36" s="19"/>
      <c r="NUB36" s="19"/>
      <c r="NUC36" s="19"/>
      <c r="NUD36" s="19"/>
      <c r="NUE36" s="19"/>
      <c r="NUF36" s="19"/>
      <c r="NUG36" s="19"/>
      <c r="NUH36" s="19"/>
      <c r="NUI36" s="19"/>
      <c r="NUJ36" s="19"/>
      <c r="NUK36" s="19"/>
      <c r="NUL36" s="19"/>
      <c r="NUM36" s="19"/>
      <c r="NUN36" s="19"/>
      <c r="NUO36" s="19"/>
      <c r="NUP36" s="19"/>
      <c r="NUQ36" s="19"/>
      <c r="NUR36" s="19"/>
      <c r="NUS36" s="19"/>
      <c r="NUT36" s="19"/>
      <c r="NUU36" s="19"/>
      <c r="NUV36" s="19"/>
      <c r="NUW36" s="19"/>
      <c r="NUX36" s="19"/>
      <c r="NUY36" s="19"/>
      <c r="NUZ36" s="19"/>
      <c r="NVA36" s="19"/>
      <c r="NVB36" s="19"/>
      <c r="NVC36" s="19"/>
      <c r="NVD36" s="19"/>
      <c r="NVE36" s="19"/>
      <c r="NVF36" s="19"/>
      <c r="NVG36" s="19"/>
      <c r="NVH36" s="19"/>
      <c r="NVI36" s="19"/>
      <c r="NVJ36" s="19"/>
      <c r="NVK36" s="19"/>
      <c r="NVL36" s="19"/>
      <c r="NVM36" s="19"/>
      <c r="NVN36" s="19"/>
      <c r="NVO36" s="19"/>
      <c r="NVP36" s="19"/>
      <c r="NVQ36" s="19"/>
      <c r="NVR36" s="19"/>
      <c r="NVS36" s="19"/>
      <c r="NVT36" s="19"/>
      <c r="NVU36" s="19"/>
      <c r="NVV36" s="19"/>
      <c r="NVW36" s="19"/>
      <c r="NVX36" s="19"/>
      <c r="NVY36" s="19"/>
      <c r="NVZ36" s="19"/>
      <c r="NWA36" s="19"/>
      <c r="NWB36" s="19"/>
      <c r="NWC36" s="19"/>
      <c r="NWD36" s="19"/>
      <c r="NWE36" s="19"/>
      <c r="NWF36" s="19"/>
      <c r="NWG36" s="19"/>
      <c r="NWH36" s="19"/>
      <c r="NWI36" s="19"/>
      <c r="NWJ36" s="19"/>
      <c r="NWK36" s="19"/>
      <c r="NWL36" s="19"/>
      <c r="NWM36" s="19"/>
      <c r="NWN36" s="19"/>
      <c r="NWO36" s="19"/>
      <c r="NWP36" s="19"/>
      <c r="NWQ36" s="19"/>
      <c r="NWR36" s="19"/>
      <c r="NWS36" s="19"/>
      <c r="NWT36" s="19"/>
      <c r="NWU36" s="19"/>
      <c r="NWV36" s="19"/>
      <c r="NWW36" s="19"/>
      <c r="NWX36" s="19"/>
      <c r="NWY36" s="19"/>
      <c r="NWZ36" s="19"/>
      <c r="NXA36" s="19"/>
      <c r="NXB36" s="19"/>
      <c r="NXC36" s="19"/>
      <c r="NXD36" s="19"/>
      <c r="NXE36" s="19"/>
      <c r="NXF36" s="19"/>
      <c r="NXG36" s="19"/>
      <c r="NXH36" s="19"/>
      <c r="NXI36" s="19"/>
      <c r="NXJ36" s="19"/>
      <c r="NXK36" s="19"/>
      <c r="NXL36" s="19"/>
      <c r="NXM36" s="19"/>
      <c r="NXN36" s="19"/>
      <c r="NXO36" s="19"/>
      <c r="NXP36" s="19"/>
      <c r="NXQ36" s="19"/>
      <c r="NXR36" s="19"/>
      <c r="NXS36" s="19"/>
      <c r="NXT36" s="19"/>
      <c r="NXU36" s="19"/>
      <c r="NXV36" s="19"/>
      <c r="NXW36" s="19"/>
      <c r="NXX36" s="19"/>
      <c r="NXY36" s="19"/>
      <c r="NXZ36" s="19"/>
      <c r="NYA36" s="19"/>
      <c r="NYB36" s="19"/>
      <c r="NYC36" s="19"/>
      <c r="NYD36" s="19"/>
      <c r="NYE36" s="19"/>
      <c r="NYF36" s="19"/>
      <c r="NYG36" s="19"/>
      <c r="NYH36" s="19"/>
      <c r="NYI36" s="19"/>
      <c r="NYJ36" s="19"/>
      <c r="NYK36" s="19"/>
      <c r="NYL36" s="19"/>
      <c r="NYM36" s="19"/>
      <c r="NYN36" s="19"/>
      <c r="NYO36" s="19"/>
      <c r="NYP36" s="19"/>
      <c r="NYQ36" s="19"/>
      <c r="NYR36" s="19"/>
      <c r="NYS36" s="19"/>
      <c r="NYT36" s="19"/>
      <c r="NYU36" s="19"/>
      <c r="NYV36" s="19"/>
      <c r="NYW36" s="19"/>
      <c r="NYX36" s="19"/>
      <c r="NYY36" s="19"/>
      <c r="NYZ36" s="19"/>
      <c r="NZA36" s="19"/>
      <c r="NZB36" s="19"/>
      <c r="NZC36" s="19"/>
      <c r="NZD36" s="19"/>
      <c r="NZE36" s="19"/>
      <c r="NZF36" s="19"/>
      <c r="NZG36" s="19"/>
      <c r="NZH36" s="19"/>
      <c r="NZI36" s="19"/>
      <c r="NZJ36" s="19"/>
      <c r="NZK36" s="19"/>
      <c r="NZL36" s="19"/>
      <c r="NZM36" s="19"/>
      <c r="NZN36" s="19"/>
      <c r="NZO36" s="19"/>
      <c r="NZP36" s="19"/>
      <c r="NZQ36" s="19"/>
      <c r="NZR36" s="19"/>
      <c r="NZS36" s="19"/>
      <c r="NZT36" s="19"/>
      <c r="NZU36" s="19"/>
      <c r="NZV36" s="19"/>
      <c r="NZW36" s="19"/>
      <c r="NZX36" s="19"/>
      <c r="NZY36" s="19"/>
      <c r="NZZ36" s="19"/>
      <c r="OAA36" s="19"/>
      <c r="OAB36" s="19"/>
      <c r="OAC36" s="19"/>
      <c r="OAD36" s="19"/>
      <c r="OAE36" s="19"/>
      <c r="OAF36" s="19"/>
      <c r="OAG36" s="19"/>
      <c r="OAH36" s="19"/>
      <c r="OAI36" s="19"/>
      <c r="OAJ36" s="19"/>
      <c r="OAK36" s="19"/>
      <c r="OAL36" s="19"/>
      <c r="OAM36" s="19"/>
      <c r="OAN36" s="19"/>
      <c r="OAO36" s="19"/>
      <c r="OAP36" s="19"/>
      <c r="OAQ36" s="19"/>
      <c r="OAR36" s="19"/>
      <c r="OAS36" s="19"/>
      <c r="OAT36" s="19"/>
      <c r="OAU36" s="19"/>
      <c r="OAV36" s="19"/>
      <c r="OAW36" s="19"/>
      <c r="OAX36" s="19"/>
      <c r="OAY36" s="19"/>
      <c r="OAZ36" s="19"/>
      <c r="OBA36" s="19"/>
      <c r="OBB36" s="19"/>
      <c r="OBC36" s="19"/>
      <c r="OBD36" s="19"/>
      <c r="OBE36" s="19"/>
      <c r="OBF36" s="19"/>
      <c r="OBG36" s="19"/>
      <c r="OBH36" s="19"/>
      <c r="OBI36" s="19"/>
      <c r="OBJ36" s="19"/>
      <c r="OBK36" s="19"/>
      <c r="OBL36" s="19"/>
      <c r="OBM36" s="19"/>
      <c r="OBN36" s="19"/>
      <c r="OBO36" s="19"/>
      <c r="OBP36" s="19"/>
      <c r="OBQ36" s="19"/>
      <c r="OBR36" s="19"/>
      <c r="OBS36" s="19"/>
      <c r="OBT36" s="19"/>
      <c r="OBU36" s="19"/>
      <c r="OBV36" s="19"/>
      <c r="OBW36" s="19"/>
      <c r="OBX36" s="19"/>
      <c r="OBY36" s="19"/>
      <c r="OBZ36" s="19"/>
      <c r="OCA36" s="19"/>
      <c r="OCB36" s="19"/>
      <c r="OCC36" s="19"/>
      <c r="OCD36" s="19"/>
      <c r="OCE36" s="19"/>
      <c r="OCF36" s="19"/>
      <c r="OCG36" s="19"/>
      <c r="OCH36" s="19"/>
      <c r="OCI36" s="19"/>
      <c r="OCJ36" s="19"/>
      <c r="OCK36" s="19"/>
      <c r="OCL36" s="19"/>
      <c r="OCM36" s="19"/>
      <c r="OCN36" s="19"/>
      <c r="OCO36" s="19"/>
      <c r="OCP36" s="19"/>
      <c r="OCQ36" s="19"/>
      <c r="OCR36" s="19"/>
      <c r="OCS36" s="19"/>
      <c r="OCT36" s="19"/>
      <c r="OCU36" s="19"/>
      <c r="OCV36" s="19"/>
      <c r="OCW36" s="19"/>
      <c r="OCX36" s="19"/>
      <c r="OCY36" s="19"/>
      <c r="OCZ36" s="19"/>
      <c r="ODA36" s="19"/>
      <c r="ODB36" s="19"/>
      <c r="ODC36" s="19"/>
      <c r="ODD36" s="19"/>
      <c r="ODE36" s="19"/>
      <c r="ODF36" s="19"/>
      <c r="ODG36" s="19"/>
      <c r="ODH36" s="19"/>
      <c r="ODI36" s="19"/>
      <c r="ODJ36" s="19"/>
      <c r="ODK36" s="19"/>
      <c r="ODL36" s="19"/>
      <c r="ODM36" s="19"/>
      <c r="ODN36" s="19"/>
      <c r="ODO36" s="19"/>
      <c r="ODP36" s="19"/>
      <c r="ODQ36" s="19"/>
      <c r="ODR36" s="19"/>
      <c r="ODS36" s="19"/>
      <c r="ODT36" s="19"/>
      <c r="ODU36" s="19"/>
      <c r="ODV36" s="19"/>
      <c r="ODW36" s="19"/>
      <c r="ODX36" s="19"/>
      <c r="ODY36" s="19"/>
      <c r="ODZ36" s="19"/>
      <c r="OEA36" s="19"/>
      <c r="OEB36" s="19"/>
      <c r="OEC36" s="19"/>
      <c r="OED36" s="19"/>
      <c r="OEE36" s="19"/>
      <c r="OEF36" s="19"/>
      <c r="OEG36" s="19"/>
      <c r="OEH36" s="19"/>
      <c r="OEI36" s="19"/>
      <c r="OEJ36" s="19"/>
      <c r="OEK36" s="19"/>
      <c r="OEL36" s="19"/>
      <c r="OEM36" s="19"/>
      <c r="OEN36" s="19"/>
      <c r="OEO36" s="19"/>
      <c r="OEP36" s="19"/>
      <c r="OEQ36" s="19"/>
      <c r="OER36" s="19"/>
      <c r="OES36" s="19"/>
      <c r="OET36" s="19"/>
      <c r="OEU36" s="19"/>
      <c r="OEV36" s="19"/>
      <c r="OEW36" s="19"/>
      <c r="OEX36" s="19"/>
      <c r="OEY36" s="19"/>
      <c r="OEZ36" s="19"/>
      <c r="OFA36" s="19"/>
      <c r="OFB36" s="19"/>
      <c r="OFC36" s="19"/>
      <c r="OFD36" s="19"/>
      <c r="OFE36" s="19"/>
      <c r="OFF36" s="19"/>
      <c r="OFG36" s="19"/>
      <c r="OFH36" s="19"/>
      <c r="OFI36" s="19"/>
      <c r="OFJ36" s="19"/>
      <c r="OFK36" s="19"/>
      <c r="OFL36" s="19"/>
      <c r="OFM36" s="19"/>
      <c r="OFN36" s="19"/>
      <c r="OFO36" s="19"/>
      <c r="OFP36" s="19"/>
      <c r="OFQ36" s="19"/>
      <c r="OFR36" s="19"/>
      <c r="OFS36" s="19"/>
      <c r="OFT36" s="19"/>
      <c r="OFU36" s="19"/>
      <c r="OFV36" s="19"/>
      <c r="OFW36" s="19"/>
      <c r="OFX36" s="19"/>
      <c r="OFY36" s="19"/>
      <c r="OFZ36" s="19"/>
      <c r="OGA36" s="19"/>
      <c r="OGB36" s="19"/>
      <c r="OGC36" s="19"/>
      <c r="OGD36" s="19"/>
      <c r="OGE36" s="19"/>
      <c r="OGF36" s="19"/>
      <c r="OGG36" s="19"/>
      <c r="OGH36" s="19"/>
      <c r="OGI36" s="19"/>
      <c r="OGJ36" s="19"/>
      <c r="OGK36" s="19"/>
      <c r="OGL36" s="19"/>
      <c r="OGM36" s="19"/>
      <c r="OGN36" s="19"/>
      <c r="OGO36" s="19"/>
      <c r="OGP36" s="19"/>
      <c r="OGQ36" s="19"/>
      <c r="OGR36" s="19"/>
      <c r="OGS36" s="19"/>
      <c r="OGT36" s="19"/>
      <c r="OGU36" s="19"/>
      <c r="OGV36" s="19"/>
      <c r="OGW36" s="19"/>
      <c r="OGX36" s="19"/>
      <c r="OGY36" s="19"/>
      <c r="OGZ36" s="19"/>
      <c r="OHA36" s="19"/>
      <c r="OHB36" s="19"/>
      <c r="OHC36" s="19"/>
      <c r="OHD36" s="19"/>
      <c r="OHE36" s="19"/>
      <c r="OHF36" s="19"/>
      <c r="OHG36" s="19"/>
      <c r="OHH36" s="19"/>
      <c r="OHI36" s="19"/>
      <c r="OHJ36" s="19"/>
      <c r="OHK36" s="19"/>
      <c r="OHL36" s="19"/>
      <c r="OHM36" s="19"/>
      <c r="OHN36" s="19"/>
      <c r="OHO36" s="19"/>
      <c r="OHP36" s="19"/>
      <c r="OHQ36" s="19"/>
      <c r="OHR36" s="19"/>
      <c r="OHS36" s="19"/>
      <c r="OHT36" s="19"/>
      <c r="OHU36" s="19"/>
      <c r="OHV36" s="19"/>
      <c r="OHW36" s="19"/>
      <c r="OHX36" s="19"/>
      <c r="OHY36" s="19"/>
      <c r="OHZ36" s="19"/>
      <c r="OIA36" s="19"/>
      <c r="OIB36" s="19"/>
      <c r="OIC36" s="19"/>
      <c r="OID36" s="19"/>
      <c r="OIE36" s="19"/>
      <c r="OIF36" s="19"/>
      <c r="OIG36" s="19"/>
      <c r="OIH36" s="19"/>
      <c r="OII36" s="19"/>
      <c r="OIJ36" s="19"/>
      <c r="OIK36" s="19"/>
      <c r="OIL36" s="19"/>
      <c r="OIM36" s="19"/>
      <c r="OIN36" s="19"/>
      <c r="OIO36" s="19"/>
      <c r="OIP36" s="19"/>
      <c r="OIQ36" s="19"/>
      <c r="OIR36" s="19"/>
      <c r="OIS36" s="19"/>
      <c r="OIT36" s="19"/>
      <c r="OIU36" s="19"/>
      <c r="OIV36" s="19"/>
      <c r="OIW36" s="19"/>
      <c r="OIX36" s="19"/>
      <c r="OIY36" s="19"/>
      <c r="OIZ36" s="19"/>
      <c r="OJA36" s="19"/>
      <c r="OJB36" s="19"/>
      <c r="OJC36" s="19"/>
      <c r="OJD36" s="19"/>
      <c r="OJE36" s="19"/>
      <c r="OJF36" s="19"/>
      <c r="OJG36" s="19"/>
      <c r="OJH36" s="19"/>
      <c r="OJI36" s="19"/>
      <c r="OJJ36" s="19"/>
      <c r="OJK36" s="19"/>
      <c r="OJL36" s="19"/>
      <c r="OJM36" s="19"/>
      <c r="OJN36" s="19"/>
      <c r="OJO36" s="19"/>
      <c r="OJP36" s="19"/>
      <c r="OJQ36" s="19"/>
      <c r="OJR36" s="19"/>
      <c r="OJS36" s="19"/>
      <c r="OJT36" s="19"/>
      <c r="OJU36" s="19"/>
      <c r="OJV36" s="19"/>
      <c r="OJW36" s="19"/>
      <c r="OJX36" s="19"/>
      <c r="OJY36" s="19"/>
      <c r="OJZ36" s="19"/>
      <c r="OKA36" s="19"/>
      <c r="OKB36" s="19"/>
      <c r="OKC36" s="19"/>
      <c r="OKD36" s="19"/>
      <c r="OKE36" s="19"/>
      <c r="OKF36" s="19"/>
      <c r="OKG36" s="19"/>
      <c r="OKH36" s="19"/>
      <c r="OKI36" s="19"/>
      <c r="OKJ36" s="19"/>
      <c r="OKK36" s="19"/>
      <c r="OKL36" s="19"/>
      <c r="OKM36" s="19"/>
      <c r="OKN36" s="19"/>
      <c r="OKO36" s="19"/>
      <c r="OKP36" s="19"/>
      <c r="OKQ36" s="19"/>
      <c r="OKR36" s="19"/>
      <c r="OKS36" s="19"/>
      <c r="OKT36" s="19"/>
      <c r="OKU36" s="19"/>
      <c r="OKV36" s="19"/>
      <c r="OKW36" s="19"/>
      <c r="OKX36" s="19"/>
      <c r="OKY36" s="19"/>
      <c r="OKZ36" s="19"/>
      <c r="OLA36" s="19"/>
      <c r="OLB36" s="19"/>
      <c r="OLC36" s="19"/>
      <c r="OLD36" s="19"/>
      <c r="OLE36" s="19"/>
      <c r="OLF36" s="19"/>
      <c r="OLG36" s="19"/>
      <c r="OLH36" s="19"/>
      <c r="OLI36" s="19"/>
      <c r="OLJ36" s="19"/>
      <c r="OLK36" s="19"/>
      <c r="OLL36" s="19"/>
      <c r="OLM36" s="19"/>
      <c r="OLN36" s="19"/>
      <c r="OLO36" s="19"/>
      <c r="OLP36" s="19"/>
      <c r="OLQ36" s="19"/>
      <c r="OLR36" s="19"/>
      <c r="OLS36" s="19"/>
      <c r="OLT36" s="19"/>
      <c r="OLU36" s="19"/>
      <c r="OLV36" s="19"/>
      <c r="OLW36" s="19"/>
      <c r="OLX36" s="19"/>
      <c r="OLY36" s="19"/>
      <c r="OLZ36" s="19"/>
      <c r="OMA36" s="19"/>
      <c r="OMB36" s="19"/>
      <c r="OMC36" s="19"/>
      <c r="OMD36" s="19"/>
      <c r="OME36" s="19"/>
      <c r="OMF36" s="19"/>
      <c r="OMG36" s="19"/>
      <c r="OMH36" s="19"/>
      <c r="OMI36" s="19"/>
      <c r="OMJ36" s="19"/>
      <c r="OMK36" s="19"/>
      <c r="OML36" s="19"/>
      <c r="OMM36" s="19"/>
      <c r="OMN36" s="19"/>
      <c r="OMO36" s="19"/>
      <c r="OMP36" s="19"/>
      <c r="OMQ36" s="19"/>
      <c r="OMR36" s="19"/>
      <c r="OMS36" s="19"/>
      <c r="OMT36" s="19"/>
      <c r="OMU36" s="19"/>
      <c r="OMV36" s="19"/>
      <c r="OMW36" s="19"/>
      <c r="OMX36" s="19"/>
      <c r="OMY36" s="19"/>
      <c r="OMZ36" s="19"/>
      <c r="ONA36" s="19"/>
      <c r="ONB36" s="19"/>
      <c r="ONC36" s="19"/>
      <c r="OND36" s="19"/>
      <c r="ONE36" s="19"/>
      <c r="ONF36" s="19"/>
      <c r="ONG36" s="19"/>
      <c r="ONH36" s="19"/>
      <c r="ONI36" s="19"/>
      <c r="ONJ36" s="19"/>
      <c r="ONK36" s="19"/>
      <c r="ONL36" s="19"/>
      <c r="ONM36" s="19"/>
      <c r="ONN36" s="19"/>
      <c r="ONO36" s="19"/>
      <c r="ONP36" s="19"/>
      <c r="ONQ36" s="19"/>
      <c r="ONR36" s="19"/>
      <c r="ONS36" s="19"/>
      <c r="ONT36" s="19"/>
      <c r="ONU36" s="19"/>
      <c r="ONV36" s="19"/>
      <c r="ONW36" s="19"/>
      <c r="ONX36" s="19"/>
      <c r="ONY36" s="19"/>
      <c r="ONZ36" s="19"/>
      <c r="OOA36" s="19"/>
      <c r="OOB36" s="19"/>
      <c r="OOC36" s="19"/>
      <c r="OOD36" s="19"/>
      <c r="OOE36" s="19"/>
      <c r="OOF36" s="19"/>
      <c r="OOG36" s="19"/>
      <c r="OOH36" s="19"/>
      <c r="OOI36" s="19"/>
      <c r="OOJ36" s="19"/>
      <c r="OOK36" s="19"/>
      <c r="OOL36" s="19"/>
      <c r="OOM36" s="19"/>
      <c r="OON36" s="19"/>
      <c r="OOO36" s="19"/>
      <c r="OOP36" s="19"/>
      <c r="OOQ36" s="19"/>
      <c r="OOR36" s="19"/>
      <c r="OOS36" s="19"/>
      <c r="OOT36" s="19"/>
      <c r="OOU36" s="19"/>
      <c r="OOV36" s="19"/>
      <c r="OOW36" s="19"/>
      <c r="OOX36" s="19"/>
      <c r="OOY36" s="19"/>
      <c r="OOZ36" s="19"/>
      <c r="OPA36" s="19"/>
      <c r="OPB36" s="19"/>
      <c r="OPC36" s="19"/>
      <c r="OPD36" s="19"/>
      <c r="OPE36" s="19"/>
      <c r="OPF36" s="19"/>
      <c r="OPG36" s="19"/>
      <c r="OPH36" s="19"/>
      <c r="OPI36" s="19"/>
      <c r="OPJ36" s="19"/>
      <c r="OPK36" s="19"/>
      <c r="OPL36" s="19"/>
      <c r="OPM36" s="19"/>
      <c r="OPN36" s="19"/>
      <c r="OPO36" s="19"/>
      <c r="OPP36" s="19"/>
      <c r="OPQ36" s="19"/>
      <c r="OPR36" s="19"/>
      <c r="OPS36" s="19"/>
      <c r="OPT36" s="19"/>
      <c r="OPU36" s="19"/>
      <c r="OPV36" s="19"/>
      <c r="OPW36" s="19"/>
      <c r="OPX36" s="19"/>
      <c r="OPY36" s="19"/>
      <c r="OPZ36" s="19"/>
      <c r="OQA36" s="19"/>
      <c r="OQB36" s="19"/>
      <c r="OQC36" s="19"/>
      <c r="OQD36" s="19"/>
      <c r="OQE36" s="19"/>
      <c r="OQF36" s="19"/>
      <c r="OQG36" s="19"/>
      <c r="OQH36" s="19"/>
      <c r="OQI36" s="19"/>
      <c r="OQJ36" s="19"/>
      <c r="OQK36" s="19"/>
      <c r="OQL36" s="19"/>
      <c r="OQM36" s="19"/>
      <c r="OQN36" s="19"/>
      <c r="OQO36" s="19"/>
      <c r="OQP36" s="19"/>
      <c r="OQQ36" s="19"/>
      <c r="OQR36" s="19"/>
      <c r="OQS36" s="19"/>
      <c r="OQT36" s="19"/>
      <c r="OQU36" s="19"/>
      <c r="OQV36" s="19"/>
      <c r="OQW36" s="19"/>
      <c r="OQX36" s="19"/>
      <c r="OQY36" s="19"/>
      <c r="OQZ36" s="19"/>
      <c r="ORA36" s="19"/>
      <c r="ORB36" s="19"/>
      <c r="ORC36" s="19"/>
      <c r="ORD36" s="19"/>
      <c r="ORE36" s="19"/>
      <c r="ORF36" s="19"/>
      <c r="ORG36" s="19"/>
      <c r="ORH36" s="19"/>
      <c r="ORI36" s="19"/>
      <c r="ORJ36" s="19"/>
      <c r="ORK36" s="19"/>
      <c r="ORL36" s="19"/>
      <c r="ORM36" s="19"/>
      <c r="ORN36" s="19"/>
      <c r="ORO36" s="19"/>
      <c r="ORP36" s="19"/>
      <c r="ORQ36" s="19"/>
      <c r="ORR36" s="19"/>
      <c r="ORS36" s="19"/>
      <c r="ORT36" s="19"/>
      <c r="ORU36" s="19"/>
      <c r="ORV36" s="19"/>
      <c r="ORW36" s="19"/>
      <c r="ORX36" s="19"/>
      <c r="ORY36" s="19"/>
      <c r="ORZ36" s="19"/>
      <c r="OSA36" s="19"/>
      <c r="OSB36" s="19"/>
      <c r="OSC36" s="19"/>
      <c r="OSD36" s="19"/>
      <c r="OSE36" s="19"/>
      <c r="OSF36" s="19"/>
      <c r="OSG36" s="19"/>
      <c r="OSH36" s="19"/>
      <c r="OSI36" s="19"/>
      <c r="OSJ36" s="19"/>
      <c r="OSK36" s="19"/>
      <c r="OSL36" s="19"/>
      <c r="OSM36" s="19"/>
      <c r="OSN36" s="19"/>
      <c r="OSO36" s="19"/>
      <c r="OSP36" s="19"/>
      <c r="OSQ36" s="19"/>
      <c r="OSR36" s="19"/>
      <c r="OSS36" s="19"/>
      <c r="OST36" s="19"/>
      <c r="OSU36" s="19"/>
      <c r="OSV36" s="19"/>
      <c r="OSW36" s="19"/>
      <c r="OSX36" s="19"/>
      <c r="OSY36" s="19"/>
      <c r="OSZ36" s="19"/>
      <c r="OTA36" s="19"/>
      <c r="OTB36" s="19"/>
      <c r="OTC36" s="19"/>
      <c r="OTD36" s="19"/>
      <c r="OTE36" s="19"/>
      <c r="OTF36" s="19"/>
      <c r="OTG36" s="19"/>
      <c r="OTH36" s="19"/>
      <c r="OTI36" s="19"/>
      <c r="OTJ36" s="19"/>
      <c r="OTK36" s="19"/>
      <c r="OTL36" s="19"/>
      <c r="OTM36" s="19"/>
      <c r="OTN36" s="19"/>
      <c r="OTO36" s="19"/>
      <c r="OTP36" s="19"/>
      <c r="OTQ36" s="19"/>
      <c r="OTR36" s="19"/>
      <c r="OTS36" s="19"/>
      <c r="OTT36" s="19"/>
      <c r="OTU36" s="19"/>
      <c r="OTV36" s="19"/>
      <c r="OTW36" s="19"/>
      <c r="OTX36" s="19"/>
      <c r="OTY36" s="19"/>
      <c r="OTZ36" s="19"/>
      <c r="OUA36" s="19"/>
      <c r="OUB36" s="19"/>
      <c r="OUC36" s="19"/>
      <c r="OUD36" s="19"/>
      <c r="OUE36" s="19"/>
      <c r="OUF36" s="19"/>
      <c r="OUG36" s="19"/>
      <c r="OUH36" s="19"/>
      <c r="OUI36" s="19"/>
      <c r="OUJ36" s="19"/>
      <c r="OUK36" s="19"/>
      <c r="OUL36" s="19"/>
      <c r="OUM36" s="19"/>
      <c r="OUN36" s="19"/>
      <c r="OUO36" s="19"/>
      <c r="OUP36" s="19"/>
      <c r="OUQ36" s="19"/>
      <c r="OUR36" s="19"/>
      <c r="OUS36" s="19"/>
      <c r="OUT36" s="19"/>
      <c r="OUU36" s="19"/>
      <c r="OUV36" s="19"/>
      <c r="OUW36" s="19"/>
      <c r="OUX36" s="19"/>
      <c r="OUY36" s="19"/>
      <c r="OUZ36" s="19"/>
      <c r="OVA36" s="19"/>
      <c r="OVB36" s="19"/>
      <c r="OVC36" s="19"/>
      <c r="OVD36" s="19"/>
      <c r="OVE36" s="19"/>
      <c r="OVF36" s="19"/>
      <c r="OVG36" s="19"/>
      <c r="OVH36" s="19"/>
      <c r="OVI36" s="19"/>
      <c r="OVJ36" s="19"/>
      <c r="OVK36" s="19"/>
      <c r="OVL36" s="19"/>
      <c r="OVM36" s="19"/>
      <c r="OVN36" s="19"/>
      <c r="OVO36" s="19"/>
      <c r="OVP36" s="19"/>
      <c r="OVQ36" s="19"/>
      <c r="OVR36" s="19"/>
      <c r="OVS36" s="19"/>
      <c r="OVT36" s="19"/>
      <c r="OVU36" s="19"/>
      <c r="OVV36" s="19"/>
      <c r="OVW36" s="19"/>
      <c r="OVX36" s="19"/>
      <c r="OVY36" s="19"/>
      <c r="OVZ36" s="19"/>
      <c r="OWA36" s="19"/>
      <c r="OWB36" s="19"/>
      <c r="OWC36" s="19"/>
      <c r="OWD36" s="19"/>
      <c r="OWE36" s="19"/>
      <c r="OWF36" s="19"/>
      <c r="OWG36" s="19"/>
      <c r="OWH36" s="19"/>
      <c r="OWI36" s="19"/>
      <c r="OWJ36" s="19"/>
      <c r="OWK36" s="19"/>
      <c r="OWL36" s="19"/>
      <c r="OWM36" s="19"/>
      <c r="OWN36" s="19"/>
      <c r="OWO36" s="19"/>
      <c r="OWP36" s="19"/>
      <c r="OWQ36" s="19"/>
      <c r="OWR36" s="19"/>
      <c r="OWS36" s="19"/>
      <c r="OWT36" s="19"/>
      <c r="OWU36" s="19"/>
      <c r="OWV36" s="19"/>
      <c r="OWW36" s="19"/>
      <c r="OWX36" s="19"/>
      <c r="OWY36" s="19"/>
      <c r="OWZ36" s="19"/>
      <c r="OXA36" s="19"/>
      <c r="OXB36" s="19"/>
      <c r="OXC36" s="19"/>
      <c r="OXD36" s="19"/>
      <c r="OXE36" s="19"/>
      <c r="OXF36" s="19"/>
      <c r="OXG36" s="19"/>
      <c r="OXH36" s="19"/>
      <c r="OXI36" s="19"/>
      <c r="OXJ36" s="19"/>
      <c r="OXK36" s="19"/>
      <c r="OXL36" s="19"/>
      <c r="OXM36" s="19"/>
      <c r="OXN36" s="19"/>
      <c r="OXO36" s="19"/>
      <c r="OXP36" s="19"/>
      <c r="OXQ36" s="19"/>
      <c r="OXR36" s="19"/>
      <c r="OXS36" s="19"/>
      <c r="OXT36" s="19"/>
      <c r="OXU36" s="19"/>
      <c r="OXV36" s="19"/>
      <c r="OXW36" s="19"/>
      <c r="OXX36" s="19"/>
      <c r="OXY36" s="19"/>
      <c r="OXZ36" s="19"/>
      <c r="OYA36" s="19"/>
      <c r="OYB36" s="19"/>
      <c r="OYC36" s="19"/>
      <c r="OYD36" s="19"/>
      <c r="OYE36" s="19"/>
      <c r="OYF36" s="19"/>
      <c r="OYG36" s="19"/>
      <c r="OYH36" s="19"/>
      <c r="OYI36" s="19"/>
      <c r="OYJ36" s="19"/>
      <c r="OYK36" s="19"/>
      <c r="OYL36" s="19"/>
      <c r="OYM36" s="19"/>
      <c r="OYN36" s="19"/>
      <c r="OYO36" s="19"/>
      <c r="OYP36" s="19"/>
      <c r="OYQ36" s="19"/>
      <c r="OYR36" s="19"/>
      <c r="OYS36" s="19"/>
      <c r="OYT36" s="19"/>
      <c r="OYU36" s="19"/>
      <c r="OYV36" s="19"/>
      <c r="OYW36" s="19"/>
      <c r="OYX36" s="19"/>
      <c r="OYY36" s="19"/>
      <c r="OYZ36" s="19"/>
      <c r="OZA36" s="19"/>
      <c r="OZB36" s="19"/>
      <c r="OZC36" s="19"/>
      <c r="OZD36" s="19"/>
      <c r="OZE36" s="19"/>
      <c r="OZF36" s="19"/>
      <c r="OZG36" s="19"/>
      <c r="OZH36" s="19"/>
      <c r="OZI36" s="19"/>
      <c r="OZJ36" s="19"/>
      <c r="OZK36" s="19"/>
      <c r="OZL36" s="19"/>
      <c r="OZM36" s="19"/>
      <c r="OZN36" s="19"/>
      <c r="OZO36" s="19"/>
      <c r="OZP36" s="19"/>
      <c r="OZQ36" s="19"/>
      <c r="OZR36" s="19"/>
      <c r="OZS36" s="19"/>
      <c r="OZT36" s="19"/>
      <c r="OZU36" s="19"/>
      <c r="OZV36" s="19"/>
      <c r="OZW36" s="19"/>
      <c r="OZX36" s="19"/>
      <c r="OZY36" s="19"/>
      <c r="OZZ36" s="19"/>
      <c r="PAA36" s="19"/>
      <c r="PAB36" s="19"/>
      <c r="PAC36" s="19"/>
      <c r="PAD36" s="19"/>
      <c r="PAE36" s="19"/>
      <c r="PAF36" s="19"/>
      <c r="PAG36" s="19"/>
      <c r="PAH36" s="19"/>
      <c r="PAI36" s="19"/>
      <c r="PAJ36" s="19"/>
      <c r="PAK36" s="19"/>
      <c r="PAL36" s="19"/>
      <c r="PAM36" s="19"/>
      <c r="PAN36" s="19"/>
      <c r="PAO36" s="19"/>
      <c r="PAP36" s="19"/>
      <c r="PAQ36" s="19"/>
      <c r="PAR36" s="19"/>
      <c r="PAS36" s="19"/>
      <c r="PAT36" s="19"/>
      <c r="PAU36" s="19"/>
      <c r="PAV36" s="19"/>
      <c r="PAW36" s="19"/>
      <c r="PAX36" s="19"/>
      <c r="PAY36" s="19"/>
      <c r="PAZ36" s="19"/>
      <c r="PBA36" s="19"/>
      <c r="PBB36" s="19"/>
      <c r="PBC36" s="19"/>
      <c r="PBD36" s="19"/>
      <c r="PBE36" s="19"/>
      <c r="PBF36" s="19"/>
      <c r="PBG36" s="19"/>
      <c r="PBH36" s="19"/>
      <c r="PBI36" s="19"/>
      <c r="PBJ36" s="19"/>
      <c r="PBK36" s="19"/>
      <c r="PBL36" s="19"/>
      <c r="PBM36" s="19"/>
      <c r="PBN36" s="19"/>
      <c r="PBO36" s="19"/>
      <c r="PBP36" s="19"/>
      <c r="PBQ36" s="19"/>
      <c r="PBR36" s="19"/>
      <c r="PBS36" s="19"/>
      <c r="PBT36" s="19"/>
      <c r="PBU36" s="19"/>
      <c r="PBV36" s="19"/>
      <c r="PBW36" s="19"/>
      <c r="PBX36" s="19"/>
      <c r="PBY36" s="19"/>
      <c r="PBZ36" s="19"/>
      <c r="PCA36" s="19"/>
      <c r="PCB36" s="19"/>
      <c r="PCC36" s="19"/>
      <c r="PCD36" s="19"/>
      <c r="PCE36" s="19"/>
      <c r="PCF36" s="19"/>
      <c r="PCG36" s="19"/>
      <c r="PCH36" s="19"/>
      <c r="PCI36" s="19"/>
      <c r="PCJ36" s="19"/>
      <c r="PCK36" s="19"/>
      <c r="PCL36" s="19"/>
      <c r="PCM36" s="19"/>
      <c r="PCN36" s="19"/>
      <c r="PCO36" s="19"/>
      <c r="PCP36" s="19"/>
      <c r="PCQ36" s="19"/>
      <c r="PCR36" s="19"/>
      <c r="PCS36" s="19"/>
      <c r="PCT36" s="19"/>
      <c r="PCU36" s="19"/>
      <c r="PCV36" s="19"/>
      <c r="PCW36" s="19"/>
      <c r="PCX36" s="19"/>
      <c r="PCY36" s="19"/>
      <c r="PCZ36" s="19"/>
      <c r="PDA36" s="19"/>
      <c r="PDB36" s="19"/>
      <c r="PDC36" s="19"/>
      <c r="PDD36" s="19"/>
      <c r="PDE36" s="19"/>
      <c r="PDF36" s="19"/>
      <c r="PDG36" s="19"/>
      <c r="PDH36" s="19"/>
      <c r="PDI36" s="19"/>
      <c r="PDJ36" s="19"/>
      <c r="PDK36" s="19"/>
      <c r="PDL36" s="19"/>
      <c r="PDM36" s="19"/>
      <c r="PDN36" s="19"/>
      <c r="PDO36" s="19"/>
      <c r="PDP36" s="19"/>
      <c r="PDQ36" s="19"/>
      <c r="PDR36" s="19"/>
      <c r="PDS36" s="19"/>
      <c r="PDT36" s="19"/>
      <c r="PDU36" s="19"/>
      <c r="PDV36" s="19"/>
      <c r="PDW36" s="19"/>
      <c r="PDX36" s="19"/>
      <c r="PDY36" s="19"/>
      <c r="PDZ36" s="19"/>
      <c r="PEA36" s="19"/>
      <c r="PEB36" s="19"/>
      <c r="PEC36" s="19"/>
      <c r="PED36" s="19"/>
      <c r="PEE36" s="19"/>
      <c r="PEF36" s="19"/>
      <c r="PEG36" s="19"/>
      <c r="PEH36" s="19"/>
      <c r="PEI36" s="19"/>
      <c r="PEJ36" s="19"/>
      <c r="PEK36" s="19"/>
      <c r="PEL36" s="19"/>
      <c r="PEM36" s="19"/>
      <c r="PEN36" s="19"/>
      <c r="PEO36" s="19"/>
      <c r="PEP36" s="19"/>
      <c r="PEQ36" s="19"/>
      <c r="PER36" s="19"/>
      <c r="PES36" s="19"/>
      <c r="PET36" s="19"/>
      <c r="PEU36" s="19"/>
      <c r="PEV36" s="19"/>
      <c r="PEW36" s="19"/>
      <c r="PEX36" s="19"/>
      <c r="PEY36" s="19"/>
      <c r="PEZ36" s="19"/>
      <c r="PFA36" s="19"/>
      <c r="PFB36" s="19"/>
      <c r="PFC36" s="19"/>
      <c r="PFD36" s="19"/>
      <c r="PFE36" s="19"/>
      <c r="PFF36" s="19"/>
      <c r="PFG36" s="19"/>
      <c r="PFH36" s="19"/>
      <c r="PFI36" s="19"/>
      <c r="PFJ36" s="19"/>
      <c r="PFK36" s="19"/>
      <c r="PFL36" s="19"/>
      <c r="PFM36" s="19"/>
      <c r="PFN36" s="19"/>
      <c r="PFO36" s="19"/>
      <c r="PFP36" s="19"/>
      <c r="PFQ36" s="19"/>
      <c r="PFR36" s="19"/>
      <c r="PFS36" s="19"/>
      <c r="PFT36" s="19"/>
      <c r="PFU36" s="19"/>
      <c r="PFV36" s="19"/>
      <c r="PFW36" s="19"/>
      <c r="PFX36" s="19"/>
      <c r="PFY36" s="19"/>
      <c r="PFZ36" s="19"/>
      <c r="PGA36" s="19"/>
      <c r="PGB36" s="19"/>
      <c r="PGC36" s="19"/>
      <c r="PGD36" s="19"/>
      <c r="PGE36" s="19"/>
      <c r="PGF36" s="19"/>
      <c r="PGG36" s="19"/>
      <c r="PGH36" s="19"/>
      <c r="PGI36" s="19"/>
      <c r="PGJ36" s="19"/>
      <c r="PGK36" s="19"/>
      <c r="PGL36" s="19"/>
      <c r="PGM36" s="19"/>
      <c r="PGN36" s="19"/>
      <c r="PGO36" s="19"/>
      <c r="PGP36" s="19"/>
      <c r="PGQ36" s="19"/>
      <c r="PGR36" s="19"/>
      <c r="PGS36" s="19"/>
      <c r="PGT36" s="19"/>
      <c r="PGU36" s="19"/>
      <c r="PGV36" s="19"/>
      <c r="PGW36" s="19"/>
      <c r="PGX36" s="19"/>
      <c r="PGY36" s="19"/>
      <c r="PGZ36" s="19"/>
      <c r="PHA36" s="19"/>
      <c r="PHB36" s="19"/>
      <c r="PHC36" s="19"/>
      <c r="PHD36" s="19"/>
      <c r="PHE36" s="19"/>
      <c r="PHF36" s="19"/>
      <c r="PHG36" s="19"/>
      <c r="PHH36" s="19"/>
      <c r="PHI36" s="19"/>
      <c r="PHJ36" s="19"/>
      <c r="PHK36" s="19"/>
      <c r="PHL36" s="19"/>
      <c r="PHM36" s="19"/>
      <c r="PHN36" s="19"/>
      <c r="PHO36" s="19"/>
      <c r="PHP36" s="19"/>
      <c r="PHQ36" s="19"/>
      <c r="PHR36" s="19"/>
      <c r="PHS36" s="19"/>
      <c r="PHT36" s="19"/>
      <c r="PHU36" s="19"/>
      <c r="PHV36" s="19"/>
      <c r="PHW36" s="19"/>
      <c r="PHX36" s="19"/>
      <c r="PHY36" s="19"/>
      <c r="PHZ36" s="19"/>
      <c r="PIA36" s="19"/>
      <c r="PIB36" s="19"/>
      <c r="PIC36" s="19"/>
      <c r="PID36" s="19"/>
      <c r="PIE36" s="19"/>
      <c r="PIF36" s="19"/>
      <c r="PIG36" s="19"/>
      <c r="PIH36" s="19"/>
      <c r="PII36" s="19"/>
      <c r="PIJ36" s="19"/>
      <c r="PIK36" s="19"/>
      <c r="PIL36" s="19"/>
      <c r="PIM36" s="19"/>
      <c r="PIN36" s="19"/>
      <c r="PIO36" s="19"/>
      <c r="PIP36" s="19"/>
      <c r="PIQ36" s="19"/>
      <c r="PIR36" s="19"/>
      <c r="PIS36" s="19"/>
      <c r="PIT36" s="19"/>
      <c r="PIU36" s="19"/>
      <c r="PIV36" s="19"/>
      <c r="PIW36" s="19"/>
      <c r="PIX36" s="19"/>
      <c r="PIY36" s="19"/>
      <c r="PIZ36" s="19"/>
      <c r="PJA36" s="19"/>
      <c r="PJB36" s="19"/>
      <c r="PJC36" s="19"/>
      <c r="PJD36" s="19"/>
      <c r="PJE36" s="19"/>
      <c r="PJF36" s="19"/>
      <c r="PJG36" s="19"/>
      <c r="PJH36" s="19"/>
      <c r="PJI36" s="19"/>
      <c r="PJJ36" s="19"/>
      <c r="PJK36" s="19"/>
      <c r="PJL36" s="19"/>
      <c r="PJM36" s="19"/>
      <c r="PJN36" s="19"/>
      <c r="PJO36" s="19"/>
      <c r="PJP36" s="19"/>
      <c r="PJQ36" s="19"/>
      <c r="PJR36" s="19"/>
      <c r="PJS36" s="19"/>
      <c r="PJT36" s="19"/>
      <c r="PJU36" s="19"/>
      <c r="PJV36" s="19"/>
      <c r="PJW36" s="19"/>
      <c r="PJX36" s="19"/>
      <c r="PJY36" s="19"/>
      <c r="PJZ36" s="19"/>
      <c r="PKA36" s="19"/>
      <c r="PKB36" s="19"/>
      <c r="PKC36" s="19"/>
      <c r="PKD36" s="19"/>
      <c r="PKE36" s="19"/>
      <c r="PKF36" s="19"/>
      <c r="PKG36" s="19"/>
      <c r="PKH36" s="19"/>
      <c r="PKI36" s="19"/>
      <c r="PKJ36" s="19"/>
      <c r="PKK36" s="19"/>
      <c r="PKL36" s="19"/>
      <c r="PKM36" s="19"/>
      <c r="PKN36" s="19"/>
      <c r="PKO36" s="19"/>
      <c r="PKP36" s="19"/>
      <c r="PKQ36" s="19"/>
      <c r="PKR36" s="19"/>
      <c r="PKS36" s="19"/>
      <c r="PKT36" s="19"/>
      <c r="PKU36" s="19"/>
      <c r="PKV36" s="19"/>
      <c r="PKW36" s="19"/>
      <c r="PKX36" s="19"/>
      <c r="PKY36" s="19"/>
      <c r="PKZ36" s="19"/>
      <c r="PLA36" s="19"/>
      <c r="PLB36" s="19"/>
      <c r="PLC36" s="19"/>
      <c r="PLD36" s="19"/>
      <c r="PLE36" s="19"/>
      <c r="PLF36" s="19"/>
      <c r="PLG36" s="19"/>
      <c r="PLH36" s="19"/>
      <c r="PLI36" s="19"/>
      <c r="PLJ36" s="19"/>
      <c r="PLK36" s="19"/>
      <c r="PLL36" s="19"/>
      <c r="PLM36" s="19"/>
      <c r="PLN36" s="19"/>
      <c r="PLO36" s="19"/>
      <c r="PLP36" s="19"/>
      <c r="PLQ36" s="19"/>
      <c r="PLR36" s="19"/>
      <c r="PLS36" s="19"/>
      <c r="PLT36" s="19"/>
      <c r="PLU36" s="19"/>
      <c r="PLV36" s="19"/>
      <c r="PLW36" s="19"/>
      <c r="PLX36" s="19"/>
      <c r="PLY36" s="19"/>
      <c r="PLZ36" s="19"/>
      <c r="PMA36" s="19"/>
      <c r="PMB36" s="19"/>
      <c r="PMC36" s="19"/>
      <c r="PMD36" s="19"/>
      <c r="PME36" s="19"/>
      <c r="PMF36" s="19"/>
      <c r="PMG36" s="19"/>
      <c r="PMH36" s="19"/>
      <c r="PMI36" s="19"/>
      <c r="PMJ36" s="19"/>
      <c r="PMK36" s="19"/>
      <c r="PML36" s="19"/>
      <c r="PMM36" s="19"/>
      <c r="PMN36" s="19"/>
      <c r="PMO36" s="19"/>
      <c r="PMP36" s="19"/>
      <c r="PMQ36" s="19"/>
      <c r="PMR36" s="19"/>
      <c r="PMS36" s="19"/>
      <c r="PMT36" s="19"/>
      <c r="PMU36" s="19"/>
      <c r="PMV36" s="19"/>
      <c r="PMW36" s="19"/>
      <c r="PMX36" s="19"/>
      <c r="PMY36" s="19"/>
      <c r="PMZ36" s="19"/>
      <c r="PNA36" s="19"/>
      <c r="PNB36" s="19"/>
      <c r="PNC36" s="19"/>
      <c r="PND36" s="19"/>
      <c r="PNE36" s="19"/>
      <c r="PNF36" s="19"/>
      <c r="PNG36" s="19"/>
      <c r="PNH36" s="19"/>
      <c r="PNI36" s="19"/>
      <c r="PNJ36" s="19"/>
      <c r="PNK36" s="19"/>
      <c r="PNL36" s="19"/>
      <c r="PNM36" s="19"/>
      <c r="PNN36" s="19"/>
      <c r="PNO36" s="19"/>
      <c r="PNP36" s="19"/>
      <c r="PNQ36" s="19"/>
      <c r="PNR36" s="19"/>
      <c r="PNS36" s="19"/>
      <c r="PNT36" s="19"/>
      <c r="PNU36" s="19"/>
      <c r="PNV36" s="19"/>
      <c r="PNW36" s="19"/>
      <c r="PNX36" s="19"/>
      <c r="PNY36" s="19"/>
      <c r="PNZ36" s="19"/>
      <c r="POA36" s="19"/>
      <c r="POB36" s="19"/>
      <c r="POC36" s="19"/>
      <c r="POD36" s="19"/>
      <c r="POE36" s="19"/>
      <c r="POF36" s="19"/>
      <c r="POG36" s="19"/>
      <c r="POH36" s="19"/>
      <c r="POI36" s="19"/>
      <c r="POJ36" s="19"/>
      <c r="POK36" s="19"/>
      <c r="POL36" s="19"/>
      <c r="POM36" s="19"/>
      <c r="PON36" s="19"/>
      <c r="POO36" s="19"/>
      <c r="POP36" s="19"/>
      <c r="POQ36" s="19"/>
      <c r="POR36" s="19"/>
      <c r="POS36" s="19"/>
      <c r="POT36" s="19"/>
      <c r="POU36" s="19"/>
      <c r="POV36" s="19"/>
      <c r="POW36" s="19"/>
      <c r="POX36" s="19"/>
      <c r="POY36" s="19"/>
      <c r="POZ36" s="19"/>
      <c r="PPA36" s="19"/>
      <c r="PPB36" s="19"/>
      <c r="PPC36" s="19"/>
      <c r="PPD36" s="19"/>
      <c r="PPE36" s="19"/>
      <c r="PPF36" s="19"/>
      <c r="PPG36" s="19"/>
      <c r="PPH36" s="19"/>
      <c r="PPI36" s="19"/>
      <c r="PPJ36" s="19"/>
      <c r="PPK36" s="19"/>
      <c r="PPL36" s="19"/>
      <c r="PPM36" s="19"/>
      <c r="PPN36" s="19"/>
      <c r="PPO36" s="19"/>
      <c r="PPP36" s="19"/>
      <c r="PPQ36" s="19"/>
      <c r="PPR36" s="19"/>
      <c r="PPS36" s="19"/>
      <c r="PPT36" s="19"/>
      <c r="PPU36" s="19"/>
      <c r="PPV36" s="19"/>
      <c r="PPW36" s="19"/>
      <c r="PPX36" s="19"/>
      <c r="PPY36" s="19"/>
      <c r="PPZ36" s="19"/>
      <c r="PQA36" s="19"/>
      <c r="PQB36" s="19"/>
      <c r="PQC36" s="19"/>
      <c r="PQD36" s="19"/>
      <c r="PQE36" s="19"/>
      <c r="PQF36" s="19"/>
      <c r="PQG36" s="19"/>
      <c r="PQH36" s="19"/>
      <c r="PQI36" s="19"/>
      <c r="PQJ36" s="19"/>
      <c r="PQK36" s="19"/>
      <c r="PQL36" s="19"/>
      <c r="PQM36" s="19"/>
      <c r="PQN36" s="19"/>
      <c r="PQO36" s="19"/>
      <c r="PQP36" s="19"/>
      <c r="PQQ36" s="19"/>
      <c r="PQR36" s="19"/>
      <c r="PQS36" s="19"/>
      <c r="PQT36" s="19"/>
      <c r="PQU36" s="19"/>
      <c r="PQV36" s="19"/>
      <c r="PQW36" s="19"/>
      <c r="PQX36" s="19"/>
      <c r="PQY36" s="19"/>
      <c r="PQZ36" s="19"/>
      <c r="PRA36" s="19"/>
      <c r="PRB36" s="19"/>
      <c r="PRC36" s="19"/>
      <c r="PRD36" s="19"/>
      <c r="PRE36" s="19"/>
      <c r="PRF36" s="19"/>
      <c r="PRG36" s="19"/>
      <c r="PRH36" s="19"/>
      <c r="PRI36" s="19"/>
      <c r="PRJ36" s="19"/>
      <c r="PRK36" s="19"/>
      <c r="PRL36" s="19"/>
      <c r="PRM36" s="19"/>
      <c r="PRN36" s="19"/>
      <c r="PRO36" s="19"/>
      <c r="PRP36" s="19"/>
      <c r="PRQ36" s="19"/>
      <c r="PRR36" s="19"/>
      <c r="PRS36" s="19"/>
      <c r="PRT36" s="19"/>
      <c r="PRU36" s="19"/>
      <c r="PRV36" s="19"/>
      <c r="PRW36" s="19"/>
      <c r="PRX36" s="19"/>
      <c r="PRY36" s="19"/>
      <c r="PRZ36" s="19"/>
      <c r="PSA36" s="19"/>
      <c r="PSB36" s="19"/>
      <c r="PSC36" s="19"/>
      <c r="PSD36" s="19"/>
      <c r="PSE36" s="19"/>
      <c r="PSF36" s="19"/>
      <c r="PSG36" s="19"/>
      <c r="PSH36" s="19"/>
      <c r="PSI36" s="19"/>
      <c r="PSJ36" s="19"/>
      <c r="PSK36" s="19"/>
      <c r="PSL36" s="19"/>
      <c r="PSM36" s="19"/>
      <c r="PSN36" s="19"/>
      <c r="PSO36" s="19"/>
      <c r="PSP36" s="19"/>
      <c r="PSQ36" s="19"/>
      <c r="PSR36" s="19"/>
      <c r="PSS36" s="19"/>
      <c r="PST36" s="19"/>
      <c r="PSU36" s="19"/>
      <c r="PSV36" s="19"/>
      <c r="PSW36" s="19"/>
      <c r="PSX36" s="19"/>
      <c r="PSY36" s="19"/>
      <c r="PSZ36" s="19"/>
      <c r="PTA36" s="19"/>
      <c r="PTB36" s="19"/>
      <c r="PTC36" s="19"/>
      <c r="PTD36" s="19"/>
      <c r="PTE36" s="19"/>
      <c r="PTF36" s="19"/>
      <c r="PTG36" s="19"/>
      <c r="PTH36" s="19"/>
      <c r="PTI36" s="19"/>
      <c r="PTJ36" s="19"/>
      <c r="PTK36" s="19"/>
      <c r="PTL36" s="19"/>
      <c r="PTM36" s="19"/>
      <c r="PTN36" s="19"/>
      <c r="PTO36" s="19"/>
      <c r="PTP36" s="19"/>
      <c r="PTQ36" s="19"/>
      <c r="PTR36" s="19"/>
      <c r="PTS36" s="19"/>
      <c r="PTT36" s="19"/>
      <c r="PTU36" s="19"/>
      <c r="PTV36" s="19"/>
      <c r="PTW36" s="19"/>
      <c r="PTX36" s="19"/>
      <c r="PTY36" s="19"/>
      <c r="PTZ36" s="19"/>
      <c r="PUA36" s="19"/>
      <c r="PUB36" s="19"/>
      <c r="PUC36" s="19"/>
      <c r="PUD36" s="19"/>
      <c r="PUE36" s="19"/>
      <c r="PUF36" s="19"/>
      <c r="PUG36" s="19"/>
      <c r="PUH36" s="19"/>
      <c r="PUI36" s="19"/>
      <c r="PUJ36" s="19"/>
      <c r="PUK36" s="19"/>
      <c r="PUL36" s="19"/>
      <c r="PUM36" s="19"/>
      <c r="PUN36" s="19"/>
      <c r="PUO36" s="19"/>
      <c r="PUP36" s="19"/>
      <c r="PUQ36" s="19"/>
      <c r="PUR36" s="19"/>
      <c r="PUS36" s="19"/>
      <c r="PUT36" s="19"/>
      <c r="PUU36" s="19"/>
      <c r="PUV36" s="19"/>
      <c r="PUW36" s="19"/>
      <c r="PUX36" s="19"/>
      <c r="PUY36" s="19"/>
      <c r="PUZ36" s="19"/>
      <c r="PVA36" s="19"/>
      <c r="PVB36" s="19"/>
      <c r="PVC36" s="19"/>
      <c r="PVD36" s="19"/>
      <c r="PVE36" s="19"/>
      <c r="PVF36" s="19"/>
      <c r="PVG36" s="19"/>
      <c r="PVH36" s="19"/>
      <c r="PVI36" s="19"/>
      <c r="PVJ36" s="19"/>
      <c r="PVK36" s="19"/>
      <c r="PVL36" s="19"/>
      <c r="PVM36" s="19"/>
      <c r="PVN36" s="19"/>
      <c r="PVO36" s="19"/>
      <c r="PVP36" s="19"/>
      <c r="PVQ36" s="19"/>
      <c r="PVR36" s="19"/>
      <c r="PVS36" s="19"/>
      <c r="PVT36" s="19"/>
      <c r="PVU36" s="19"/>
      <c r="PVV36" s="19"/>
      <c r="PVW36" s="19"/>
      <c r="PVX36" s="19"/>
      <c r="PVY36" s="19"/>
      <c r="PVZ36" s="19"/>
      <c r="PWA36" s="19"/>
      <c r="PWB36" s="19"/>
      <c r="PWC36" s="19"/>
      <c r="PWD36" s="19"/>
      <c r="PWE36" s="19"/>
      <c r="PWF36" s="19"/>
      <c r="PWG36" s="19"/>
      <c r="PWH36" s="19"/>
      <c r="PWI36" s="19"/>
      <c r="PWJ36" s="19"/>
      <c r="PWK36" s="19"/>
      <c r="PWL36" s="19"/>
      <c r="PWM36" s="19"/>
      <c r="PWN36" s="19"/>
      <c r="PWO36" s="19"/>
      <c r="PWP36" s="19"/>
      <c r="PWQ36" s="19"/>
      <c r="PWR36" s="19"/>
      <c r="PWS36" s="19"/>
      <c r="PWT36" s="19"/>
      <c r="PWU36" s="19"/>
      <c r="PWV36" s="19"/>
      <c r="PWW36" s="19"/>
      <c r="PWX36" s="19"/>
      <c r="PWY36" s="19"/>
      <c r="PWZ36" s="19"/>
      <c r="PXA36" s="19"/>
      <c r="PXB36" s="19"/>
      <c r="PXC36" s="19"/>
      <c r="PXD36" s="19"/>
      <c r="PXE36" s="19"/>
      <c r="PXF36" s="19"/>
      <c r="PXG36" s="19"/>
      <c r="PXH36" s="19"/>
      <c r="PXI36" s="19"/>
      <c r="PXJ36" s="19"/>
      <c r="PXK36" s="19"/>
      <c r="PXL36" s="19"/>
      <c r="PXM36" s="19"/>
      <c r="PXN36" s="19"/>
      <c r="PXO36" s="19"/>
      <c r="PXP36" s="19"/>
      <c r="PXQ36" s="19"/>
      <c r="PXR36" s="19"/>
      <c r="PXS36" s="19"/>
      <c r="PXT36" s="19"/>
      <c r="PXU36" s="19"/>
      <c r="PXV36" s="19"/>
      <c r="PXW36" s="19"/>
      <c r="PXX36" s="19"/>
      <c r="PXY36" s="19"/>
      <c r="PXZ36" s="19"/>
      <c r="PYA36" s="19"/>
      <c r="PYB36" s="19"/>
      <c r="PYC36" s="19"/>
      <c r="PYD36" s="19"/>
      <c r="PYE36" s="19"/>
      <c r="PYF36" s="19"/>
      <c r="PYG36" s="19"/>
      <c r="PYH36" s="19"/>
      <c r="PYI36" s="19"/>
      <c r="PYJ36" s="19"/>
      <c r="PYK36" s="19"/>
      <c r="PYL36" s="19"/>
      <c r="PYM36" s="19"/>
      <c r="PYN36" s="19"/>
      <c r="PYO36" s="19"/>
      <c r="PYP36" s="19"/>
      <c r="PYQ36" s="19"/>
      <c r="PYR36" s="19"/>
      <c r="PYS36" s="19"/>
      <c r="PYT36" s="19"/>
      <c r="PYU36" s="19"/>
      <c r="PYV36" s="19"/>
      <c r="PYW36" s="19"/>
      <c r="PYX36" s="19"/>
      <c r="PYY36" s="19"/>
      <c r="PYZ36" s="19"/>
      <c r="PZA36" s="19"/>
      <c r="PZB36" s="19"/>
      <c r="PZC36" s="19"/>
      <c r="PZD36" s="19"/>
      <c r="PZE36" s="19"/>
      <c r="PZF36" s="19"/>
      <c r="PZG36" s="19"/>
      <c r="PZH36" s="19"/>
      <c r="PZI36" s="19"/>
      <c r="PZJ36" s="19"/>
      <c r="PZK36" s="19"/>
      <c r="PZL36" s="19"/>
      <c r="PZM36" s="19"/>
      <c r="PZN36" s="19"/>
      <c r="PZO36" s="19"/>
      <c r="PZP36" s="19"/>
      <c r="PZQ36" s="19"/>
      <c r="PZR36" s="19"/>
      <c r="PZS36" s="19"/>
      <c r="PZT36" s="19"/>
      <c r="PZU36" s="19"/>
      <c r="PZV36" s="19"/>
      <c r="PZW36" s="19"/>
      <c r="PZX36" s="19"/>
      <c r="PZY36" s="19"/>
      <c r="PZZ36" s="19"/>
      <c r="QAA36" s="19"/>
      <c r="QAB36" s="19"/>
      <c r="QAC36" s="19"/>
      <c r="QAD36" s="19"/>
      <c r="QAE36" s="19"/>
      <c r="QAF36" s="19"/>
      <c r="QAG36" s="19"/>
      <c r="QAH36" s="19"/>
      <c r="QAI36" s="19"/>
      <c r="QAJ36" s="19"/>
      <c r="QAK36" s="19"/>
      <c r="QAL36" s="19"/>
      <c r="QAM36" s="19"/>
      <c r="QAN36" s="19"/>
      <c r="QAO36" s="19"/>
      <c r="QAP36" s="19"/>
      <c r="QAQ36" s="19"/>
      <c r="QAR36" s="19"/>
      <c r="QAS36" s="19"/>
      <c r="QAT36" s="19"/>
      <c r="QAU36" s="19"/>
      <c r="QAV36" s="19"/>
      <c r="QAW36" s="19"/>
      <c r="QAX36" s="19"/>
      <c r="QAY36" s="19"/>
      <c r="QAZ36" s="19"/>
      <c r="QBA36" s="19"/>
      <c r="QBB36" s="19"/>
      <c r="QBC36" s="19"/>
      <c r="QBD36" s="19"/>
      <c r="QBE36" s="19"/>
      <c r="QBF36" s="19"/>
      <c r="QBG36" s="19"/>
      <c r="QBH36" s="19"/>
      <c r="QBI36" s="19"/>
      <c r="QBJ36" s="19"/>
      <c r="QBK36" s="19"/>
      <c r="QBL36" s="19"/>
      <c r="QBM36" s="19"/>
      <c r="QBN36" s="19"/>
      <c r="QBO36" s="19"/>
      <c r="QBP36" s="19"/>
      <c r="QBQ36" s="19"/>
      <c r="QBR36" s="19"/>
      <c r="QBS36" s="19"/>
      <c r="QBT36" s="19"/>
      <c r="QBU36" s="19"/>
      <c r="QBV36" s="19"/>
      <c r="QBW36" s="19"/>
      <c r="QBX36" s="19"/>
      <c r="QBY36" s="19"/>
      <c r="QBZ36" s="19"/>
      <c r="QCA36" s="19"/>
      <c r="QCB36" s="19"/>
      <c r="QCC36" s="19"/>
      <c r="QCD36" s="19"/>
      <c r="QCE36" s="19"/>
      <c r="QCF36" s="19"/>
      <c r="QCG36" s="19"/>
      <c r="QCH36" s="19"/>
      <c r="QCI36" s="19"/>
      <c r="QCJ36" s="19"/>
      <c r="QCK36" s="19"/>
      <c r="QCL36" s="19"/>
      <c r="QCM36" s="19"/>
      <c r="QCN36" s="19"/>
      <c r="QCO36" s="19"/>
      <c r="QCP36" s="19"/>
      <c r="QCQ36" s="19"/>
      <c r="QCR36" s="19"/>
      <c r="QCS36" s="19"/>
      <c r="QCT36" s="19"/>
      <c r="QCU36" s="19"/>
      <c r="QCV36" s="19"/>
      <c r="QCW36" s="19"/>
      <c r="QCX36" s="19"/>
      <c r="QCY36" s="19"/>
      <c r="QCZ36" s="19"/>
      <c r="QDA36" s="19"/>
      <c r="QDB36" s="19"/>
      <c r="QDC36" s="19"/>
      <c r="QDD36" s="19"/>
      <c r="QDE36" s="19"/>
      <c r="QDF36" s="19"/>
      <c r="QDG36" s="19"/>
      <c r="QDH36" s="19"/>
      <c r="QDI36" s="19"/>
      <c r="QDJ36" s="19"/>
      <c r="QDK36" s="19"/>
      <c r="QDL36" s="19"/>
      <c r="QDM36" s="19"/>
      <c r="QDN36" s="19"/>
      <c r="QDO36" s="19"/>
      <c r="QDP36" s="19"/>
      <c r="QDQ36" s="19"/>
      <c r="QDR36" s="19"/>
      <c r="QDS36" s="19"/>
      <c r="QDT36" s="19"/>
      <c r="QDU36" s="19"/>
      <c r="QDV36" s="19"/>
      <c r="QDW36" s="19"/>
      <c r="QDX36" s="19"/>
      <c r="QDY36" s="19"/>
      <c r="QDZ36" s="19"/>
      <c r="QEA36" s="19"/>
      <c r="QEB36" s="19"/>
      <c r="QEC36" s="19"/>
      <c r="QED36" s="19"/>
      <c r="QEE36" s="19"/>
      <c r="QEF36" s="19"/>
      <c r="QEG36" s="19"/>
      <c r="QEH36" s="19"/>
      <c r="QEI36" s="19"/>
      <c r="QEJ36" s="19"/>
      <c r="QEK36" s="19"/>
      <c r="QEL36" s="19"/>
      <c r="QEM36" s="19"/>
      <c r="QEN36" s="19"/>
      <c r="QEO36" s="19"/>
      <c r="QEP36" s="19"/>
      <c r="QEQ36" s="19"/>
      <c r="QER36" s="19"/>
      <c r="QES36" s="19"/>
      <c r="QET36" s="19"/>
      <c r="QEU36" s="19"/>
      <c r="QEV36" s="19"/>
      <c r="QEW36" s="19"/>
      <c r="QEX36" s="19"/>
      <c r="QEY36" s="19"/>
      <c r="QEZ36" s="19"/>
      <c r="QFA36" s="19"/>
      <c r="QFB36" s="19"/>
      <c r="QFC36" s="19"/>
      <c r="QFD36" s="19"/>
      <c r="QFE36" s="19"/>
      <c r="QFF36" s="19"/>
      <c r="QFG36" s="19"/>
      <c r="QFH36" s="19"/>
      <c r="QFI36" s="19"/>
      <c r="QFJ36" s="19"/>
      <c r="QFK36" s="19"/>
      <c r="QFL36" s="19"/>
      <c r="QFM36" s="19"/>
      <c r="QFN36" s="19"/>
      <c r="QFO36" s="19"/>
      <c r="QFP36" s="19"/>
      <c r="QFQ36" s="19"/>
      <c r="QFR36" s="19"/>
      <c r="QFS36" s="19"/>
      <c r="QFT36" s="19"/>
      <c r="QFU36" s="19"/>
      <c r="QFV36" s="19"/>
      <c r="QFW36" s="19"/>
      <c r="QFX36" s="19"/>
      <c r="QFY36" s="19"/>
      <c r="QFZ36" s="19"/>
      <c r="QGA36" s="19"/>
      <c r="QGB36" s="19"/>
      <c r="QGC36" s="19"/>
      <c r="QGD36" s="19"/>
      <c r="QGE36" s="19"/>
      <c r="QGF36" s="19"/>
      <c r="QGG36" s="19"/>
      <c r="QGH36" s="19"/>
      <c r="QGI36" s="19"/>
      <c r="QGJ36" s="19"/>
      <c r="QGK36" s="19"/>
      <c r="QGL36" s="19"/>
      <c r="QGM36" s="19"/>
      <c r="QGN36" s="19"/>
      <c r="QGO36" s="19"/>
      <c r="QGP36" s="19"/>
      <c r="QGQ36" s="19"/>
      <c r="QGR36" s="19"/>
      <c r="QGS36" s="19"/>
      <c r="QGT36" s="19"/>
      <c r="QGU36" s="19"/>
      <c r="QGV36" s="19"/>
      <c r="QGW36" s="19"/>
      <c r="QGX36" s="19"/>
      <c r="QGY36" s="19"/>
      <c r="QGZ36" s="19"/>
      <c r="QHA36" s="19"/>
      <c r="QHB36" s="19"/>
      <c r="QHC36" s="19"/>
      <c r="QHD36" s="19"/>
      <c r="QHE36" s="19"/>
      <c r="QHF36" s="19"/>
      <c r="QHG36" s="19"/>
      <c r="QHH36" s="19"/>
      <c r="QHI36" s="19"/>
      <c r="QHJ36" s="19"/>
      <c r="QHK36" s="19"/>
      <c r="QHL36" s="19"/>
      <c r="QHM36" s="19"/>
      <c r="QHN36" s="19"/>
      <c r="QHO36" s="19"/>
      <c r="QHP36" s="19"/>
      <c r="QHQ36" s="19"/>
      <c r="QHR36" s="19"/>
      <c r="QHS36" s="19"/>
      <c r="QHT36" s="19"/>
      <c r="QHU36" s="19"/>
      <c r="QHV36" s="19"/>
      <c r="QHW36" s="19"/>
      <c r="QHX36" s="19"/>
      <c r="QHY36" s="19"/>
      <c r="QHZ36" s="19"/>
      <c r="QIA36" s="19"/>
      <c r="QIB36" s="19"/>
      <c r="QIC36" s="19"/>
      <c r="QID36" s="19"/>
      <c r="QIE36" s="19"/>
      <c r="QIF36" s="19"/>
      <c r="QIG36" s="19"/>
      <c r="QIH36" s="19"/>
      <c r="QII36" s="19"/>
      <c r="QIJ36" s="19"/>
      <c r="QIK36" s="19"/>
      <c r="QIL36" s="19"/>
      <c r="QIM36" s="19"/>
      <c r="QIN36" s="19"/>
      <c r="QIO36" s="19"/>
      <c r="QIP36" s="19"/>
      <c r="QIQ36" s="19"/>
      <c r="QIR36" s="19"/>
      <c r="QIS36" s="19"/>
      <c r="QIT36" s="19"/>
      <c r="QIU36" s="19"/>
      <c r="QIV36" s="19"/>
      <c r="QIW36" s="19"/>
      <c r="QIX36" s="19"/>
      <c r="QIY36" s="19"/>
      <c r="QIZ36" s="19"/>
      <c r="QJA36" s="19"/>
      <c r="QJB36" s="19"/>
      <c r="QJC36" s="19"/>
      <c r="QJD36" s="19"/>
      <c r="QJE36" s="19"/>
      <c r="QJF36" s="19"/>
      <c r="QJG36" s="19"/>
      <c r="QJH36" s="19"/>
      <c r="QJI36" s="19"/>
      <c r="QJJ36" s="19"/>
      <c r="QJK36" s="19"/>
      <c r="QJL36" s="19"/>
      <c r="QJM36" s="19"/>
      <c r="QJN36" s="19"/>
      <c r="QJO36" s="19"/>
      <c r="QJP36" s="19"/>
      <c r="QJQ36" s="19"/>
      <c r="QJR36" s="19"/>
      <c r="QJS36" s="19"/>
      <c r="QJT36" s="19"/>
      <c r="QJU36" s="19"/>
      <c r="QJV36" s="19"/>
      <c r="QJW36" s="19"/>
      <c r="QJX36" s="19"/>
      <c r="QJY36" s="19"/>
      <c r="QJZ36" s="19"/>
      <c r="QKA36" s="19"/>
      <c r="QKB36" s="19"/>
      <c r="QKC36" s="19"/>
      <c r="QKD36" s="19"/>
      <c r="QKE36" s="19"/>
      <c r="QKF36" s="19"/>
      <c r="QKG36" s="19"/>
      <c r="QKH36" s="19"/>
      <c r="QKI36" s="19"/>
      <c r="QKJ36" s="19"/>
      <c r="QKK36" s="19"/>
      <c r="QKL36" s="19"/>
      <c r="QKM36" s="19"/>
      <c r="QKN36" s="19"/>
      <c r="QKO36" s="19"/>
      <c r="QKP36" s="19"/>
      <c r="QKQ36" s="19"/>
      <c r="QKR36" s="19"/>
      <c r="QKS36" s="19"/>
      <c r="QKT36" s="19"/>
      <c r="QKU36" s="19"/>
      <c r="QKV36" s="19"/>
      <c r="QKW36" s="19"/>
      <c r="QKX36" s="19"/>
      <c r="QKY36" s="19"/>
      <c r="QKZ36" s="19"/>
      <c r="QLA36" s="19"/>
      <c r="QLB36" s="19"/>
      <c r="QLC36" s="19"/>
      <c r="QLD36" s="19"/>
      <c r="QLE36" s="19"/>
      <c r="QLF36" s="19"/>
      <c r="QLG36" s="19"/>
      <c r="QLH36" s="19"/>
      <c r="QLI36" s="19"/>
      <c r="QLJ36" s="19"/>
      <c r="QLK36" s="19"/>
      <c r="QLL36" s="19"/>
      <c r="QLM36" s="19"/>
      <c r="QLN36" s="19"/>
      <c r="QLO36" s="19"/>
      <c r="QLP36" s="19"/>
      <c r="QLQ36" s="19"/>
      <c r="QLR36" s="19"/>
      <c r="QLS36" s="19"/>
      <c r="QLT36" s="19"/>
      <c r="QLU36" s="19"/>
      <c r="QLV36" s="19"/>
      <c r="QLW36" s="19"/>
      <c r="QLX36" s="19"/>
      <c r="QLY36" s="19"/>
      <c r="QLZ36" s="19"/>
      <c r="QMA36" s="19"/>
      <c r="QMB36" s="19"/>
      <c r="QMC36" s="19"/>
      <c r="QMD36" s="19"/>
      <c r="QME36" s="19"/>
      <c r="QMF36" s="19"/>
      <c r="QMG36" s="19"/>
      <c r="QMH36" s="19"/>
      <c r="QMI36" s="19"/>
      <c r="QMJ36" s="19"/>
      <c r="QMK36" s="19"/>
      <c r="QML36" s="19"/>
      <c r="QMM36" s="19"/>
      <c r="QMN36" s="19"/>
      <c r="QMO36" s="19"/>
      <c r="QMP36" s="19"/>
      <c r="QMQ36" s="19"/>
      <c r="QMR36" s="19"/>
      <c r="QMS36" s="19"/>
      <c r="QMT36" s="19"/>
      <c r="QMU36" s="19"/>
      <c r="QMV36" s="19"/>
      <c r="QMW36" s="19"/>
      <c r="QMX36" s="19"/>
      <c r="QMY36" s="19"/>
      <c r="QMZ36" s="19"/>
      <c r="QNA36" s="19"/>
      <c r="QNB36" s="19"/>
      <c r="QNC36" s="19"/>
      <c r="QND36" s="19"/>
      <c r="QNE36" s="19"/>
      <c r="QNF36" s="19"/>
      <c r="QNG36" s="19"/>
      <c r="QNH36" s="19"/>
      <c r="QNI36" s="19"/>
      <c r="QNJ36" s="19"/>
      <c r="QNK36" s="19"/>
      <c r="QNL36" s="19"/>
      <c r="QNM36" s="19"/>
      <c r="QNN36" s="19"/>
      <c r="QNO36" s="19"/>
      <c r="QNP36" s="19"/>
      <c r="QNQ36" s="19"/>
      <c r="QNR36" s="19"/>
      <c r="QNS36" s="19"/>
      <c r="QNT36" s="19"/>
      <c r="QNU36" s="19"/>
      <c r="QNV36" s="19"/>
      <c r="QNW36" s="19"/>
      <c r="QNX36" s="19"/>
      <c r="QNY36" s="19"/>
      <c r="QNZ36" s="19"/>
      <c r="QOA36" s="19"/>
      <c r="QOB36" s="19"/>
      <c r="QOC36" s="19"/>
      <c r="QOD36" s="19"/>
      <c r="QOE36" s="19"/>
      <c r="QOF36" s="19"/>
      <c r="QOG36" s="19"/>
      <c r="QOH36" s="19"/>
      <c r="QOI36" s="19"/>
      <c r="QOJ36" s="19"/>
      <c r="QOK36" s="19"/>
      <c r="QOL36" s="19"/>
      <c r="QOM36" s="19"/>
      <c r="QON36" s="19"/>
      <c r="QOO36" s="19"/>
      <c r="QOP36" s="19"/>
      <c r="QOQ36" s="19"/>
      <c r="QOR36" s="19"/>
      <c r="QOS36" s="19"/>
      <c r="QOT36" s="19"/>
      <c r="QOU36" s="19"/>
      <c r="QOV36" s="19"/>
      <c r="QOW36" s="19"/>
      <c r="QOX36" s="19"/>
      <c r="QOY36" s="19"/>
      <c r="QOZ36" s="19"/>
      <c r="QPA36" s="19"/>
      <c r="QPB36" s="19"/>
      <c r="QPC36" s="19"/>
      <c r="QPD36" s="19"/>
      <c r="QPE36" s="19"/>
      <c r="QPF36" s="19"/>
      <c r="QPG36" s="19"/>
      <c r="QPH36" s="19"/>
      <c r="QPI36" s="19"/>
      <c r="QPJ36" s="19"/>
      <c r="QPK36" s="19"/>
      <c r="QPL36" s="19"/>
      <c r="QPM36" s="19"/>
      <c r="QPN36" s="19"/>
      <c r="QPO36" s="19"/>
      <c r="QPP36" s="19"/>
      <c r="QPQ36" s="19"/>
      <c r="QPR36" s="19"/>
      <c r="QPS36" s="19"/>
      <c r="QPT36" s="19"/>
      <c r="QPU36" s="19"/>
      <c r="QPV36" s="19"/>
      <c r="QPW36" s="19"/>
      <c r="QPX36" s="19"/>
      <c r="QPY36" s="19"/>
      <c r="QPZ36" s="19"/>
      <c r="QQA36" s="19"/>
      <c r="QQB36" s="19"/>
      <c r="QQC36" s="19"/>
      <c r="QQD36" s="19"/>
      <c r="QQE36" s="19"/>
      <c r="QQF36" s="19"/>
      <c r="QQG36" s="19"/>
      <c r="QQH36" s="19"/>
      <c r="QQI36" s="19"/>
      <c r="QQJ36" s="19"/>
      <c r="QQK36" s="19"/>
      <c r="QQL36" s="19"/>
      <c r="QQM36" s="19"/>
      <c r="QQN36" s="19"/>
      <c r="QQO36" s="19"/>
      <c r="QQP36" s="19"/>
      <c r="QQQ36" s="19"/>
      <c r="QQR36" s="19"/>
      <c r="QQS36" s="19"/>
      <c r="QQT36" s="19"/>
      <c r="QQU36" s="19"/>
      <c r="QQV36" s="19"/>
      <c r="QQW36" s="19"/>
      <c r="QQX36" s="19"/>
      <c r="QQY36" s="19"/>
      <c r="QQZ36" s="19"/>
      <c r="QRA36" s="19"/>
      <c r="QRB36" s="19"/>
      <c r="QRC36" s="19"/>
      <c r="QRD36" s="19"/>
      <c r="QRE36" s="19"/>
      <c r="QRF36" s="19"/>
      <c r="QRG36" s="19"/>
      <c r="QRH36" s="19"/>
      <c r="QRI36" s="19"/>
      <c r="QRJ36" s="19"/>
      <c r="QRK36" s="19"/>
      <c r="QRL36" s="19"/>
      <c r="QRM36" s="19"/>
      <c r="QRN36" s="19"/>
      <c r="QRO36" s="19"/>
      <c r="QRP36" s="19"/>
      <c r="QRQ36" s="19"/>
      <c r="QRR36" s="19"/>
      <c r="QRS36" s="19"/>
      <c r="QRT36" s="19"/>
      <c r="QRU36" s="19"/>
      <c r="QRV36" s="19"/>
      <c r="QRW36" s="19"/>
      <c r="QRX36" s="19"/>
      <c r="QRY36" s="19"/>
      <c r="QRZ36" s="19"/>
      <c r="QSA36" s="19"/>
      <c r="QSB36" s="19"/>
      <c r="QSC36" s="19"/>
      <c r="QSD36" s="19"/>
      <c r="QSE36" s="19"/>
      <c r="QSF36" s="19"/>
      <c r="QSG36" s="19"/>
      <c r="QSH36" s="19"/>
      <c r="QSI36" s="19"/>
      <c r="QSJ36" s="19"/>
      <c r="QSK36" s="19"/>
      <c r="QSL36" s="19"/>
      <c r="QSM36" s="19"/>
      <c r="QSN36" s="19"/>
      <c r="QSO36" s="19"/>
      <c r="QSP36" s="19"/>
      <c r="QSQ36" s="19"/>
      <c r="QSR36" s="19"/>
      <c r="QSS36" s="19"/>
      <c r="QST36" s="19"/>
      <c r="QSU36" s="19"/>
      <c r="QSV36" s="19"/>
      <c r="QSW36" s="19"/>
      <c r="QSX36" s="19"/>
      <c r="QSY36" s="19"/>
      <c r="QSZ36" s="19"/>
      <c r="QTA36" s="19"/>
      <c r="QTB36" s="19"/>
      <c r="QTC36" s="19"/>
      <c r="QTD36" s="19"/>
      <c r="QTE36" s="19"/>
      <c r="QTF36" s="19"/>
      <c r="QTG36" s="19"/>
      <c r="QTH36" s="19"/>
      <c r="QTI36" s="19"/>
      <c r="QTJ36" s="19"/>
      <c r="QTK36" s="19"/>
      <c r="QTL36" s="19"/>
      <c r="QTM36" s="19"/>
      <c r="QTN36" s="19"/>
      <c r="QTO36" s="19"/>
      <c r="QTP36" s="19"/>
      <c r="QTQ36" s="19"/>
      <c r="QTR36" s="19"/>
      <c r="QTS36" s="19"/>
      <c r="QTT36" s="19"/>
      <c r="QTU36" s="19"/>
      <c r="QTV36" s="19"/>
      <c r="QTW36" s="19"/>
      <c r="QTX36" s="19"/>
      <c r="QTY36" s="19"/>
      <c r="QTZ36" s="19"/>
      <c r="QUA36" s="19"/>
      <c r="QUB36" s="19"/>
      <c r="QUC36" s="19"/>
      <c r="QUD36" s="19"/>
      <c r="QUE36" s="19"/>
      <c r="QUF36" s="19"/>
      <c r="QUG36" s="19"/>
      <c r="QUH36" s="19"/>
      <c r="QUI36" s="19"/>
      <c r="QUJ36" s="19"/>
      <c r="QUK36" s="19"/>
      <c r="QUL36" s="19"/>
      <c r="QUM36" s="19"/>
      <c r="QUN36" s="19"/>
      <c r="QUO36" s="19"/>
      <c r="QUP36" s="19"/>
      <c r="QUQ36" s="19"/>
      <c r="QUR36" s="19"/>
      <c r="QUS36" s="19"/>
      <c r="QUT36" s="19"/>
      <c r="QUU36" s="19"/>
      <c r="QUV36" s="19"/>
      <c r="QUW36" s="19"/>
      <c r="QUX36" s="19"/>
      <c r="QUY36" s="19"/>
      <c r="QUZ36" s="19"/>
      <c r="QVA36" s="19"/>
      <c r="QVB36" s="19"/>
      <c r="QVC36" s="19"/>
      <c r="QVD36" s="19"/>
      <c r="QVE36" s="19"/>
      <c r="QVF36" s="19"/>
      <c r="QVG36" s="19"/>
      <c r="QVH36" s="19"/>
      <c r="QVI36" s="19"/>
      <c r="QVJ36" s="19"/>
      <c r="QVK36" s="19"/>
      <c r="QVL36" s="19"/>
      <c r="QVM36" s="19"/>
      <c r="QVN36" s="19"/>
      <c r="QVO36" s="19"/>
      <c r="QVP36" s="19"/>
      <c r="QVQ36" s="19"/>
      <c r="QVR36" s="19"/>
      <c r="QVS36" s="19"/>
      <c r="QVT36" s="19"/>
      <c r="QVU36" s="19"/>
      <c r="QVV36" s="19"/>
      <c r="QVW36" s="19"/>
      <c r="QVX36" s="19"/>
      <c r="QVY36" s="19"/>
      <c r="QVZ36" s="19"/>
      <c r="QWA36" s="19"/>
      <c r="QWB36" s="19"/>
      <c r="QWC36" s="19"/>
      <c r="QWD36" s="19"/>
      <c r="QWE36" s="19"/>
      <c r="QWF36" s="19"/>
      <c r="QWG36" s="19"/>
      <c r="QWH36" s="19"/>
      <c r="QWI36" s="19"/>
      <c r="QWJ36" s="19"/>
      <c r="QWK36" s="19"/>
      <c r="QWL36" s="19"/>
      <c r="QWM36" s="19"/>
      <c r="QWN36" s="19"/>
      <c r="QWO36" s="19"/>
      <c r="QWP36" s="19"/>
      <c r="QWQ36" s="19"/>
      <c r="QWR36" s="19"/>
      <c r="QWS36" s="19"/>
      <c r="QWT36" s="19"/>
      <c r="QWU36" s="19"/>
      <c r="QWV36" s="19"/>
      <c r="QWW36" s="19"/>
      <c r="QWX36" s="19"/>
      <c r="QWY36" s="19"/>
      <c r="QWZ36" s="19"/>
      <c r="QXA36" s="19"/>
      <c r="QXB36" s="19"/>
      <c r="QXC36" s="19"/>
      <c r="QXD36" s="19"/>
      <c r="QXE36" s="19"/>
      <c r="QXF36" s="19"/>
      <c r="QXG36" s="19"/>
      <c r="QXH36" s="19"/>
      <c r="QXI36" s="19"/>
      <c r="QXJ36" s="19"/>
      <c r="QXK36" s="19"/>
      <c r="QXL36" s="19"/>
      <c r="QXM36" s="19"/>
      <c r="QXN36" s="19"/>
      <c r="QXO36" s="19"/>
      <c r="QXP36" s="19"/>
      <c r="QXQ36" s="19"/>
      <c r="QXR36" s="19"/>
      <c r="QXS36" s="19"/>
      <c r="QXT36" s="19"/>
      <c r="QXU36" s="19"/>
      <c r="QXV36" s="19"/>
      <c r="QXW36" s="19"/>
      <c r="QXX36" s="19"/>
      <c r="QXY36" s="19"/>
      <c r="QXZ36" s="19"/>
      <c r="QYA36" s="19"/>
      <c r="QYB36" s="19"/>
      <c r="QYC36" s="19"/>
      <c r="QYD36" s="19"/>
      <c r="QYE36" s="19"/>
      <c r="QYF36" s="19"/>
      <c r="QYG36" s="19"/>
      <c r="QYH36" s="19"/>
      <c r="QYI36" s="19"/>
      <c r="QYJ36" s="19"/>
      <c r="QYK36" s="19"/>
      <c r="QYL36" s="19"/>
      <c r="QYM36" s="19"/>
      <c r="QYN36" s="19"/>
      <c r="QYO36" s="19"/>
      <c r="QYP36" s="19"/>
      <c r="QYQ36" s="19"/>
      <c r="QYR36" s="19"/>
      <c r="QYS36" s="19"/>
      <c r="QYT36" s="19"/>
      <c r="QYU36" s="19"/>
      <c r="QYV36" s="19"/>
      <c r="QYW36" s="19"/>
      <c r="QYX36" s="19"/>
      <c r="QYY36" s="19"/>
      <c r="QYZ36" s="19"/>
      <c r="QZA36" s="19"/>
      <c r="QZB36" s="19"/>
      <c r="QZC36" s="19"/>
      <c r="QZD36" s="19"/>
      <c r="QZE36" s="19"/>
      <c r="QZF36" s="19"/>
      <c r="QZG36" s="19"/>
      <c r="QZH36" s="19"/>
      <c r="QZI36" s="19"/>
      <c r="QZJ36" s="19"/>
      <c r="QZK36" s="19"/>
      <c r="QZL36" s="19"/>
      <c r="QZM36" s="19"/>
      <c r="QZN36" s="19"/>
      <c r="QZO36" s="19"/>
      <c r="QZP36" s="19"/>
      <c r="QZQ36" s="19"/>
      <c r="QZR36" s="19"/>
      <c r="QZS36" s="19"/>
      <c r="QZT36" s="19"/>
      <c r="QZU36" s="19"/>
      <c r="QZV36" s="19"/>
      <c r="QZW36" s="19"/>
      <c r="QZX36" s="19"/>
      <c r="QZY36" s="19"/>
      <c r="QZZ36" s="19"/>
      <c r="RAA36" s="19"/>
      <c r="RAB36" s="19"/>
      <c r="RAC36" s="19"/>
      <c r="RAD36" s="19"/>
      <c r="RAE36" s="19"/>
      <c r="RAF36" s="19"/>
      <c r="RAG36" s="19"/>
      <c r="RAH36" s="19"/>
      <c r="RAI36" s="19"/>
      <c r="RAJ36" s="19"/>
      <c r="RAK36" s="19"/>
      <c r="RAL36" s="19"/>
      <c r="RAM36" s="19"/>
      <c r="RAN36" s="19"/>
      <c r="RAO36" s="19"/>
      <c r="RAP36" s="19"/>
      <c r="RAQ36" s="19"/>
      <c r="RAR36" s="19"/>
      <c r="RAS36" s="19"/>
      <c r="RAT36" s="19"/>
      <c r="RAU36" s="19"/>
      <c r="RAV36" s="19"/>
      <c r="RAW36" s="19"/>
      <c r="RAX36" s="19"/>
      <c r="RAY36" s="19"/>
      <c r="RAZ36" s="19"/>
      <c r="RBA36" s="19"/>
      <c r="RBB36" s="19"/>
      <c r="RBC36" s="19"/>
      <c r="RBD36" s="19"/>
      <c r="RBE36" s="19"/>
      <c r="RBF36" s="19"/>
      <c r="RBG36" s="19"/>
      <c r="RBH36" s="19"/>
      <c r="RBI36" s="19"/>
      <c r="RBJ36" s="19"/>
      <c r="RBK36" s="19"/>
      <c r="RBL36" s="19"/>
      <c r="RBM36" s="19"/>
      <c r="RBN36" s="19"/>
      <c r="RBO36" s="19"/>
      <c r="RBP36" s="19"/>
      <c r="RBQ36" s="19"/>
      <c r="RBR36" s="19"/>
      <c r="RBS36" s="19"/>
      <c r="RBT36" s="19"/>
      <c r="RBU36" s="19"/>
      <c r="RBV36" s="19"/>
      <c r="RBW36" s="19"/>
      <c r="RBX36" s="19"/>
      <c r="RBY36" s="19"/>
      <c r="RBZ36" s="19"/>
      <c r="RCA36" s="19"/>
      <c r="RCB36" s="19"/>
      <c r="RCC36" s="19"/>
      <c r="RCD36" s="19"/>
      <c r="RCE36" s="19"/>
      <c r="RCF36" s="19"/>
      <c r="RCG36" s="19"/>
      <c r="RCH36" s="19"/>
      <c r="RCI36" s="19"/>
      <c r="RCJ36" s="19"/>
      <c r="RCK36" s="19"/>
      <c r="RCL36" s="19"/>
      <c r="RCM36" s="19"/>
      <c r="RCN36" s="19"/>
      <c r="RCO36" s="19"/>
      <c r="RCP36" s="19"/>
      <c r="RCQ36" s="19"/>
      <c r="RCR36" s="19"/>
      <c r="RCS36" s="19"/>
      <c r="RCT36" s="19"/>
      <c r="RCU36" s="19"/>
      <c r="RCV36" s="19"/>
      <c r="RCW36" s="19"/>
      <c r="RCX36" s="19"/>
      <c r="RCY36" s="19"/>
      <c r="RCZ36" s="19"/>
      <c r="RDA36" s="19"/>
      <c r="RDB36" s="19"/>
      <c r="RDC36" s="19"/>
      <c r="RDD36" s="19"/>
      <c r="RDE36" s="19"/>
      <c r="RDF36" s="19"/>
      <c r="RDG36" s="19"/>
      <c r="RDH36" s="19"/>
      <c r="RDI36" s="19"/>
      <c r="RDJ36" s="19"/>
      <c r="RDK36" s="19"/>
      <c r="RDL36" s="19"/>
      <c r="RDM36" s="19"/>
      <c r="RDN36" s="19"/>
      <c r="RDO36" s="19"/>
      <c r="RDP36" s="19"/>
      <c r="RDQ36" s="19"/>
      <c r="RDR36" s="19"/>
      <c r="RDS36" s="19"/>
      <c r="RDT36" s="19"/>
      <c r="RDU36" s="19"/>
      <c r="RDV36" s="19"/>
      <c r="RDW36" s="19"/>
      <c r="RDX36" s="19"/>
      <c r="RDY36" s="19"/>
      <c r="RDZ36" s="19"/>
      <c r="REA36" s="19"/>
      <c r="REB36" s="19"/>
      <c r="REC36" s="19"/>
      <c r="RED36" s="19"/>
      <c r="REE36" s="19"/>
      <c r="REF36" s="19"/>
      <c r="REG36" s="19"/>
      <c r="REH36" s="19"/>
      <c r="REI36" s="19"/>
      <c r="REJ36" s="19"/>
      <c r="REK36" s="19"/>
      <c r="REL36" s="19"/>
      <c r="REM36" s="19"/>
      <c r="REN36" s="19"/>
      <c r="REO36" s="19"/>
      <c r="REP36" s="19"/>
      <c r="REQ36" s="19"/>
      <c r="RER36" s="19"/>
      <c r="RES36" s="19"/>
      <c r="RET36" s="19"/>
      <c r="REU36" s="19"/>
      <c r="REV36" s="19"/>
      <c r="REW36" s="19"/>
      <c r="REX36" s="19"/>
      <c r="REY36" s="19"/>
      <c r="REZ36" s="19"/>
      <c r="RFA36" s="19"/>
      <c r="RFB36" s="19"/>
      <c r="RFC36" s="19"/>
      <c r="RFD36" s="19"/>
      <c r="RFE36" s="19"/>
      <c r="RFF36" s="19"/>
      <c r="RFG36" s="19"/>
      <c r="RFH36" s="19"/>
      <c r="RFI36" s="19"/>
      <c r="RFJ36" s="19"/>
      <c r="RFK36" s="19"/>
      <c r="RFL36" s="19"/>
      <c r="RFM36" s="19"/>
      <c r="RFN36" s="19"/>
      <c r="RFO36" s="19"/>
      <c r="RFP36" s="19"/>
      <c r="RFQ36" s="19"/>
      <c r="RFR36" s="19"/>
      <c r="RFS36" s="19"/>
      <c r="RFT36" s="19"/>
      <c r="RFU36" s="19"/>
      <c r="RFV36" s="19"/>
      <c r="RFW36" s="19"/>
      <c r="RFX36" s="19"/>
      <c r="RFY36" s="19"/>
      <c r="RFZ36" s="19"/>
      <c r="RGA36" s="19"/>
      <c r="RGB36" s="19"/>
      <c r="RGC36" s="19"/>
      <c r="RGD36" s="19"/>
      <c r="RGE36" s="19"/>
      <c r="RGF36" s="19"/>
      <c r="RGG36" s="19"/>
      <c r="RGH36" s="19"/>
      <c r="RGI36" s="19"/>
      <c r="RGJ36" s="19"/>
      <c r="RGK36" s="19"/>
      <c r="RGL36" s="19"/>
      <c r="RGM36" s="19"/>
      <c r="RGN36" s="19"/>
      <c r="RGO36" s="19"/>
      <c r="RGP36" s="19"/>
      <c r="RGQ36" s="19"/>
      <c r="RGR36" s="19"/>
      <c r="RGS36" s="19"/>
      <c r="RGT36" s="19"/>
      <c r="RGU36" s="19"/>
      <c r="RGV36" s="19"/>
      <c r="RGW36" s="19"/>
      <c r="RGX36" s="19"/>
      <c r="RGY36" s="19"/>
      <c r="RGZ36" s="19"/>
      <c r="RHA36" s="19"/>
      <c r="RHB36" s="19"/>
      <c r="RHC36" s="19"/>
      <c r="RHD36" s="19"/>
      <c r="RHE36" s="19"/>
      <c r="RHF36" s="19"/>
      <c r="RHG36" s="19"/>
      <c r="RHH36" s="19"/>
      <c r="RHI36" s="19"/>
      <c r="RHJ36" s="19"/>
      <c r="RHK36" s="19"/>
      <c r="RHL36" s="19"/>
      <c r="RHM36" s="19"/>
      <c r="RHN36" s="19"/>
      <c r="RHO36" s="19"/>
      <c r="RHP36" s="19"/>
      <c r="RHQ36" s="19"/>
      <c r="RHR36" s="19"/>
      <c r="RHS36" s="19"/>
      <c r="RHT36" s="19"/>
      <c r="RHU36" s="19"/>
      <c r="RHV36" s="19"/>
      <c r="RHW36" s="19"/>
      <c r="RHX36" s="19"/>
      <c r="RHY36" s="19"/>
      <c r="RHZ36" s="19"/>
      <c r="RIA36" s="19"/>
      <c r="RIB36" s="19"/>
      <c r="RIC36" s="19"/>
      <c r="RID36" s="19"/>
      <c r="RIE36" s="19"/>
      <c r="RIF36" s="19"/>
      <c r="RIG36" s="19"/>
      <c r="RIH36" s="19"/>
      <c r="RII36" s="19"/>
      <c r="RIJ36" s="19"/>
      <c r="RIK36" s="19"/>
      <c r="RIL36" s="19"/>
      <c r="RIM36" s="19"/>
      <c r="RIN36" s="19"/>
      <c r="RIO36" s="19"/>
      <c r="RIP36" s="19"/>
      <c r="RIQ36" s="19"/>
      <c r="RIR36" s="19"/>
      <c r="RIS36" s="19"/>
      <c r="RIT36" s="19"/>
      <c r="RIU36" s="19"/>
      <c r="RIV36" s="19"/>
      <c r="RIW36" s="19"/>
      <c r="RIX36" s="19"/>
      <c r="RIY36" s="19"/>
      <c r="RIZ36" s="19"/>
      <c r="RJA36" s="19"/>
      <c r="RJB36" s="19"/>
      <c r="RJC36" s="19"/>
      <c r="RJD36" s="19"/>
      <c r="RJE36" s="19"/>
      <c r="RJF36" s="19"/>
      <c r="RJG36" s="19"/>
      <c r="RJH36" s="19"/>
      <c r="RJI36" s="19"/>
      <c r="RJJ36" s="19"/>
      <c r="RJK36" s="19"/>
      <c r="RJL36" s="19"/>
      <c r="RJM36" s="19"/>
      <c r="RJN36" s="19"/>
      <c r="RJO36" s="19"/>
      <c r="RJP36" s="19"/>
      <c r="RJQ36" s="19"/>
      <c r="RJR36" s="19"/>
      <c r="RJS36" s="19"/>
      <c r="RJT36" s="19"/>
      <c r="RJU36" s="19"/>
      <c r="RJV36" s="19"/>
      <c r="RJW36" s="19"/>
      <c r="RJX36" s="19"/>
      <c r="RJY36" s="19"/>
      <c r="RJZ36" s="19"/>
      <c r="RKA36" s="19"/>
      <c r="RKB36" s="19"/>
      <c r="RKC36" s="19"/>
      <c r="RKD36" s="19"/>
      <c r="RKE36" s="19"/>
      <c r="RKF36" s="19"/>
      <c r="RKG36" s="19"/>
      <c r="RKH36" s="19"/>
      <c r="RKI36" s="19"/>
      <c r="RKJ36" s="19"/>
      <c r="RKK36" s="19"/>
      <c r="RKL36" s="19"/>
      <c r="RKM36" s="19"/>
      <c r="RKN36" s="19"/>
      <c r="RKO36" s="19"/>
      <c r="RKP36" s="19"/>
      <c r="RKQ36" s="19"/>
      <c r="RKR36" s="19"/>
      <c r="RKS36" s="19"/>
      <c r="RKT36" s="19"/>
      <c r="RKU36" s="19"/>
      <c r="RKV36" s="19"/>
      <c r="RKW36" s="19"/>
      <c r="RKX36" s="19"/>
      <c r="RKY36" s="19"/>
      <c r="RKZ36" s="19"/>
      <c r="RLA36" s="19"/>
      <c r="RLB36" s="19"/>
      <c r="RLC36" s="19"/>
      <c r="RLD36" s="19"/>
      <c r="RLE36" s="19"/>
      <c r="RLF36" s="19"/>
      <c r="RLG36" s="19"/>
      <c r="RLH36" s="19"/>
      <c r="RLI36" s="19"/>
      <c r="RLJ36" s="19"/>
      <c r="RLK36" s="19"/>
      <c r="RLL36" s="19"/>
      <c r="RLM36" s="19"/>
      <c r="RLN36" s="19"/>
      <c r="RLO36" s="19"/>
      <c r="RLP36" s="19"/>
      <c r="RLQ36" s="19"/>
      <c r="RLR36" s="19"/>
      <c r="RLS36" s="19"/>
      <c r="RLT36" s="19"/>
      <c r="RLU36" s="19"/>
      <c r="RLV36" s="19"/>
      <c r="RLW36" s="19"/>
      <c r="RLX36" s="19"/>
      <c r="RLY36" s="19"/>
      <c r="RLZ36" s="19"/>
      <c r="RMA36" s="19"/>
      <c r="RMB36" s="19"/>
      <c r="RMC36" s="19"/>
      <c r="RMD36" s="19"/>
      <c r="RME36" s="19"/>
      <c r="RMF36" s="19"/>
      <c r="RMG36" s="19"/>
      <c r="RMH36" s="19"/>
      <c r="RMI36" s="19"/>
      <c r="RMJ36" s="19"/>
      <c r="RMK36" s="19"/>
      <c r="RML36" s="19"/>
      <c r="RMM36" s="19"/>
      <c r="RMN36" s="19"/>
      <c r="RMO36" s="19"/>
      <c r="RMP36" s="19"/>
      <c r="RMQ36" s="19"/>
      <c r="RMR36" s="19"/>
      <c r="RMS36" s="19"/>
      <c r="RMT36" s="19"/>
      <c r="RMU36" s="19"/>
      <c r="RMV36" s="19"/>
      <c r="RMW36" s="19"/>
      <c r="RMX36" s="19"/>
      <c r="RMY36" s="19"/>
      <c r="RMZ36" s="19"/>
      <c r="RNA36" s="19"/>
      <c r="RNB36" s="19"/>
      <c r="RNC36" s="19"/>
      <c r="RND36" s="19"/>
      <c r="RNE36" s="19"/>
      <c r="RNF36" s="19"/>
      <c r="RNG36" s="19"/>
      <c r="RNH36" s="19"/>
      <c r="RNI36" s="19"/>
      <c r="RNJ36" s="19"/>
      <c r="RNK36" s="19"/>
      <c r="RNL36" s="19"/>
      <c r="RNM36" s="19"/>
      <c r="RNN36" s="19"/>
      <c r="RNO36" s="19"/>
      <c r="RNP36" s="19"/>
      <c r="RNQ36" s="19"/>
      <c r="RNR36" s="19"/>
      <c r="RNS36" s="19"/>
      <c r="RNT36" s="19"/>
      <c r="RNU36" s="19"/>
      <c r="RNV36" s="19"/>
      <c r="RNW36" s="19"/>
      <c r="RNX36" s="19"/>
      <c r="RNY36" s="19"/>
      <c r="RNZ36" s="19"/>
      <c r="ROA36" s="19"/>
      <c r="ROB36" s="19"/>
      <c r="ROC36" s="19"/>
      <c r="ROD36" s="19"/>
      <c r="ROE36" s="19"/>
      <c r="ROF36" s="19"/>
      <c r="ROG36" s="19"/>
      <c r="ROH36" s="19"/>
      <c r="ROI36" s="19"/>
      <c r="ROJ36" s="19"/>
      <c r="ROK36" s="19"/>
      <c r="ROL36" s="19"/>
      <c r="ROM36" s="19"/>
      <c r="RON36" s="19"/>
      <c r="ROO36" s="19"/>
      <c r="ROP36" s="19"/>
      <c r="ROQ36" s="19"/>
      <c r="ROR36" s="19"/>
      <c r="ROS36" s="19"/>
      <c r="ROT36" s="19"/>
      <c r="ROU36" s="19"/>
      <c r="ROV36" s="19"/>
      <c r="ROW36" s="19"/>
      <c r="ROX36" s="19"/>
      <c r="ROY36" s="19"/>
      <c r="ROZ36" s="19"/>
      <c r="RPA36" s="19"/>
      <c r="RPB36" s="19"/>
      <c r="RPC36" s="19"/>
      <c r="RPD36" s="19"/>
      <c r="RPE36" s="19"/>
      <c r="RPF36" s="19"/>
      <c r="RPG36" s="19"/>
      <c r="RPH36" s="19"/>
      <c r="RPI36" s="19"/>
      <c r="RPJ36" s="19"/>
      <c r="RPK36" s="19"/>
      <c r="RPL36" s="19"/>
      <c r="RPM36" s="19"/>
      <c r="RPN36" s="19"/>
      <c r="RPO36" s="19"/>
      <c r="RPP36" s="19"/>
      <c r="RPQ36" s="19"/>
      <c r="RPR36" s="19"/>
      <c r="RPS36" s="19"/>
      <c r="RPT36" s="19"/>
      <c r="RPU36" s="19"/>
      <c r="RPV36" s="19"/>
      <c r="RPW36" s="19"/>
      <c r="RPX36" s="19"/>
      <c r="RPY36" s="19"/>
      <c r="RPZ36" s="19"/>
      <c r="RQA36" s="19"/>
      <c r="RQB36" s="19"/>
      <c r="RQC36" s="19"/>
      <c r="RQD36" s="19"/>
      <c r="RQE36" s="19"/>
      <c r="RQF36" s="19"/>
      <c r="RQG36" s="19"/>
      <c r="RQH36" s="19"/>
      <c r="RQI36" s="19"/>
      <c r="RQJ36" s="19"/>
      <c r="RQK36" s="19"/>
      <c r="RQL36" s="19"/>
      <c r="RQM36" s="19"/>
      <c r="RQN36" s="19"/>
      <c r="RQO36" s="19"/>
      <c r="RQP36" s="19"/>
      <c r="RQQ36" s="19"/>
      <c r="RQR36" s="19"/>
      <c r="RQS36" s="19"/>
      <c r="RQT36" s="19"/>
      <c r="RQU36" s="19"/>
      <c r="RQV36" s="19"/>
      <c r="RQW36" s="19"/>
      <c r="RQX36" s="19"/>
      <c r="RQY36" s="19"/>
      <c r="RQZ36" s="19"/>
      <c r="RRA36" s="19"/>
      <c r="RRB36" s="19"/>
      <c r="RRC36" s="19"/>
      <c r="RRD36" s="19"/>
      <c r="RRE36" s="19"/>
      <c r="RRF36" s="19"/>
      <c r="RRG36" s="19"/>
      <c r="RRH36" s="19"/>
      <c r="RRI36" s="19"/>
      <c r="RRJ36" s="19"/>
      <c r="RRK36" s="19"/>
      <c r="RRL36" s="19"/>
      <c r="RRM36" s="19"/>
      <c r="RRN36" s="19"/>
      <c r="RRO36" s="19"/>
      <c r="RRP36" s="19"/>
      <c r="RRQ36" s="19"/>
      <c r="RRR36" s="19"/>
      <c r="RRS36" s="19"/>
      <c r="RRT36" s="19"/>
      <c r="RRU36" s="19"/>
      <c r="RRV36" s="19"/>
      <c r="RRW36" s="19"/>
      <c r="RRX36" s="19"/>
      <c r="RRY36" s="19"/>
      <c r="RRZ36" s="19"/>
      <c r="RSA36" s="19"/>
      <c r="RSB36" s="19"/>
      <c r="RSC36" s="19"/>
      <c r="RSD36" s="19"/>
      <c r="RSE36" s="19"/>
      <c r="RSF36" s="19"/>
      <c r="RSG36" s="19"/>
      <c r="RSH36" s="19"/>
      <c r="RSI36" s="19"/>
      <c r="RSJ36" s="19"/>
      <c r="RSK36" s="19"/>
      <c r="RSL36" s="19"/>
      <c r="RSM36" s="19"/>
      <c r="RSN36" s="19"/>
      <c r="RSO36" s="19"/>
      <c r="RSP36" s="19"/>
      <c r="RSQ36" s="19"/>
      <c r="RSR36" s="19"/>
      <c r="RSS36" s="19"/>
      <c r="RST36" s="19"/>
      <c r="RSU36" s="19"/>
      <c r="RSV36" s="19"/>
      <c r="RSW36" s="19"/>
      <c r="RSX36" s="19"/>
      <c r="RSY36" s="19"/>
      <c r="RSZ36" s="19"/>
      <c r="RTA36" s="19"/>
      <c r="RTB36" s="19"/>
      <c r="RTC36" s="19"/>
      <c r="RTD36" s="19"/>
      <c r="RTE36" s="19"/>
      <c r="RTF36" s="19"/>
      <c r="RTG36" s="19"/>
      <c r="RTH36" s="19"/>
      <c r="RTI36" s="19"/>
      <c r="RTJ36" s="19"/>
      <c r="RTK36" s="19"/>
      <c r="RTL36" s="19"/>
      <c r="RTM36" s="19"/>
      <c r="RTN36" s="19"/>
      <c r="RTO36" s="19"/>
      <c r="RTP36" s="19"/>
      <c r="RTQ36" s="19"/>
      <c r="RTR36" s="19"/>
      <c r="RTS36" s="19"/>
      <c r="RTT36" s="19"/>
      <c r="RTU36" s="19"/>
      <c r="RTV36" s="19"/>
      <c r="RTW36" s="19"/>
      <c r="RTX36" s="19"/>
      <c r="RTY36" s="19"/>
      <c r="RTZ36" s="19"/>
      <c r="RUA36" s="19"/>
      <c r="RUB36" s="19"/>
      <c r="RUC36" s="19"/>
      <c r="RUD36" s="19"/>
      <c r="RUE36" s="19"/>
      <c r="RUF36" s="19"/>
      <c r="RUG36" s="19"/>
      <c r="RUH36" s="19"/>
      <c r="RUI36" s="19"/>
      <c r="RUJ36" s="19"/>
      <c r="RUK36" s="19"/>
      <c r="RUL36" s="19"/>
      <c r="RUM36" s="19"/>
      <c r="RUN36" s="19"/>
      <c r="RUO36" s="19"/>
      <c r="RUP36" s="19"/>
      <c r="RUQ36" s="19"/>
      <c r="RUR36" s="19"/>
      <c r="RUS36" s="19"/>
      <c r="RUT36" s="19"/>
      <c r="RUU36" s="19"/>
      <c r="RUV36" s="19"/>
      <c r="RUW36" s="19"/>
      <c r="RUX36" s="19"/>
      <c r="RUY36" s="19"/>
      <c r="RUZ36" s="19"/>
      <c r="RVA36" s="19"/>
      <c r="RVB36" s="19"/>
      <c r="RVC36" s="19"/>
      <c r="RVD36" s="19"/>
      <c r="RVE36" s="19"/>
      <c r="RVF36" s="19"/>
      <c r="RVG36" s="19"/>
      <c r="RVH36" s="19"/>
      <c r="RVI36" s="19"/>
      <c r="RVJ36" s="19"/>
      <c r="RVK36" s="19"/>
      <c r="RVL36" s="19"/>
      <c r="RVM36" s="19"/>
      <c r="RVN36" s="19"/>
      <c r="RVO36" s="19"/>
      <c r="RVP36" s="19"/>
      <c r="RVQ36" s="19"/>
      <c r="RVR36" s="19"/>
      <c r="RVS36" s="19"/>
      <c r="RVT36" s="19"/>
      <c r="RVU36" s="19"/>
      <c r="RVV36" s="19"/>
      <c r="RVW36" s="19"/>
      <c r="RVX36" s="19"/>
      <c r="RVY36" s="19"/>
      <c r="RVZ36" s="19"/>
      <c r="RWA36" s="19"/>
      <c r="RWB36" s="19"/>
      <c r="RWC36" s="19"/>
      <c r="RWD36" s="19"/>
      <c r="RWE36" s="19"/>
      <c r="RWF36" s="19"/>
      <c r="RWG36" s="19"/>
      <c r="RWH36" s="19"/>
      <c r="RWI36" s="19"/>
      <c r="RWJ36" s="19"/>
      <c r="RWK36" s="19"/>
      <c r="RWL36" s="19"/>
      <c r="RWM36" s="19"/>
      <c r="RWN36" s="19"/>
      <c r="RWO36" s="19"/>
      <c r="RWP36" s="19"/>
      <c r="RWQ36" s="19"/>
      <c r="RWR36" s="19"/>
      <c r="RWS36" s="19"/>
      <c r="RWT36" s="19"/>
      <c r="RWU36" s="19"/>
      <c r="RWV36" s="19"/>
      <c r="RWW36" s="19"/>
      <c r="RWX36" s="19"/>
      <c r="RWY36" s="19"/>
      <c r="RWZ36" s="19"/>
      <c r="RXA36" s="19"/>
      <c r="RXB36" s="19"/>
      <c r="RXC36" s="19"/>
      <c r="RXD36" s="19"/>
      <c r="RXE36" s="19"/>
      <c r="RXF36" s="19"/>
      <c r="RXG36" s="19"/>
      <c r="RXH36" s="19"/>
      <c r="RXI36" s="19"/>
      <c r="RXJ36" s="19"/>
      <c r="RXK36" s="19"/>
      <c r="RXL36" s="19"/>
      <c r="RXM36" s="19"/>
      <c r="RXN36" s="19"/>
      <c r="RXO36" s="19"/>
      <c r="RXP36" s="19"/>
      <c r="RXQ36" s="19"/>
      <c r="RXR36" s="19"/>
      <c r="RXS36" s="19"/>
      <c r="RXT36" s="19"/>
      <c r="RXU36" s="19"/>
      <c r="RXV36" s="19"/>
      <c r="RXW36" s="19"/>
      <c r="RXX36" s="19"/>
      <c r="RXY36" s="19"/>
      <c r="RXZ36" s="19"/>
      <c r="RYA36" s="19"/>
      <c r="RYB36" s="19"/>
      <c r="RYC36" s="19"/>
      <c r="RYD36" s="19"/>
      <c r="RYE36" s="19"/>
      <c r="RYF36" s="19"/>
      <c r="RYG36" s="19"/>
      <c r="RYH36" s="19"/>
      <c r="RYI36" s="19"/>
      <c r="RYJ36" s="19"/>
      <c r="RYK36" s="19"/>
      <c r="RYL36" s="19"/>
      <c r="RYM36" s="19"/>
      <c r="RYN36" s="19"/>
      <c r="RYO36" s="19"/>
      <c r="RYP36" s="19"/>
      <c r="RYQ36" s="19"/>
      <c r="RYR36" s="19"/>
      <c r="RYS36" s="19"/>
      <c r="RYT36" s="19"/>
      <c r="RYU36" s="19"/>
      <c r="RYV36" s="19"/>
      <c r="RYW36" s="19"/>
      <c r="RYX36" s="19"/>
      <c r="RYY36" s="19"/>
      <c r="RYZ36" s="19"/>
      <c r="RZA36" s="19"/>
      <c r="RZB36" s="19"/>
      <c r="RZC36" s="19"/>
      <c r="RZD36" s="19"/>
      <c r="RZE36" s="19"/>
      <c r="RZF36" s="19"/>
      <c r="RZG36" s="19"/>
      <c r="RZH36" s="19"/>
      <c r="RZI36" s="19"/>
      <c r="RZJ36" s="19"/>
      <c r="RZK36" s="19"/>
      <c r="RZL36" s="19"/>
      <c r="RZM36" s="19"/>
      <c r="RZN36" s="19"/>
      <c r="RZO36" s="19"/>
      <c r="RZP36" s="19"/>
      <c r="RZQ36" s="19"/>
      <c r="RZR36" s="19"/>
      <c r="RZS36" s="19"/>
      <c r="RZT36" s="19"/>
      <c r="RZU36" s="19"/>
      <c r="RZV36" s="19"/>
      <c r="RZW36" s="19"/>
      <c r="RZX36" s="19"/>
      <c r="RZY36" s="19"/>
      <c r="RZZ36" s="19"/>
      <c r="SAA36" s="19"/>
      <c r="SAB36" s="19"/>
      <c r="SAC36" s="19"/>
      <c r="SAD36" s="19"/>
      <c r="SAE36" s="19"/>
      <c r="SAF36" s="19"/>
      <c r="SAG36" s="19"/>
      <c r="SAH36" s="19"/>
      <c r="SAI36" s="19"/>
      <c r="SAJ36" s="19"/>
      <c r="SAK36" s="19"/>
      <c r="SAL36" s="19"/>
      <c r="SAM36" s="19"/>
      <c r="SAN36" s="19"/>
      <c r="SAO36" s="19"/>
      <c r="SAP36" s="19"/>
      <c r="SAQ36" s="19"/>
      <c r="SAR36" s="19"/>
      <c r="SAS36" s="19"/>
      <c r="SAT36" s="19"/>
      <c r="SAU36" s="19"/>
      <c r="SAV36" s="19"/>
      <c r="SAW36" s="19"/>
      <c r="SAX36" s="19"/>
      <c r="SAY36" s="19"/>
      <c r="SAZ36" s="19"/>
      <c r="SBA36" s="19"/>
      <c r="SBB36" s="19"/>
      <c r="SBC36" s="19"/>
      <c r="SBD36" s="19"/>
      <c r="SBE36" s="19"/>
      <c r="SBF36" s="19"/>
      <c r="SBG36" s="19"/>
      <c r="SBH36" s="19"/>
      <c r="SBI36" s="19"/>
      <c r="SBJ36" s="19"/>
      <c r="SBK36" s="19"/>
      <c r="SBL36" s="19"/>
      <c r="SBM36" s="19"/>
      <c r="SBN36" s="19"/>
      <c r="SBO36" s="19"/>
      <c r="SBP36" s="19"/>
      <c r="SBQ36" s="19"/>
      <c r="SBR36" s="19"/>
      <c r="SBS36" s="19"/>
      <c r="SBT36" s="19"/>
      <c r="SBU36" s="19"/>
      <c r="SBV36" s="19"/>
      <c r="SBW36" s="19"/>
      <c r="SBX36" s="19"/>
      <c r="SBY36" s="19"/>
      <c r="SBZ36" s="19"/>
      <c r="SCA36" s="19"/>
      <c r="SCB36" s="19"/>
      <c r="SCC36" s="19"/>
      <c r="SCD36" s="19"/>
      <c r="SCE36" s="19"/>
      <c r="SCF36" s="19"/>
      <c r="SCG36" s="19"/>
      <c r="SCH36" s="19"/>
      <c r="SCI36" s="19"/>
      <c r="SCJ36" s="19"/>
      <c r="SCK36" s="19"/>
      <c r="SCL36" s="19"/>
      <c r="SCM36" s="19"/>
      <c r="SCN36" s="19"/>
      <c r="SCO36" s="19"/>
      <c r="SCP36" s="19"/>
      <c r="SCQ36" s="19"/>
      <c r="SCR36" s="19"/>
      <c r="SCS36" s="19"/>
      <c r="SCT36" s="19"/>
      <c r="SCU36" s="19"/>
      <c r="SCV36" s="19"/>
      <c r="SCW36" s="19"/>
      <c r="SCX36" s="19"/>
      <c r="SCY36" s="19"/>
      <c r="SCZ36" s="19"/>
      <c r="SDA36" s="19"/>
      <c r="SDB36" s="19"/>
      <c r="SDC36" s="19"/>
      <c r="SDD36" s="19"/>
      <c r="SDE36" s="19"/>
      <c r="SDF36" s="19"/>
      <c r="SDG36" s="19"/>
      <c r="SDH36" s="19"/>
      <c r="SDI36" s="19"/>
      <c r="SDJ36" s="19"/>
      <c r="SDK36" s="19"/>
      <c r="SDL36" s="19"/>
      <c r="SDM36" s="19"/>
      <c r="SDN36" s="19"/>
      <c r="SDO36" s="19"/>
      <c r="SDP36" s="19"/>
      <c r="SDQ36" s="19"/>
      <c r="SDR36" s="19"/>
      <c r="SDS36" s="19"/>
      <c r="SDT36" s="19"/>
      <c r="SDU36" s="19"/>
      <c r="SDV36" s="19"/>
      <c r="SDW36" s="19"/>
      <c r="SDX36" s="19"/>
      <c r="SDY36" s="19"/>
      <c r="SDZ36" s="19"/>
      <c r="SEA36" s="19"/>
      <c r="SEB36" s="19"/>
      <c r="SEC36" s="19"/>
      <c r="SED36" s="19"/>
      <c r="SEE36" s="19"/>
      <c r="SEF36" s="19"/>
      <c r="SEG36" s="19"/>
      <c r="SEH36" s="19"/>
      <c r="SEI36" s="19"/>
      <c r="SEJ36" s="19"/>
      <c r="SEK36" s="19"/>
      <c r="SEL36" s="19"/>
      <c r="SEM36" s="19"/>
      <c r="SEN36" s="19"/>
      <c r="SEO36" s="19"/>
      <c r="SEP36" s="19"/>
      <c r="SEQ36" s="19"/>
      <c r="SER36" s="19"/>
      <c r="SES36" s="19"/>
      <c r="SET36" s="19"/>
      <c r="SEU36" s="19"/>
      <c r="SEV36" s="19"/>
      <c r="SEW36" s="19"/>
      <c r="SEX36" s="19"/>
      <c r="SEY36" s="19"/>
      <c r="SEZ36" s="19"/>
      <c r="SFA36" s="19"/>
      <c r="SFB36" s="19"/>
      <c r="SFC36" s="19"/>
      <c r="SFD36" s="19"/>
      <c r="SFE36" s="19"/>
      <c r="SFF36" s="19"/>
      <c r="SFG36" s="19"/>
      <c r="SFH36" s="19"/>
      <c r="SFI36" s="19"/>
      <c r="SFJ36" s="19"/>
      <c r="SFK36" s="19"/>
      <c r="SFL36" s="19"/>
      <c r="SFM36" s="19"/>
      <c r="SFN36" s="19"/>
      <c r="SFO36" s="19"/>
      <c r="SFP36" s="19"/>
      <c r="SFQ36" s="19"/>
      <c r="SFR36" s="19"/>
      <c r="SFS36" s="19"/>
      <c r="SFT36" s="19"/>
      <c r="SFU36" s="19"/>
      <c r="SFV36" s="19"/>
      <c r="SFW36" s="19"/>
      <c r="SFX36" s="19"/>
      <c r="SFY36" s="19"/>
      <c r="SFZ36" s="19"/>
      <c r="SGA36" s="19"/>
      <c r="SGB36" s="19"/>
      <c r="SGC36" s="19"/>
      <c r="SGD36" s="19"/>
      <c r="SGE36" s="19"/>
      <c r="SGF36" s="19"/>
      <c r="SGG36" s="19"/>
      <c r="SGH36" s="19"/>
      <c r="SGI36" s="19"/>
      <c r="SGJ36" s="19"/>
      <c r="SGK36" s="19"/>
      <c r="SGL36" s="19"/>
      <c r="SGM36" s="19"/>
      <c r="SGN36" s="19"/>
      <c r="SGO36" s="19"/>
      <c r="SGP36" s="19"/>
      <c r="SGQ36" s="19"/>
      <c r="SGR36" s="19"/>
      <c r="SGS36" s="19"/>
      <c r="SGT36" s="19"/>
      <c r="SGU36" s="19"/>
      <c r="SGV36" s="19"/>
      <c r="SGW36" s="19"/>
      <c r="SGX36" s="19"/>
      <c r="SGY36" s="19"/>
      <c r="SGZ36" s="19"/>
      <c r="SHA36" s="19"/>
      <c r="SHB36" s="19"/>
      <c r="SHC36" s="19"/>
      <c r="SHD36" s="19"/>
      <c r="SHE36" s="19"/>
      <c r="SHF36" s="19"/>
      <c r="SHG36" s="19"/>
      <c r="SHH36" s="19"/>
      <c r="SHI36" s="19"/>
      <c r="SHJ36" s="19"/>
      <c r="SHK36" s="19"/>
      <c r="SHL36" s="19"/>
      <c r="SHM36" s="19"/>
      <c r="SHN36" s="19"/>
      <c r="SHO36" s="19"/>
      <c r="SHP36" s="19"/>
      <c r="SHQ36" s="19"/>
      <c r="SHR36" s="19"/>
      <c r="SHS36" s="19"/>
      <c r="SHT36" s="19"/>
      <c r="SHU36" s="19"/>
      <c r="SHV36" s="19"/>
      <c r="SHW36" s="19"/>
      <c r="SHX36" s="19"/>
      <c r="SHY36" s="19"/>
      <c r="SHZ36" s="19"/>
      <c r="SIA36" s="19"/>
      <c r="SIB36" s="19"/>
      <c r="SIC36" s="19"/>
      <c r="SID36" s="19"/>
      <c r="SIE36" s="19"/>
      <c r="SIF36" s="19"/>
      <c r="SIG36" s="19"/>
      <c r="SIH36" s="19"/>
      <c r="SII36" s="19"/>
      <c r="SIJ36" s="19"/>
      <c r="SIK36" s="19"/>
      <c r="SIL36" s="19"/>
      <c r="SIM36" s="19"/>
      <c r="SIN36" s="19"/>
      <c r="SIO36" s="19"/>
      <c r="SIP36" s="19"/>
      <c r="SIQ36" s="19"/>
      <c r="SIR36" s="19"/>
      <c r="SIS36" s="19"/>
      <c r="SIT36" s="19"/>
      <c r="SIU36" s="19"/>
      <c r="SIV36" s="19"/>
      <c r="SIW36" s="19"/>
      <c r="SIX36" s="19"/>
      <c r="SIY36" s="19"/>
      <c r="SIZ36" s="19"/>
      <c r="SJA36" s="19"/>
      <c r="SJB36" s="19"/>
      <c r="SJC36" s="19"/>
      <c r="SJD36" s="19"/>
      <c r="SJE36" s="19"/>
      <c r="SJF36" s="19"/>
      <c r="SJG36" s="19"/>
      <c r="SJH36" s="19"/>
      <c r="SJI36" s="19"/>
      <c r="SJJ36" s="19"/>
      <c r="SJK36" s="19"/>
      <c r="SJL36" s="19"/>
      <c r="SJM36" s="19"/>
      <c r="SJN36" s="19"/>
      <c r="SJO36" s="19"/>
      <c r="SJP36" s="19"/>
      <c r="SJQ36" s="19"/>
      <c r="SJR36" s="19"/>
      <c r="SJS36" s="19"/>
      <c r="SJT36" s="19"/>
      <c r="SJU36" s="19"/>
      <c r="SJV36" s="19"/>
      <c r="SJW36" s="19"/>
      <c r="SJX36" s="19"/>
      <c r="SJY36" s="19"/>
      <c r="SJZ36" s="19"/>
      <c r="SKA36" s="19"/>
      <c r="SKB36" s="19"/>
      <c r="SKC36" s="19"/>
      <c r="SKD36" s="19"/>
      <c r="SKE36" s="19"/>
      <c r="SKF36" s="19"/>
      <c r="SKG36" s="19"/>
      <c r="SKH36" s="19"/>
      <c r="SKI36" s="19"/>
      <c r="SKJ36" s="19"/>
      <c r="SKK36" s="19"/>
      <c r="SKL36" s="19"/>
      <c r="SKM36" s="19"/>
      <c r="SKN36" s="19"/>
      <c r="SKO36" s="19"/>
      <c r="SKP36" s="19"/>
      <c r="SKQ36" s="19"/>
      <c r="SKR36" s="19"/>
      <c r="SKS36" s="19"/>
      <c r="SKT36" s="19"/>
      <c r="SKU36" s="19"/>
      <c r="SKV36" s="19"/>
      <c r="SKW36" s="19"/>
      <c r="SKX36" s="19"/>
      <c r="SKY36" s="19"/>
      <c r="SKZ36" s="19"/>
      <c r="SLA36" s="19"/>
      <c r="SLB36" s="19"/>
      <c r="SLC36" s="19"/>
      <c r="SLD36" s="19"/>
      <c r="SLE36" s="19"/>
      <c r="SLF36" s="19"/>
      <c r="SLG36" s="19"/>
      <c r="SLH36" s="19"/>
      <c r="SLI36" s="19"/>
      <c r="SLJ36" s="19"/>
      <c r="SLK36" s="19"/>
      <c r="SLL36" s="19"/>
      <c r="SLM36" s="19"/>
      <c r="SLN36" s="19"/>
      <c r="SLO36" s="19"/>
      <c r="SLP36" s="19"/>
      <c r="SLQ36" s="19"/>
      <c r="SLR36" s="19"/>
      <c r="SLS36" s="19"/>
      <c r="SLT36" s="19"/>
      <c r="SLU36" s="19"/>
      <c r="SLV36" s="19"/>
      <c r="SLW36" s="19"/>
      <c r="SLX36" s="19"/>
      <c r="SLY36" s="19"/>
      <c r="SLZ36" s="19"/>
      <c r="SMA36" s="19"/>
      <c r="SMB36" s="19"/>
      <c r="SMC36" s="19"/>
      <c r="SMD36" s="19"/>
      <c r="SME36" s="19"/>
      <c r="SMF36" s="19"/>
      <c r="SMG36" s="19"/>
      <c r="SMH36" s="19"/>
      <c r="SMI36" s="19"/>
      <c r="SMJ36" s="19"/>
      <c r="SMK36" s="19"/>
      <c r="SML36" s="19"/>
      <c r="SMM36" s="19"/>
      <c r="SMN36" s="19"/>
      <c r="SMO36" s="19"/>
      <c r="SMP36" s="19"/>
      <c r="SMQ36" s="19"/>
      <c r="SMR36" s="19"/>
      <c r="SMS36" s="19"/>
      <c r="SMT36" s="19"/>
      <c r="SMU36" s="19"/>
      <c r="SMV36" s="19"/>
      <c r="SMW36" s="19"/>
      <c r="SMX36" s="19"/>
      <c r="SMY36" s="19"/>
      <c r="SMZ36" s="19"/>
      <c r="SNA36" s="19"/>
      <c r="SNB36" s="19"/>
      <c r="SNC36" s="19"/>
      <c r="SND36" s="19"/>
      <c r="SNE36" s="19"/>
      <c r="SNF36" s="19"/>
      <c r="SNG36" s="19"/>
      <c r="SNH36" s="19"/>
      <c r="SNI36" s="19"/>
      <c r="SNJ36" s="19"/>
      <c r="SNK36" s="19"/>
      <c r="SNL36" s="19"/>
      <c r="SNM36" s="19"/>
      <c r="SNN36" s="19"/>
      <c r="SNO36" s="19"/>
      <c r="SNP36" s="19"/>
      <c r="SNQ36" s="19"/>
      <c r="SNR36" s="19"/>
      <c r="SNS36" s="19"/>
      <c r="SNT36" s="19"/>
      <c r="SNU36" s="19"/>
      <c r="SNV36" s="19"/>
      <c r="SNW36" s="19"/>
      <c r="SNX36" s="19"/>
      <c r="SNY36" s="19"/>
      <c r="SNZ36" s="19"/>
      <c r="SOA36" s="19"/>
      <c r="SOB36" s="19"/>
      <c r="SOC36" s="19"/>
      <c r="SOD36" s="19"/>
      <c r="SOE36" s="19"/>
      <c r="SOF36" s="19"/>
      <c r="SOG36" s="19"/>
      <c r="SOH36" s="19"/>
      <c r="SOI36" s="19"/>
      <c r="SOJ36" s="19"/>
      <c r="SOK36" s="19"/>
      <c r="SOL36" s="19"/>
      <c r="SOM36" s="19"/>
      <c r="SON36" s="19"/>
      <c r="SOO36" s="19"/>
      <c r="SOP36" s="19"/>
      <c r="SOQ36" s="19"/>
      <c r="SOR36" s="19"/>
      <c r="SOS36" s="19"/>
      <c r="SOT36" s="19"/>
      <c r="SOU36" s="19"/>
      <c r="SOV36" s="19"/>
      <c r="SOW36" s="19"/>
      <c r="SOX36" s="19"/>
      <c r="SOY36" s="19"/>
      <c r="SOZ36" s="19"/>
      <c r="SPA36" s="19"/>
      <c r="SPB36" s="19"/>
      <c r="SPC36" s="19"/>
      <c r="SPD36" s="19"/>
      <c r="SPE36" s="19"/>
      <c r="SPF36" s="19"/>
      <c r="SPG36" s="19"/>
      <c r="SPH36" s="19"/>
      <c r="SPI36" s="19"/>
      <c r="SPJ36" s="19"/>
      <c r="SPK36" s="19"/>
      <c r="SPL36" s="19"/>
      <c r="SPM36" s="19"/>
      <c r="SPN36" s="19"/>
      <c r="SPO36" s="19"/>
      <c r="SPP36" s="19"/>
      <c r="SPQ36" s="19"/>
      <c r="SPR36" s="19"/>
      <c r="SPS36" s="19"/>
      <c r="SPT36" s="19"/>
      <c r="SPU36" s="19"/>
      <c r="SPV36" s="19"/>
      <c r="SPW36" s="19"/>
      <c r="SPX36" s="19"/>
      <c r="SPY36" s="19"/>
      <c r="SPZ36" s="19"/>
      <c r="SQA36" s="19"/>
      <c r="SQB36" s="19"/>
      <c r="SQC36" s="19"/>
      <c r="SQD36" s="19"/>
      <c r="SQE36" s="19"/>
      <c r="SQF36" s="19"/>
      <c r="SQG36" s="19"/>
      <c r="SQH36" s="19"/>
      <c r="SQI36" s="19"/>
      <c r="SQJ36" s="19"/>
      <c r="SQK36" s="19"/>
      <c r="SQL36" s="19"/>
      <c r="SQM36" s="19"/>
      <c r="SQN36" s="19"/>
      <c r="SQO36" s="19"/>
      <c r="SQP36" s="19"/>
      <c r="SQQ36" s="19"/>
      <c r="SQR36" s="19"/>
      <c r="SQS36" s="19"/>
      <c r="SQT36" s="19"/>
      <c r="SQU36" s="19"/>
      <c r="SQV36" s="19"/>
      <c r="SQW36" s="19"/>
      <c r="SQX36" s="19"/>
      <c r="SQY36" s="19"/>
      <c r="SQZ36" s="19"/>
      <c r="SRA36" s="19"/>
      <c r="SRB36" s="19"/>
      <c r="SRC36" s="19"/>
      <c r="SRD36" s="19"/>
      <c r="SRE36" s="19"/>
      <c r="SRF36" s="19"/>
      <c r="SRG36" s="19"/>
      <c r="SRH36" s="19"/>
      <c r="SRI36" s="19"/>
      <c r="SRJ36" s="19"/>
      <c r="SRK36" s="19"/>
      <c r="SRL36" s="19"/>
      <c r="SRM36" s="19"/>
      <c r="SRN36" s="19"/>
      <c r="SRO36" s="19"/>
      <c r="SRP36" s="19"/>
      <c r="SRQ36" s="19"/>
      <c r="SRR36" s="19"/>
      <c r="SRS36" s="19"/>
      <c r="SRT36" s="19"/>
      <c r="SRU36" s="19"/>
      <c r="SRV36" s="19"/>
      <c r="SRW36" s="19"/>
      <c r="SRX36" s="19"/>
      <c r="SRY36" s="19"/>
      <c r="SRZ36" s="19"/>
      <c r="SSA36" s="19"/>
      <c r="SSB36" s="19"/>
      <c r="SSC36" s="19"/>
      <c r="SSD36" s="19"/>
      <c r="SSE36" s="19"/>
      <c r="SSF36" s="19"/>
      <c r="SSG36" s="19"/>
      <c r="SSH36" s="19"/>
      <c r="SSI36" s="19"/>
      <c r="SSJ36" s="19"/>
      <c r="SSK36" s="19"/>
      <c r="SSL36" s="19"/>
      <c r="SSM36" s="19"/>
      <c r="SSN36" s="19"/>
      <c r="SSO36" s="19"/>
      <c r="SSP36" s="19"/>
      <c r="SSQ36" s="19"/>
      <c r="SSR36" s="19"/>
      <c r="SSS36" s="19"/>
      <c r="SST36" s="19"/>
      <c r="SSU36" s="19"/>
      <c r="SSV36" s="19"/>
      <c r="SSW36" s="19"/>
      <c r="SSX36" s="19"/>
      <c r="SSY36" s="19"/>
      <c r="SSZ36" s="19"/>
      <c r="STA36" s="19"/>
      <c r="STB36" s="19"/>
      <c r="STC36" s="19"/>
      <c r="STD36" s="19"/>
      <c r="STE36" s="19"/>
      <c r="STF36" s="19"/>
      <c r="STG36" s="19"/>
      <c r="STH36" s="19"/>
      <c r="STI36" s="19"/>
      <c r="STJ36" s="19"/>
      <c r="STK36" s="19"/>
      <c r="STL36" s="19"/>
      <c r="STM36" s="19"/>
      <c r="STN36" s="19"/>
      <c r="STO36" s="19"/>
      <c r="STP36" s="19"/>
      <c r="STQ36" s="19"/>
      <c r="STR36" s="19"/>
      <c r="STS36" s="19"/>
      <c r="STT36" s="19"/>
      <c r="STU36" s="19"/>
      <c r="STV36" s="19"/>
      <c r="STW36" s="19"/>
      <c r="STX36" s="19"/>
      <c r="STY36" s="19"/>
      <c r="STZ36" s="19"/>
      <c r="SUA36" s="19"/>
      <c r="SUB36" s="19"/>
      <c r="SUC36" s="19"/>
      <c r="SUD36" s="19"/>
      <c r="SUE36" s="19"/>
      <c r="SUF36" s="19"/>
      <c r="SUG36" s="19"/>
      <c r="SUH36" s="19"/>
      <c r="SUI36" s="19"/>
      <c r="SUJ36" s="19"/>
      <c r="SUK36" s="19"/>
      <c r="SUL36" s="19"/>
      <c r="SUM36" s="19"/>
      <c r="SUN36" s="19"/>
      <c r="SUO36" s="19"/>
      <c r="SUP36" s="19"/>
      <c r="SUQ36" s="19"/>
      <c r="SUR36" s="19"/>
      <c r="SUS36" s="19"/>
      <c r="SUT36" s="19"/>
      <c r="SUU36" s="19"/>
      <c r="SUV36" s="19"/>
      <c r="SUW36" s="19"/>
      <c r="SUX36" s="19"/>
      <c r="SUY36" s="19"/>
      <c r="SUZ36" s="19"/>
      <c r="SVA36" s="19"/>
      <c r="SVB36" s="19"/>
      <c r="SVC36" s="19"/>
      <c r="SVD36" s="19"/>
      <c r="SVE36" s="19"/>
      <c r="SVF36" s="19"/>
      <c r="SVG36" s="19"/>
      <c r="SVH36" s="19"/>
      <c r="SVI36" s="19"/>
      <c r="SVJ36" s="19"/>
      <c r="SVK36" s="19"/>
      <c r="SVL36" s="19"/>
      <c r="SVM36" s="19"/>
      <c r="SVN36" s="19"/>
      <c r="SVO36" s="19"/>
      <c r="SVP36" s="19"/>
      <c r="SVQ36" s="19"/>
      <c r="SVR36" s="19"/>
      <c r="SVS36" s="19"/>
      <c r="SVT36" s="19"/>
      <c r="SVU36" s="19"/>
      <c r="SVV36" s="19"/>
      <c r="SVW36" s="19"/>
      <c r="SVX36" s="19"/>
      <c r="SVY36" s="19"/>
      <c r="SVZ36" s="19"/>
      <c r="SWA36" s="19"/>
      <c r="SWB36" s="19"/>
      <c r="SWC36" s="19"/>
      <c r="SWD36" s="19"/>
      <c r="SWE36" s="19"/>
      <c r="SWF36" s="19"/>
      <c r="SWG36" s="19"/>
      <c r="SWH36" s="19"/>
      <c r="SWI36" s="19"/>
      <c r="SWJ36" s="19"/>
      <c r="SWK36" s="19"/>
      <c r="SWL36" s="19"/>
      <c r="SWM36" s="19"/>
      <c r="SWN36" s="19"/>
      <c r="SWO36" s="19"/>
      <c r="SWP36" s="19"/>
      <c r="SWQ36" s="19"/>
      <c r="SWR36" s="19"/>
      <c r="SWS36" s="19"/>
      <c r="SWT36" s="19"/>
      <c r="SWU36" s="19"/>
      <c r="SWV36" s="19"/>
      <c r="SWW36" s="19"/>
      <c r="SWX36" s="19"/>
      <c r="SWY36" s="19"/>
      <c r="SWZ36" s="19"/>
      <c r="SXA36" s="19"/>
      <c r="SXB36" s="19"/>
      <c r="SXC36" s="19"/>
      <c r="SXD36" s="19"/>
      <c r="SXE36" s="19"/>
      <c r="SXF36" s="19"/>
      <c r="SXG36" s="19"/>
      <c r="SXH36" s="19"/>
      <c r="SXI36" s="19"/>
      <c r="SXJ36" s="19"/>
      <c r="SXK36" s="19"/>
      <c r="SXL36" s="19"/>
      <c r="SXM36" s="19"/>
      <c r="SXN36" s="19"/>
      <c r="SXO36" s="19"/>
      <c r="SXP36" s="19"/>
      <c r="SXQ36" s="19"/>
      <c r="SXR36" s="19"/>
      <c r="SXS36" s="19"/>
      <c r="SXT36" s="19"/>
      <c r="SXU36" s="19"/>
      <c r="SXV36" s="19"/>
      <c r="SXW36" s="19"/>
      <c r="SXX36" s="19"/>
      <c r="SXY36" s="19"/>
      <c r="SXZ36" s="19"/>
      <c r="SYA36" s="19"/>
      <c r="SYB36" s="19"/>
      <c r="SYC36" s="19"/>
      <c r="SYD36" s="19"/>
      <c r="SYE36" s="19"/>
      <c r="SYF36" s="19"/>
      <c r="SYG36" s="19"/>
      <c r="SYH36" s="19"/>
      <c r="SYI36" s="19"/>
      <c r="SYJ36" s="19"/>
      <c r="SYK36" s="19"/>
      <c r="SYL36" s="19"/>
      <c r="SYM36" s="19"/>
      <c r="SYN36" s="19"/>
      <c r="SYO36" s="19"/>
      <c r="SYP36" s="19"/>
      <c r="SYQ36" s="19"/>
      <c r="SYR36" s="19"/>
      <c r="SYS36" s="19"/>
      <c r="SYT36" s="19"/>
      <c r="SYU36" s="19"/>
      <c r="SYV36" s="19"/>
      <c r="SYW36" s="19"/>
      <c r="SYX36" s="19"/>
      <c r="SYY36" s="19"/>
      <c r="SYZ36" s="19"/>
      <c r="SZA36" s="19"/>
      <c r="SZB36" s="19"/>
      <c r="SZC36" s="19"/>
      <c r="SZD36" s="19"/>
      <c r="SZE36" s="19"/>
      <c r="SZF36" s="19"/>
      <c r="SZG36" s="19"/>
      <c r="SZH36" s="19"/>
      <c r="SZI36" s="19"/>
      <c r="SZJ36" s="19"/>
      <c r="SZK36" s="19"/>
      <c r="SZL36" s="19"/>
      <c r="SZM36" s="19"/>
      <c r="SZN36" s="19"/>
      <c r="SZO36" s="19"/>
      <c r="SZP36" s="19"/>
      <c r="SZQ36" s="19"/>
      <c r="SZR36" s="19"/>
      <c r="SZS36" s="19"/>
      <c r="SZT36" s="19"/>
      <c r="SZU36" s="19"/>
      <c r="SZV36" s="19"/>
      <c r="SZW36" s="19"/>
      <c r="SZX36" s="19"/>
      <c r="SZY36" s="19"/>
      <c r="SZZ36" s="19"/>
      <c r="TAA36" s="19"/>
      <c r="TAB36" s="19"/>
      <c r="TAC36" s="19"/>
      <c r="TAD36" s="19"/>
      <c r="TAE36" s="19"/>
      <c r="TAF36" s="19"/>
      <c r="TAG36" s="19"/>
      <c r="TAH36" s="19"/>
      <c r="TAI36" s="19"/>
      <c r="TAJ36" s="19"/>
      <c r="TAK36" s="19"/>
      <c r="TAL36" s="19"/>
      <c r="TAM36" s="19"/>
      <c r="TAN36" s="19"/>
      <c r="TAO36" s="19"/>
      <c r="TAP36" s="19"/>
      <c r="TAQ36" s="19"/>
      <c r="TAR36" s="19"/>
      <c r="TAS36" s="19"/>
      <c r="TAT36" s="19"/>
      <c r="TAU36" s="19"/>
      <c r="TAV36" s="19"/>
      <c r="TAW36" s="19"/>
      <c r="TAX36" s="19"/>
      <c r="TAY36" s="19"/>
      <c r="TAZ36" s="19"/>
      <c r="TBA36" s="19"/>
      <c r="TBB36" s="19"/>
      <c r="TBC36" s="19"/>
      <c r="TBD36" s="19"/>
      <c r="TBE36" s="19"/>
      <c r="TBF36" s="19"/>
      <c r="TBG36" s="19"/>
      <c r="TBH36" s="19"/>
      <c r="TBI36" s="19"/>
      <c r="TBJ36" s="19"/>
      <c r="TBK36" s="19"/>
      <c r="TBL36" s="19"/>
      <c r="TBM36" s="19"/>
      <c r="TBN36" s="19"/>
      <c r="TBO36" s="19"/>
      <c r="TBP36" s="19"/>
      <c r="TBQ36" s="19"/>
      <c r="TBR36" s="19"/>
      <c r="TBS36" s="19"/>
      <c r="TBT36" s="19"/>
      <c r="TBU36" s="19"/>
      <c r="TBV36" s="19"/>
      <c r="TBW36" s="19"/>
      <c r="TBX36" s="19"/>
      <c r="TBY36" s="19"/>
      <c r="TBZ36" s="19"/>
      <c r="TCA36" s="19"/>
      <c r="TCB36" s="19"/>
      <c r="TCC36" s="19"/>
      <c r="TCD36" s="19"/>
      <c r="TCE36" s="19"/>
      <c r="TCF36" s="19"/>
      <c r="TCG36" s="19"/>
      <c r="TCH36" s="19"/>
      <c r="TCI36" s="19"/>
      <c r="TCJ36" s="19"/>
      <c r="TCK36" s="19"/>
      <c r="TCL36" s="19"/>
      <c r="TCM36" s="19"/>
      <c r="TCN36" s="19"/>
      <c r="TCO36" s="19"/>
      <c r="TCP36" s="19"/>
      <c r="TCQ36" s="19"/>
      <c r="TCR36" s="19"/>
      <c r="TCS36" s="19"/>
      <c r="TCT36" s="19"/>
      <c r="TCU36" s="19"/>
      <c r="TCV36" s="19"/>
      <c r="TCW36" s="19"/>
      <c r="TCX36" s="19"/>
      <c r="TCY36" s="19"/>
      <c r="TCZ36" s="19"/>
      <c r="TDA36" s="19"/>
      <c r="TDB36" s="19"/>
      <c r="TDC36" s="19"/>
      <c r="TDD36" s="19"/>
      <c r="TDE36" s="19"/>
      <c r="TDF36" s="19"/>
      <c r="TDG36" s="19"/>
      <c r="TDH36" s="19"/>
      <c r="TDI36" s="19"/>
      <c r="TDJ36" s="19"/>
      <c r="TDK36" s="19"/>
      <c r="TDL36" s="19"/>
      <c r="TDM36" s="19"/>
      <c r="TDN36" s="19"/>
      <c r="TDO36" s="19"/>
      <c r="TDP36" s="19"/>
      <c r="TDQ36" s="19"/>
      <c r="TDR36" s="19"/>
      <c r="TDS36" s="19"/>
      <c r="TDT36" s="19"/>
      <c r="TDU36" s="19"/>
      <c r="TDV36" s="19"/>
      <c r="TDW36" s="19"/>
      <c r="TDX36" s="19"/>
      <c r="TDY36" s="19"/>
      <c r="TDZ36" s="19"/>
      <c r="TEA36" s="19"/>
      <c r="TEB36" s="19"/>
      <c r="TEC36" s="19"/>
      <c r="TED36" s="19"/>
      <c r="TEE36" s="19"/>
      <c r="TEF36" s="19"/>
      <c r="TEG36" s="19"/>
      <c r="TEH36" s="19"/>
      <c r="TEI36" s="19"/>
      <c r="TEJ36" s="19"/>
      <c r="TEK36" s="19"/>
      <c r="TEL36" s="19"/>
      <c r="TEM36" s="19"/>
      <c r="TEN36" s="19"/>
      <c r="TEO36" s="19"/>
      <c r="TEP36" s="19"/>
      <c r="TEQ36" s="19"/>
      <c r="TER36" s="19"/>
      <c r="TES36" s="19"/>
      <c r="TET36" s="19"/>
      <c r="TEU36" s="19"/>
      <c r="TEV36" s="19"/>
      <c r="TEW36" s="19"/>
      <c r="TEX36" s="19"/>
      <c r="TEY36" s="19"/>
      <c r="TEZ36" s="19"/>
      <c r="TFA36" s="19"/>
      <c r="TFB36" s="19"/>
      <c r="TFC36" s="19"/>
      <c r="TFD36" s="19"/>
      <c r="TFE36" s="19"/>
      <c r="TFF36" s="19"/>
      <c r="TFG36" s="19"/>
      <c r="TFH36" s="19"/>
      <c r="TFI36" s="19"/>
      <c r="TFJ36" s="19"/>
      <c r="TFK36" s="19"/>
      <c r="TFL36" s="19"/>
      <c r="TFM36" s="19"/>
      <c r="TFN36" s="19"/>
      <c r="TFO36" s="19"/>
      <c r="TFP36" s="19"/>
      <c r="TFQ36" s="19"/>
      <c r="TFR36" s="19"/>
      <c r="TFS36" s="19"/>
      <c r="TFT36" s="19"/>
      <c r="TFU36" s="19"/>
      <c r="TFV36" s="19"/>
      <c r="TFW36" s="19"/>
      <c r="TFX36" s="19"/>
      <c r="TFY36" s="19"/>
      <c r="TFZ36" s="19"/>
      <c r="TGA36" s="19"/>
      <c r="TGB36" s="19"/>
      <c r="TGC36" s="19"/>
      <c r="TGD36" s="19"/>
      <c r="TGE36" s="19"/>
      <c r="TGF36" s="19"/>
      <c r="TGG36" s="19"/>
      <c r="TGH36" s="19"/>
      <c r="TGI36" s="19"/>
      <c r="TGJ36" s="19"/>
      <c r="TGK36" s="19"/>
      <c r="TGL36" s="19"/>
      <c r="TGM36" s="19"/>
      <c r="TGN36" s="19"/>
      <c r="TGO36" s="19"/>
      <c r="TGP36" s="19"/>
      <c r="TGQ36" s="19"/>
      <c r="TGR36" s="19"/>
      <c r="TGS36" s="19"/>
      <c r="TGT36" s="19"/>
      <c r="TGU36" s="19"/>
      <c r="TGV36" s="19"/>
      <c r="TGW36" s="19"/>
      <c r="TGX36" s="19"/>
      <c r="TGY36" s="19"/>
      <c r="TGZ36" s="19"/>
      <c r="THA36" s="19"/>
      <c r="THB36" s="19"/>
      <c r="THC36" s="19"/>
      <c r="THD36" s="19"/>
      <c r="THE36" s="19"/>
      <c r="THF36" s="19"/>
      <c r="THG36" s="19"/>
      <c r="THH36" s="19"/>
      <c r="THI36" s="19"/>
      <c r="THJ36" s="19"/>
      <c r="THK36" s="19"/>
      <c r="THL36" s="19"/>
      <c r="THM36" s="19"/>
      <c r="THN36" s="19"/>
      <c r="THO36" s="19"/>
      <c r="THP36" s="19"/>
      <c r="THQ36" s="19"/>
      <c r="THR36" s="19"/>
      <c r="THS36" s="19"/>
      <c r="THT36" s="19"/>
      <c r="THU36" s="19"/>
      <c r="THV36" s="19"/>
      <c r="THW36" s="19"/>
      <c r="THX36" s="19"/>
      <c r="THY36" s="19"/>
      <c r="THZ36" s="19"/>
      <c r="TIA36" s="19"/>
      <c r="TIB36" s="19"/>
      <c r="TIC36" s="19"/>
      <c r="TID36" s="19"/>
      <c r="TIE36" s="19"/>
      <c r="TIF36" s="19"/>
      <c r="TIG36" s="19"/>
      <c r="TIH36" s="19"/>
      <c r="TII36" s="19"/>
      <c r="TIJ36" s="19"/>
      <c r="TIK36" s="19"/>
      <c r="TIL36" s="19"/>
      <c r="TIM36" s="19"/>
      <c r="TIN36" s="19"/>
      <c r="TIO36" s="19"/>
      <c r="TIP36" s="19"/>
      <c r="TIQ36" s="19"/>
      <c r="TIR36" s="19"/>
      <c r="TIS36" s="19"/>
      <c r="TIT36" s="19"/>
      <c r="TIU36" s="19"/>
      <c r="TIV36" s="19"/>
      <c r="TIW36" s="19"/>
      <c r="TIX36" s="19"/>
      <c r="TIY36" s="19"/>
      <c r="TIZ36" s="19"/>
      <c r="TJA36" s="19"/>
      <c r="TJB36" s="19"/>
      <c r="TJC36" s="19"/>
      <c r="TJD36" s="19"/>
      <c r="TJE36" s="19"/>
      <c r="TJF36" s="19"/>
      <c r="TJG36" s="19"/>
      <c r="TJH36" s="19"/>
      <c r="TJI36" s="19"/>
      <c r="TJJ36" s="19"/>
      <c r="TJK36" s="19"/>
      <c r="TJL36" s="19"/>
      <c r="TJM36" s="19"/>
      <c r="TJN36" s="19"/>
      <c r="TJO36" s="19"/>
      <c r="TJP36" s="19"/>
      <c r="TJQ36" s="19"/>
      <c r="TJR36" s="19"/>
      <c r="TJS36" s="19"/>
      <c r="TJT36" s="19"/>
      <c r="TJU36" s="19"/>
      <c r="TJV36" s="19"/>
      <c r="TJW36" s="19"/>
      <c r="TJX36" s="19"/>
      <c r="TJY36" s="19"/>
      <c r="TJZ36" s="19"/>
      <c r="TKA36" s="19"/>
      <c r="TKB36" s="19"/>
      <c r="TKC36" s="19"/>
      <c r="TKD36" s="19"/>
      <c r="TKE36" s="19"/>
      <c r="TKF36" s="19"/>
      <c r="TKG36" s="19"/>
      <c r="TKH36" s="19"/>
      <c r="TKI36" s="19"/>
      <c r="TKJ36" s="19"/>
      <c r="TKK36" s="19"/>
      <c r="TKL36" s="19"/>
      <c r="TKM36" s="19"/>
      <c r="TKN36" s="19"/>
      <c r="TKO36" s="19"/>
      <c r="TKP36" s="19"/>
      <c r="TKQ36" s="19"/>
      <c r="TKR36" s="19"/>
      <c r="TKS36" s="19"/>
      <c r="TKT36" s="19"/>
      <c r="TKU36" s="19"/>
      <c r="TKV36" s="19"/>
      <c r="TKW36" s="19"/>
      <c r="TKX36" s="19"/>
      <c r="TKY36" s="19"/>
      <c r="TKZ36" s="19"/>
      <c r="TLA36" s="19"/>
      <c r="TLB36" s="19"/>
      <c r="TLC36" s="19"/>
      <c r="TLD36" s="19"/>
      <c r="TLE36" s="19"/>
      <c r="TLF36" s="19"/>
      <c r="TLG36" s="19"/>
      <c r="TLH36" s="19"/>
      <c r="TLI36" s="19"/>
      <c r="TLJ36" s="19"/>
      <c r="TLK36" s="19"/>
      <c r="TLL36" s="19"/>
      <c r="TLM36" s="19"/>
      <c r="TLN36" s="19"/>
      <c r="TLO36" s="19"/>
      <c r="TLP36" s="19"/>
      <c r="TLQ36" s="19"/>
      <c r="TLR36" s="19"/>
      <c r="TLS36" s="19"/>
      <c r="TLT36" s="19"/>
      <c r="TLU36" s="19"/>
      <c r="TLV36" s="19"/>
      <c r="TLW36" s="19"/>
      <c r="TLX36" s="19"/>
      <c r="TLY36" s="19"/>
      <c r="TLZ36" s="19"/>
      <c r="TMA36" s="19"/>
      <c r="TMB36" s="19"/>
      <c r="TMC36" s="19"/>
      <c r="TMD36" s="19"/>
      <c r="TME36" s="19"/>
      <c r="TMF36" s="19"/>
      <c r="TMG36" s="19"/>
      <c r="TMH36" s="19"/>
      <c r="TMI36" s="19"/>
      <c r="TMJ36" s="19"/>
      <c r="TMK36" s="19"/>
      <c r="TML36" s="19"/>
      <c r="TMM36" s="19"/>
      <c r="TMN36" s="19"/>
      <c r="TMO36" s="19"/>
      <c r="TMP36" s="19"/>
      <c r="TMQ36" s="19"/>
      <c r="TMR36" s="19"/>
      <c r="TMS36" s="19"/>
      <c r="TMT36" s="19"/>
      <c r="TMU36" s="19"/>
      <c r="TMV36" s="19"/>
      <c r="TMW36" s="19"/>
      <c r="TMX36" s="19"/>
      <c r="TMY36" s="19"/>
      <c r="TMZ36" s="19"/>
      <c r="TNA36" s="19"/>
      <c r="TNB36" s="19"/>
      <c r="TNC36" s="19"/>
      <c r="TND36" s="19"/>
      <c r="TNE36" s="19"/>
      <c r="TNF36" s="19"/>
      <c r="TNG36" s="19"/>
      <c r="TNH36" s="19"/>
      <c r="TNI36" s="19"/>
      <c r="TNJ36" s="19"/>
      <c r="TNK36" s="19"/>
      <c r="TNL36" s="19"/>
      <c r="TNM36" s="19"/>
      <c r="TNN36" s="19"/>
      <c r="TNO36" s="19"/>
      <c r="TNP36" s="19"/>
      <c r="TNQ36" s="19"/>
      <c r="TNR36" s="19"/>
      <c r="TNS36" s="19"/>
      <c r="TNT36" s="19"/>
      <c r="TNU36" s="19"/>
      <c r="TNV36" s="19"/>
      <c r="TNW36" s="19"/>
      <c r="TNX36" s="19"/>
      <c r="TNY36" s="19"/>
      <c r="TNZ36" s="19"/>
      <c r="TOA36" s="19"/>
      <c r="TOB36" s="19"/>
      <c r="TOC36" s="19"/>
      <c r="TOD36" s="19"/>
      <c r="TOE36" s="19"/>
      <c r="TOF36" s="19"/>
      <c r="TOG36" s="19"/>
      <c r="TOH36" s="19"/>
      <c r="TOI36" s="19"/>
      <c r="TOJ36" s="19"/>
      <c r="TOK36" s="19"/>
      <c r="TOL36" s="19"/>
      <c r="TOM36" s="19"/>
      <c r="TON36" s="19"/>
      <c r="TOO36" s="19"/>
      <c r="TOP36" s="19"/>
      <c r="TOQ36" s="19"/>
      <c r="TOR36" s="19"/>
      <c r="TOS36" s="19"/>
      <c r="TOT36" s="19"/>
      <c r="TOU36" s="19"/>
      <c r="TOV36" s="19"/>
      <c r="TOW36" s="19"/>
      <c r="TOX36" s="19"/>
      <c r="TOY36" s="19"/>
      <c r="TOZ36" s="19"/>
      <c r="TPA36" s="19"/>
      <c r="TPB36" s="19"/>
      <c r="TPC36" s="19"/>
      <c r="TPD36" s="19"/>
      <c r="TPE36" s="19"/>
      <c r="TPF36" s="19"/>
      <c r="TPG36" s="19"/>
      <c r="TPH36" s="19"/>
      <c r="TPI36" s="19"/>
      <c r="TPJ36" s="19"/>
      <c r="TPK36" s="19"/>
      <c r="TPL36" s="19"/>
      <c r="TPM36" s="19"/>
      <c r="TPN36" s="19"/>
      <c r="TPO36" s="19"/>
      <c r="TPP36" s="19"/>
      <c r="TPQ36" s="19"/>
      <c r="TPR36" s="19"/>
      <c r="TPS36" s="19"/>
      <c r="TPT36" s="19"/>
      <c r="TPU36" s="19"/>
      <c r="TPV36" s="19"/>
      <c r="TPW36" s="19"/>
      <c r="TPX36" s="19"/>
      <c r="TPY36" s="19"/>
      <c r="TPZ36" s="19"/>
      <c r="TQA36" s="19"/>
      <c r="TQB36" s="19"/>
      <c r="TQC36" s="19"/>
      <c r="TQD36" s="19"/>
      <c r="TQE36" s="19"/>
      <c r="TQF36" s="19"/>
      <c r="TQG36" s="19"/>
      <c r="TQH36" s="19"/>
      <c r="TQI36" s="19"/>
      <c r="TQJ36" s="19"/>
      <c r="TQK36" s="19"/>
      <c r="TQL36" s="19"/>
      <c r="TQM36" s="19"/>
      <c r="TQN36" s="19"/>
      <c r="TQO36" s="19"/>
      <c r="TQP36" s="19"/>
      <c r="TQQ36" s="19"/>
      <c r="TQR36" s="19"/>
      <c r="TQS36" s="19"/>
      <c r="TQT36" s="19"/>
      <c r="TQU36" s="19"/>
      <c r="TQV36" s="19"/>
      <c r="TQW36" s="19"/>
      <c r="TQX36" s="19"/>
      <c r="TQY36" s="19"/>
      <c r="TQZ36" s="19"/>
      <c r="TRA36" s="19"/>
      <c r="TRB36" s="19"/>
      <c r="TRC36" s="19"/>
      <c r="TRD36" s="19"/>
      <c r="TRE36" s="19"/>
      <c r="TRF36" s="19"/>
      <c r="TRG36" s="19"/>
      <c r="TRH36" s="19"/>
      <c r="TRI36" s="19"/>
      <c r="TRJ36" s="19"/>
      <c r="TRK36" s="19"/>
      <c r="TRL36" s="19"/>
      <c r="TRM36" s="19"/>
      <c r="TRN36" s="19"/>
      <c r="TRO36" s="19"/>
      <c r="TRP36" s="19"/>
      <c r="TRQ36" s="19"/>
      <c r="TRR36" s="19"/>
      <c r="TRS36" s="19"/>
      <c r="TRT36" s="19"/>
      <c r="TRU36" s="19"/>
      <c r="TRV36" s="19"/>
      <c r="TRW36" s="19"/>
      <c r="TRX36" s="19"/>
      <c r="TRY36" s="19"/>
      <c r="TRZ36" s="19"/>
      <c r="TSA36" s="19"/>
      <c r="TSB36" s="19"/>
      <c r="TSC36" s="19"/>
      <c r="TSD36" s="19"/>
      <c r="TSE36" s="19"/>
      <c r="TSF36" s="19"/>
      <c r="TSG36" s="19"/>
      <c r="TSH36" s="19"/>
      <c r="TSI36" s="19"/>
      <c r="TSJ36" s="19"/>
      <c r="TSK36" s="19"/>
      <c r="TSL36" s="19"/>
      <c r="TSM36" s="19"/>
      <c r="TSN36" s="19"/>
      <c r="TSO36" s="19"/>
      <c r="TSP36" s="19"/>
      <c r="TSQ36" s="19"/>
      <c r="TSR36" s="19"/>
      <c r="TSS36" s="19"/>
      <c r="TST36" s="19"/>
      <c r="TSU36" s="19"/>
      <c r="TSV36" s="19"/>
      <c r="TSW36" s="19"/>
      <c r="TSX36" s="19"/>
      <c r="TSY36" s="19"/>
      <c r="TSZ36" s="19"/>
      <c r="TTA36" s="19"/>
      <c r="TTB36" s="19"/>
      <c r="TTC36" s="19"/>
      <c r="TTD36" s="19"/>
      <c r="TTE36" s="19"/>
      <c r="TTF36" s="19"/>
      <c r="TTG36" s="19"/>
      <c r="TTH36" s="19"/>
      <c r="TTI36" s="19"/>
      <c r="TTJ36" s="19"/>
      <c r="TTK36" s="19"/>
      <c r="TTL36" s="19"/>
      <c r="TTM36" s="19"/>
      <c r="TTN36" s="19"/>
      <c r="TTO36" s="19"/>
      <c r="TTP36" s="19"/>
      <c r="TTQ36" s="19"/>
      <c r="TTR36" s="19"/>
      <c r="TTS36" s="19"/>
      <c r="TTT36" s="19"/>
      <c r="TTU36" s="19"/>
      <c r="TTV36" s="19"/>
      <c r="TTW36" s="19"/>
      <c r="TTX36" s="19"/>
      <c r="TTY36" s="19"/>
      <c r="TTZ36" s="19"/>
      <c r="TUA36" s="19"/>
      <c r="TUB36" s="19"/>
      <c r="TUC36" s="19"/>
      <c r="TUD36" s="19"/>
      <c r="TUE36" s="19"/>
      <c r="TUF36" s="19"/>
      <c r="TUG36" s="19"/>
      <c r="TUH36" s="19"/>
      <c r="TUI36" s="19"/>
      <c r="TUJ36" s="19"/>
      <c r="TUK36" s="19"/>
      <c r="TUL36" s="19"/>
      <c r="TUM36" s="19"/>
      <c r="TUN36" s="19"/>
      <c r="TUO36" s="19"/>
      <c r="TUP36" s="19"/>
      <c r="TUQ36" s="19"/>
      <c r="TUR36" s="19"/>
      <c r="TUS36" s="19"/>
      <c r="TUT36" s="19"/>
      <c r="TUU36" s="19"/>
      <c r="TUV36" s="19"/>
      <c r="TUW36" s="19"/>
      <c r="TUX36" s="19"/>
      <c r="TUY36" s="19"/>
      <c r="TUZ36" s="19"/>
      <c r="TVA36" s="19"/>
      <c r="TVB36" s="19"/>
      <c r="TVC36" s="19"/>
      <c r="TVD36" s="19"/>
      <c r="TVE36" s="19"/>
      <c r="TVF36" s="19"/>
      <c r="TVG36" s="19"/>
      <c r="TVH36" s="19"/>
      <c r="TVI36" s="19"/>
      <c r="TVJ36" s="19"/>
      <c r="TVK36" s="19"/>
      <c r="TVL36" s="19"/>
      <c r="TVM36" s="19"/>
      <c r="TVN36" s="19"/>
      <c r="TVO36" s="19"/>
      <c r="TVP36" s="19"/>
      <c r="TVQ36" s="19"/>
      <c r="TVR36" s="19"/>
      <c r="TVS36" s="19"/>
      <c r="TVT36" s="19"/>
      <c r="TVU36" s="19"/>
      <c r="TVV36" s="19"/>
      <c r="TVW36" s="19"/>
      <c r="TVX36" s="19"/>
      <c r="TVY36" s="19"/>
      <c r="TVZ36" s="19"/>
      <c r="TWA36" s="19"/>
      <c r="TWB36" s="19"/>
      <c r="TWC36" s="19"/>
      <c r="TWD36" s="19"/>
      <c r="TWE36" s="19"/>
      <c r="TWF36" s="19"/>
      <c r="TWG36" s="19"/>
      <c r="TWH36" s="19"/>
      <c r="TWI36" s="19"/>
      <c r="TWJ36" s="19"/>
      <c r="TWK36" s="19"/>
      <c r="TWL36" s="19"/>
      <c r="TWM36" s="19"/>
      <c r="TWN36" s="19"/>
      <c r="TWO36" s="19"/>
      <c r="TWP36" s="19"/>
      <c r="TWQ36" s="19"/>
      <c r="TWR36" s="19"/>
      <c r="TWS36" s="19"/>
      <c r="TWT36" s="19"/>
      <c r="TWU36" s="19"/>
      <c r="TWV36" s="19"/>
      <c r="TWW36" s="19"/>
      <c r="TWX36" s="19"/>
      <c r="TWY36" s="19"/>
      <c r="TWZ36" s="19"/>
      <c r="TXA36" s="19"/>
      <c r="TXB36" s="19"/>
      <c r="TXC36" s="19"/>
      <c r="TXD36" s="19"/>
      <c r="TXE36" s="19"/>
      <c r="TXF36" s="19"/>
      <c r="TXG36" s="19"/>
      <c r="TXH36" s="19"/>
      <c r="TXI36" s="19"/>
      <c r="TXJ36" s="19"/>
      <c r="TXK36" s="19"/>
      <c r="TXL36" s="19"/>
      <c r="TXM36" s="19"/>
      <c r="TXN36" s="19"/>
      <c r="TXO36" s="19"/>
      <c r="TXP36" s="19"/>
      <c r="TXQ36" s="19"/>
      <c r="TXR36" s="19"/>
      <c r="TXS36" s="19"/>
      <c r="TXT36" s="19"/>
      <c r="TXU36" s="19"/>
      <c r="TXV36" s="19"/>
      <c r="TXW36" s="19"/>
      <c r="TXX36" s="19"/>
      <c r="TXY36" s="19"/>
      <c r="TXZ36" s="19"/>
      <c r="TYA36" s="19"/>
      <c r="TYB36" s="19"/>
      <c r="TYC36" s="19"/>
      <c r="TYD36" s="19"/>
      <c r="TYE36" s="19"/>
      <c r="TYF36" s="19"/>
      <c r="TYG36" s="19"/>
      <c r="TYH36" s="19"/>
      <c r="TYI36" s="19"/>
      <c r="TYJ36" s="19"/>
      <c r="TYK36" s="19"/>
      <c r="TYL36" s="19"/>
      <c r="TYM36" s="19"/>
      <c r="TYN36" s="19"/>
      <c r="TYO36" s="19"/>
      <c r="TYP36" s="19"/>
      <c r="TYQ36" s="19"/>
      <c r="TYR36" s="19"/>
      <c r="TYS36" s="19"/>
      <c r="TYT36" s="19"/>
      <c r="TYU36" s="19"/>
      <c r="TYV36" s="19"/>
      <c r="TYW36" s="19"/>
      <c r="TYX36" s="19"/>
      <c r="TYY36" s="19"/>
      <c r="TYZ36" s="19"/>
      <c r="TZA36" s="19"/>
      <c r="TZB36" s="19"/>
      <c r="TZC36" s="19"/>
      <c r="TZD36" s="19"/>
      <c r="TZE36" s="19"/>
      <c r="TZF36" s="19"/>
      <c r="TZG36" s="19"/>
      <c r="TZH36" s="19"/>
      <c r="TZI36" s="19"/>
      <c r="TZJ36" s="19"/>
      <c r="TZK36" s="19"/>
      <c r="TZL36" s="19"/>
      <c r="TZM36" s="19"/>
      <c r="TZN36" s="19"/>
      <c r="TZO36" s="19"/>
      <c r="TZP36" s="19"/>
      <c r="TZQ36" s="19"/>
      <c r="TZR36" s="19"/>
      <c r="TZS36" s="19"/>
      <c r="TZT36" s="19"/>
      <c r="TZU36" s="19"/>
      <c r="TZV36" s="19"/>
      <c r="TZW36" s="19"/>
      <c r="TZX36" s="19"/>
      <c r="TZY36" s="19"/>
      <c r="TZZ36" s="19"/>
      <c r="UAA36" s="19"/>
      <c r="UAB36" s="19"/>
      <c r="UAC36" s="19"/>
      <c r="UAD36" s="19"/>
      <c r="UAE36" s="19"/>
      <c r="UAF36" s="19"/>
      <c r="UAG36" s="19"/>
      <c r="UAH36" s="19"/>
      <c r="UAI36" s="19"/>
      <c r="UAJ36" s="19"/>
      <c r="UAK36" s="19"/>
      <c r="UAL36" s="19"/>
      <c r="UAM36" s="19"/>
      <c r="UAN36" s="19"/>
      <c r="UAO36" s="19"/>
      <c r="UAP36" s="19"/>
      <c r="UAQ36" s="19"/>
      <c r="UAR36" s="19"/>
      <c r="UAS36" s="19"/>
      <c r="UAT36" s="19"/>
      <c r="UAU36" s="19"/>
      <c r="UAV36" s="19"/>
      <c r="UAW36" s="19"/>
      <c r="UAX36" s="19"/>
      <c r="UAY36" s="19"/>
      <c r="UAZ36" s="19"/>
      <c r="UBA36" s="19"/>
      <c r="UBB36" s="19"/>
      <c r="UBC36" s="19"/>
      <c r="UBD36" s="19"/>
      <c r="UBE36" s="19"/>
      <c r="UBF36" s="19"/>
      <c r="UBG36" s="19"/>
      <c r="UBH36" s="19"/>
      <c r="UBI36" s="19"/>
      <c r="UBJ36" s="19"/>
      <c r="UBK36" s="19"/>
      <c r="UBL36" s="19"/>
      <c r="UBM36" s="19"/>
      <c r="UBN36" s="19"/>
      <c r="UBO36" s="19"/>
      <c r="UBP36" s="19"/>
      <c r="UBQ36" s="19"/>
      <c r="UBR36" s="19"/>
      <c r="UBS36" s="19"/>
      <c r="UBT36" s="19"/>
      <c r="UBU36" s="19"/>
      <c r="UBV36" s="19"/>
      <c r="UBW36" s="19"/>
      <c r="UBX36" s="19"/>
      <c r="UBY36" s="19"/>
      <c r="UBZ36" s="19"/>
      <c r="UCA36" s="19"/>
      <c r="UCB36" s="19"/>
      <c r="UCC36" s="19"/>
      <c r="UCD36" s="19"/>
      <c r="UCE36" s="19"/>
      <c r="UCF36" s="19"/>
      <c r="UCG36" s="19"/>
      <c r="UCH36" s="19"/>
      <c r="UCI36" s="19"/>
      <c r="UCJ36" s="19"/>
      <c r="UCK36" s="19"/>
      <c r="UCL36" s="19"/>
      <c r="UCM36" s="19"/>
      <c r="UCN36" s="19"/>
      <c r="UCO36" s="19"/>
      <c r="UCP36" s="19"/>
      <c r="UCQ36" s="19"/>
      <c r="UCR36" s="19"/>
      <c r="UCS36" s="19"/>
      <c r="UCT36" s="19"/>
      <c r="UCU36" s="19"/>
      <c r="UCV36" s="19"/>
      <c r="UCW36" s="19"/>
      <c r="UCX36" s="19"/>
      <c r="UCY36" s="19"/>
      <c r="UCZ36" s="19"/>
      <c r="UDA36" s="19"/>
      <c r="UDB36" s="19"/>
      <c r="UDC36" s="19"/>
      <c r="UDD36" s="19"/>
      <c r="UDE36" s="19"/>
      <c r="UDF36" s="19"/>
      <c r="UDG36" s="19"/>
      <c r="UDH36" s="19"/>
      <c r="UDI36" s="19"/>
      <c r="UDJ36" s="19"/>
      <c r="UDK36" s="19"/>
      <c r="UDL36" s="19"/>
      <c r="UDM36" s="19"/>
      <c r="UDN36" s="19"/>
      <c r="UDO36" s="19"/>
      <c r="UDP36" s="19"/>
      <c r="UDQ36" s="19"/>
      <c r="UDR36" s="19"/>
      <c r="UDS36" s="19"/>
      <c r="UDT36" s="19"/>
      <c r="UDU36" s="19"/>
      <c r="UDV36" s="19"/>
      <c r="UDW36" s="19"/>
      <c r="UDX36" s="19"/>
      <c r="UDY36" s="19"/>
      <c r="UDZ36" s="19"/>
      <c r="UEA36" s="19"/>
      <c r="UEB36" s="19"/>
      <c r="UEC36" s="19"/>
      <c r="UED36" s="19"/>
      <c r="UEE36" s="19"/>
      <c r="UEF36" s="19"/>
      <c r="UEG36" s="19"/>
      <c r="UEH36" s="19"/>
      <c r="UEI36" s="19"/>
      <c r="UEJ36" s="19"/>
      <c r="UEK36" s="19"/>
      <c r="UEL36" s="19"/>
      <c r="UEM36" s="19"/>
      <c r="UEN36" s="19"/>
      <c r="UEO36" s="19"/>
      <c r="UEP36" s="19"/>
      <c r="UEQ36" s="19"/>
      <c r="UER36" s="19"/>
      <c r="UES36" s="19"/>
      <c r="UET36" s="19"/>
      <c r="UEU36" s="19"/>
      <c r="UEV36" s="19"/>
      <c r="UEW36" s="19"/>
      <c r="UEX36" s="19"/>
      <c r="UEY36" s="19"/>
      <c r="UEZ36" s="19"/>
      <c r="UFA36" s="19"/>
      <c r="UFB36" s="19"/>
      <c r="UFC36" s="19"/>
      <c r="UFD36" s="19"/>
      <c r="UFE36" s="19"/>
      <c r="UFF36" s="19"/>
      <c r="UFG36" s="19"/>
      <c r="UFH36" s="19"/>
      <c r="UFI36" s="19"/>
      <c r="UFJ36" s="19"/>
      <c r="UFK36" s="19"/>
      <c r="UFL36" s="19"/>
      <c r="UFM36" s="19"/>
      <c r="UFN36" s="19"/>
      <c r="UFO36" s="19"/>
      <c r="UFP36" s="19"/>
      <c r="UFQ36" s="19"/>
      <c r="UFR36" s="19"/>
      <c r="UFS36" s="19"/>
      <c r="UFT36" s="19"/>
      <c r="UFU36" s="19"/>
      <c r="UFV36" s="19"/>
      <c r="UFW36" s="19"/>
      <c r="UFX36" s="19"/>
      <c r="UFY36" s="19"/>
      <c r="UFZ36" s="19"/>
      <c r="UGA36" s="19"/>
      <c r="UGB36" s="19"/>
      <c r="UGC36" s="19"/>
      <c r="UGD36" s="19"/>
      <c r="UGE36" s="19"/>
      <c r="UGF36" s="19"/>
      <c r="UGG36" s="19"/>
      <c r="UGH36" s="19"/>
      <c r="UGI36" s="19"/>
      <c r="UGJ36" s="19"/>
      <c r="UGK36" s="19"/>
      <c r="UGL36" s="19"/>
      <c r="UGM36" s="19"/>
      <c r="UGN36" s="19"/>
      <c r="UGO36" s="19"/>
      <c r="UGP36" s="19"/>
      <c r="UGQ36" s="19"/>
      <c r="UGR36" s="19"/>
      <c r="UGS36" s="19"/>
      <c r="UGT36" s="19"/>
      <c r="UGU36" s="19"/>
      <c r="UGV36" s="19"/>
      <c r="UGW36" s="19"/>
      <c r="UGX36" s="19"/>
      <c r="UGY36" s="19"/>
      <c r="UGZ36" s="19"/>
      <c r="UHA36" s="19"/>
      <c r="UHB36" s="19"/>
      <c r="UHC36" s="19"/>
      <c r="UHD36" s="19"/>
      <c r="UHE36" s="19"/>
      <c r="UHF36" s="19"/>
      <c r="UHG36" s="19"/>
      <c r="UHH36" s="19"/>
      <c r="UHI36" s="19"/>
      <c r="UHJ36" s="19"/>
      <c r="UHK36" s="19"/>
      <c r="UHL36" s="19"/>
      <c r="UHM36" s="19"/>
      <c r="UHN36" s="19"/>
      <c r="UHO36" s="19"/>
      <c r="UHP36" s="19"/>
      <c r="UHQ36" s="19"/>
      <c r="UHR36" s="19"/>
      <c r="UHS36" s="19"/>
      <c r="UHT36" s="19"/>
      <c r="UHU36" s="19"/>
      <c r="UHV36" s="19"/>
      <c r="UHW36" s="19"/>
      <c r="UHX36" s="19"/>
      <c r="UHY36" s="19"/>
      <c r="UHZ36" s="19"/>
      <c r="UIA36" s="19"/>
      <c r="UIB36" s="19"/>
      <c r="UIC36" s="19"/>
      <c r="UID36" s="19"/>
      <c r="UIE36" s="19"/>
      <c r="UIF36" s="19"/>
      <c r="UIG36" s="19"/>
      <c r="UIH36" s="19"/>
      <c r="UII36" s="19"/>
      <c r="UIJ36" s="19"/>
      <c r="UIK36" s="19"/>
      <c r="UIL36" s="19"/>
      <c r="UIM36" s="19"/>
      <c r="UIN36" s="19"/>
      <c r="UIO36" s="19"/>
      <c r="UIP36" s="19"/>
      <c r="UIQ36" s="19"/>
      <c r="UIR36" s="19"/>
      <c r="UIS36" s="19"/>
      <c r="UIT36" s="19"/>
      <c r="UIU36" s="19"/>
      <c r="UIV36" s="19"/>
      <c r="UIW36" s="19"/>
      <c r="UIX36" s="19"/>
      <c r="UIY36" s="19"/>
      <c r="UIZ36" s="19"/>
      <c r="UJA36" s="19"/>
      <c r="UJB36" s="19"/>
      <c r="UJC36" s="19"/>
      <c r="UJD36" s="19"/>
      <c r="UJE36" s="19"/>
      <c r="UJF36" s="19"/>
      <c r="UJG36" s="19"/>
      <c r="UJH36" s="19"/>
      <c r="UJI36" s="19"/>
      <c r="UJJ36" s="19"/>
      <c r="UJK36" s="19"/>
      <c r="UJL36" s="19"/>
      <c r="UJM36" s="19"/>
      <c r="UJN36" s="19"/>
      <c r="UJO36" s="19"/>
      <c r="UJP36" s="19"/>
      <c r="UJQ36" s="19"/>
      <c r="UJR36" s="19"/>
      <c r="UJS36" s="19"/>
      <c r="UJT36" s="19"/>
      <c r="UJU36" s="19"/>
      <c r="UJV36" s="19"/>
      <c r="UJW36" s="19"/>
      <c r="UJX36" s="19"/>
      <c r="UJY36" s="19"/>
      <c r="UJZ36" s="19"/>
      <c r="UKA36" s="19"/>
      <c r="UKB36" s="19"/>
      <c r="UKC36" s="19"/>
      <c r="UKD36" s="19"/>
      <c r="UKE36" s="19"/>
      <c r="UKF36" s="19"/>
      <c r="UKG36" s="19"/>
      <c r="UKH36" s="19"/>
      <c r="UKI36" s="19"/>
      <c r="UKJ36" s="19"/>
      <c r="UKK36" s="19"/>
      <c r="UKL36" s="19"/>
      <c r="UKM36" s="19"/>
      <c r="UKN36" s="19"/>
      <c r="UKO36" s="19"/>
      <c r="UKP36" s="19"/>
      <c r="UKQ36" s="19"/>
      <c r="UKR36" s="19"/>
      <c r="UKS36" s="19"/>
      <c r="UKT36" s="19"/>
      <c r="UKU36" s="19"/>
      <c r="UKV36" s="19"/>
      <c r="UKW36" s="19"/>
      <c r="UKX36" s="19"/>
      <c r="UKY36" s="19"/>
      <c r="UKZ36" s="19"/>
      <c r="ULA36" s="19"/>
      <c r="ULB36" s="19"/>
      <c r="ULC36" s="19"/>
      <c r="ULD36" s="19"/>
      <c r="ULE36" s="19"/>
      <c r="ULF36" s="19"/>
      <c r="ULG36" s="19"/>
      <c r="ULH36" s="19"/>
      <c r="ULI36" s="19"/>
      <c r="ULJ36" s="19"/>
      <c r="ULK36" s="19"/>
      <c r="ULL36" s="19"/>
      <c r="ULM36" s="19"/>
      <c r="ULN36" s="19"/>
      <c r="ULO36" s="19"/>
      <c r="ULP36" s="19"/>
      <c r="ULQ36" s="19"/>
      <c r="ULR36" s="19"/>
      <c r="ULS36" s="19"/>
      <c r="ULT36" s="19"/>
      <c r="ULU36" s="19"/>
      <c r="ULV36" s="19"/>
      <c r="ULW36" s="19"/>
      <c r="ULX36" s="19"/>
      <c r="ULY36" s="19"/>
      <c r="ULZ36" s="19"/>
      <c r="UMA36" s="19"/>
      <c r="UMB36" s="19"/>
      <c r="UMC36" s="19"/>
      <c r="UMD36" s="19"/>
      <c r="UME36" s="19"/>
      <c r="UMF36" s="19"/>
      <c r="UMG36" s="19"/>
      <c r="UMH36" s="19"/>
      <c r="UMI36" s="19"/>
      <c r="UMJ36" s="19"/>
      <c r="UMK36" s="19"/>
      <c r="UML36" s="19"/>
      <c r="UMM36" s="19"/>
      <c r="UMN36" s="19"/>
      <c r="UMO36" s="19"/>
      <c r="UMP36" s="19"/>
      <c r="UMQ36" s="19"/>
      <c r="UMR36" s="19"/>
      <c r="UMS36" s="19"/>
      <c r="UMT36" s="19"/>
      <c r="UMU36" s="19"/>
      <c r="UMV36" s="19"/>
      <c r="UMW36" s="19"/>
      <c r="UMX36" s="19"/>
      <c r="UMY36" s="19"/>
      <c r="UMZ36" s="19"/>
      <c r="UNA36" s="19"/>
      <c r="UNB36" s="19"/>
      <c r="UNC36" s="19"/>
      <c r="UND36" s="19"/>
      <c r="UNE36" s="19"/>
      <c r="UNF36" s="19"/>
      <c r="UNG36" s="19"/>
      <c r="UNH36" s="19"/>
      <c r="UNI36" s="19"/>
      <c r="UNJ36" s="19"/>
      <c r="UNK36" s="19"/>
      <c r="UNL36" s="19"/>
      <c r="UNM36" s="19"/>
      <c r="UNN36" s="19"/>
      <c r="UNO36" s="19"/>
      <c r="UNP36" s="19"/>
      <c r="UNQ36" s="19"/>
      <c r="UNR36" s="19"/>
      <c r="UNS36" s="19"/>
      <c r="UNT36" s="19"/>
      <c r="UNU36" s="19"/>
      <c r="UNV36" s="19"/>
      <c r="UNW36" s="19"/>
      <c r="UNX36" s="19"/>
      <c r="UNY36" s="19"/>
      <c r="UNZ36" s="19"/>
      <c r="UOA36" s="19"/>
      <c r="UOB36" s="19"/>
      <c r="UOC36" s="19"/>
      <c r="UOD36" s="19"/>
      <c r="UOE36" s="19"/>
      <c r="UOF36" s="19"/>
      <c r="UOG36" s="19"/>
      <c r="UOH36" s="19"/>
      <c r="UOI36" s="19"/>
      <c r="UOJ36" s="19"/>
      <c r="UOK36" s="19"/>
      <c r="UOL36" s="19"/>
      <c r="UOM36" s="19"/>
      <c r="UON36" s="19"/>
      <c r="UOO36" s="19"/>
      <c r="UOP36" s="19"/>
      <c r="UOQ36" s="19"/>
      <c r="UOR36" s="19"/>
      <c r="UOS36" s="19"/>
      <c r="UOT36" s="19"/>
      <c r="UOU36" s="19"/>
      <c r="UOV36" s="19"/>
      <c r="UOW36" s="19"/>
      <c r="UOX36" s="19"/>
      <c r="UOY36" s="19"/>
      <c r="UOZ36" s="19"/>
      <c r="UPA36" s="19"/>
      <c r="UPB36" s="19"/>
      <c r="UPC36" s="19"/>
      <c r="UPD36" s="19"/>
      <c r="UPE36" s="19"/>
      <c r="UPF36" s="19"/>
      <c r="UPG36" s="19"/>
      <c r="UPH36" s="19"/>
      <c r="UPI36" s="19"/>
      <c r="UPJ36" s="19"/>
      <c r="UPK36" s="19"/>
      <c r="UPL36" s="19"/>
      <c r="UPM36" s="19"/>
      <c r="UPN36" s="19"/>
      <c r="UPO36" s="19"/>
      <c r="UPP36" s="19"/>
      <c r="UPQ36" s="19"/>
      <c r="UPR36" s="19"/>
      <c r="UPS36" s="19"/>
      <c r="UPT36" s="19"/>
      <c r="UPU36" s="19"/>
      <c r="UPV36" s="19"/>
      <c r="UPW36" s="19"/>
      <c r="UPX36" s="19"/>
      <c r="UPY36" s="19"/>
      <c r="UPZ36" s="19"/>
      <c r="UQA36" s="19"/>
      <c r="UQB36" s="19"/>
      <c r="UQC36" s="19"/>
      <c r="UQD36" s="19"/>
      <c r="UQE36" s="19"/>
      <c r="UQF36" s="19"/>
      <c r="UQG36" s="19"/>
      <c r="UQH36" s="19"/>
      <c r="UQI36" s="19"/>
      <c r="UQJ36" s="19"/>
      <c r="UQK36" s="19"/>
      <c r="UQL36" s="19"/>
      <c r="UQM36" s="19"/>
      <c r="UQN36" s="19"/>
      <c r="UQO36" s="19"/>
      <c r="UQP36" s="19"/>
      <c r="UQQ36" s="19"/>
      <c r="UQR36" s="19"/>
      <c r="UQS36" s="19"/>
      <c r="UQT36" s="19"/>
      <c r="UQU36" s="19"/>
      <c r="UQV36" s="19"/>
      <c r="UQW36" s="19"/>
      <c r="UQX36" s="19"/>
      <c r="UQY36" s="19"/>
      <c r="UQZ36" s="19"/>
      <c r="URA36" s="19"/>
      <c r="URB36" s="19"/>
      <c r="URC36" s="19"/>
      <c r="URD36" s="19"/>
      <c r="URE36" s="19"/>
      <c r="URF36" s="19"/>
      <c r="URG36" s="19"/>
      <c r="URH36" s="19"/>
      <c r="URI36" s="19"/>
      <c r="URJ36" s="19"/>
      <c r="URK36" s="19"/>
      <c r="URL36" s="19"/>
      <c r="URM36" s="19"/>
      <c r="URN36" s="19"/>
      <c r="URO36" s="19"/>
      <c r="URP36" s="19"/>
      <c r="URQ36" s="19"/>
      <c r="URR36" s="19"/>
      <c r="URS36" s="19"/>
      <c r="URT36" s="19"/>
      <c r="URU36" s="19"/>
      <c r="URV36" s="19"/>
      <c r="URW36" s="19"/>
      <c r="URX36" s="19"/>
      <c r="URY36" s="19"/>
      <c r="URZ36" s="19"/>
      <c r="USA36" s="19"/>
      <c r="USB36" s="19"/>
      <c r="USC36" s="19"/>
      <c r="USD36" s="19"/>
      <c r="USE36" s="19"/>
      <c r="USF36" s="19"/>
      <c r="USG36" s="19"/>
      <c r="USH36" s="19"/>
      <c r="USI36" s="19"/>
      <c r="USJ36" s="19"/>
      <c r="USK36" s="19"/>
      <c r="USL36" s="19"/>
      <c r="USM36" s="19"/>
      <c r="USN36" s="19"/>
      <c r="USO36" s="19"/>
      <c r="USP36" s="19"/>
      <c r="USQ36" s="19"/>
      <c r="USR36" s="19"/>
      <c r="USS36" s="19"/>
      <c r="UST36" s="19"/>
      <c r="USU36" s="19"/>
      <c r="USV36" s="19"/>
      <c r="USW36" s="19"/>
      <c r="USX36" s="19"/>
      <c r="USY36" s="19"/>
      <c r="USZ36" s="19"/>
      <c r="UTA36" s="19"/>
      <c r="UTB36" s="19"/>
      <c r="UTC36" s="19"/>
      <c r="UTD36" s="19"/>
      <c r="UTE36" s="19"/>
      <c r="UTF36" s="19"/>
      <c r="UTG36" s="19"/>
      <c r="UTH36" s="19"/>
      <c r="UTI36" s="19"/>
      <c r="UTJ36" s="19"/>
      <c r="UTK36" s="19"/>
      <c r="UTL36" s="19"/>
      <c r="UTM36" s="19"/>
      <c r="UTN36" s="19"/>
      <c r="UTO36" s="19"/>
      <c r="UTP36" s="19"/>
      <c r="UTQ36" s="19"/>
      <c r="UTR36" s="19"/>
      <c r="UTS36" s="19"/>
      <c r="UTT36" s="19"/>
      <c r="UTU36" s="19"/>
      <c r="UTV36" s="19"/>
      <c r="UTW36" s="19"/>
      <c r="UTX36" s="19"/>
      <c r="UTY36" s="19"/>
      <c r="UTZ36" s="19"/>
      <c r="UUA36" s="19"/>
      <c r="UUB36" s="19"/>
      <c r="UUC36" s="19"/>
      <c r="UUD36" s="19"/>
      <c r="UUE36" s="19"/>
      <c r="UUF36" s="19"/>
      <c r="UUG36" s="19"/>
      <c r="UUH36" s="19"/>
      <c r="UUI36" s="19"/>
      <c r="UUJ36" s="19"/>
      <c r="UUK36" s="19"/>
      <c r="UUL36" s="19"/>
      <c r="UUM36" s="19"/>
      <c r="UUN36" s="19"/>
      <c r="UUO36" s="19"/>
      <c r="UUP36" s="19"/>
      <c r="UUQ36" s="19"/>
      <c r="UUR36" s="19"/>
      <c r="UUS36" s="19"/>
      <c r="UUT36" s="19"/>
      <c r="UUU36" s="19"/>
      <c r="UUV36" s="19"/>
      <c r="UUW36" s="19"/>
      <c r="UUX36" s="19"/>
      <c r="UUY36" s="19"/>
      <c r="UUZ36" s="19"/>
      <c r="UVA36" s="19"/>
      <c r="UVB36" s="19"/>
      <c r="UVC36" s="19"/>
      <c r="UVD36" s="19"/>
      <c r="UVE36" s="19"/>
      <c r="UVF36" s="19"/>
      <c r="UVG36" s="19"/>
      <c r="UVH36" s="19"/>
      <c r="UVI36" s="19"/>
      <c r="UVJ36" s="19"/>
      <c r="UVK36" s="19"/>
      <c r="UVL36" s="19"/>
      <c r="UVM36" s="19"/>
      <c r="UVN36" s="19"/>
      <c r="UVO36" s="19"/>
      <c r="UVP36" s="19"/>
      <c r="UVQ36" s="19"/>
      <c r="UVR36" s="19"/>
      <c r="UVS36" s="19"/>
      <c r="UVT36" s="19"/>
      <c r="UVU36" s="19"/>
      <c r="UVV36" s="19"/>
      <c r="UVW36" s="19"/>
      <c r="UVX36" s="19"/>
      <c r="UVY36" s="19"/>
      <c r="UVZ36" s="19"/>
      <c r="UWA36" s="19"/>
      <c r="UWB36" s="19"/>
      <c r="UWC36" s="19"/>
      <c r="UWD36" s="19"/>
      <c r="UWE36" s="19"/>
      <c r="UWF36" s="19"/>
      <c r="UWG36" s="19"/>
      <c r="UWH36" s="19"/>
      <c r="UWI36" s="19"/>
      <c r="UWJ36" s="19"/>
      <c r="UWK36" s="19"/>
      <c r="UWL36" s="19"/>
      <c r="UWM36" s="19"/>
      <c r="UWN36" s="19"/>
      <c r="UWO36" s="19"/>
      <c r="UWP36" s="19"/>
      <c r="UWQ36" s="19"/>
      <c r="UWR36" s="19"/>
      <c r="UWS36" s="19"/>
      <c r="UWT36" s="19"/>
      <c r="UWU36" s="19"/>
      <c r="UWV36" s="19"/>
      <c r="UWW36" s="19"/>
      <c r="UWX36" s="19"/>
      <c r="UWY36" s="19"/>
      <c r="UWZ36" s="19"/>
      <c r="UXA36" s="19"/>
      <c r="UXB36" s="19"/>
      <c r="UXC36" s="19"/>
      <c r="UXD36" s="19"/>
      <c r="UXE36" s="19"/>
      <c r="UXF36" s="19"/>
      <c r="UXG36" s="19"/>
      <c r="UXH36" s="19"/>
      <c r="UXI36" s="19"/>
      <c r="UXJ36" s="19"/>
      <c r="UXK36" s="19"/>
      <c r="UXL36" s="19"/>
      <c r="UXM36" s="19"/>
      <c r="UXN36" s="19"/>
      <c r="UXO36" s="19"/>
      <c r="UXP36" s="19"/>
      <c r="UXQ36" s="19"/>
      <c r="UXR36" s="19"/>
      <c r="UXS36" s="19"/>
      <c r="UXT36" s="19"/>
      <c r="UXU36" s="19"/>
      <c r="UXV36" s="19"/>
      <c r="UXW36" s="19"/>
      <c r="UXX36" s="19"/>
      <c r="UXY36" s="19"/>
      <c r="UXZ36" s="19"/>
      <c r="UYA36" s="19"/>
      <c r="UYB36" s="19"/>
      <c r="UYC36" s="19"/>
      <c r="UYD36" s="19"/>
      <c r="UYE36" s="19"/>
      <c r="UYF36" s="19"/>
      <c r="UYG36" s="19"/>
      <c r="UYH36" s="19"/>
      <c r="UYI36" s="19"/>
      <c r="UYJ36" s="19"/>
      <c r="UYK36" s="19"/>
      <c r="UYL36" s="19"/>
      <c r="UYM36" s="19"/>
      <c r="UYN36" s="19"/>
      <c r="UYO36" s="19"/>
      <c r="UYP36" s="19"/>
      <c r="UYQ36" s="19"/>
      <c r="UYR36" s="19"/>
      <c r="UYS36" s="19"/>
      <c r="UYT36" s="19"/>
      <c r="UYU36" s="19"/>
      <c r="UYV36" s="19"/>
      <c r="UYW36" s="19"/>
      <c r="UYX36" s="19"/>
      <c r="UYY36" s="19"/>
      <c r="UYZ36" s="19"/>
      <c r="UZA36" s="19"/>
      <c r="UZB36" s="19"/>
      <c r="UZC36" s="19"/>
      <c r="UZD36" s="19"/>
      <c r="UZE36" s="19"/>
      <c r="UZF36" s="19"/>
      <c r="UZG36" s="19"/>
      <c r="UZH36" s="19"/>
      <c r="UZI36" s="19"/>
      <c r="UZJ36" s="19"/>
      <c r="UZK36" s="19"/>
      <c r="UZL36" s="19"/>
      <c r="UZM36" s="19"/>
      <c r="UZN36" s="19"/>
      <c r="UZO36" s="19"/>
      <c r="UZP36" s="19"/>
      <c r="UZQ36" s="19"/>
      <c r="UZR36" s="19"/>
      <c r="UZS36" s="19"/>
      <c r="UZT36" s="19"/>
      <c r="UZU36" s="19"/>
      <c r="UZV36" s="19"/>
      <c r="UZW36" s="19"/>
      <c r="UZX36" s="19"/>
      <c r="UZY36" s="19"/>
      <c r="UZZ36" s="19"/>
      <c r="VAA36" s="19"/>
      <c r="VAB36" s="19"/>
      <c r="VAC36" s="19"/>
      <c r="VAD36" s="19"/>
      <c r="VAE36" s="19"/>
      <c r="VAF36" s="19"/>
      <c r="VAG36" s="19"/>
      <c r="VAH36" s="19"/>
      <c r="VAI36" s="19"/>
      <c r="VAJ36" s="19"/>
      <c r="VAK36" s="19"/>
      <c r="VAL36" s="19"/>
      <c r="VAM36" s="19"/>
      <c r="VAN36" s="19"/>
      <c r="VAO36" s="19"/>
      <c r="VAP36" s="19"/>
      <c r="VAQ36" s="19"/>
      <c r="VAR36" s="19"/>
      <c r="VAS36" s="19"/>
      <c r="VAT36" s="19"/>
      <c r="VAU36" s="19"/>
      <c r="VAV36" s="19"/>
      <c r="VAW36" s="19"/>
      <c r="VAX36" s="19"/>
      <c r="VAY36" s="19"/>
      <c r="VAZ36" s="19"/>
      <c r="VBA36" s="19"/>
      <c r="VBB36" s="19"/>
      <c r="VBC36" s="19"/>
      <c r="VBD36" s="19"/>
      <c r="VBE36" s="19"/>
      <c r="VBF36" s="19"/>
      <c r="VBG36" s="19"/>
      <c r="VBH36" s="19"/>
      <c r="VBI36" s="19"/>
      <c r="VBJ36" s="19"/>
      <c r="VBK36" s="19"/>
      <c r="VBL36" s="19"/>
      <c r="VBM36" s="19"/>
      <c r="VBN36" s="19"/>
      <c r="VBO36" s="19"/>
      <c r="VBP36" s="19"/>
      <c r="VBQ36" s="19"/>
      <c r="VBR36" s="19"/>
      <c r="VBS36" s="19"/>
      <c r="VBT36" s="19"/>
      <c r="VBU36" s="19"/>
      <c r="VBV36" s="19"/>
      <c r="VBW36" s="19"/>
      <c r="VBX36" s="19"/>
      <c r="VBY36" s="19"/>
      <c r="VBZ36" s="19"/>
      <c r="VCA36" s="19"/>
      <c r="VCB36" s="19"/>
      <c r="VCC36" s="19"/>
      <c r="VCD36" s="19"/>
      <c r="VCE36" s="19"/>
      <c r="VCF36" s="19"/>
      <c r="VCG36" s="19"/>
      <c r="VCH36" s="19"/>
      <c r="VCI36" s="19"/>
      <c r="VCJ36" s="19"/>
      <c r="VCK36" s="19"/>
      <c r="VCL36" s="19"/>
      <c r="VCM36" s="19"/>
      <c r="VCN36" s="19"/>
      <c r="VCO36" s="19"/>
      <c r="VCP36" s="19"/>
      <c r="VCQ36" s="19"/>
      <c r="VCR36" s="19"/>
      <c r="VCS36" s="19"/>
      <c r="VCT36" s="19"/>
      <c r="VCU36" s="19"/>
      <c r="VCV36" s="19"/>
      <c r="VCW36" s="19"/>
      <c r="VCX36" s="19"/>
      <c r="VCY36" s="19"/>
      <c r="VCZ36" s="19"/>
      <c r="VDA36" s="19"/>
      <c r="VDB36" s="19"/>
      <c r="VDC36" s="19"/>
      <c r="VDD36" s="19"/>
      <c r="VDE36" s="19"/>
      <c r="VDF36" s="19"/>
      <c r="VDG36" s="19"/>
      <c r="VDH36" s="19"/>
      <c r="VDI36" s="19"/>
      <c r="VDJ36" s="19"/>
      <c r="VDK36" s="19"/>
      <c r="VDL36" s="19"/>
      <c r="VDM36" s="19"/>
      <c r="VDN36" s="19"/>
      <c r="VDO36" s="19"/>
      <c r="VDP36" s="19"/>
      <c r="VDQ36" s="19"/>
      <c r="VDR36" s="19"/>
      <c r="VDS36" s="19"/>
      <c r="VDT36" s="19"/>
      <c r="VDU36" s="19"/>
      <c r="VDV36" s="19"/>
      <c r="VDW36" s="19"/>
      <c r="VDX36" s="19"/>
      <c r="VDY36" s="19"/>
      <c r="VDZ36" s="19"/>
      <c r="VEA36" s="19"/>
      <c r="VEB36" s="19"/>
      <c r="VEC36" s="19"/>
      <c r="VED36" s="19"/>
      <c r="VEE36" s="19"/>
      <c r="VEF36" s="19"/>
      <c r="VEG36" s="19"/>
      <c r="VEH36" s="19"/>
      <c r="VEI36" s="19"/>
      <c r="VEJ36" s="19"/>
      <c r="VEK36" s="19"/>
      <c r="VEL36" s="19"/>
      <c r="VEM36" s="19"/>
      <c r="VEN36" s="19"/>
      <c r="VEO36" s="19"/>
      <c r="VEP36" s="19"/>
      <c r="VEQ36" s="19"/>
      <c r="VER36" s="19"/>
      <c r="VES36" s="19"/>
      <c r="VET36" s="19"/>
      <c r="VEU36" s="19"/>
      <c r="VEV36" s="19"/>
      <c r="VEW36" s="19"/>
      <c r="VEX36" s="19"/>
      <c r="VEY36" s="19"/>
      <c r="VEZ36" s="19"/>
      <c r="VFA36" s="19"/>
      <c r="VFB36" s="19"/>
      <c r="VFC36" s="19"/>
      <c r="VFD36" s="19"/>
      <c r="VFE36" s="19"/>
      <c r="VFF36" s="19"/>
      <c r="VFG36" s="19"/>
      <c r="VFH36" s="19"/>
      <c r="VFI36" s="19"/>
      <c r="VFJ36" s="19"/>
      <c r="VFK36" s="19"/>
      <c r="VFL36" s="19"/>
      <c r="VFM36" s="19"/>
      <c r="VFN36" s="19"/>
      <c r="VFO36" s="19"/>
      <c r="VFP36" s="19"/>
      <c r="VFQ36" s="19"/>
      <c r="VFR36" s="19"/>
      <c r="VFS36" s="19"/>
      <c r="VFT36" s="19"/>
      <c r="VFU36" s="19"/>
      <c r="VFV36" s="19"/>
      <c r="VFW36" s="19"/>
      <c r="VFX36" s="19"/>
      <c r="VFY36" s="19"/>
      <c r="VFZ36" s="19"/>
      <c r="VGA36" s="19"/>
      <c r="VGB36" s="19"/>
      <c r="VGC36" s="19"/>
      <c r="VGD36" s="19"/>
      <c r="VGE36" s="19"/>
      <c r="VGF36" s="19"/>
      <c r="VGG36" s="19"/>
      <c r="VGH36" s="19"/>
      <c r="VGI36" s="19"/>
      <c r="VGJ36" s="19"/>
      <c r="VGK36" s="19"/>
      <c r="VGL36" s="19"/>
      <c r="VGM36" s="19"/>
      <c r="VGN36" s="19"/>
      <c r="VGO36" s="19"/>
      <c r="VGP36" s="19"/>
      <c r="VGQ36" s="19"/>
      <c r="VGR36" s="19"/>
      <c r="VGS36" s="19"/>
      <c r="VGT36" s="19"/>
      <c r="VGU36" s="19"/>
      <c r="VGV36" s="19"/>
      <c r="VGW36" s="19"/>
      <c r="VGX36" s="19"/>
      <c r="VGY36" s="19"/>
      <c r="VGZ36" s="19"/>
      <c r="VHA36" s="19"/>
      <c r="VHB36" s="19"/>
      <c r="VHC36" s="19"/>
      <c r="VHD36" s="19"/>
      <c r="VHE36" s="19"/>
      <c r="VHF36" s="19"/>
      <c r="VHG36" s="19"/>
      <c r="VHH36" s="19"/>
      <c r="VHI36" s="19"/>
      <c r="VHJ36" s="19"/>
      <c r="VHK36" s="19"/>
      <c r="VHL36" s="19"/>
      <c r="VHM36" s="19"/>
      <c r="VHN36" s="19"/>
      <c r="VHO36" s="19"/>
      <c r="VHP36" s="19"/>
      <c r="VHQ36" s="19"/>
      <c r="VHR36" s="19"/>
      <c r="VHS36" s="19"/>
      <c r="VHT36" s="19"/>
      <c r="VHU36" s="19"/>
      <c r="VHV36" s="19"/>
      <c r="VHW36" s="19"/>
      <c r="VHX36" s="19"/>
      <c r="VHY36" s="19"/>
      <c r="VHZ36" s="19"/>
      <c r="VIA36" s="19"/>
      <c r="VIB36" s="19"/>
      <c r="VIC36" s="19"/>
      <c r="VID36" s="19"/>
      <c r="VIE36" s="19"/>
      <c r="VIF36" s="19"/>
      <c r="VIG36" s="19"/>
      <c r="VIH36" s="19"/>
      <c r="VII36" s="19"/>
      <c r="VIJ36" s="19"/>
      <c r="VIK36" s="19"/>
      <c r="VIL36" s="19"/>
      <c r="VIM36" s="19"/>
      <c r="VIN36" s="19"/>
      <c r="VIO36" s="19"/>
      <c r="VIP36" s="19"/>
      <c r="VIQ36" s="19"/>
      <c r="VIR36" s="19"/>
      <c r="VIS36" s="19"/>
      <c r="VIT36" s="19"/>
      <c r="VIU36" s="19"/>
      <c r="VIV36" s="19"/>
      <c r="VIW36" s="19"/>
      <c r="VIX36" s="19"/>
      <c r="VIY36" s="19"/>
      <c r="VIZ36" s="19"/>
      <c r="VJA36" s="19"/>
      <c r="VJB36" s="19"/>
      <c r="VJC36" s="19"/>
      <c r="VJD36" s="19"/>
      <c r="VJE36" s="19"/>
      <c r="VJF36" s="19"/>
      <c r="VJG36" s="19"/>
      <c r="VJH36" s="19"/>
      <c r="VJI36" s="19"/>
      <c r="VJJ36" s="19"/>
      <c r="VJK36" s="19"/>
      <c r="VJL36" s="19"/>
      <c r="VJM36" s="19"/>
      <c r="VJN36" s="19"/>
      <c r="VJO36" s="19"/>
      <c r="VJP36" s="19"/>
      <c r="VJQ36" s="19"/>
      <c r="VJR36" s="19"/>
      <c r="VJS36" s="19"/>
      <c r="VJT36" s="19"/>
      <c r="VJU36" s="19"/>
      <c r="VJV36" s="19"/>
      <c r="VJW36" s="19"/>
      <c r="VJX36" s="19"/>
      <c r="VJY36" s="19"/>
      <c r="VJZ36" s="19"/>
      <c r="VKA36" s="19"/>
      <c r="VKB36" s="19"/>
      <c r="VKC36" s="19"/>
      <c r="VKD36" s="19"/>
      <c r="VKE36" s="19"/>
      <c r="VKF36" s="19"/>
      <c r="VKG36" s="19"/>
      <c r="VKH36" s="19"/>
      <c r="VKI36" s="19"/>
      <c r="VKJ36" s="19"/>
      <c r="VKK36" s="19"/>
      <c r="VKL36" s="19"/>
      <c r="VKM36" s="19"/>
      <c r="VKN36" s="19"/>
      <c r="VKO36" s="19"/>
      <c r="VKP36" s="19"/>
      <c r="VKQ36" s="19"/>
      <c r="VKR36" s="19"/>
      <c r="VKS36" s="19"/>
      <c r="VKT36" s="19"/>
      <c r="VKU36" s="19"/>
      <c r="VKV36" s="19"/>
      <c r="VKW36" s="19"/>
      <c r="VKX36" s="19"/>
      <c r="VKY36" s="19"/>
      <c r="VKZ36" s="19"/>
      <c r="VLA36" s="19"/>
      <c r="VLB36" s="19"/>
      <c r="VLC36" s="19"/>
      <c r="VLD36" s="19"/>
      <c r="VLE36" s="19"/>
      <c r="VLF36" s="19"/>
      <c r="VLG36" s="19"/>
      <c r="VLH36" s="19"/>
      <c r="VLI36" s="19"/>
      <c r="VLJ36" s="19"/>
      <c r="VLK36" s="19"/>
      <c r="VLL36" s="19"/>
      <c r="VLM36" s="19"/>
      <c r="VLN36" s="19"/>
      <c r="VLO36" s="19"/>
      <c r="VLP36" s="19"/>
      <c r="VLQ36" s="19"/>
      <c r="VLR36" s="19"/>
      <c r="VLS36" s="19"/>
      <c r="VLT36" s="19"/>
      <c r="VLU36" s="19"/>
      <c r="VLV36" s="19"/>
      <c r="VLW36" s="19"/>
      <c r="VLX36" s="19"/>
      <c r="VLY36" s="19"/>
      <c r="VLZ36" s="19"/>
      <c r="VMA36" s="19"/>
      <c r="VMB36" s="19"/>
      <c r="VMC36" s="19"/>
      <c r="VMD36" s="19"/>
      <c r="VME36" s="19"/>
      <c r="VMF36" s="19"/>
      <c r="VMG36" s="19"/>
      <c r="VMH36" s="19"/>
      <c r="VMI36" s="19"/>
      <c r="VMJ36" s="19"/>
      <c r="VMK36" s="19"/>
      <c r="VML36" s="19"/>
      <c r="VMM36" s="19"/>
      <c r="VMN36" s="19"/>
      <c r="VMO36" s="19"/>
      <c r="VMP36" s="19"/>
      <c r="VMQ36" s="19"/>
      <c r="VMR36" s="19"/>
      <c r="VMS36" s="19"/>
      <c r="VMT36" s="19"/>
      <c r="VMU36" s="19"/>
      <c r="VMV36" s="19"/>
      <c r="VMW36" s="19"/>
      <c r="VMX36" s="19"/>
      <c r="VMY36" s="19"/>
      <c r="VMZ36" s="19"/>
      <c r="VNA36" s="19"/>
      <c r="VNB36" s="19"/>
      <c r="VNC36" s="19"/>
      <c r="VND36" s="19"/>
      <c r="VNE36" s="19"/>
      <c r="VNF36" s="19"/>
      <c r="VNG36" s="19"/>
      <c r="VNH36" s="19"/>
      <c r="VNI36" s="19"/>
      <c r="VNJ36" s="19"/>
      <c r="VNK36" s="19"/>
      <c r="VNL36" s="19"/>
      <c r="VNM36" s="19"/>
      <c r="VNN36" s="19"/>
      <c r="VNO36" s="19"/>
      <c r="VNP36" s="19"/>
      <c r="VNQ36" s="19"/>
      <c r="VNR36" s="19"/>
      <c r="VNS36" s="19"/>
      <c r="VNT36" s="19"/>
      <c r="VNU36" s="19"/>
      <c r="VNV36" s="19"/>
      <c r="VNW36" s="19"/>
      <c r="VNX36" s="19"/>
      <c r="VNY36" s="19"/>
      <c r="VNZ36" s="19"/>
      <c r="VOA36" s="19"/>
      <c r="VOB36" s="19"/>
      <c r="VOC36" s="19"/>
      <c r="VOD36" s="19"/>
      <c r="VOE36" s="19"/>
      <c r="VOF36" s="19"/>
      <c r="VOG36" s="19"/>
      <c r="VOH36" s="19"/>
      <c r="VOI36" s="19"/>
      <c r="VOJ36" s="19"/>
      <c r="VOK36" s="19"/>
      <c r="VOL36" s="19"/>
      <c r="VOM36" s="19"/>
      <c r="VON36" s="19"/>
      <c r="VOO36" s="19"/>
      <c r="VOP36" s="19"/>
      <c r="VOQ36" s="19"/>
      <c r="VOR36" s="19"/>
      <c r="VOS36" s="19"/>
      <c r="VOT36" s="19"/>
      <c r="VOU36" s="19"/>
      <c r="VOV36" s="19"/>
      <c r="VOW36" s="19"/>
      <c r="VOX36" s="19"/>
      <c r="VOY36" s="19"/>
      <c r="VOZ36" s="19"/>
      <c r="VPA36" s="19"/>
      <c r="VPB36" s="19"/>
      <c r="VPC36" s="19"/>
      <c r="VPD36" s="19"/>
      <c r="VPE36" s="19"/>
      <c r="VPF36" s="19"/>
      <c r="VPG36" s="19"/>
      <c r="VPH36" s="19"/>
      <c r="VPI36" s="19"/>
      <c r="VPJ36" s="19"/>
      <c r="VPK36" s="19"/>
      <c r="VPL36" s="19"/>
      <c r="VPM36" s="19"/>
      <c r="VPN36" s="19"/>
      <c r="VPO36" s="19"/>
      <c r="VPP36" s="19"/>
      <c r="VPQ36" s="19"/>
      <c r="VPR36" s="19"/>
      <c r="VPS36" s="19"/>
      <c r="VPT36" s="19"/>
      <c r="VPU36" s="19"/>
      <c r="VPV36" s="19"/>
      <c r="VPW36" s="19"/>
      <c r="VPX36" s="19"/>
      <c r="VPY36" s="19"/>
      <c r="VPZ36" s="19"/>
      <c r="VQA36" s="19"/>
      <c r="VQB36" s="19"/>
      <c r="VQC36" s="19"/>
      <c r="VQD36" s="19"/>
      <c r="VQE36" s="19"/>
      <c r="VQF36" s="19"/>
      <c r="VQG36" s="19"/>
      <c r="VQH36" s="19"/>
      <c r="VQI36" s="19"/>
      <c r="VQJ36" s="19"/>
      <c r="VQK36" s="19"/>
      <c r="VQL36" s="19"/>
      <c r="VQM36" s="19"/>
      <c r="VQN36" s="19"/>
      <c r="VQO36" s="19"/>
      <c r="VQP36" s="19"/>
      <c r="VQQ36" s="19"/>
      <c r="VQR36" s="19"/>
      <c r="VQS36" s="19"/>
      <c r="VQT36" s="19"/>
      <c r="VQU36" s="19"/>
      <c r="VQV36" s="19"/>
      <c r="VQW36" s="19"/>
      <c r="VQX36" s="19"/>
      <c r="VQY36" s="19"/>
      <c r="VQZ36" s="19"/>
      <c r="VRA36" s="19"/>
      <c r="VRB36" s="19"/>
      <c r="VRC36" s="19"/>
      <c r="VRD36" s="19"/>
      <c r="VRE36" s="19"/>
      <c r="VRF36" s="19"/>
      <c r="VRG36" s="19"/>
      <c r="VRH36" s="19"/>
      <c r="VRI36" s="19"/>
      <c r="VRJ36" s="19"/>
      <c r="VRK36" s="19"/>
      <c r="VRL36" s="19"/>
      <c r="VRM36" s="19"/>
      <c r="VRN36" s="19"/>
      <c r="VRO36" s="19"/>
      <c r="VRP36" s="19"/>
      <c r="VRQ36" s="19"/>
      <c r="VRR36" s="19"/>
      <c r="VRS36" s="19"/>
      <c r="VRT36" s="19"/>
      <c r="VRU36" s="19"/>
      <c r="VRV36" s="19"/>
      <c r="VRW36" s="19"/>
      <c r="VRX36" s="19"/>
      <c r="VRY36" s="19"/>
      <c r="VRZ36" s="19"/>
      <c r="VSA36" s="19"/>
      <c r="VSB36" s="19"/>
      <c r="VSC36" s="19"/>
      <c r="VSD36" s="19"/>
      <c r="VSE36" s="19"/>
      <c r="VSF36" s="19"/>
      <c r="VSG36" s="19"/>
      <c r="VSH36" s="19"/>
      <c r="VSI36" s="19"/>
      <c r="VSJ36" s="19"/>
      <c r="VSK36" s="19"/>
      <c r="VSL36" s="19"/>
      <c r="VSM36" s="19"/>
      <c r="VSN36" s="19"/>
      <c r="VSO36" s="19"/>
      <c r="VSP36" s="19"/>
      <c r="VSQ36" s="19"/>
      <c r="VSR36" s="19"/>
      <c r="VSS36" s="19"/>
      <c r="VST36" s="19"/>
      <c r="VSU36" s="19"/>
      <c r="VSV36" s="19"/>
      <c r="VSW36" s="19"/>
      <c r="VSX36" s="19"/>
      <c r="VSY36" s="19"/>
      <c r="VSZ36" s="19"/>
      <c r="VTA36" s="19"/>
      <c r="VTB36" s="19"/>
      <c r="VTC36" s="19"/>
      <c r="VTD36" s="19"/>
      <c r="VTE36" s="19"/>
      <c r="VTF36" s="19"/>
      <c r="VTG36" s="19"/>
      <c r="VTH36" s="19"/>
      <c r="VTI36" s="19"/>
      <c r="VTJ36" s="19"/>
      <c r="VTK36" s="19"/>
      <c r="VTL36" s="19"/>
      <c r="VTM36" s="19"/>
      <c r="VTN36" s="19"/>
      <c r="VTO36" s="19"/>
      <c r="VTP36" s="19"/>
      <c r="VTQ36" s="19"/>
      <c r="VTR36" s="19"/>
      <c r="VTS36" s="19"/>
      <c r="VTT36" s="19"/>
      <c r="VTU36" s="19"/>
      <c r="VTV36" s="19"/>
      <c r="VTW36" s="19"/>
      <c r="VTX36" s="19"/>
      <c r="VTY36" s="19"/>
      <c r="VTZ36" s="19"/>
      <c r="VUA36" s="19"/>
      <c r="VUB36" s="19"/>
      <c r="VUC36" s="19"/>
      <c r="VUD36" s="19"/>
      <c r="VUE36" s="19"/>
      <c r="VUF36" s="19"/>
      <c r="VUG36" s="19"/>
      <c r="VUH36" s="19"/>
      <c r="VUI36" s="19"/>
      <c r="VUJ36" s="19"/>
      <c r="VUK36" s="19"/>
      <c r="VUL36" s="19"/>
      <c r="VUM36" s="19"/>
      <c r="VUN36" s="19"/>
      <c r="VUO36" s="19"/>
      <c r="VUP36" s="19"/>
      <c r="VUQ36" s="19"/>
      <c r="VUR36" s="19"/>
      <c r="VUS36" s="19"/>
      <c r="VUT36" s="19"/>
      <c r="VUU36" s="19"/>
      <c r="VUV36" s="19"/>
      <c r="VUW36" s="19"/>
      <c r="VUX36" s="19"/>
      <c r="VUY36" s="19"/>
      <c r="VUZ36" s="19"/>
      <c r="VVA36" s="19"/>
      <c r="VVB36" s="19"/>
      <c r="VVC36" s="19"/>
      <c r="VVD36" s="19"/>
      <c r="VVE36" s="19"/>
      <c r="VVF36" s="19"/>
      <c r="VVG36" s="19"/>
      <c r="VVH36" s="19"/>
      <c r="VVI36" s="19"/>
      <c r="VVJ36" s="19"/>
      <c r="VVK36" s="19"/>
      <c r="VVL36" s="19"/>
      <c r="VVM36" s="19"/>
      <c r="VVN36" s="19"/>
      <c r="VVO36" s="19"/>
      <c r="VVP36" s="19"/>
      <c r="VVQ36" s="19"/>
      <c r="VVR36" s="19"/>
      <c r="VVS36" s="19"/>
      <c r="VVT36" s="19"/>
      <c r="VVU36" s="19"/>
      <c r="VVV36" s="19"/>
      <c r="VVW36" s="19"/>
      <c r="VVX36" s="19"/>
      <c r="VVY36" s="19"/>
      <c r="VVZ36" s="19"/>
      <c r="VWA36" s="19"/>
      <c r="VWB36" s="19"/>
      <c r="VWC36" s="19"/>
      <c r="VWD36" s="19"/>
      <c r="VWE36" s="19"/>
      <c r="VWF36" s="19"/>
      <c r="VWG36" s="19"/>
      <c r="VWH36" s="19"/>
      <c r="VWI36" s="19"/>
      <c r="VWJ36" s="19"/>
      <c r="VWK36" s="19"/>
      <c r="VWL36" s="19"/>
      <c r="VWM36" s="19"/>
      <c r="VWN36" s="19"/>
      <c r="VWO36" s="19"/>
      <c r="VWP36" s="19"/>
      <c r="VWQ36" s="19"/>
      <c r="VWR36" s="19"/>
      <c r="VWS36" s="19"/>
      <c r="VWT36" s="19"/>
      <c r="VWU36" s="19"/>
      <c r="VWV36" s="19"/>
      <c r="VWW36" s="19"/>
      <c r="VWX36" s="19"/>
      <c r="VWY36" s="19"/>
      <c r="VWZ36" s="19"/>
      <c r="VXA36" s="19"/>
      <c r="VXB36" s="19"/>
      <c r="VXC36" s="19"/>
      <c r="VXD36" s="19"/>
      <c r="VXE36" s="19"/>
      <c r="VXF36" s="19"/>
      <c r="VXG36" s="19"/>
      <c r="VXH36" s="19"/>
      <c r="VXI36" s="19"/>
      <c r="VXJ36" s="19"/>
      <c r="VXK36" s="19"/>
      <c r="VXL36" s="19"/>
      <c r="VXM36" s="19"/>
      <c r="VXN36" s="19"/>
      <c r="VXO36" s="19"/>
      <c r="VXP36" s="19"/>
      <c r="VXQ36" s="19"/>
      <c r="VXR36" s="19"/>
      <c r="VXS36" s="19"/>
      <c r="VXT36" s="19"/>
      <c r="VXU36" s="19"/>
      <c r="VXV36" s="19"/>
      <c r="VXW36" s="19"/>
      <c r="VXX36" s="19"/>
      <c r="VXY36" s="19"/>
      <c r="VXZ36" s="19"/>
      <c r="VYA36" s="19"/>
      <c r="VYB36" s="19"/>
      <c r="VYC36" s="19"/>
      <c r="VYD36" s="19"/>
      <c r="VYE36" s="19"/>
      <c r="VYF36" s="19"/>
      <c r="VYG36" s="19"/>
      <c r="VYH36" s="19"/>
      <c r="VYI36" s="19"/>
      <c r="VYJ36" s="19"/>
      <c r="VYK36" s="19"/>
      <c r="VYL36" s="19"/>
      <c r="VYM36" s="19"/>
      <c r="VYN36" s="19"/>
      <c r="VYO36" s="19"/>
      <c r="VYP36" s="19"/>
      <c r="VYQ36" s="19"/>
      <c r="VYR36" s="19"/>
      <c r="VYS36" s="19"/>
      <c r="VYT36" s="19"/>
      <c r="VYU36" s="19"/>
      <c r="VYV36" s="19"/>
      <c r="VYW36" s="19"/>
      <c r="VYX36" s="19"/>
      <c r="VYY36" s="19"/>
      <c r="VYZ36" s="19"/>
      <c r="VZA36" s="19"/>
      <c r="VZB36" s="19"/>
      <c r="VZC36" s="19"/>
      <c r="VZD36" s="19"/>
      <c r="VZE36" s="19"/>
      <c r="VZF36" s="19"/>
      <c r="VZG36" s="19"/>
      <c r="VZH36" s="19"/>
      <c r="VZI36" s="19"/>
      <c r="VZJ36" s="19"/>
      <c r="VZK36" s="19"/>
      <c r="VZL36" s="19"/>
      <c r="VZM36" s="19"/>
      <c r="VZN36" s="19"/>
      <c r="VZO36" s="19"/>
      <c r="VZP36" s="19"/>
      <c r="VZQ36" s="19"/>
      <c r="VZR36" s="19"/>
      <c r="VZS36" s="19"/>
      <c r="VZT36" s="19"/>
      <c r="VZU36" s="19"/>
      <c r="VZV36" s="19"/>
      <c r="VZW36" s="19"/>
      <c r="VZX36" s="19"/>
      <c r="VZY36" s="19"/>
      <c r="VZZ36" s="19"/>
      <c r="WAA36" s="19"/>
      <c r="WAB36" s="19"/>
      <c r="WAC36" s="19"/>
      <c r="WAD36" s="19"/>
      <c r="WAE36" s="19"/>
      <c r="WAF36" s="19"/>
      <c r="WAG36" s="19"/>
      <c r="WAH36" s="19"/>
      <c r="WAI36" s="19"/>
      <c r="WAJ36" s="19"/>
      <c r="WAK36" s="19"/>
      <c r="WAL36" s="19"/>
      <c r="WAM36" s="19"/>
      <c r="WAN36" s="19"/>
      <c r="WAO36" s="19"/>
      <c r="WAP36" s="19"/>
      <c r="WAQ36" s="19"/>
      <c r="WAR36" s="19"/>
      <c r="WAS36" s="19"/>
      <c r="WAT36" s="19"/>
      <c r="WAU36" s="19"/>
      <c r="WAV36" s="19"/>
      <c r="WAW36" s="19"/>
      <c r="WAX36" s="19"/>
      <c r="WAY36" s="19"/>
      <c r="WAZ36" s="19"/>
      <c r="WBA36" s="19"/>
      <c r="WBB36" s="19"/>
      <c r="WBC36" s="19"/>
      <c r="WBD36" s="19"/>
      <c r="WBE36" s="19"/>
      <c r="WBF36" s="19"/>
      <c r="WBG36" s="19"/>
      <c r="WBH36" s="19"/>
      <c r="WBI36" s="19"/>
      <c r="WBJ36" s="19"/>
      <c r="WBK36" s="19"/>
      <c r="WBL36" s="19"/>
      <c r="WBM36" s="19"/>
      <c r="WBN36" s="19"/>
      <c r="WBO36" s="19"/>
      <c r="WBP36" s="19"/>
      <c r="WBQ36" s="19"/>
      <c r="WBR36" s="19"/>
      <c r="WBS36" s="19"/>
      <c r="WBT36" s="19"/>
      <c r="WBU36" s="19"/>
      <c r="WBV36" s="19"/>
      <c r="WBW36" s="19"/>
      <c r="WBX36" s="19"/>
      <c r="WBY36" s="19"/>
      <c r="WBZ36" s="19"/>
      <c r="WCA36" s="19"/>
      <c r="WCB36" s="19"/>
      <c r="WCC36" s="19"/>
      <c r="WCD36" s="19"/>
      <c r="WCE36" s="19"/>
      <c r="WCF36" s="19"/>
      <c r="WCG36" s="19"/>
      <c r="WCH36" s="19"/>
      <c r="WCI36" s="19"/>
      <c r="WCJ36" s="19"/>
      <c r="WCK36" s="19"/>
      <c r="WCL36" s="19"/>
      <c r="WCM36" s="19"/>
      <c r="WCN36" s="19"/>
      <c r="WCO36" s="19"/>
      <c r="WCP36" s="19"/>
      <c r="WCQ36" s="19"/>
      <c r="WCR36" s="19"/>
      <c r="WCS36" s="19"/>
      <c r="WCT36" s="19"/>
      <c r="WCU36" s="19"/>
      <c r="WCV36" s="19"/>
      <c r="WCW36" s="19"/>
      <c r="WCX36" s="19"/>
      <c r="WCY36" s="19"/>
      <c r="WCZ36" s="19"/>
      <c r="WDA36" s="19"/>
      <c r="WDB36" s="19"/>
      <c r="WDC36" s="19"/>
      <c r="WDD36" s="19"/>
      <c r="WDE36" s="19"/>
      <c r="WDF36" s="19"/>
      <c r="WDG36" s="19"/>
      <c r="WDH36" s="19"/>
      <c r="WDI36" s="19"/>
      <c r="WDJ36" s="19"/>
      <c r="WDK36" s="19"/>
      <c r="WDL36" s="19"/>
      <c r="WDM36" s="19"/>
      <c r="WDN36" s="19"/>
      <c r="WDO36" s="19"/>
      <c r="WDP36" s="19"/>
      <c r="WDQ36" s="19"/>
      <c r="WDR36" s="19"/>
      <c r="WDS36" s="19"/>
      <c r="WDT36" s="19"/>
      <c r="WDU36" s="19"/>
      <c r="WDV36" s="19"/>
      <c r="WDW36" s="19"/>
      <c r="WDX36" s="19"/>
      <c r="WDY36" s="19"/>
      <c r="WDZ36" s="19"/>
      <c r="WEA36" s="19"/>
      <c r="WEB36" s="19"/>
      <c r="WEC36" s="19"/>
      <c r="WED36" s="19"/>
      <c r="WEE36" s="19"/>
      <c r="WEF36" s="19"/>
      <c r="WEG36" s="19"/>
      <c r="WEH36" s="19"/>
      <c r="WEI36" s="19"/>
      <c r="WEJ36" s="19"/>
      <c r="WEK36" s="19"/>
      <c r="WEL36" s="19"/>
      <c r="WEM36" s="19"/>
      <c r="WEN36" s="19"/>
      <c r="WEO36" s="19"/>
      <c r="WEP36" s="19"/>
      <c r="WEQ36" s="19"/>
      <c r="WER36" s="19"/>
      <c r="WES36" s="19"/>
      <c r="WET36" s="19"/>
      <c r="WEU36" s="19"/>
      <c r="WEV36" s="19"/>
      <c r="WEW36" s="19"/>
      <c r="WEX36" s="19"/>
      <c r="WEY36" s="19"/>
      <c r="WEZ36" s="19"/>
      <c r="WFA36" s="19"/>
      <c r="WFB36" s="19"/>
      <c r="WFC36" s="19"/>
      <c r="WFD36" s="19"/>
      <c r="WFE36" s="19"/>
      <c r="WFF36" s="19"/>
      <c r="WFG36" s="19"/>
      <c r="WFH36" s="19"/>
      <c r="WFI36" s="19"/>
      <c r="WFJ36" s="19"/>
      <c r="WFK36" s="19"/>
      <c r="WFL36" s="19"/>
      <c r="WFM36" s="19"/>
      <c r="WFN36" s="19"/>
      <c r="WFO36" s="19"/>
      <c r="WFP36" s="19"/>
      <c r="WFQ36" s="19"/>
      <c r="WFR36" s="19"/>
      <c r="WFS36" s="19"/>
      <c r="WFT36" s="19"/>
      <c r="WFU36" s="19"/>
      <c r="WFV36" s="19"/>
      <c r="WFW36" s="19"/>
      <c r="WFX36" s="19"/>
      <c r="WFY36" s="19"/>
      <c r="WFZ36" s="19"/>
      <c r="WGA36" s="19"/>
      <c r="WGB36" s="19"/>
      <c r="WGC36" s="19"/>
      <c r="WGD36" s="19"/>
      <c r="WGE36" s="19"/>
      <c r="WGF36" s="19"/>
      <c r="WGG36" s="19"/>
      <c r="WGH36" s="19"/>
      <c r="WGI36" s="19"/>
      <c r="WGJ36" s="19"/>
      <c r="WGK36" s="19"/>
      <c r="WGL36" s="19"/>
      <c r="WGM36" s="19"/>
      <c r="WGN36" s="19"/>
      <c r="WGO36" s="19"/>
      <c r="WGP36" s="19"/>
      <c r="WGQ36" s="19"/>
      <c r="WGR36" s="19"/>
      <c r="WGS36" s="19"/>
      <c r="WGT36" s="19"/>
      <c r="WGU36" s="19"/>
      <c r="WGV36" s="19"/>
      <c r="WGW36" s="19"/>
      <c r="WGX36" s="19"/>
      <c r="WGY36" s="19"/>
      <c r="WGZ36" s="19"/>
      <c r="WHA36" s="19"/>
      <c r="WHB36" s="19"/>
      <c r="WHC36" s="19"/>
      <c r="WHD36" s="19"/>
      <c r="WHE36" s="19"/>
      <c r="WHF36" s="19"/>
      <c r="WHG36" s="19"/>
      <c r="WHH36" s="19"/>
      <c r="WHI36" s="19"/>
      <c r="WHJ36" s="19"/>
      <c r="WHK36" s="19"/>
      <c r="WHL36" s="19"/>
      <c r="WHM36" s="19"/>
      <c r="WHN36" s="19"/>
      <c r="WHO36" s="19"/>
      <c r="WHP36" s="19"/>
      <c r="WHQ36" s="19"/>
      <c r="WHR36" s="19"/>
      <c r="WHS36" s="19"/>
      <c r="WHT36" s="19"/>
      <c r="WHU36" s="19"/>
      <c r="WHV36" s="19"/>
      <c r="WHW36" s="19"/>
      <c r="WHX36" s="19"/>
      <c r="WHY36" s="19"/>
      <c r="WHZ36" s="19"/>
      <c r="WIA36" s="19"/>
      <c r="WIB36" s="19"/>
      <c r="WIC36" s="19"/>
      <c r="WID36" s="19"/>
      <c r="WIE36" s="19"/>
      <c r="WIF36" s="19"/>
      <c r="WIG36" s="19"/>
      <c r="WIH36" s="19"/>
      <c r="WII36" s="19"/>
      <c r="WIJ36" s="19"/>
      <c r="WIK36" s="19"/>
      <c r="WIL36" s="19"/>
      <c r="WIM36" s="19"/>
      <c r="WIN36" s="19"/>
      <c r="WIO36" s="19"/>
      <c r="WIP36" s="19"/>
      <c r="WIQ36" s="19"/>
      <c r="WIR36" s="19"/>
      <c r="WIS36" s="19"/>
      <c r="WIT36" s="19"/>
      <c r="WIU36" s="19"/>
      <c r="WIV36" s="19"/>
      <c r="WIW36" s="19"/>
      <c r="WIX36" s="19"/>
      <c r="WIY36" s="19"/>
      <c r="WIZ36" s="19"/>
      <c r="WJA36" s="19"/>
      <c r="WJB36" s="19"/>
      <c r="WJC36" s="19"/>
      <c r="WJD36" s="19"/>
      <c r="WJE36" s="19"/>
      <c r="WJF36" s="19"/>
      <c r="WJG36" s="19"/>
      <c r="WJH36" s="19"/>
      <c r="WJI36" s="19"/>
      <c r="WJJ36" s="19"/>
      <c r="WJK36" s="19"/>
      <c r="WJL36" s="19"/>
      <c r="WJM36" s="19"/>
      <c r="WJN36" s="19"/>
      <c r="WJO36" s="19"/>
      <c r="WJP36" s="19"/>
      <c r="WJQ36" s="19"/>
      <c r="WJR36" s="19"/>
      <c r="WJS36" s="19"/>
      <c r="WJT36" s="19"/>
      <c r="WJU36" s="19"/>
      <c r="WJV36" s="19"/>
      <c r="WJW36" s="19"/>
      <c r="WJX36" s="19"/>
      <c r="WJY36" s="19"/>
      <c r="WJZ36" s="19"/>
      <c r="WKA36" s="19"/>
      <c r="WKB36" s="19"/>
      <c r="WKC36" s="19"/>
      <c r="WKD36" s="19"/>
      <c r="WKE36" s="19"/>
      <c r="WKF36" s="19"/>
      <c r="WKG36" s="19"/>
      <c r="WKH36" s="19"/>
      <c r="WKI36" s="19"/>
      <c r="WKJ36" s="19"/>
      <c r="WKK36" s="19"/>
      <c r="WKL36" s="19"/>
      <c r="WKM36" s="19"/>
      <c r="WKN36" s="19"/>
      <c r="WKO36" s="19"/>
      <c r="WKP36" s="19"/>
      <c r="WKQ36" s="19"/>
      <c r="WKR36" s="19"/>
      <c r="WKS36" s="19"/>
      <c r="WKT36" s="19"/>
      <c r="WKU36" s="19"/>
      <c r="WKV36" s="19"/>
      <c r="WKW36" s="19"/>
      <c r="WKX36" s="19"/>
      <c r="WKY36" s="19"/>
      <c r="WKZ36" s="19"/>
      <c r="WLA36" s="19"/>
      <c r="WLB36" s="19"/>
      <c r="WLC36" s="19"/>
      <c r="WLD36" s="19"/>
      <c r="WLE36" s="19"/>
      <c r="WLF36" s="19"/>
      <c r="WLG36" s="19"/>
      <c r="WLH36" s="19"/>
      <c r="WLI36" s="19"/>
      <c r="WLJ36" s="19"/>
      <c r="WLK36" s="19"/>
      <c r="WLL36" s="19"/>
      <c r="WLM36" s="19"/>
      <c r="WLN36" s="19"/>
      <c r="WLO36" s="19"/>
      <c r="WLP36" s="19"/>
      <c r="WLQ36" s="19"/>
      <c r="WLR36" s="19"/>
      <c r="WLS36" s="19"/>
      <c r="WLT36" s="19"/>
      <c r="WLU36" s="19"/>
      <c r="WLV36" s="19"/>
      <c r="WLW36" s="19"/>
      <c r="WLX36" s="19"/>
      <c r="WLY36" s="19"/>
      <c r="WLZ36" s="19"/>
      <c r="WMA36" s="19"/>
      <c r="WMB36" s="19"/>
      <c r="WMC36" s="19"/>
      <c r="WMD36" s="19"/>
      <c r="WME36" s="19"/>
      <c r="WMF36" s="19"/>
      <c r="WMG36" s="19"/>
      <c r="WMH36" s="19"/>
      <c r="WMI36" s="19"/>
      <c r="WMJ36" s="19"/>
      <c r="WMK36" s="19"/>
      <c r="WML36" s="19"/>
      <c r="WMM36" s="19"/>
      <c r="WMN36" s="19"/>
      <c r="WMO36" s="19"/>
      <c r="WMP36" s="19"/>
      <c r="WMQ36" s="19"/>
      <c r="WMR36" s="19"/>
      <c r="WMS36" s="19"/>
      <c r="WMT36" s="19"/>
      <c r="WMU36" s="19"/>
      <c r="WMV36" s="19"/>
      <c r="WMW36" s="19"/>
      <c r="WMX36" s="19"/>
      <c r="WMY36" s="19"/>
      <c r="WMZ36" s="19"/>
      <c r="WNA36" s="19"/>
      <c r="WNB36" s="19"/>
      <c r="WNC36" s="19"/>
      <c r="WND36" s="19"/>
      <c r="WNE36" s="19"/>
      <c r="WNF36" s="19"/>
      <c r="WNG36" s="19"/>
      <c r="WNH36" s="19"/>
      <c r="WNI36" s="19"/>
      <c r="WNJ36" s="19"/>
      <c r="WNK36" s="19"/>
      <c r="WNL36" s="19"/>
      <c r="WNM36" s="19"/>
      <c r="WNN36" s="19"/>
      <c r="WNO36" s="19"/>
      <c r="WNP36" s="19"/>
      <c r="WNQ36" s="19"/>
      <c r="WNR36" s="19"/>
      <c r="WNS36" s="19"/>
      <c r="WNT36" s="19"/>
      <c r="WNU36" s="19"/>
      <c r="WNV36" s="19"/>
      <c r="WNW36" s="19"/>
      <c r="WNX36" s="19"/>
      <c r="WNY36" s="19"/>
      <c r="WNZ36" s="19"/>
      <c r="WOA36" s="19"/>
      <c r="WOB36" s="19"/>
      <c r="WOC36" s="19"/>
      <c r="WOD36" s="19"/>
      <c r="WOE36" s="19"/>
      <c r="WOF36" s="19"/>
      <c r="WOG36" s="19"/>
      <c r="WOH36" s="19"/>
      <c r="WOI36" s="19"/>
      <c r="WOJ36" s="19"/>
      <c r="WOK36" s="19"/>
      <c r="WOL36" s="19"/>
      <c r="WOM36" s="19"/>
      <c r="WON36" s="19"/>
      <c r="WOO36" s="19"/>
      <c r="WOP36" s="19"/>
      <c r="WOQ36" s="19"/>
      <c r="WOR36" s="19"/>
      <c r="WOS36" s="19"/>
      <c r="WOT36" s="19"/>
      <c r="WOU36" s="19"/>
      <c r="WOV36" s="19"/>
      <c r="WOW36" s="19"/>
      <c r="WOX36" s="19"/>
      <c r="WOY36" s="19"/>
      <c r="WOZ36" s="19"/>
      <c r="WPA36" s="19"/>
      <c r="WPB36" s="19"/>
      <c r="WPC36" s="19"/>
      <c r="WPD36" s="19"/>
      <c r="WPE36" s="19"/>
      <c r="WPF36" s="19"/>
      <c r="WPG36" s="19"/>
      <c r="WPH36" s="19"/>
      <c r="WPI36" s="19"/>
      <c r="WPJ36" s="19"/>
      <c r="WPK36" s="19"/>
      <c r="WPL36" s="19"/>
      <c r="WPM36" s="19"/>
      <c r="WPN36" s="19"/>
      <c r="WPO36" s="19"/>
      <c r="WPP36" s="19"/>
      <c r="WPQ36" s="19"/>
      <c r="WPR36" s="19"/>
      <c r="WPS36" s="19"/>
      <c r="WPT36" s="19"/>
      <c r="WPU36" s="19"/>
      <c r="WPV36" s="19"/>
      <c r="WPW36" s="19"/>
      <c r="WPX36" s="19"/>
      <c r="WPY36" s="19"/>
      <c r="WPZ36" s="19"/>
      <c r="WQA36" s="19"/>
      <c r="WQB36" s="19"/>
      <c r="WQC36" s="19"/>
      <c r="WQD36" s="19"/>
      <c r="WQE36" s="19"/>
      <c r="WQF36" s="19"/>
      <c r="WQG36" s="19"/>
      <c r="WQH36" s="19"/>
      <c r="WQI36" s="19"/>
      <c r="WQJ36" s="19"/>
      <c r="WQK36" s="19"/>
      <c r="WQL36" s="19"/>
      <c r="WQM36" s="19"/>
      <c r="WQN36" s="19"/>
      <c r="WQO36" s="19"/>
      <c r="WQP36" s="19"/>
      <c r="WQQ36" s="19"/>
      <c r="WQR36" s="19"/>
      <c r="WQS36" s="19"/>
      <c r="WQT36" s="19"/>
      <c r="WQU36" s="19"/>
      <c r="WQV36" s="19"/>
      <c r="WQW36" s="19"/>
      <c r="WQX36" s="19"/>
      <c r="WQY36" s="19"/>
      <c r="WQZ36" s="19"/>
      <c r="WRA36" s="19"/>
      <c r="WRB36" s="19"/>
      <c r="WRC36" s="19"/>
      <c r="WRD36" s="19"/>
      <c r="WRE36" s="19"/>
      <c r="WRF36" s="19"/>
      <c r="WRG36" s="19"/>
      <c r="WRH36" s="19"/>
      <c r="WRI36" s="19"/>
      <c r="WRJ36" s="19"/>
      <c r="WRK36" s="19"/>
      <c r="WRL36" s="19"/>
      <c r="WRM36" s="19"/>
      <c r="WRN36" s="19"/>
      <c r="WRO36" s="19"/>
      <c r="WRP36" s="19"/>
      <c r="WRQ36" s="19"/>
      <c r="WRR36" s="19"/>
      <c r="WRS36" s="19"/>
      <c r="WRT36" s="19"/>
      <c r="WRU36" s="19"/>
      <c r="WRV36" s="19"/>
      <c r="WRW36" s="19"/>
      <c r="WRX36" s="19"/>
      <c r="WRY36" s="19"/>
      <c r="WRZ36" s="19"/>
      <c r="WSA36" s="19"/>
      <c r="WSB36" s="19"/>
      <c r="WSC36" s="19"/>
      <c r="WSD36" s="19"/>
      <c r="WSE36" s="19"/>
      <c r="WSF36" s="19"/>
      <c r="WSG36" s="19"/>
      <c r="WSH36" s="19"/>
      <c r="WSI36" s="19"/>
      <c r="WSJ36" s="19"/>
      <c r="WSK36" s="19"/>
      <c r="WSL36" s="19"/>
      <c r="WSM36" s="19"/>
      <c r="WSN36" s="19"/>
      <c r="WSO36" s="19"/>
      <c r="WSP36" s="19"/>
      <c r="WSQ36" s="19"/>
      <c r="WSR36" s="19"/>
      <c r="WSS36" s="19"/>
      <c r="WST36" s="19"/>
      <c r="WSU36" s="19"/>
      <c r="WSV36" s="19"/>
      <c r="WSW36" s="19"/>
      <c r="WSX36" s="19"/>
      <c r="WSY36" s="19"/>
      <c r="WSZ36" s="19"/>
      <c r="WTA36" s="19"/>
      <c r="WTB36" s="19"/>
      <c r="WTC36" s="19"/>
      <c r="WTD36" s="19"/>
      <c r="WTE36" s="19"/>
      <c r="WTF36" s="19"/>
      <c r="WTG36" s="19"/>
      <c r="WTH36" s="19"/>
      <c r="WTI36" s="19"/>
      <c r="WTJ36" s="19"/>
      <c r="WTK36" s="19"/>
      <c r="WTL36" s="19"/>
      <c r="WTM36" s="19"/>
      <c r="WTN36" s="19"/>
      <c r="WTO36" s="19"/>
      <c r="WTP36" s="19"/>
      <c r="WTQ36" s="19"/>
      <c r="WTR36" s="19"/>
      <c r="WTS36" s="19"/>
      <c r="WTT36" s="19"/>
      <c r="WTU36" s="19"/>
      <c r="WTV36" s="19"/>
      <c r="WTW36" s="19"/>
      <c r="WTX36" s="19"/>
      <c r="WTY36" s="19"/>
      <c r="WTZ36" s="19"/>
      <c r="WUA36" s="19"/>
      <c r="WUB36" s="19"/>
      <c r="WUC36" s="19"/>
      <c r="WUD36" s="19"/>
      <c r="WUE36" s="19"/>
      <c r="WUF36" s="19"/>
      <c r="WUG36" s="19"/>
      <c r="WUH36" s="19"/>
      <c r="WUI36" s="19"/>
      <c r="WUJ36" s="19"/>
      <c r="WUK36" s="19"/>
      <c r="WUL36" s="19"/>
      <c r="WUM36" s="19"/>
      <c r="WUN36" s="19"/>
      <c r="WUO36" s="19"/>
      <c r="WUP36" s="19"/>
      <c r="WUQ36" s="19"/>
      <c r="WUR36" s="19"/>
      <c r="WUS36" s="19"/>
      <c r="WUT36" s="19"/>
      <c r="WUU36" s="19"/>
      <c r="WUV36" s="19"/>
      <c r="WUW36" s="19"/>
      <c r="WUX36" s="19"/>
      <c r="WUY36" s="19"/>
      <c r="WUZ36" s="19"/>
      <c r="WVA36" s="19"/>
      <c r="WVB36" s="19"/>
      <c r="WVC36" s="19"/>
      <c r="WVD36" s="19"/>
      <c r="WVE36" s="19"/>
      <c r="WVF36" s="19"/>
      <c r="WVG36" s="19"/>
      <c r="WVH36" s="19"/>
      <c r="WVI36" s="19"/>
      <c r="WVJ36" s="19"/>
      <c r="WVK36" s="19"/>
      <c r="WVL36" s="19"/>
      <c r="WVM36" s="19"/>
      <c r="WVN36" s="19"/>
      <c r="WVO36" s="19"/>
      <c r="WVP36" s="19"/>
      <c r="WVQ36" s="19"/>
      <c r="WVR36" s="19"/>
      <c r="WVS36" s="19"/>
      <c r="WVT36" s="19"/>
      <c r="WVU36" s="19"/>
      <c r="WVV36" s="19"/>
      <c r="WVW36" s="19"/>
      <c r="WVX36" s="19"/>
      <c r="WVY36" s="19"/>
      <c r="WVZ36" s="19"/>
      <c r="WWA36" s="19"/>
      <c r="WWB36" s="19"/>
      <c r="WWC36" s="19"/>
      <c r="WWD36" s="19"/>
      <c r="WWE36" s="19"/>
      <c r="WWF36" s="19"/>
      <c r="WWG36" s="19"/>
      <c r="WWH36" s="19"/>
      <c r="WWI36" s="19"/>
      <c r="WWJ36" s="19"/>
      <c r="WWK36" s="19"/>
      <c r="WWL36" s="19"/>
      <c r="WWM36" s="19"/>
    </row>
    <row r="37" spans="21:16159" customFormat="1" ht="12.75" customHeight="1"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  <c r="BTB37" s="19"/>
      <c r="BTC37" s="19"/>
      <c r="BTD37" s="19"/>
      <c r="BTE37" s="19"/>
      <c r="BTF37" s="19"/>
      <c r="BTG37" s="19"/>
      <c r="BTH37" s="19"/>
      <c r="BTI37" s="19"/>
      <c r="BTJ37" s="19"/>
      <c r="BTK37" s="19"/>
      <c r="BTL37" s="19"/>
      <c r="BTM37" s="19"/>
      <c r="BTN37" s="19"/>
      <c r="BTO37" s="19"/>
      <c r="BTP37" s="19"/>
      <c r="BTQ37" s="19"/>
      <c r="BTR37" s="19"/>
      <c r="BTS37" s="19"/>
      <c r="BTT37" s="19"/>
      <c r="BTU37" s="19"/>
      <c r="BTV37" s="19"/>
      <c r="BTW37" s="19"/>
      <c r="BTX37" s="19"/>
      <c r="BTY37" s="19"/>
      <c r="BTZ37" s="19"/>
      <c r="BUA37" s="19"/>
      <c r="BUB37" s="19"/>
      <c r="BUC37" s="19"/>
      <c r="BUD37" s="19"/>
      <c r="BUE37" s="19"/>
      <c r="BUF37" s="19"/>
      <c r="BUG37" s="19"/>
      <c r="BUH37" s="19"/>
      <c r="BUI37" s="19"/>
      <c r="BUJ37" s="19"/>
      <c r="BUK37" s="19"/>
      <c r="BUL37" s="19"/>
      <c r="BUM37" s="19"/>
      <c r="BUN37" s="19"/>
      <c r="BUO37" s="19"/>
      <c r="BUP37" s="19"/>
      <c r="BUQ37" s="19"/>
      <c r="BUR37" s="19"/>
      <c r="BUS37" s="19"/>
      <c r="BUT37" s="19"/>
      <c r="BUU37" s="19"/>
      <c r="BUV37" s="19"/>
      <c r="BUW37" s="19"/>
      <c r="BUX37" s="19"/>
      <c r="BUY37" s="19"/>
      <c r="BUZ37" s="19"/>
      <c r="BVA37" s="19"/>
      <c r="BVB37" s="19"/>
      <c r="BVC37" s="19"/>
      <c r="BVD37" s="19"/>
      <c r="BVE37" s="19"/>
      <c r="BVF37" s="19"/>
      <c r="BVG37" s="19"/>
      <c r="BVH37" s="19"/>
      <c r="BVI37" s="19"/>
      <c r="BVJ37" s="19"/>
      <c r="BVK37" s="19"/>
      <c r="BVL37" s="19"/>
      <c r="BVM37" s="19"/>
      <c r="BVN37" s="19"/>
      <c r="BVO37" s="19"/>
      <c r="BVP37" s="19"/>
      <c r="BVQ37" s="19"/>
      <c r="BVR37" s="19"/>
      <c r="BVS37" s="19"/>
      <c r="BVT37" s="19"/>
      <c r="BVU37" s="19"/>
      <c r="BVV37" s="19"/>
      <c r="BVW37" s="19"/>
      <c r="BVX37" s="19"/>
      <c r="BVY37" s="19"/>
      <c r="BVZ37" s="19"/>
      <c r="BWA37" s="19"/>
      <c r="BWB37" s="19"/>
      <c r="BWC37" s="19"/>
      <c r="BWD37" s="19"/>
      <c r="BWE37" s="19"/>
      <c r="BWF37" s="19"/>
      <c r="BWG37" s="19"/>
      <c r="BWH37" s="19"/>
      <c r="BWI37" s="19"/>
      <c r="BWJ37" s="19"/>
      <c r="BWK37" s="19"/>
      <c r="BWL37" s="19"/>
      <c r="BWM37" s="19"/>
      <c r="BWN37" s="19"/>
      <c r="BWO37" s="19"/>
      <c r="BWP37" s="19"/>
      <c r="BWQ37" s="19"/>
      <c r="BWR37" s="19"/>
      <c r="BWS37" s="19"/>
      <c r="BWT37" s="19"/>
      <c r="BWU37" s="19"/>
      <c r="BWV37" s="19"/>
      <c r="BWW37" s="19"/>
      <c r="BWX37" s="19"/>
      <c r="BWY37" s="19"/>
      <c r="BWZ37" s="19"/>
      <c r="BXA37" s="19"/>
      <c r="BXB37" s="19"/>
      <c r="BXC37" s="19"/>
      <c r="BXD37" s="19"/>
      <c r="BXE37" s="19"/>
      <c r="BXF37" s="19"/>
      <c r="BXG37" s="19"/>
      <c r="BXH37" s="19"/>
      <c r="BXI37" s="19"/>
      <c r="BXJ37" s="19"/>
      <c r="BXK37" s="19"/>
      <c r="BXL37" s="19"/>
      <c r="BXM37" s="19"/>
      <c r="BXN37" s="19"/>
      <c r="BXO37" s="19"/>
      <c r="BXP37" s="19"/>
      <c r="BXQ37" s="19"/>
      <c r="BXR37" s="19"/>
      <c r="BXS37" s="19"/>
      <c r="BXT37" s="19"/>
      <c r="BXU37" s="19"/>
      <c r="BXV37" s="19"/>
      <c r="BXW37" s="19"/>
      <c r="BXX37" s="19"/>
      <c r="BXY37" s="19"/>
      <c r="BXZ37" s="19"/>
      <c r="BYA37" s="19"/>
      <c r="BYB37" s="19"/>
      <c r="BYC37" s="19"/>
      <c r="BYD37" s="19"/>
      <c r="BYE37" s="19"/>
      <c r="BYF37" s="19"/>
      <c r="BYG37" s="19"/>
      <c r="BYH37" s="19"/>
      <c r="BYI37" s="19"/>
      <c r="BYJ37" s="19"/>
      <c r="BYK37" s="19"/>
      <c r="BYL37" s="19"/>
      <c r="BYM37" s="19"/>
      <c r="BYN37" s="19"/>
      <c r="BYO37" s="19"/>
      <c r="BYP37" s="19"/>
      <c r="BYQ37" s="19"/>
      <c r="BYR37" s="19"/>
      <c r="BYS37" s="19"/>
      <c r="BYT37" s="19"/>
      <c r="BYU37" s="19"/>
      <c r="BYV37" s="19"/>
      <c r="BYW37" s="19"/>
      <c r="BYX37" s="19"/>
      <c r="BYY37" s="19"/>
      <c r="BYZ37" s="19"/>
      <c r="BZA37" s="19"/>
      <c r="BZB37" s="19"/>
      <c r="BZC37" s="19"/>
      <c r="BZD37" s="19"/>
      <c r="BZE37" s="19"/>
      <c r="BZF37" s="19"/>
      <c r="BZG37" s="19"/>
      <c r="BZH37" s="19"/>
      <c r="BZI37" s="19"/>
      <c r="BZJ37" s="19"/>
      <c r="BZK37" s="19"/>
      <c r="BZL37" s="19"/>
      <c r="BZM37" s="19"/>
      <c r="BZN37" s="19"/>
      <c r="BZO37" s="19"/>
      <c r="BZP37" s="19"/>
      <c r="BZQ37" s="19"/>
      <c r="BZR37" s="19"/>
      <c r="BZS37" s="19"/>
      <c r="BZT37" s="19"/>
      <c r="BZU37" s="19"/>
      <c r="BZV37" s="19"/>
      <c r="BZW37" s="19"/>
      <c r="BZX37" s="19"/>
      <c r="BZY37" s="19"/>
      <c r="BZZ37" s="19"/>
      <c r="CAA37" s="19"/>
      <c r="CAB37" s="19"/>
      <c r="CAC37" s="19"/>
      <c r="CAD37" s="19"/>
      <c r="CAE37" s="19"/>
      <c r="CAF37" s="19"/>
      <c r="CAG37" s="19"/>
      <c r="CAH37" s="19"/>
      <c r="CAI37" s="19"/>
      <c r="CAJ37" s="19"/>
      <c r="CAK37" s="19"/>
      <c r="CAL37" s="19"/>
      <c r="CAM37" s="19"/>
      <c r="CAN37" s="19"/>
      <c r="CAO37" s="19"/>
      <c r="CAP37" s="19"/>
      <c r="CAQ37" s="19"/>
      <c r="CAR37" s="19"/>
      <c r="CAS37" s="19"/>
      <c r="CAT37" s="19"/>
      <c r="CAU37" s="19"/>
      <c r="CAV37" s="19"/>
      <c r="CAW37" s="19"/>
      <c r="CAX37" s="19"/>
      <c r="CAY37" s="19"/>
      <c r="CAZ37" s="19"/>
      <c r="CBA37" s="19"/>
      <c r="CBB37" s="19"/>
      <c r="CBC37" s="19"/>
      <c r="CBD37" s="19"/>
      <c r="CBE37" s="19"/>
      <c r="CBF37" s="19"/>
      <c r="CBG37" s="19"/>
      <c r="CBH37" s="19"/>
      <c r="CBI37" s="19"/>
      <c r="CBJ37" s="19"/>
      <c r="CBK37" s="19"/>
      <c r="CBL37" s="19"/>
      <c r="CBM37" s="19"/>
      <c r="CBN37" s="19"/>
      <c r="CBO37" s="19"/>
      <c r="CBP37" s="19"/>
      <c r="CBQ37" s="19"/>
      <c r="CBR37" s="19"/>
      <c r="CBS37" s="19"/>
      <c r="CBT37" s="19"/>
      <c r="CBU37" s="19"/>
      <c r="CBV37" s="19"/>
      <c r="CBW37" s="19"/>
      <c r="CBX37" s="19"/>
      <c r="CBY37" s="19"/>
      <c r="CBZ37" s="19"/>
      <c r="CCA37" s="19"/>
      <c r="CCB37" s="19"/>
      <c r="CCC37" s="19"/>
      <c r="CCD37" s="19"/>
      <c r="CCE37" s="19"/>
      <c r="CCF37" s="19"/>
      <c r="CCG37" s="19"/>
      <c r="CCH37" s="19"/>
      <c r="CCI37" s="19"/>
      <c r="CCJ37" s="19"/>
      <c r="CCK37" s="19"/>
      <c r="CCL37" s="19"/>
      <c r="CCM37" s="19"/>
      <c r="CCN37" s="19"/>
      <c r="CCO37" s="19"/>
      <c r="CCP37" s="19"/>
      <c r="CCQ37" s="19"/>
      <c r="CCR37" s="19"/>
      <c r="CCS37" s="19"/>
      <c r="CCT37" s="19"/>
      <c r="CCU37" s="19"/>
      <c r="CCV37" s="19"/>
      <c r="CCW37" s="19"/>
      <c r="CCX37" s="19"/>
      <c r="CCY37" s="19"/>
      <c r="CCZ37" s="19"/>
      <c r="CDA37" s="19"/>
      <c r="CDB37" s="19"/>
      <c r="CDC37" s="19"/>
      <c r="CDD37" s="19"/>
      <c r="CDE37" s="19"/>
      <c r="CDF37" s="19"/>
      <c r="CDG37" s="19"/>
      <c r="CDH37" s="19"/>
      <c r="CDI37" s="19"/>
      <c r="CDJ37" s="19"/>
      <c r="CDK37" s="19"/>
      <c r="CDL37" s="19"/>
      <c r="CDM37" s="19"/>
      <c r="CDN37" s="19"/>
      <c r="CDO37" s="19"/>
      <c r="CDP37" s="19"/>
      <c r="CDQ37" s="19"/>
      <c r="CDR37" s="19"/>
      <c r="CDS37" s="19"/>
      <c r="CDT37" s="19"/>
      <c r="CDU37" s="19"/>
      <c r="CDV37" s="19"/>
      <c r="CDW37" s="19"/>
      <c r="CDX37" s="19"/>
      <c r="CDY37" s="19"/>
      <c r="CDZ37" s="19"/>
      <c r="CEA37" s="19"/>
      <c r="CEB37" s="19"/>
      <c r="CEC37" s="19"/>
      <c r="CED37" s="19"/>
      <c r="CEE37" s="19"/>
      <c r="CEF37" s="19"/>
      <c r="CEG37" s="19"/>
      <c r="CEH37" s="19"/>
      <c r="CEI37" s="19"/>
      <c r="CEJ37" s="19"/>
      <c r="CEK37" s="19"/>
      <c r="CEL37" s="19"/>
      <c r="CEM37" s="19"/>
      <c r="CEN37" s="19"/>
      <c r="CEO37" s="19"/>
      <c r="CEP37" s="19"/>
      <c r="CEQ37" s="19"/>
      <c r="CER37" s="19"/>
      <c r="CES37" s="19"/>
      <c r="CET37" s="19"/>
      <c r="CEU37" s="19"/>
      <c r="CEV37" s="19"/>
      <c r="CEW37" s="19"/>
      <c r="CEX37" s="19"/>
      <c r="CEY37" s="19"/>
      <c r="CEZ37" s="19"/>
      <c r="CFA37" s="19"/>
      <c r="CFB37" s="19"/>
      <c r="CFC37" s="19"/>
      <c r="CFD37" s="19"/>
      <c r="CFE37" s="19"/>
      <c r="CFF37" s="19"/>
      <c r="CFG37" s="19"/>
      <c r="CFH37" s="19"/>
      <c r="CFI37" s="19"/>
      <c r="CFJ37" s="19"/>
      <c r="CFK37" s="19"/>
      <c r="CFL37" s="19"/>
      <c r="CFM37" s="19"/>
      <c r="CFN37" s="19"/>
      <c r="CFO37" s="19"/>
      <c r="CFP37" s="19"/>
      <c r="CFQ37" s="19"/>
      <c r="CFR37" s="19"/>
      <c r="CFS37" s="19"/>
      <c r="CFT37" s="19"/>
      <c r="CFU37" s="19"/>
      <c r="CFV37" s="19"/>
      <c r="CFW37" s="19"/>
      <c r="CFX37" s="19"/>
      <c r="CFY37" s="19"/>
      <c r="CFZ37" s="19"/>
      <c r="CGA37" s="19"/>
      <c r="CGB37" s="19"/>
      <c r="CGC37" s="19"/>
      <c r="CGD37" s="19"/>
      <c r="CGE37" s="19"/>
      <c r="CGF37" s="19"/>
      <c r="CGG37" s="19"/>
      <c r="CGH37" s="19"/>
      <c r="CGI37" s="19"/>
      <c r="CGJ37" s="19"/>
      <c r="CGK37" s="19"/>
      <c r="CGL37" s="19"/>
      <c r="CGM37" s="19"/>
      <c r="CGN37" s="19"/>
      <c r="CGO37" s="19"/>
      <c r="CGP37" s="19"/>
      <c r="CGQ37" s="19"/>
      <c r="CGR37" s="19"/>
      <c r="CGS37" s="19"/>
      <c r="CGT37" s="19"/>
      <c r="CGU37" s="19"/>
      <c r="CGV37" s="19"/>
      <c r="CGW37" s="19"/>
      <c r="CGX37" s="19"/>
      <c r="CGY37" s="19"/>
      <c r="CGZ37" s="19"/>
      <c r="CHA37" s="19"/>
      <c r="CHB37" s="19"/>
      <c r="CHC37" s="19"/>
      <c r="CHD37" s="19"/>
      <c r="CHE37" s="19"/>
      <c r="CHF37" s="19"/>
      <c r="CHG37" s="19"/>
      <c r="CHH37" s="19"/>
      <c r="CHI37" s="19"/>
      <c r="CHJ37" s="19"/>
      <c r="CHK37" s="19"/>
      <c r="CHL37" s="19"/>
      <c r="CHM37" s="19"/>
      <c r="CHN37" s="19"/>
      <c r="CHO37" s="19"/>
      <c r="CHP37" s="19"/>
      <c r="CHQ37" s="19"/>
      <c r="CHR37" s="19"/>
      <c r="CHS37" s="19"/>
      <c r="CHT37" s="19"/>
      <c r="CHU37" s="19"/>
      <c r="CHV37" s="19"/>
      <c r="CHW37" s="19"/>
      <c r="CHX37" s="19"/>
      <c r="CHY37" s="19"/>
      <c r="CHZ37" s="19"/>
      <c r="CIA37" s="19"/>
      <c r="CIB37" s="19"/>
      <c r="CIC37" s="19"/>
      <c r="CID37" s="19"/>
      <c r="CIE37" s="19"/>
      <c r="CIF37" s="19"/>
      <c r="CIG37" s="19"/>
      <c r="CIH37" s="19"/>
      <c r="CII37" s="19"/>
      <c r="CIJ37" s="19"/>
      <c r="CIK37" s="19"/>
      <c r="CIL37" s="19"/>
      <c r="CIM37" s="19"/>
      <c r="CIN37" s="19"/>
      <c r="CIO37" s="19"/>
      <c r="CIP37" s="19"/>
      <c r="CIQ37" s="19"/>
      <c r="CIR37" s="19"/>
      <c r="CIS37" s="19"/>
      <c r="CIT37" s="19"/>
      <c r="CIU37" s="19"/>
      <c r="CIV37" s="19"/>
      <c r="CIW37" s="19"/>
      <c r="CIX37" s="19"/>
      <c r="CIY37" s="19"/>
      <c r="CIZ37" s="19"/>
      <c r="CJA37" s="19"/>
      <c r="CJB37" s="19"/>
      <c r="CJC37" s="19"/>
      <c r="CJD37" s="19"/>
      <c r="CJE37" s="19"/>
      <c r="CJF37" s="19"/>
      <c r="CJG37" s="19"/>
      <c r="CJH37" s="19"/>
      <c r="CJI37" s="19"/>
      <c r="CJJ37" s="19"/>
      <c r="CJK37" s="19"/>
      <c r="CJL37" s="19"/>
      <c r="CJM37" s="19"/>
      <c r="CJN37" s="19"/>
      <c r="CJO37" s="19"/>
      <c r="CJP37" s="19"/>
      <c r="CJQ37" s="19"/>
      <c r="CJR37" s="19"/>
      <c r="CJS37" s="19"/>
      <c r="CJT37" s="19"/>
      <c r="CJU37" s="19"/>
      <c r="CJV37" s="19"/>
      <c r="CJW37" s="19"/>
      <c r="CJX37" s="19"/>
      <c r="CJY37" s="19"/>
      <c r="CJZ37" s="19"/>
      <c r="CKA37" s="19"/>
      <c r="CKB37" s="19"/>
      <c r="CKC37" s="19"/>
      <c r="CKD37" s="19"/>
      <c r="CKE37" s="19"/>
      <c r="CKF37" s="19"/>
      <c r="CKG37" s="19"/>
      <c r="CKH37" s="19"/>
      <c r="CKI37" s="19"/>
      <c r="CKJ37" s="19"/>
      <c r="CKK37" s="19"/>
      <c r="CKL37" s="19"/>
      <c r="CKM37" s="19"/>
      <c r="CKN37" s="19"/>
      <c r="CKO37" s="19"/>
      <c r="CKP37" s="19"/>
      <c r="CKQ37" s="19"/>
      <c r="CKR37" s="19"/>
      <c r="CKS37" s="19"/>
      <c r="CKT37" s="19"/>
      <c r="CKU37" s="19"/>
      <c r="CKV37" s="19"/>
      <c r="CKW37" s="19"/>
      <c r="CKX37" s="19"/>
      <c r="CKY37" s="19"/>
      <c r="CKZ37" s="19"/>
      <c r="CLA37" s="19"/>
      <c r="CLB37" s="19"/>
      <c r="CLC37" s="19"/>
      <c r="CLD37" s="19"/>
      <c r="CLE37" s="19"/>
      <c r="CLF37" s="19"/>
      <c r="CLG37" s="19"/>
      <c r="CLH37" s="19"/>
      <c r="CLI37" s="19"/>
      <c r="CLJ37" s="19"/>
      <c r="CLK37" s="19"/>
      <c r="CLL37" s="19"/>
      <c r="CLM37" s="19"/>
      <c r="CLN37" s="19"/>
      <c r="CLO37" s="19"/>
      <c r="CLP37" s="19"/>
      <c r="CLQ37" s="19"/>
      <c r="CLR37" s="19"/>
      <c r="CLS37" s="19"/>
      <c r="CLT37" s="19"/>
      <c r="CLU37" s="19"/>
      <c r="CLV37" s="19"/>
      <c r="CLW37" s="19"/>
      <c r="CLX37" s="19"/>
      <c r="CLY37" s="19"/>
      <c r="CLZ37" s="19"/>
      <c r="CMA37" s="19"/>
      <c r="CMB37" s="19"/>
      <c r="CMC37" s="19"/>
      <c r="CMD37" s="19"/>
      <c r="CME37" s="19"/>
      <c r="CMF37" s="19"/>
      <c r="CMG37" s="19"/>
      <c r="CMH37" s="19"/>
      <c r="CMI37" s="19"/>
      <c r="CMJ37" s="19"/>
      <c r="CMK37" s="19"/>
      <c r="CML37" s="19"/>
      <c r="CMM37" s="19"/>
      <c r="CMN37" s="19"/>
      <c r="CMO37" s="19"/>
      <c r="CMP37" s="19"/>
      <c r="CMQ37" s="19"/>
      <c r="CMR37" s="19"/>
      <c r="CMS37" s="19"/>
      <c r="CMT37" s="19"/>
      <c r="CMU37" s="19"/>
      <c r="CMV37" s="19"/>
      <c r="CMW37" s="19"/>
      <c r="CMX37" s="19"/>
      <c r="CMY37" s="19"/>
      <c r="CMZ37" s="19"/>
      <c r="CNA37" s="19"/>
      <c r="CNB37" s="19"/>
      <c r="CNC37" s="19"/>
      <c r="CND37" s="19"/>
      <c r="CNE37" s="19"/>
      <c r="CNF37" s="19"/>
      <c r="CNG37" s="19"/>
      <c r="CNH37" s="19"/>
      <c r="CNI37" s="19"/>
      <c r="CNJ37" s="19"/>
      <c r="CNK37" s="19"/>
      <c r="CNL37" s="19"/>
      <c r="CNM37" s="19"/>
      <c r="CNN37" s="19"/>
      <c r="CNO37" s="19"/>
      <c r="CNP37" s="19"/>
      <c r="CNQ37" s="19"/>
      <c r="CNR37" s="19"/>
      <c r="CNS37" s="19"/>
      <c r="CNT37" s="19"/>
      <c r="CNU37" s="19"/>
      <c r="CNV37" s="19"/>
      <c r="CNW37" s="19"/>
      <c r="CNX37" s="19"/>
      <c r="CNY37" s="19"/>
      <c r="CNZ37" s="19"/>
      <c r="COA37" s="19"/>
      <c r="COB37" s="19"/>
      <c r="COC37" s="19"/>
      <c r="COD37" s="19"/>
      <c r="COE37" s="19"/>
      <c r="COF37" s="19"/>
      <c r="COG37" s="19"/>
      <c r="COH37" s="19"/>
      <c r="COI37" s="19"/>
      <c r="COJ37" s="19"/>
      <c r="COK37" s="19"/>
      <c r="COL37" s="19"/>
      <c r="COM37" s="19"/>
      <c r="CON37" s="19"/>
      <c r="COO37" s="19"/>
      <c r="COP37" s="19"/>
      <c r="COQ37" s="19"/>
      <c r="COR37" s="19"/>
      <c r="COS37" s="19"/>
      <c r="COT37" s="19"/>
      <c r="COU37" s="19"/>
      <c r="COV37" s="19"/>
      <c r="COW37" s="19"/>
      <c r="COX37" s="19"/>
      <c r="COY37" s="19"/>
      <c r="COZ37" s="19"/>
      <c r="CPA37" s="19"/>
      <c r="CPB37" s="19"/>
      <c r="CPC37" s="19"/>
      <c r="CPD37" s="19"/>
      <c r="CPE37" s="19"/>
      <c r="CPF37" s="19"/>
      <c r="CPG37" s="19"/>
      <c r="CPH37" s="19"/>
      <c r="CPI37" s="19"/>
      <c r="CPJ37" s="19"/>
      <c r="CPK37" s="19"/>
      <c r="CPL37" s="19"/>
      <c r="CPM37" s="19"/>
      <c r="CPN37" s="19"/>
      <c r="CPO37" s="19"/>
      <c r="CPP37" s="19"/>
      <c r="CPQ37" s="19"/>
      <c r="CPR37" s="19"/>
      <c r="CPS37" s="19"/>
      <c r="CPT37" s="19"/>
      <c r="CPU37" s="19"/>
      <c r="CPV37" s="19"/>
      <c r="CPW37" s="19"/>
      <c r="CPX37" s="19"/>
      <c r="CPY37" s="19"/>
      <c r="CPZ37" s="19"/>
      <c r="CQA37" s="19"/>
      <c r="CQB37" s="19"/>
      <c r="CQC37" s="19"/>
      <c r="CQD37" s="19"/>
      <c r="CQE37" s="19"/>
      <c r="CQF37" s="19"/>
      <c r="CQG37" s="19"/>
      <c r="CQH37" s="19"/>
      <c r="CQI37" s="19"/>
      <c r="CQJ37" s="19"/>
      <c r="CQK37" s="19"/>
      <c r="CQL37" s="19"/>
      <c r="CQM37" s="19"/>
      <c r="CQN37" s="19"/>
      <c r="CQO37" s="19"/>
      <c r="CQP37" s="19"/>
      <c r="CQQ37" s="19"/>
      <c r="CQR37" s="19"/>
      <c r="CQS37" s="19"/>
      <c r="CQT37" s="19"/>
      <c r="CQU37" s="19"/>
      <c r="CQV37" s="19"/>
      <c r="CQW37" s="19"/>
      <c r="CQX37" s="19"/>
      <c r="CQY37" s="19"/>
      <c r="CQZ37" s="19"/>
      <c r="CRA37" s="19"/>
      <c r="CRB37" s="19"/>
      <c r="CRC37" s="19"/>
      <c r="CRD37" s="19"/>
      <c r="CRE37" s="19"/>
      <c r="CRF37" s="19"/>
      <c r="CRG37" s="19"/>
      <c r="CRH37" s="19"/>
      <c r="CRI37" s="19"/>
      <c r="CRJ37" s="19"/>
      <c r="CRK37" s="19"/>
      <c r="CRL37" s="19"/>
      <c r="CRM37" s="19"/>
      <c r="CRN37" s="19"/>
      <c r="CRO37" s="19"/>
      <c r="CRP37" s="19"/>
      <c r="CRQ37" s="19"/>
      <c r="CRR37" s="19"/>
      <c r="CRS37" s="19"/>
      <c r="CRT37" s="19"/>
      <c r="CRU37" s="19"/>
      <c r="CRV37" s="19"/>
      <c r="CRW37" s="19"/>
      <c r="CRX37" s="19"/>
      <c r="CRY37" s="19"/>
      <c r="CRZ37" s="19"/>
      <c r="CSA37" s="19"/>
      <c r="CSB37" s="19"/>
      <c r="CSC37" s="19"/>
      <c r="CSD37" s="19"/>
      <c r="CSE37" s="19"/>
      <c r="CSF37" s="19"/>
      <c r="CSG37" s="19"/>
      <c r="CSH37" s="19"/>
      <c r="CSI37" s="19"/>
      <c r="CSJ37" s="19"/>
      <c r="CSK37" s="19"/>
      <c r="CSL37" s="19"/>
      <c r="CSM37" s="19"/>
      <c r="CSN37" s="19"/>
      <c r="CSO37" s="19"/>
      <c r="CSP37" s="19"/>
      <c r="CSQ37" s="19"/>
      <c r="CSR37" s="19"/>
      <c r="CSS37" s="19"/>
      <c r="CST37" s="19"/>
      <c r="CSU37" s="19"/>
      <c r="CSV37" s="19"/>
      <c r="CSW37" s="19"/>
      <c r="CSX37" s="19"/>
      <c r="CSY37" s="19"/>
      <c r="CSZ37" s="19"/>
      <c r="CTA37" s="19"/>
      <c r="CTB37" s="19"/>
      <c r="CTC37" s="19"/>
      <c r="CTD37" s="19"/>
      <c r="CTE37" s="19"/>
      <c r="CTF37" s="19"/>
      <c r="CTG37" s="19"/>
      <c r="CTH37" s="19"/>
      <c r="CTI37" s="19"/>
      <c r="CTJ37" s="19"/>
      <c r="CTK37" s="19"/>
      <c r="CTL37" s="19"/>
      <c r="CTM37" s="19"/>
      <c r="CTN37" s="19"/>
      <c r="CTO37" s="19"/>
      <c r="CTP37" s="19"/>
      <c r="CTQ37" s="19"/>
      <c r="CTR37" s="19"/>
      <c r="CTS37" s="19"/>
      <c r="CTT37" s="19"/>
      <c r="CTU37" s="19"/>
      <c r="CTV37" s="19"/>
      <c r="CTW37" s="19"/>
      <c r="CTX37" s="19"/>
      <c r="CTY37" s="19"/>
      <c r="CTZ37" s="19"/>
      <c r="CUA37" s="19"/>
      <c r="CUB37" s="19"/>
      <c r="CUC37" s="19"/>
      <c r="CUD37" s="19"/>
      <c r="CUE37" s="19"/>
      <c r="CUF37" s="19"/>
      <c r="CUG37" s="19"/>
      <c r="CUH37" s="19"/>
      <c r="CUI37" s="19"/>
      <c r="CUJ37" s="19"/>
      <c r="CUK37" s="19"/>
      <c r="CUL37" s="19"/>
      <c r="CUM37" s="19"/>
      <c r="CUN37" s="19"/>
      <c r="CUO37" s="19"/>
      <c r="CUP37" s="19"/>
      <c r="CUQ37" s="19"/>
      <c r="CUR37" s="19"/>
      <c r="CUS37" s="19"/>
      <c r="CUT37" s="19"/>
      <c r="CUU37" s="19"/>
      <c r="CUV37" s="19"/>
      <c r="CUW37" s="19"/>
      <c r="CUX37" s="19"/>
      <c r="CUY37" s="19"/>
      <c r="CUZ37" s="19"/>
      <c r="CVA37" s="19"/>
      <c r="CVB37" s="19"/>
      <c r="CVC37" s="19"/>
      <c r="CVD37" s="19"/>
      <c r="CVE37" s="19"/>
      <c r="CVF37" s="19"/>
      <c r="CVG37" s="19"/>
      <c r="CVH37" s="19"/>
      <c r="CVI37" s="19"/>
      <c r="CVJ37" s="19"/>
      <c r="CVK37" s="19"/>
      <c r="CVL37" s="19"/>
      <c r="CVM37" s="19"/>
      <c r="CVN37" s="19"/>
      <c r="CVO37" s="19"/>
      <c r="CVP37" s="19"/>
      <c r="CVQ37" s="19"/>
      <c r="CVR37" s="19"/>
      <c r="CVS37" s="19"/>
      <c r="CVT37" s="19"/>
      <c r="CVU37" s="19"/>
      <c r="CVV37" s="19"/>
      <c r="CVW37" s="19"/>
      <c r="CVX37" s="19"/>
      <c r="CVY37" s="19"/>
      <c r="CVZ37" s="19"/>
      <c r="CWA37" s="19"/>
      <c r="CWB37" s="19"/>
      <c r="CWC37" s="19"/>
      <c r="CWD37" s="19"/>
      <c r="CWE37" s="19"/>
      <c r="CWF37" s="19"/>
      <c r="CWG37" s="19"/>
      <c r="CWH37" s="19"/>
      <c r="CWI37" s="19"/>
      <c r="CWJ37" s="19"/>
      <c r="CWK37" s="19"/>
      <c r="CWL37" s="19"/>
      <c r="CWM37" s="19"/>
      <c r="CWN37" s="19"/>
      <c r="CWO37" s="19"/>
      <c r="CWP37" s="19"/>
      <c r="CWQ37" s="19"/>
      <c r="CWR37" s="19"/>
      <c r="CWS37" s="19"/>
      <c r="CWT37" s="19"/>
      <c r="CWU37" s="19"/>
      <c r="CWV37" s="19"/>
      <c r="CWW37" s="19"/>
      <c r="CWX37" s="19"/>
      <c r="CWY37" s="19"/>
      <c r="CWZ37" s="19"/>
      <c r="CXA37" s="19"/>
      <c r="CXB37" s="19"/>
      <c r="CXC37" s="19"/>
      <c r="CXD37" s="19"/>
      <c r="CXE37" s="19"/>
      <c r="CXF37" s="19"/>
      <c r="CXG37" s="19"/>
      <c r="CXH37" s="19"/>
      <c r="CXI37" s="19"/>
      <c r="CXJ37" s="19"/>
      <c r="CXK37" s="19"/>
      <c r="CXL37" s="19"/>
      <c r="CXM37" s="19"/>
      <c r="CXN37" s="19"/>
      <c r="CXO37" s="19"/>
      <c r="CXP37" s="19"/>
      <c r="CXQ37" s="19"/>
      <c r="CXR37" s="19"/>
      <c r="CXS37" s="19"/>
      <c r="CXT37" s="19"/>
      <c r="CXU37" s="19"/>
      <c r="CXV37" s="19"/>
      <c r="CXW37" s="19"/>
      <c r="CXX37" s="19"/>
      <c r="CXY37" s="19"/>
      <c r="CXZ37" s="19"/>
      <c r="CYA37" s="19"/>
      <c r="CYB37" s="19"/>
      <c r="CYC37" s="19"/>
      <c r="CYD37" s="19"/>
      <c r="CYE37" s="19"/>
      <c r="CYF37" s="19"/>
      <c r="CYG37" s="19"/>
      <c r="CYH37" s="19"/>
      <c r="CYI37" s="19"/>
      <c r="CYJ37" s="19"/>
      <c r="CYK37" s="19"/>
      <c r="CYL37" s="19"/>
      <c r="CYM37" s="19"/>
      <c r="CYN37" s="19"/>
      <c r="CYO37" s="19"/>
      <c r="CYP37" s="19"/>
      <c r="CYQ37" s="19"/>
      <c r="CYR37" s="19"/>
      <c r="CYS37" s="19"/>
      <c r="CYT37" s="19"/>
      <c r="CYU37" s="19"/>
      <c r="CYV37" s="19"/>
      <c r="CYW37" s="19"/>
      <c r="CYX37" s="19"/>
      <c r="CYY37" s="19"/>
      <c r="CYZ37" s="19"/>
      <c r="CZA37" s="19"/>
      <c r="CZB37" s="19"/>
      <c r="CZC37" s="19"/>
      <c r="CZD37" s="19"/>
      <c r="CZE37" s="19"/>
      <c r="CZF37" s="19"/>
      <c r="CZG37" s="19"/>
      <c r="CZH37" s="19"/>
      <c r="CZI37" s="19"/>
      <c r="CZJ37" s="19"/>
      <c r="CZK37" s="19"/>
      <c r="CZL37" s="19"/>
      <c r="CZM37" s="19"/>
      <c r="CZN37" s="19"/>
      <c r="CZO37" s="19"/>
      <c r="CZP37" s="19"/>
      <c r="CZQ37" s="19"/>
      <c r="CZR37" s="19"/>
      <c r="CZS37" s="19"/>
      <c r="CZT37" s="19"/>
      <c r="CZU37" s="19"/>
      <c r="CZV37" s="19"/>
      <c r="CZW37" s="19"/>
      <c r="CZX37" s="19"/>
      <c r="CZY37" s="19"/>
      <c r="CZZ37" s="19"/>
      <c r="DAA37" s="19"/>
      <c r="DAB37" s="19"/>
      <c r="DAC37" s="19"/>
      <c r="DAD37" s="19"/>
      <c r="DAE37" s="19"/>
      <c r="DAF37" s="19"/>
      <c r="DAG37" s="19"/>
      <c r="DAH37" s="19"/>
      <c r="DAI37" s="19"/>
      <c r="DAJ37" s="19"/>
      <c r="DAK37" s="19"/>
      <c r="DAL37" s="19"/>
      <c r="DAM37" s="19"/>
      <c r="DAN37" s="19"/>
      <c r="DAO37" s="19"/>
      <c r="DAP37" s="19"/>
      <c r="DAQ37" s="19"/>
      <c r="DAR37" s="19"/>
      <c r="DAS37" s="19"/>
      <c r="DAT37" s="19"/>
      <c r="DAU37" s="19"/>
      <c r="DAV37" s="19"/>
      <c r="DAW37" s="19"/>
      <c r="DAX37" s="19"/>
      <c r="DAY37" s="19"/>
      <c r="DAZ37" s="19"/>
      <c r="DBA37" s="19"/>
      <c r="DBB37" s="19"/>
      <c r="DBC37" s="19"/>
      <c r="DBD37" s="19"/>
      <c r="DBE37" s="19"/>
      <c r="DBF37" s="19"/>
      <c r="DBG37" s="19"/>
      <c r="DBH37" s="19"/>
      <c r="DBI37" s="19"/>
      <c r="DBJ37" s="19"/>
      <c r="DBK37" s="19"/>
      <c r="DBL37" s="19"/>
      <c r="DBM37" s="19"/>
      <c r="DBN37" s="19"/>
      <c r="DBO37" s="19"/>
      <c r="DBP37" s="19"/>
      <c r="DBQ37" s="19"/>
      <c r="DBR37" s="19"/>
      <c r="DBS37" s="19"/>
      <c r="DBT37" s="19"/>
      <c r="DBU37" s="19"/>
      <c r="DBV37" s="19"/>
      <c r="DBW37" s="19"/>
      <c r="DBX37" s="19"/>
      <c r="DBY37" s="19"/>
      <c r="DBZ37" s="19"/>
      <c r="DCA37" s="19"/>
      <c r="DCB37" s="19"/>
      <c r="DCC37" s="19"/>
      <c r="DCD37" s="19"/>
      <c r="DCE37" s="19"/>
      <c r="DCF37" s="19"/>
      <c r="DCG37" s="19"/>
      <c r="DCH37" s="19"/>
      <c r="DCI37" s="19"/>
      <c r="DCJ37" s="19"/>
      <c r="DCK37" s="19"/>
      <c r="DCL37" s="19"/>
      <c r="DCM37" s="19"/>
      <c r="DCN37" s="19"/>
      <c r="DCO37" s="19"/>
      <c r="DCP37" s="19"/>
      <c r="DCQ37" s="19"/>
      <c r="DCR37" s="19"/>
      <c r="DCS37" s="19"/>
      <c r="DCT37" s="19"/>
      <c r="DCU37" s="19"/>
      <c r="DCV37" s="19"/>
      <c r="DCW37" s="19"/>
      <c r="DCX37" s="19"/>
      <c r="DCY37" s="19"/>
      <c r="DCZ37" s="19"/>
      <c r="DDA37" s="19"/>
      <c r="DDB37" s="19"/>
      <c r="DDC37" s="19"/>
      <c r="DDD37" s="19"/>
      <c r="DDE37" s="19"/>
      <c r="DDF37" s="19"/>
      <c r="DDG37" s="19"/>
      <c r="DDH37" s="19"/>
      <c r="DDI37" s="19"/>
      <c r="DDJ37" s="19"/>
      <c r="DDK37" s="19"/>
      <c r="DDL37" s="19"/>
      <c r="DDM37" s="19"/>
      <c r="DDN37" s="19"/>
      <c r="DDO37" s="19"/>
      <c r="DDP37" s="19"/>
      <c r="DDQ37" s="19"/>
      <c r="DDR37" s="19"/>
      <c r="DDS37" s="19"/>
      <c r="DDT37" s="19"/>
      <c r="DDU37" s="19"/>
      <c r="DDV37" s="19"/>
      <c r="DDW37" s="19"/>
      <c r="DDX37" s="19"/>
      <c r="DDY37" s="19"/>
      <c r="DDZ37" s="19"/>
      <c r="DEA37" s="19"/>
      <c r="DEB37" s="19"/>
      <c r="DEC37" s="19"/>
      <c r="DED37" s="19"/>
      <c r="DEE37" s="19"/>
      <c r="DEF37" s="19"/>
      <c r="DEG37" s="19"/>
      <c r="DEH37" s="19"/>
      <c r="DEI37" s="19"/>
      <c r="DEJ37" s="19"/>
      <c r="DEK37" s="19"/>
      <c r="DEL37" s="19"/>
      <c r="DEM37" s="19"/>
      <c r="DEN37" s="19"/>
      <c r="DEO37" s="19"/>
      <c r="DEP37" s="19"/>
      <c r="DEQ37" s="19"/>
      <c r="DER37" s="19"/>
      <c r="DES37" s="19"/>
      <c r="DET37" s="19"/>
      <c r="DEU37" s="19"/>
      <c r="DEV37" s="19"/>
      <c r="DEW37" s="19"/>
      <c r="DEX37" s="19"/>
      <c r="DEY37" s="19"/>
      <c r="DEZ37" s="19"/>
      <c r="DFA37" s="19"/>
      <c r="DFB37" s="19"/>
      <c r="DFC37" s="19"/>
      <c r="DFD37" s="19"/>
      <c r="DFE37" s="19"/>
      <c r="DFF37" s="19"/>
      <c r="DFG37" s="19"/>
      <c r="DFH37" s="19"/>
      <c r="DFI37" s="19"/>
      <c r="DFJ37" s="19"/>
      <c r="DFK37" s="19"/>
      <c r="DFL37" s="19"/>
      <c r="DFM37" s="19"/>
      <c r="DFN37" s="19"/>
      <c r="DFO37" s="19"/>
      <c r="DFP37" s="19"/>
      <c r="DFQ37" s="19"/>
      <c r="DFR37" s="19"/>
      <c r="DFS37" s="19"/>
      <c r="DFT37" s="19"/>
      <c r="DFU37" s="19"/>
      <c r="DFV37" s="19"/>
      <c r="DFW37" s="19"/>
      <c r="DFX37" s="19"/>
      <c r="DFY37" s="19"/>
      <c r="DFZ37" s="19"/>
      <c r="DGA37" s="19"/>
      <c r="DGB37" s="19"/>
      <c r="DGC37" s="19"/>
      <c r="DGD37" s="19"/>
      <c r="DGE37" s="19"/>
      <c r="DGF37" s="19"/>
      <c r="DGG37" s="19"/>
      <c r="DGH37" s="19"/>
      <c r="DGI37" s="19"/>
      <c r="DGJ37" s="19"/>
      <c r="DGK37" s="19"/>
      <c r="DGL37" s="19"/>
      <c r="DGM37" s="19"/>
      <c r="DGN37" s="19"/>
      <c r="DGO37" s="19"/>
      <c r="DGP37" s="19"/>
      <c r="DGQ37" s="19"/>
      <c r="DGR37" s="19"/>
      <c r="DGS37" s="19"/>
      <c r="DGT37" s="19"/>
      <c r="DGU37" s="19"/>
      <c r="DGV37" s="19"/>
      <c r="DGW37" s="19"/>
      <c r="DGX37" s="19"/>
      <c r="DGY37" s="19"/>
      <c r="DGZ37" s="19"/>
      <c r="DHA37" s="19"/>
      <c r="DHB37" s="19"/>
      <c r="DHC37" s="19"/>
      <c r="DHD37" s="19"/>
      <c r="DHE37" s="19"/>
      <c r="DHF37" s="19"/>
      <c r="DHG37" s="19"/>
      <c r="DHH37" s="19"/>
      <c r="DHI37" s="19"/>
      <c r="DHJ37" s="19"/>
      <c r="DHK37" s="19"/>
      <c r="DHL37" s="19"/>
      <c r="DHM37" s="19"/>
      <c r="DHN37" s="19"/>
      <c r="DHO37" s="19"/>
      <c r="DHP37" s="19"/>
      <c r="DHQ37" s="19"/>
      <c r="DHR37" s="19"/>
      <c r="DHS37" s="19"/>
      <c r="DHT37" s="19"/>
      <c r="DHU37" s="19"/>
      <c r="DHV37" s="19"/>
      <c r="DHW37" s="19"/>
      <c r="DHX37" s="19"/>
      <c r="DHY37" s="19"/>
      <c r="DHZ37" s="19"/>
      <c r="DIA37" s="19"/>
      <c r="DIB37" s="19"/>
      <c r="DIC37" s="19"/>
      <c r="DID37" s="19"/>
      <c r="DIE37" s="19"/>
      <c r="DIF37" s="19"/>
      <c r="DIG37" s="19"/>
      <c r="DIH37" s="19"/>
      <c r="DII37" s="19"/>
      <c r="DIJ37" s="19"/>
      <c r="DIK37" s="19"/>
      <c r="DIL37" s="19"/>
      <c r="DIM37" s="19"/>
      <c r="DIN37" s="19"/>
      <c r="DIO37" s="19"/>
      <c r="DIP37" s="19"/>
      <c r="DIQ37" s="19"/>
      <c r="DIR37" s="19"/>
      <c r="DIS37" s="19"/>
      <c r="DIT37" s="19"/>
      <c r="DIU37" s="19"/>
      <c r="DIV37" s="19"/>
      <c r="DIW37" s="19"/>
      <c r="DIX37" s="19"/>
      <c r="DIY37" s="19"/>
      <c r="DIZ37" s="19"/>
      <c r="DJA37" s="19"/>
      <c r="DJB37" s="19"/>
      <c r="DJC37" s="19"/>
      <c r="DJD37" s="19"/>
      <c r="DJE37" s="19"/>
      <c r="DJF37" s="19"/>
      <c r="DJG37" s="19"/>
      <c r="DJH37" s="19"/>
      <c r="DJI37" s="19"/>
      <c r="DJJ37" s="19"/>
      <c r="DJK37" s="19"/>
      <c r="DJL37" s="19"/>
      <c r="DJM37" s="19"/>
      <c r="DJN37" s="19"/>
      <c r="DJO37" s="19"/>
      <c r="DJP37" s="19"/>
      <c r="DJQ37" s="19"/>
      <c r="DJR37" s="19"/>
      <c r="DJS37" s="19"/>
      <c r="DJT37" s="19"/>
      <c r="DJU37" s="19"/>
      <c r="DJV37" s="19"/>
      <c r="DJW37" s="19"/>
      <c r="DJX37" s="19"/>
      <c r="DJY37" s="19"/>
      <c r="DJZ37" s="19"/>
      <c r="DKA37" s="19"/>
      <c r="DKB37" s="19"/>
      <c r="DKC37" s="19"/>
      <c r="DKD37" s="19"/>
      <c r="DKE37" s="19"/>
      <c r="DKF37" s="19"/>
      <c r="DKG37" s="19"/>
      <c r="DKH37" s="19"/>
      <c r="DKI37" s="19"/>
      <c r="DKJ37" s="19"/>
      <c r="DKK37" s="19"/>
      <c r="DKL37" s="19"/>
      <c r="DKM37" s="19"/>
      <c r="DKN37" s="19"/>
      <c r="DKO37" s="19"/>
      <c r="DKP37" s="19"/>
      <c r="DKQ37" s="19"/>
      <c r="DKR37" s="19"/>
      <c r="DKS37" s="19"/>
      <c r="DKT37" s="19"/>
      <c r="DKU37" s="19"/>
      <c r="DKV37" s="19"/>
      <c r="DKW37" s="19"/>
      <c r="DKX37" s="19"/>
      <c r="DKY37" s="19"/>
      <c r="DKZ37" s="19"/>
      <c r="DLA37" s="19"/>
      <c r="DLB37" s="19"/>
      <c r="DLC37" s="19"/>
      <c r="DLD37" s="19"/>
      <c r="DLE37" s="19"/>
      <c r="DLF37" s="19"/>
      <c r="DLG37" s="19"/>
      <c r="DLH37" s="19"/>
      <c r="DLI37" s="19"/>
      <c r="DLJ37" s="19"/>
      <c r="DLK37" s="19"/>
      <c r="DLL37" s="19"/>
      <c r="DLM37" s="19"/>
      <c r="DLN37" s="19"/>
      <c r="DLO37" s="19"/>
      <c r="DLP37" s="19"/>
      <c r="DLQ37" s="19"/>
      <c r="DLR37" s="19"/>
      <c r="DLS37" s="19"/>
      <c r="DLT37" s="19"/>
      <c r="DLU37" s="19"/>
      <c r="DLV37" s="19"/>
      <c r="DLW37" s="19"/>
      <c r="DLX37" s="19"/>
      <c r="DLY37" s="19"/>
      <c r="DLZ37" s="19"/>
      <c r="DMA37" s="19"/>
      <c r="DMB37" s="19"/>
      <c r="DMC37" s="19"/>
      <c r="DMD37" s="19"/>
      <c r="DME37" s="19"/>
      <c r="DMF37" s="19"/>
      <c r="DMG37" s="19"/>
      <c r="DMH37" s="19"/>
      <c r="DMI37" s="19"/>
      <c r="DMJ37" s="19"/>
      <c r="DMK37" s="19"/>
      <c r="DML37" s="19"/>
      <c r="DMM37" s="19"/>
      <c r="DMN37" s="19"/>
      <c r="DMO37" s="19"/>
      <c r="DMP37" s="19"/>
      <c r="DMQ37" s="19"/>
      <c r="DMR37" s="19"/>
      <c r="DMS37" s="19"/>
      <c r="DMT37" s="19"/>
      <c r="DMU37" s="19"/>
      <c r="DMV37" s="19"/>
      <c r="DMW37" s="19"/>
      <c r="DMX37" s="19"/>
      <c r="DMY37" s="19"/>
      <c r="DMZ37" s="19"/>
      <c r="DNA37" s="19"/>
      <c r="DNB37" s="19"/>
      <c r="DNC37" s="19"/>
      <c r="DND37" s="19"/>
      <c r="DNE37" s="19"/>
      <c r="DNF37" s="19"/>
      <c r="DNG37" s="19"/>
      <c r="DNH37" s="19"/>
      <c r="DNI37" s="19"/>
      <c r="DNJ37" s="19"/>
      <c r="DNK37" s="19"/>
      <c r="DNL37" s="19"/>
      <c r="DNM37" s="19"/>
      <c r="DNN37" s="19"/>
      <c r="DNO37" s="19"/>
      <c r="DNP37" s="19"/>
      <c r="DNQ37" s="19"/>
      <c r="DNR37" s="19"/>
      <c r="DNS37" s="19"/>
      <c r="DNT37" s="19"/>
      <c r="DNU37" s="19"/>
      <c r="DNV37" s="19"/>
      <c r="DNW37" s="19"/>
      <c r="DNX37" s="19"/>
      <c r="DNY37" s="19"/>
      <c r="DNZ37" s="19"/>
      <c r="DOA37" s="19"/>
      <c r="DOB37" s="19"/>
      <c r="DOC37" s="19"/>
      <c r="DOD37" s="19"/>
      <c r="DOE37" s="19"/>
      <c r="DOF37" s="19"/>
      <c r="DOG37" s="19"/>
      <c r="DOH37" s="19"/>
      <c r="DOI37" s="19"/>
      <c r="DOJ37" s="19"/>
      <c r="DOK37" s="19"/>
      <c r="DOL37" s="19"/>
      <c r="DOM37" s="19"/>
      <c r="DON37" s="19"/>
      <c r="DOO37" s="19"/>
      <c r="DOP37" s="19"/>
      <c r="DOQ37" s="19"/>
      <c r="DOR37" s="19"/>
      <c r="DOS37" s="19"/>
      <c r="DOT37" s="19"/>
      <c r="DOU37" s="19"/>
      <c r="DOV37" s="19"/>
      <c r="DOW37" s="19"/>
      <c r="DOX37" s="19"/>
      <c r="DOY37" s="19"/>
      <c r="DOZ37" s="19"/>
      <c r="DPA37" s="19"/>
      <c r="DPB37" s="19"/>
      <c r="DPC37" s="19"/>
      <c r="DPD37" s="19"/>
      <c r="DPE37" s="19"/>
      <c r="DPF37" s="19"/>
      <c r="DPG37" s="19"/>
      <c r="DPH37" s="19"/>
      <c r="DPI37" s="19"/>
      <c r="DPJ37" s="19"/>
      <c r="DPK37" s="19"/>
      <c r="DPL37" s="19"/>
      <c r="DPM37" s="19"/>
      <c r="DPN37" s="19"/>
      <c r="DPO37" s="19"/>
      <c r="DPP37" s="19"/>
      <c r="DPQ37" s="19"/>
      <c r="DPR37" s="19"/>
      <c r="DPS37" s="19"/>
      <c r="DPT37" s="19"/>
      <c r="DPU37" s="19"/>
      <c r="DPV37" s="19"/>
      <c r="DPW37" s="19"/>
      <c r="DPX37" s="19"/>
      <c r="DPY37" s="19"/>
      <c r="DPZ37" s="19"/>
      <c r="DQA37" s="19"/>
      <c r="DQB37" s="19"/>
      <c r="DQC37" s="19"/>
      <c r="DQD37" s="19"/>
      <c r="DQE37" s="19"/>
      <c r="DQF37" s="19"/>
      <c r="DQG37" s="19"/>
      <c r="DQH37" s="19"/>
      <c r="DQI37" s="19"/>
      <c r="DQJ37" s="19"/>
      <c r="DQK37" s="19"/>
      <c r="DQL37" s="19"/>
      <c r="DQM37" s="19"/>
      <c r="DQN37" s="19"/>
      <c r="DQO37" s="19"/>
      <c r="DQP37" s="19"/>
      <c r="DQQ37" s="19"/>
      <c r="DQR37" s="19"/>
      <c r="DQS37" s="19"/>
      <c r="DQT37" s="19"/>
      <c r="DQU37" s="19"/>
      <c r="DQV37" s="19"/>
      <c r="DQW37" s="19"/>
      <c r="DQX37" s="19"/>
      <c r="DQY37" s="19"/>
      <c r="DQZ37" s="19"/>
      <c r="DRA37" s="19"/>
      <c r="DRB37" s="19"/>
      <c r="DRC37" s="19"/>
      <c r="DRD37" s="19"/>
      <c r="DRE37" s="19"/>
      <c r="DRF37" s="19"/>
      <c r="DRG37" s="19"/>
      <c r="DRH37" s="19"/>
      <c r="DRI37" s="19"/>
      <c r="DRJ37" s="19"/>
      <c r="DRK37" s="19"/>
      <c r="DRL37" s="19"/>
      <c r="DRM37" s="19"/>
      <c r="DRN37" s="19"/>
      <c r="DRO37" s="19"/>
      <c r="DRP37" s="19"/>
      <c r="DRQ37" s="19"/>
      <c r="DRR37" s="19"/>
      <c r="DRS37" s="19"/>
      <c r="DRT37" s="19"/>
      <c r="DRU37" s="19"/>
      <c r="DRV37" s="19"/>
      <c r="DRW37" s="19"/>
      <c r="DRX37" s="19"/>
      <c r="DRY37" s="19"/>
      <c r="DRZ37" s="19"/>
      <c r="DSA37" s="19"/>
      <c r="DSB37" s="19"/>
      <c r="DSC37" s="19"/>
      <c r="DSD37" s="19"/>
      <c r="DSE37" s="19"/>
      <c r="DSF37" s="19"/>
      <c r="DSG37" s="19"/>
      <c r="DSH37" s="19"/>
      <c r="DSI37" s="19"/>
      <c r="DSJ37" s="19"/>
      <c r="DSK37" s="19"/>
      <c r="DSL37" s="19"/>
      <c r="DSM37" s="19"/>
      <c r="DSN37" s="19"/>
      <c r="DSO37" s="19"/>
      <c r="DSP37" s="19"/>
      <c r="DSQ37" s="19"/>
      <c r="DSR37" s="19"/>
      <c r="DSS37" s="19"/>
      <c r="DST37" s="19"/>
      <c r="DSU37" s="19"/>
      <c r="DSV37" s="19"/>
      <c r="DSW37" s="19"/>
      <c r="DSX37" s="19"/>
      <c r="DSY37" s="19"/>
      <c r="DSZ37" s="19"/>
      <c r="DTA37" s="19"/>
      <c r="DTB37" s="19"/>
      <c r="DTC37" s="19"/>
      <c r="DTD37" s="19"/>
      <c r="DTE37" s="19"/>
      <c r="DTF37" s="19"/>
      <c r="DTG37" s="19"/>
      <c r="DTH37" s="19"/>
      <c r="DTI37" s="19"/>
      <c r="DTJ37" s="19"/>
      <c r="DTK37" s="19"/>
      <c r="DTL37" s="19"/>
      <c r="DTM37" s="19"/>
      <c r="DTN37" s="19"/>
      <c r="DTO37" s="19"/>
      <c r="DTP37" s="19"/>
      <c r="DTQ37" s="19"/>
      <c r="DTR37" s="19"/>
      <c r="DTS37" s="19"/>
      <c r="DTT37" s="19"/>
      <c r="DTU37" s="19"/>
      <c r="DTV37" s="19"/>
      <c r="DTW37" s="19"/>
      <c r="DTX37" s="19"/>
      <c r="DTY37" s="19"/>
      <c r="DTZ37" s="19"/>
      <c r="DUA37" s="19"/>
      <c r="DUB37" s="19"/>
      <c r="DUC37" s="19"/>
      <c r="DUD37" s="19"/>
      <c r="DUE37" s="19"/>
      <c r="DUF37" s="19"/>
      <c r="DUG37" s="19"/>
      <c r="DUH37" s="19"/>
      <c r="DUI37" s="19"/>
      <c r="DUJ37" s="19"/>
      <c r="DUK37" s="19"/>
      <c r="DUL37" s="19"/>
      <c r="DUM37" s="19"/>
      <c r="DUN37" s="19"/>
      <c r="DUO37" s="19"/>
      <c r="DUP37" s="19"/>
      <c r="DUQ37" s="19"/>
      <c r="DUR37" s="19"/>
      <c r="DUS37" s="19"/>
      <c r="DUT37" s="19"/>
      <c r="DUU37" s="19"/>
      <c r="DUV37" s="19"/>
      <c r="DUW37" s="19"/>
      <c r="DUX37" s="19"/>
      <c r="DUY37" s="19"/>
      <c r="DUZ37" s="19"/>
      <c r="DVA37" s="19"/>
      <c r="DVB37" s="19"/>
      <c r="DVC37" s="19"/>
      <c r="DVD37" s="19"/>
      <c r="DVE37" s="19"/>
      <c r="DVF37" s="19"/>
      <c r="DVG37" s="19"/>
      <c r="DVH37" s="19"/>
      <c r="DVI37" s="19"/>
      <c r="DVJ37" s="19"/>
      <c r="DVK37" s="19"/>
      <c r="DVL37" s="19"/>
      <c r="DVM37" s="19"/>
      <c r="DVN37" s="19"/>
      <c r="DVO37" s="19"/>
      <c r="DVP37" s="19"/>
      <c r="DVQ37" s="19"/>
      <c r="DVR37" s="19"/>
      <c r="DVS37" s="19"/>
      <c r="DVT37" s="19"/>
      <c r="DVU37" s="19"/>
      <c r="DVV37" s="19"/>
      <c r="DVW37" s="19"/>
      <c r="DVX37" s="19"/>
      <c r="DVY37" s="19"/>
      <c r="DVZ37" s="19"/>
      <c r="DWA37" s="19"/>
      <c r="DWB37" s="19"/>
      <c r="DWC37" s="19"/>
      <c r="DWD37" s="19"/>
      <c r="DWE37" s="19"/>
      <c r="DWF37" s="19"/>
      <c r="DWG37" s="19"/>
      <c r="DWH37" s="19"/>
      <c r="DWI37" s="19"/>
      <c r="DWJ37" s="19"/>
      <c r="DWK37" s="19"/>
      <c r="DWL37" s="19"/>
      <c r="DWM37" s="19"/>
      <c r="DWN37" s="19"/>
      <c r="DWO37" s="19"/>
      <c r="DWP37" s="19"/>
      <c r="DWQ37" s="19"/>
      <c r="DWR37" s="19"/>
      <c r="DWS37" s="19"/>
      <c r="DWT37" s="19"/>
      <c r="DWU37" s="19"/>
      <c r="DWV37" s="19"/>
      <c r="DWW37" s="19"/>
      <c r="DWX37" s="19"/>
      <c r="DWY37" s="19"/>
      <c r="DWZ37" s="19"/>
      <c r="DXA37" s="19"/>
      <c r="DXB37" s="19"/>
      <c r="DXC37" s="19"/>
      <c r="DXD37" s="19"/>
      <c r="DXE37" s="19"/>
      <c r="DXF37" s="19"/>
      <c r="DXG37" s="19"/>
      <c r="DXH37" s="19"/>
      <c r="DXI37" s="19"/>
      <c r="DXJ37" s="19"/>
      <c r="DXK37" s="19"/>
      <c r="DXL37" s="19"/>
      <c r="DXM37" s="19"/>
      <c r="DXN37" s="19"/>
      <c r="DXO37" s="19"/>
      <c r="DXP37" s="19"/>
      <c r="DXQ37" s="19"/>
      <c r="DXR37" s="19"/>
      <c r="DXS37" s="19"/>
      <c r="DXT37" s="19"/>
      <c r="DXU37" s="19"/>
      <c r="DXV37" s="19"/>
      <c r="DXW37" s="19"/>
      <c r="DXX37" s="19"/>
      <c r="DXY37" s="19"/>
      <c r="DXZ37" s="19"/>
      <c r="DYA37" s="19"/>
      <c r="DYB37" s="19"/>
      <c r="DYC37" s="19"/>
      <c r="DYD37" s="19"/>
      <c r="DYE37" s="19"/>
      <c r="DYF37" s="19"/>
      <c r="DYG37" s="19"/>
      <c r="DYH37" s="19"/>
      <c r="DYI37" s="19"/>
      <c r="DYJ37" s="19"/>
      <c r="DYK37" s="19"/>
      <c r="DYL37" s="19"/>
      <c r="DYM37" s="19"/>
      <c r="DYN37" s="19"/>
      <c r="DYO37" s="19"/>
      <c r="DYP37" s="19"/>
      <c r="DYQ37" s="19"/>
      <c r="DYR37" s="19"/>
      <c r="DYS37" s="19"/>
      <c r="DYT37" s="19"/>
      <c r="DYU37" s="19"/>
      <c r="DYV37" s="19"/>
      <c r="DYW37" s="19"/>
      <c r="DYX37" s="19"/>
      <c r="DYY37" s="19"/>
      <c r="DYZ37" s="19"/>
      <c r="DZA37" s="19"/>
      <c r="DZB37" s="19"/>
      <c r="DZC37" s="19"/>
      <c r="DZD37" s="19"/>
      <c r="DZE37" s="19"/>
      <c r="DZF37" s="19"/>
      <c r="DZG37" s="19"/>
      <c r="DZH37" s="19"/>
      <c r="DZI37" s="19"/>
      <c r="DZJ37" s="19"/>
      <c r="DZK37" s="19"/>
      <c r="DZL37" s="19"/>
      <c r="DZM37" s="19"/>
      <c r="DZN37" s="19"/>
      <c r="DZO37" s="19"/>
      <c r="DZP37" s="19"/>
      <c r="DZQ37" s="19"/>
      <c r="DZR37" s="19"/>
      <c r="DZS37" s="19"/>
      <c r="DZT37" s="19"/>
      <c r="DZU37" s="19"/>
      <c r="DZV37" s="19"/>
      <c r="DZW37" s="19"/>
      <c r="DZX37" s="19"/>
      <c r="DZY37" s="19"/>
      <c r="DZZ37" s="19"/>
      <c r="EAA37" s="19"/>
      <c r="EAB37" s="19"/>
      <c r="EAC37" s="19"/>
      <c r="EAD37" s="19"/>
      <c r="EAE37" s="19"/>
      <c r="EAF37" s="19"/>
      <c r="EAG37" s="19"/>
      <c r="EAH37" s="19"/>
      <c r="EAI37" s="19"/>
      <c r="EAJ37" s="19"/>
      <c r="EAK37" s="19"/>
      <c r="EAL37" s="19"/>
      <c r="EAM37" s="19"/>
      <c r="EAN37" s="19"/>
      <c r="EAO37" s="19"/>
      <c r="EAP37" s="19"/>
      <c r="EAQ37" s="19"/>
      <c r="EAR37" s="19"/>
      <c r="EAS37" s="19"/>
      <c r="EAT37" s="19"/>
      <c r="EAU37" s="19"/>
      <c r="EAV37" s="19"/>
      <c r="EAW37" s="19"/>
      <c r="EAX37" s="19"/>
      <c r="EAY37" s="19"/>
      <c r="EAZ37" s="19"/>
      <c r="EBA37" s="19"/>
      <c r="EBB37" s="19"/>
      <c r="EBC37" s="19"/>
      <c r="EBD37" s="19"/>
      <c r="EBE37" s="19"/>
      <c r="EBF37" s="19"/>
      <c r="EBG37" s="19"/>
      <c r="EBH37" s="19"/>
      <c r="EBI37" s="19"/>
      <c r="EBJ37" s="19"/>
      <c r="EBK37" s="19"/>
      <c r="EBL37" s="19"/>
      <c r="EBM37" s="19"/>
      <c r="EBN37" s="19"/>
      <c r="EBO37" s="19"/>
      <c r="EBP37" s="19"/>
      <c r="EBQ37" s="19"/>
      <c r="EBR37" s="19"/>
      <c r="EBS37" s="19"/>
      <c r="EBT37" s="19"/>
      <c r="EBU37" s="19"/>
      <c r="EBV37" s="19"/>
      <c r="EBW37" s="19"/>
      <c r="EBX37" s="19"/>
      <c r="EBY37" s="19"/>
      <c r="EBZ37" s="19"/>
      <c r="ECA37" s="19"/>
      <c r="ECB37" s="19"/>
      <c r="ECC37" s="19"/>
      <c r="ECD37" s="19"/>
      <c r="ECE37" s="19"/>
      <c r="ECF37" s="19"/>
      <c r="ECG37" s="19"/>
      <c r="ECH37" s="19"/>
      <c r="ECI37" s="19"/>
      <c r="ECJ37" s="19"/>
      <c r="ECK37" s="19"/>
      <c r="ECL37" s="19"/>
      <c r="ECM37" s="19"/>
      <c r="ECN37" s="19"/>
      <c r="ECO37" s="19"/>
      <c r="ECP37" s="19"/>
      <c r="ECQ37" s="19"/>
      <c r="ECR37" s="19"/>
      <c r="ECS37" s="19"/>
      <c r="ECT37" s="19"/>
      <c r="ECU37" s="19"/>
      <c r="ECV37" s="19"/>
      <c r="ECW37" s="19"/>
      <c r="ECX37" s="19"/>
      <c r="ECY37" s="19"/>
      <c r="ECZ37" s="19"/>
      <c r="EDA37" s="19"/>
      <c r="EDB37" s="19"/>
      <c r="EDC37" s="19"/>
      <c r="EDD37" s="19"/>
      <c r="EDE37" s="19"/>
      <c r="EDF37" s="19"/>
      <c r="EDG37" s="19"/>
      <c r="EDH37" s="19"/>
      <c r="EDI37" s="19"/>
      <c r="EDJ37" s="19"/>
      <c r="EDK37" s="19"/>
      <c r="EDL37" s="19"/>
      <c r="EDM37" s="19"/>
      <c r="EDN37" s="19"/>
      <c r="EDO37" s="19"/>
      <c r="EDP37" s="19"/>
      <c r="EDQ37" s="19"/>
      <c r="EDR37" s="19"/>
      <c r="EDS37" s="19"/>
      <c r="EDT37" s="19"/>
      <c r="EDU37" s="19"/>
      <c r="EDV37" s="19"/>
      <c r="EDW37" s="19"/>
      <c r="EDX37" s="19"/>
      <c r="EDY37" s="19"/>
      <c r="EDZ37" s="19"/>
      <c r="EEA37" s="19"/>
      <c r="EEB37" s="19"/>
      <c r="EEC37" s="19"/>
      <c r="EED37" s="19"/>
      <c r="EEE37" s="19"/>
      <c r="EEF37" s="19"/>
      <c r="EEG37" s="19"/>
      <c r="EEH37" s="19"/>
      <c r="EEI37" s="19"/>
      <c r="EEJ37" s="19"/>
      <c r="EEK37" s="19"/>
      <c r="EEL37" s="19"/>
      <c r="EEM37" s="19"/>
      <c r="EEN37" s="19"/>
      <c r="EEO37" s="19"/>
      <c r="EEP37" s="19"/>
      <c r="EEQ37" s="19"/>
      <c r="EER37" s="19"/>
      <c r="EES37" s="19"/>
      <c r="EET37" s="19"/>
      <c r="EEU37" s="19"/>
      <c r="EEV37" s="19"/>
      <c r="EEW37" s="19"/>
      <c r="EEX37" s="19"/>
      <c r="EEY37" s="19"/>
      <c r="EEZ37" s="19"/>
      <c r="EFA37" s="19"/>
      <c r="EFB37" s="19"/>
      <c r="EFC37" s="19"/>
      <c r="EFD37" s="19"/>
      <c r="EFE37" s="19"/>
      <c r="EFF37" s="19"/>
      <c r="EFG37" s="19"/>
      <c r="EFH37" s="19"/>
      <c r="EFI37" s="19"/>
      <c r="EFJ37" s="19"/>
      <c r="EFK37" s="19"/>
      <c r="EFL37" s="19"/>
      <c r="EFM37" s="19"/>
      <c r="EFN37" s="19"/>
      <c r="EFO37" s="19"/>
      <c r="EFP37" s="19"/>
      <c r="EFQ37" s="19"/>
      <c r="EFR37" s="19"/>
      <c r="EFS37" s="19"/>
      <c r="EFT37" s="19"/>
      <c r="EFU37" s="19"/>
      <c r="EFV37" s="19"/>
      <c r="EFW37" s="19"/>
      <c r="EFX37" s="19"/>
      <c r="EFY37" s="19"/>
      <c r="EFZ37" s="19"/>
      <c r="EGA37" s="19"/>
      <c r="EGB37" s="19"/>
      <c r="EGC37" s="19"/>
      <c r="EGD37" s="19"/>
      <c r="EGE37" s="19"/>
      <c r="EGF37" s="19"/>
      <c r="EGG37" s="19"/>
      <c r="EGH37" s="19"/>
      <c r="EGI37" s="19"/>
      <c r="EGJ37" s="19"/>
      <c r="EGK37" s="19"/>
      <c r="EGL37" s="19"/>
      <c r="EGM37" s="19"/>
      <c r="EGN37" s="19"/>
      <c r="EGO37" s="19"/>
      <c r="EGP37" s="19"/>
      <c r="EGQ37" s="19"/>
      <c r="EGR37" s="19"/>
      <c r="EGS37" s="19"/>
      <c r="EGT37" s="19"/>
      <c r="EGU37" s="19"/>
      <c r="EGV37" s="19"/>
      <c r="EGW37" s="19"/>
      <c r="EGX37" s="19"/>
      <c r="EGY37" s="19"/>
      <c r="EGZ37" s="19"/>
      <c r="EHA37" s="19"/>
      <c r="EHB37" s="19"/>
      <c r="EHC37" s="19"/>
      <c r="EHD37" s="19"/>
      <c r="EHE37" s="19"/>
      <c r="EHF37" s="19"/>
      <c r="EHG37" s="19"/>
      <c r="EHH37" s="19"/>
      <c r="EHI37" s="19"/>
      <c r="EHJ37" s="19"/>
      <c r="EHK37" s="19"/>
      <c r="EHL37" s="19"/>
      <c r="EHM37" s="19"/>
      <c r="EHN37" s="19"/>
      <c r="EHO37" s="19"/>
      <c r="EHP37" s="19"/>
      <c r="EHQ37" s="19"/>
      <c r="EHR37" s="19"/>
      <c r="EHS37" s="19"/>
      <c r="EHT37" s="19"/>
      <c r="EHU37" s="19"/>
      <c r="EHV37" s="19"/>
      <c r="EHW37" s="19"/>
      <c r="EHX37" s="19"/>
      <c r="EHY37" s="19"/>
      <c r="EHZ37" s="19"/>
      <c r="EIA37" s="19"/>
      <c r="EIB37" s="19"/>
      <c r="EIC37" s="19"/>
      <c r="EID37" s="19"/>
      <c r="EIE37" s="19"/>
      <c r="EIF37" s="19"/>
      <c r="EIG37" s="19"/>
      <c r="EIH37" s="19"/>
      <c r="EII37" s="19"/>
      <c r="EIJ37" s="19"/>
      <c r="EIK37" s="19"/>
      <c r="EIL37" s="19"/>
      <c r="EIM37" s="19"/>
      <c r="EIN37" s="19"/>
      <c r="EIO37" s="19"/>
      <c r="EIP37" s="19"/>
      <c r="EIQ37" s="19"/>
      <c r="EIR37" s="19"/>
      <c r="EIS37" s="19"/>
      <c r="EIT37" s="19"/>
      <c r="EIU37" s="19"/>
      <c r="EIV37" s="19"/>
      <c r="EIW37" s="19"/>
      <c r="EIX37" s="19"/>
      <c r="EIY37" s="19"/>
      <c r="EIZ37" s="19"/>
      <c r="EJA37" s="19"/>
      <c r="EJB37" s="19"/>
      <c r="EJC37" s="19"/>
      <c r="EJD37" s="19"/>
      <c r="EJE37" s="19"/>
      <c r="EJF37" s="19"/>
      <c r="EJG37" s="19"/>
      <c r="EJH37" s="19"/>
      <c r="EJI37" s="19"/>
      <c r="EJJ37" s="19"/>
      <c r="EJK37" s="19"/>
      <c r="EJL37" s="19"/>
      <c r="EJM37" s="19"/>
      <c r="EJN37" s="19"/>
      <c r="EJO37" s="19"/>
      <c r="EJP37" s="19"/>
      <c r="EJQ37" s="19"/>
      <c r="EJR37" s="19"/>
      <c r="EJS37" s="19"/>
      <c r="EJT37" s="19"/>
      <c r="EJU37" s="19"/>
      <c r="EJV37" s="19"/>
      <c r="EJW37" s="19"/>
      <c r="EJX37" s="19"/>
      <c r="EJY37" s="19"/>
      <c r="EJZ37" s="19"/>
      <c r="EKA37" s="19"/>
      <c r="EKB37" s="19"/>
      <c r="EKC37" s="19"/>
      <c r="EKD37" s="19"/>
      <c r="EKE37" s="19"/>
      <c r="EKF37" s="19"/>
      <c r="EKG37" s="19"/>
      <c r="EKH37" s="19"/>
      <c r="EKI37" s="19"/>
      <c r="EKJ37" s="19"/>
      <c r="EKK37" s="19"/>
      <c r="EKL37" s="19"/>
      <c r="EKM37" s="19"/>
      <c r="EKN37" s="19"/>
      <c r="EKO37" s="19"/>
      <c r="EKP37" s="19"/>
      <c r="EKQ37" s="19"/>
      <c r="EKR37" s="19"/>
      <c r="EKS37" s="19"/>
      <c r="EKT37" s="19"/>
      <c r="EKU37" s="19"/>
      <c r="EKV37" s="19"/>
      <c r="EKW37" s="19"/>
      <c r="EKX37" s="19"/>
      <c r="EKY37" s="19"/>
      <c r="EKZ37" s="19"/>
      <c r="ELA37" s="19"/>
      <c r="ELB37" s="19"/>
      <c r="ELC37" s="19"/>
      <c r="ELD37" s="19"/>
      <c r="ELE37" s="19"/>
      <c r="ELF37" s="19"/>
      <c r="ELG37" s="19"/>
      <c r="ELH37" s="19"/>
      <c r="ELI37" s="19"/>
      <c r="ELJ37" s="19"/>
      <c r="ELK37" s="19"/>
      <c r="ELL37" s="19"/>
      <c r="ELM37" s="19"/>
      <c r="ELN37" s="19"/>
      <c r="ELO37" s="19"/>
      <c r="ELP37" s="19"/>
      <c r="ELQ37" s="19"/>
      <c r="ELR37" s="19"/>
      <c r="ELS37" s="19"/>
      <c r="ELT37" s="19"/>
      <c r="ELU37" s="19"/>
      <c r="ELV37" s="19"/>
      <c r="ELW37" s="19"/>
      <c r="ELX37" s="19"/>
      <c r="ELY37" s="19"/>
      <c r="ELZ37" s="19"/>
      <c r="EMA37" s="19"/>
      <c r="EMB37" s="19"/>
      <c r="EMC37" s="19"/>
      <c r="EMD37" s="19"/>
      <c r="EME37" s="19"/>
      <c r="EMF37" s="19"/>
      <c r="EMG37" s="19"/>
      <c r="EMH37" s="19"/>
      <c r="EMI37" s="19"/>
      <c r="EMJ37" s="19"/>
      <c r="EMK37" s="19"/>
      <c r="EML37" s="19"/>
      <c r="EMM37" s="19"/>
      <c r="EMN37" s="19"/>
      <c r="EMO37" s="19"/>
      <c r="EMP37" s="19"/>
      <c r="EMQ37" s="19"/>
      <c r="EMR37" s="19"/>
      <c r="EMS37" s="19"/>
      <c r="EMT37" s="19"/>
      <c r="EMU37" s="19"/>
      <c r="EMV37" s="19"/>
      <c r="EMW37" s="19"/>
      <c r="EMX37" s="19"/>
      <c r="EMY37" s="19"/>
      <c r="EMZ37" s="19"/>
      <c r="ENA37" s="19"/>
      <c r="ENB37" s="19"/>
      <c r="ENC37" s="19"/>
      <c r="END37" s="19"/>
      <c r="ENE37" s="19"/>
      <c r="ENF37" s="19"/>
      <c r="ENG37" s="19"/>
      <c r="ENH37" s="19"/>
      <c r="ENI37" s="19"/>
      <c r="ENJ37" s="19"/>
      <c r="ENK37" s="19"/>
      <c r="ENL37" s="19"/>
      <c r="ENM37" s="19"/>
      <c r="ENN37" s="19"/>
      <c r="ENO37" s="19"/>
      <c r="ENP37" s="19"/>
      <c r="ENQ37" s="19"/>
      <c r="ENR37" s="19"/>
      <c r="ENS37" s="19"/>
      <c r="ENT37" s="19"/>
      <c r="ENU37" s="19"/>
      <c r="ENV37" s="19"/>
      <c r="ENW37" s="19"/>
      <c r="ENX37" s="19"/>
      <c r="ENY37" s="19"/>
      <c r="ENZ37" s="19"/>
      <c r="EOA37" s="19"/>
      <c r="EOB37" s="19"/>
      <c r="EOC37" s="19"/>
      <c r="EOD37" s="19"/>
      <c r="EOE37" s="19"/>
      <c r="EOF37" s="19"/>
      <c r="EOG37" s="19"/>
      <c r="EOH37" s="19"/>
      <c r="EOI37" s="19"/>
      <c r="EOJ37" s="19"/>
      <c r="EOK37" s="19"/>
      <c r="EOL37" s="19"/>
      <c r="EOM37" s="19"/>
      <c r="EON37" s="19"/>
      <c r="EOO37" s="19"/>
      <c r="EOP37" s="19"/>
      <c r="EOQ37" s="19"/>
      <c r="EOR37" s="19"/>
      <c r="EOS37" s="19"/>
      <c r="EOT37" s="19"/>
      <c r="EOU37" s="19"/>
      <c r="EOV37" s="19"/>
      <c r="EOW37" s="19"/>
      <c r="EOX37" s="19"/>
      <c r="EOY37" s="19"/>
      <c r="EOZ37" s="19"/>
      <c r="EPA37" s="19"/>
      <c r="EPB37" s="19"/>
      <c r="EPC37" s="19"/>
      <c r="EPD37" s="19"/>
      <c r="EPE37" s="19"/>
      <c r="EPF37" s="19"/>
      <c r="EPG37" s="19"/>
      <c r="EPH37" s="19"/>
      <c r="EPI37" s="19"/>
      <c r="EPJ37" s="19"/>
      <c r="EPK37" s="19"/>
      <c r="EPL37" s="19"/>
      <c r="EPM37" s="19"/>
      <c r="EPN37" s="19"/>
      <c r="EPO37" s="19"/>
      <c r="EPP37" s="19"/>
      <c r="EPQ37" s="19"/>
      <c r="EPR37" s="19"/>
      <c r="EPS37" s="19"/>
      <c r="EPT37" s="19"/>
      <c r="EPU37" s="19"/>
      <c r="EPV37" s="19"/>
      <c r="EPW37" s="19"/>
      <c r="EPX37" s="19"/>
      <c r="EPY37" s="19"/>
      <c r="EPZ37" s="19"/>
      <c r="EQA37" s="19"/>
      <c r="EQB37" s="19"/>
      <c r="EQC37" s="19"/>
      <c r="EQD37" s="19"/>
      <c r="EQE37" s="19"/>
      <c r="EQF37" s="19"/>
      <c r="EQG37" s="19"/>
      <c r="EQH37" s="19"/>
      <c r="EQI37" s="19"/>
      <c r="EQJ37" s="19"/>
      <c r="EQK37" s="19"/>
      <c r="EQL37" s="19"/>
      <c r="EQM37" s="19"/>
      <c r="EQN37" s="19"/>
      <c r="EQO37" s="19"/>
      <c r="EQP37" s="19"/>
      <c r="EQQ37" s="19"/>
      <c r="EQR37" s="19"/>
      <c r="EQS37" s="19"/>
      <c r="EQT37" s="19"/>
      <c r="EQU37" s="19"/>
      <c r="EQV37" s="19"/>
      <c r="EQW37" s="19"/>
      <c r="EQX37" s="19"/>
      <c r="EQY37" s="19"/>
      <c r="EQZ37" s="19"/>
      <c r="ERA37" s="19"/>
      <c r="ERB37" s="19"/>
      <c r="ERC37" s="19"/>
      <c r="ERD37" s="19"/>
      <c r="ERE37" s="19"/>
      <c r="ERF37" s="19"/>
      <c r="ERG37" s="19"/>
      <c r="ERH37" s="19"/>
      <c r="ERI37" s="19"/>
      <c r="ERJ37" s="19"/>
      <c r="ERK37" s="19"/>
      <c r="ERL37" s="19"/>
      <c r="ERM37" s="19"/>
      <c r="ERN37" s="19"/>
      <c r="ERO37" s="19"/>
      <c r="ERP37" s="19"/>
      <c r="ERQ37" s="19"/>
      <c r="ERR37" s="19"/>
      <c r="ERS37" s="19"/>
      <c r="ERT37" s="19"/>
      <c r="ERU37" s="19"/>
      <c r="ERV37" s="19"/>
      <c r="ERW37" s="19"/>
      <c r="ERX37" s="19"/>
      <c r="ERY37" s="19"/>
      <c r="ERZ37" s="19"/>
      <c r="ESA37" s="19"/>
      <c r="ESB37" s="19"/>
      <c r="ESC37" s="19"/>
      <c r="ESD37" s="19"/>
      <c r="ESE37" s="19"/>
      <c r="ESF37" s="19"/>
      <c r="ESG37" s="19"/>
      <c r="ESH37" s="19"/>
      <c r="ESI37" s="19"/>
      <c r="ESJ37" s="19"/>
      <c r="ESK37" s="19"/>
      <c r="ESL37" s="19"/>
      <c r="ESM37" s="19"/>
      <c r="ESN37" s="19"/>
      <c r="ESO37" s="19"/>
      <c r="ESP37" s="19"/>
      <c r="ESQ37" s="19"/>
      <c r="ESR37" s="19"/>
      <c r="ESS37" s="19"/>
      <c r="EST37" s="19"/>
      <c r="ESU37" s="19"/>
      <c r="ESV37" s="19"/>
      <c r="ESW37" s="19"/>
      <c r="ESX37" s="19"/>
      <c r="ESY37" s="19"/>
      <c r="ESZ37" s="19"/>
      <c r="ETA37" s="19"/>
      <c r="ETB37" s="19"/>
      <c r="ETC37" s="19"/>
      <c r="ETD37" s="19"/>
      <c r="ETE37" s="19"/>
      <c r="ETF37" s="19"/>
      <c r="ETG37" s="19"/>
      <c r="ETH37" s="19"/>
      <c r="ETI37" s="19"/>
      <c r="ETJ37" s="19"/>
      <c r="ETK37" s="19"/>
      <c r="ETL37" s="19"/>
      <c r="ETM37" s="19"/>
      <c r="ETN37" s="19"/>
      <c r="ETO37" s="19"/>
      <c r="ETP37" s="19"/>
      <c r="ETQ37" s="19"/>
      <c r="ETR37" s="19"/>
      <c r="ETS37" s="19"/>
      <c r="ETT37" s="19"/>
      <c r="ETU37" s="19"/>
      <c r="ETV37" s="19"/>
      <c r="ETW37" s="19"/>
      <c r="ETX37" s="19"/>
      <c r="ETY37" s="19"/>
      <c r="ETZ37" s="19"/>
      <c r="EUA37" s="19"/>
      <c r="EUB37" s="19"/>
      <c r="EUC37" s="19"/>
      <c r="EUD37" s="19"/>
      <c r="EUE37" s="19"/>
      <c r="EUF37" s="19"/>
      <c r="EUG37" s="19"/>
      <c r="EUH37" s="19"/>
      <c r="EUI37" s="19"/>
      <c r="EUJ37" s="19"/>
      <c r="EUK37" s="19"/>
      <c r="EUL37" s="19"/>
      <c r="EUM37" s="19"/>
      <c r="EUN37" s="19"/>
      <c r="EUO37" s="19"/>
      <c r="EUP37" s="19"/>
      <c r="EUQ37" s="19"/>
      <c r="EUR37" s="19"/>
      <c r="EUS37" s="19"/>
      <c r="EUT37" s="19"/>
      <c r="EUU37" s="19"/>
      <c r="EUV37" s="19"/>
      <c r="EUW37" s="19"/>
      <c r="EUX37" s="19"/>
      <c r="EUY37" s="19"/>
      <c r="EUZ37" s="19"/>
      <c r="EVA37" s="19"/>
      <c r="EVB37" s="19"/>
      <c r="EVC37" s="19"/>
      <c r="EVD37" s="19"/>
      <c r="EVE37" s="19"/>
      <c r="EVF37" s="19"/>
      <c r="EVG37" s="19"/>
      <c r="EVH37" s="19"/>
      <c r="EVI37" s="19"/>
      <c r="EVJ37" s="19"/>
      <c r="EVK37" s="19"/>
      <c r="EVL37" s="19"/>
      <c r="EVM37" s="19"/>
      <c r="EVN37" s="19"/>
      <c r="EVO37" s="19"/>
      <c r="EVP37" s="19"/>
      <c r="EVQ37" s="19"/>
      <c r="EVR37" s="19"/>
      <c r="EVS37" s="19"/>
      <c r="EVT37" s="19"/>
      <c r="EVU37" s="19"/>
      <c r="EVV37" s="19"/>
      <c r="EVW37" s="19"/>
      <c r="EVX37" s="19"/>
      <c r="EVY37" s="19"/>
      <c r="EVZ37" s="19"/>
      <c r="EWA37" s="19"/>
      <c r="EWB37" s="19"/>
      <c r="EWC37" s="19"/>
      <c r="EWD37" s="19"/>
      <c r="EWE37" s="19"/>
      <c r="EWF37" s="19"/>
      <c r="EWG37" s="19"/>
      <c r="EWH37" s="19"/>
      <c r="EWI37" s="19"/>
      <c r="EWJ37" s="19"/>
      <c r="EWK37" s="19"/>
      <c r="EWL37" s="19"/>
      <c r="EWM37" s="19"/>
      <c r="EWN37" s="19"/>
      <c r="EWO37" s="19"/>
      <c r="EWP37" s="19"/>
      <c r="EWQ37" s="19"/>
      <c r="EWR37" s="19"/>
      <c r="EWS37" s="19"/>
      <c r="EWT37" s="19"/>
      <c r="EWU37" s="19"/>
      <c r="EWV37" s="19"/>
      <c r="EWW37" s="19"/>
      <c r="EWX37" s="19"/>
      <c r="EWY37" s="19"/>
      <c r="EWZ37" s="19"/>
      <c r="EXA37" s="19"/>
      <c r="EXB37" s="19"/>
      <c r="EXC37" s="19"/>
      <c r="EXD37" s="19"/>
      <c r="EXE37" s="19"/>
      <c r="EXF37" s="19"/>
      <c r="EXG37" s="19"/>
      <c r="EXH37" s="19"/>
      <c r="EXI37" s="19"/>
      <c r="EXJ37" s="19"/>
      <c r="EXK37" s="19"/>
      <c r="EXL37" s="19"/>
      <c r="EXM37" s="19"/>
      <c r="EXN37" s="19"/>
      <c r="EXO37" s="19"/>
      <c r="EXP37" s="19"/>
      <c r="EXQ37" s="19"/>
      <c r="EXR37" s="19"/>
      <c r="EXS37" s="19"/>
      <c r="EXT37" s="19"/>
      <c r="EXU37" s="19"/>
      <c r="EXV37" s="19"/>
      <c r="EXW37" s="19"/>
      <c r="EXX37" s="19"/>
      <c r="EXY37" s="19"/>
      <c r="EXZ37" s="19"/>
      <c r="EYA37" s="19"/>
      <c r="EYB37" s="19"/>
      <c r="EYC37" s="19"/>
      <c r="EYD37" s="19"/>
      <c r="EYE37" s="19"/>
      <c r="EYF37" s="19"/>
      <c r="EYG37" s="19"/>
      <c r="EYH37" s="19"/>
      <c r="EYI37" s="19"/>
      <c r="EYJ37" s="19"/>
      <c r="EYK37" s="19"/>
      <c r="EYL37" s="19"/>
      <c r="EYM37" s="19"/>
      <c r="EYN37" s="19"/>
      <c r="EYO37" s="19"/>
      <c r="EYP37" s="19"/>
      <c r="EYQ37" s="19"/>
      <c r="EYR37" s="19"/>
      <c r="EYS37" s="19"/>
      <c r="EYT37" s="19"/>
      <c r="EYU37" s="19"/>
      <c r="EYV37" s="19"/>
      <c r="EYW37" s="19"/>
      <c r="EYX37" s="19"/>
      <c r="EYY37" s="19"/>
      <c r="EYZ37" s="19"/>
      <c r="EZA37" s="19"/>
      <c r="EZB37" s="19"/>
      <c r="EZC37" s="19"/>
      <c r="EZD37" s="19"/>
      <c r="EZE37" s="19"/>
      <c r="EZF37" s="19"/>
      <c r="EZG37" s="19"/>
      <c r="EZH37" s="19"/>
      <c r="EZI37" s="19"/>
      <c r="EZJ37" s="19"/>
      <c r="EZK37" s="19"/>
      <c r="EZL37" s="19"/>
      <c r="EZM37" s="19"/>
      <c r="EZN37" s="19"/>
      <c r="EZO37" s="19"/>
      <c r="EZP37" s="19"/>
      <c r="EZQ37" s="19"/>
      <c r="EZR37" s="19"/>
      <c r="EZS37" s="19"/>
      <c r="EZT37" s="19"/>
      <c r="EZU37" s="19"/>
      <c r="EZV37" s="19"/>
      <c r="EZW37" s="19"/>
      <c r="EZX37" s="19"/>
      <c r="EZY37" s="19"/>
      <c r="EZZ37" s="19"/>
      <c r="FAA37" s="19"/>
      <c r="FAB37" s="19"/>
      <c r="FAC37" s="19"/>
      <c r="FAD37" s="19"/>
      <c r="FAE37" s="19"/>
      <c r="FAF37" s="19"/>
      <c r="FAG37" s="19"/>
      <c r="FAH37" s="19"/>
      <c r="FAI37" s="19"/>
      <c r="FAJ37" s="19"/>
      <c r="FAK37" s="19"/>
      <c r="FAL37" s="19"/>
      <c r="FAM37" s="19"/>
      <c r="FAN37" s="19"/>
      <c r="FAO37" s="19"/>
      <c r="FAP37" s="19"/>
      <c r="FAQ37" s="19"/>
      <c r="FAR37" s="19"/>
      <c r="FAS37" s="19"/>
      <c r="FAT37" s="19"/>
      <c r="FAU37" s="19"/>
      <c r="FAV37" s="19"/>
      <c r="FAW37" s="19"/>
      <c r="FAX37" s="19"/>
      <c r="FAY37" s="19"/>
      <c r="FAZ37" s="19"/>
      <c r="FBA37" s="19"/>
      <c r="FBB37" s="19"/>
      <c r="FBC37" s="19"/>
      <c r="FBD37" s="19"/>
      <c r="FBE37" s="19"/>
      <c r="FBF37" s="19"/>
      <c r="FBG37" s="19"/>
      <c r="FBH37" s="19"/>
      <c r="FBI37" s="19"/>
      <c r="FBJ37" s="19"/>
      <c r="FBK37" s="19"/>
      <c r="FBL37" s="19"/>
      <c r="FBM37" s="19"/>
      <c r="FBN37" s="19"/>
      <c r="FBO37" s="19"/>
      <c r="FBP37" s="19"/>
      <c r="FBQ37" s="19"/>
      <c r="FBR37" s="19"/>
      <c r="FBS37" s="19"/>
      <c r="FBT37" s="19"/>
      <c r="FBU37" s="19"/>
      <c r="FBV37" s="19"/>
      <c r="FBW37" s="19"/>
      <c r="FBX37" s="19"/>
      <c r="FBY37" s="19"/>
      <c r="FBZ37" s="19"/>
      <c r="FCA37" s="19"/>
      <c r="FCB37" s="19"/>
      <c r="FCC37" s="19"/>
      <c r="FCD37" s="19"/>
      <c r="FCE37" s="19"/>
      <c r="FCF37" s="19"/>
      <c r="FCG37" s="19"/>
      <c r="FCH37" s="19"/>
      <c r="FCI37" s="19"/>
      <c r="FCJ37" s="19"/>
      <c r="FCK37" s="19"/>
      <c r="FCL37" s="19"/>
      <c r="FCM37" s="19"/>
      <c r="FCN37" s="19"/>
      <c r="FCO37" s="19"/>
      <c r="FCP37" s="19"/>
      <c r="FCQ37" s="19"/>
      <c r="FCR37" s="19"/>
      <c r="FCS37" s="19"/>
      <c r="FCT37" s="19"/>
      <c r="FCU37" s="19"/>
      <c r="FCV37" s="19"/>
      <c r="FCW37" s="19"/>
      <c r="FCX37" s="19"/>
      <c r="FCY37" s="19"/>
      <c r="FCZ37" s="19"/>
      <c r="FDA37" s="19"/>
      <c r="FDB37" s="19"/>
      <c r="FDC37" s="19"/>
      <c r="FDD37" s="19"/>
      <c r="FDE37" s="19"/>
      <c r="FDF37" s="19"/>
      <c r="FDG37" s="19"/>
      <c r="FDH37" s="19"/>
      <c r="FDI37" s="19"/>
      <c r="FDJ37" s="19"/>
      <c r="FDK37" s="19"/>
      <c r="FDL37" s="19"/>
      <c r="FDM37" s="19"/>
      <c r="FDN37" s="19"/>
      <c r="FDO37" s="19"/>
      <c r="FDP37" s="19"/>
      <c r="FDQ37" s="19"/>
      <c r="FDR37" s="19"/>
      <c r="FDS37" s="19"/>
      <c r="FDT37" s="19"/>
      <c r="FDU37" s="19"/>
      <c r="FDV37" s="19"/>
      <c r="FDW37" s="19"/>
      <c r="FDX37" s="19"/>
      <c r="FDY37" s="19"/>
      <c r="FDZ37" s="19"/>
      <c r="FEA37" s="19"/>
      <c r="FEB37" s="19"/>
      <c r="FEC37" s="19"/>
      <c r="FED37" s="19"/>
      <c r="FEE37" s="19"/>
      <c r="FEF37" s="19"/>
      <c r="FEG37" s="19"/>
      <c r="FEH37" s="19"/>
      <c r="FEI37" s="19"/>
      <c r="FEJ37" s="19"/>
      <c r="FEK37" s="19"/>
      <c r="FEL37" s="19"/>
      <c r="FEM37" s="19"/>
      <c r="FEN37" s="19"/>
      <c r="FEO37" s="19"/>
      <c r="FEP37" s="19"/>
      <c r="FEQ37" s="19"/>
      <c r="FER37" s="19"/>
      <c r="FES37" s="19"/>
      <c r="FET37" s="19"/>
      <c r="FEU37" s="19"/>
      <c r="FEV37" s="19"/>
      <c r="FEW37" s="19"/>
      <c r="FEX37" s="19"/>
      <c r="FEY37" s="19"/>
      <c r="FEZ37" s="19"/>
      <c r="FFA37" s="19"/>
      <c r="FFB37" s="19"/>
      <c r="FFC37" s="19"/>
      <c r="FFD37" s="19"/>
      <c r="FFE37" s="19"/>
      <c r="FFF37" s="19"/>
      <c r="FFG37" s="19"/>
      <c r="FFH37" s="19"/>
      <c r="FFI37" s="19"/>
      <c r="FFJ37" s="19"/>
      <c r="FFK37" s="19"/>
      <c r="FFL37" s="19"/>
      <c r="FFM37" s="19"/>
      <c r="FFN37" s="19"/>
      <c r="FFO37" s="19"/>
      <c r="FFP37" s="19"/>
      <c r="FFQ37" s="19"/>
      <c r="FFR37" s="19"/>
      <c r="FFS37" s="19"/>
      <c r="FFT37" s="19"/>
      <c r="FFU37" s="19"/>
      <c r="FFV37" s="19"/>
      <c r="FFW37" s="19"/>
      <c r="FFX37" s="19"/>
      <c r="FFY37" s="19"/>
      <c r="FFZ37" s="19"/>
      <c r="FGA37" s="19"/>
      <c r="FGB37" s="19"/>
      <c r="FGC37" s="19"/>
      <c r="FGD37" s="19"/>
      <c r="FGE37" s="19"/>
      <c r="FGF37" s="19"/>
      <c r="FGG37" s="19"/>
      <c r="FGH37" s="19"/>
      <c r="FGI37" s="19"/>
      <c r="FGJ37" s="19"/>
      <c r="FGK37" s="19"/>
      <c r="FGL37" s="19"/>
      <c r="FGM37" s="19"/>
      <c r="FGN37" s="19"/>
      <c r="FGO37" s="19"/>
      <c r="FGP37" s="19"/>
      <c r="FGQ37" s="19"/>
      <c r="FGR37" s="19"/>
      <c r="FGS37" s="19"/>
      <c r="FGT37" s="19"/>
      <c r="FGU37" s="19"/>
      <c r="FGV37" s="19"/>
      <c r="FGW37" s="19"/>
      <c r="FGX37" s="19"/>
      <c r="FGY37" s="19"/>
      <c r="FGZ37" s="19"/>
      <c r="FHA37" s="19"/>
      <c r="FHB37" s="19"/>
      <c r="FHC37" s="19"/>
      <c r="FHD37" s="19"/>
      <c r="FHE37" s="19"/>
      <c r="FHF37" s="19"/>
      <c r="FHG37" s="19"/>
      <c r="FHH37" s="19"/>
      <c r="FHI37" s="19"/>
      <c r="FHJ37" s="19"/>
      <c r="FHK37" s="19"/>
      <c r="FHL37" s="19"/>
      <c r="FHM37" s="19"/>
      <c r="FHN37" s="19"/>
      <c r="FHO37" s="19"/>
      <c r="FHP37" s="19"/>
      <c r="FHQ37" s="19"/>
      <c r="FHR37" s="19"/>
      <c r="FHS37" s="19"/>
      <c r="FHT37" s="19"/>
      <c r="FHU37" s="19"/>
      <c r="FHV37" s="19"/>
      <c r="FHW37" s="19"/>
      <c r="FHX37" s="19"/>
      <c r="FHY37" s="19"/>
      <c r="FHZ37" s="19"/>
      <c r="FIA37" s="19"/>
      <c r="FIB37" s="19"/>
      <c r="FIC37" s="19"/>
      <c r="FID37" s="19"/>
      <c r="FIE37" s="19"/>
      <c r="FIF37" s="19"/>
      <c r="FIG37" s="19"/>
      <c r="FIH37" s="19"/>
      <c r="FII37" s="19"/>
      <c r="FIJ37" s="19"/>
      <c r="FIK37" s="19"/>
      <c r="FIL37" s="19"/>
      <c r="FIM37" s="19"/>
      <c r="FIN37" s="19"/>
      <c r="FIO37" s="19"/>
      <c r="FIP37" s="19"/>
      <c r="FIQ37" s="19"/>
      <c r="FIR37" s="19"/>
      <c r="FIS37" s="19"/>
      <c r="FIT37" s="19"/>
      <c r="FIU37" s="19"/>
      <c r="FIV37" s="19"/>
      <c r="FIW37" s="19"/>
      <c r="FIX37" s="19"/>
      <c r="FIY37" s="19"/>
      <c r="FIZ37" s="19"/>
      <c r="FJA37" s="19"/>
      <c r="FJB37" s="19"/>
      <c r="FJC37" s="19"/>
      <c r="FJD37" s="19"/>
      <c r="FJE37" s="19"/>
      <c r="FJF37" s="19"/>
      <c r="FJG37" s="19"/>
      <c r="FJH37" s="19"/>
      <c r="FJI37" s="19"/>
      <c r="FJJ37" s="19"/>
      <c r="FJK37" s="19"/>
      <c r="FJL37" s="19"/>
      <c r="FJM37" s="19"/>
      <c r="FJN37" s="19"/>
      <c r="FJO37" s="19"/>
      <c r="FJP37" s="19"/>
      <c r="FJQ37" s="19"/>
      <c r="FJR37" s="19"/>
      <c r="FJS37" s="19"/>
      <c r="FJT37" s="19"/>
      <c r="FJU37" s="19"/>
      <c r="FJV37" s="19"/>
      <c r="FJW37" s="19"/>
      <c r="FJX37" s="19"/>
      <c r="FJY37" s="19"/>
      <c r="FJZ37" s="19"/>
      <c r="FKA37" s="19"/>
      <c r="FKB37" s="19"/>
      <c r="FKC37" s="19"/>
      <c r="FKD37" s="19"/>
      <c r="FKE37" s="19"/>
      <c r="FKF37" s="19"/>
      <c r="FKG37" s="19"/>
      <c r="FKH37" s="19"/>
      <c r="FKI37" s="19"/>
      <c r="FKJ37" s="19"/>
      <c r="FKK37" s="19"/>
      <c r="FKL37" s="19"/>
      <c r="FKM37" s="19"/>
      <c r="FKN37" s="19"/>
      <c r="FKO37" s="19"/>
      <c r="FKP37" s="19"/>
      <c r="FKQ37" s="19"/>
      <c r="FKR37" s="19"/>
      <c r="FKS37" s="19"/>
      <c r="FKT37" s="19"/>
      <c r="FKU37" s="19"/>
      <c r="FKV37" s="19"/>
      <c r="FKW37" s="19"/>
      <c r="FKX37" s="19"/>
      <c r="FKY37" s="19"/>
      <c r="FKZ37" s="19"/>
      <c r="FLA37" s="19"/>
      <c r="FLB37" s="19"/>
      <c r="FLC37" s="19"/>
      <c r="FLD37" s="19"/>
      <c r="FLE37" s="19"/>
      <c r="FLF37" s="19"/>
      <c r="FLG37" s="19"/>
      <c r="FLH37" s="19"/>
      <c r="FLI37" s="19"/>
      <c r="FLJ37" s="19"/>
      <c r="FLK37" s="19"/>
      <c r="FLL37" s="19"/>
      <c r="FLM37" s="19"/>
      <c r="FLN37" s="19"/>
      <c r="FLO37" s="19"/>
      <c r="FLP37" s="19"/>
      <c r="FLQ37" s="19"/>
      <c r="FLR37" s="19"/>
      <c r="FLS37" s="19"/>
      <c r="FLT37" s="19"/>
      <c r="FLU37" s="19"/>
      <c r="FLV37" s="19"/>
      <c r="FLW37" s="19"/>
      <c r="FLX37" s="19"/>
      <c r="FLY37" s="19"/>
      <c r="FLZ37" s="19"/>
      <c r="FMA37" s="19"/>
      <c r="FMB37" s="19"/>
      <c r="FMC37" s="19"/>
      <c r="FMD37" s="19"/>
      <c r="FME37" s="19"/>
      <c r="FMF37" s="19"/>
      <c r="FMG37" s="19"/>
      <c r="FMH37" s="19"/>
      <c r="FMI37" s="19"/>
      <c r="FMJ37" s="19"/>
      <c r="FMK37" s="19"/>
      <c r="FML37" s="19"/>
      <c r="FMM37" s="19"/>
      <c r="FMN37" s="19"/>
      <c r="FMO37" s="19"/>
      <c r="FMP37" s="19"/>
      <c r="FMQ37" s="19"/>
      <c r="FMR37" s="19"/>
      <c r="FMS37" s="19"/>
      <c r="FMT37" s="19"/>
      <c r="FMU37" s="19"/>
      <c r="FMV37" s="19"/>
      <c r="FMW37" s="19"/>
      <c r="FMX37" s="19"/>
      <c r="FMY37" s="19"/>
      <c r="FMZ37" s="19"/>
      <c r="FNA37" s="19"/>
      <c r="FNB37" s="19"/>
      <c r="FNC37" s="19"/>
      <c r="FND37" s="19"/>
      <c r="FNE37" s="19"/>
      <c r="FNF37" s="19"/>
      <c r="FNG37" s="19"/>
      <c r="FNH37" s="19"/>
      <c r="FNI37" s="19"/>
      <c r="FNJ37" s="19"/>
      <c r="FNK37" s="19"/>
      <c r="FNL37" s="19"/>
      <c r="FNM37" s="19"/>
      <c r="FNN37" s="19"/>
      <c r="FNO37" s="19"/>
      <c r="FNP37" s="19"/>
      <c r="FNQ37" s="19"/>
      <c r="FNR37" s="19"/>
      <c r="FNS37" s="19"/>
      <c r="FNT37" s="19"/>
      <c r="FNU37" s="19"/>
      <c r="FNV37" s="19"/>
      <c r="FNW37" s="19"/>
      <c r="FNX37" s="19"/>
      <c r="FNY37" s="19"/>
      <c r="FNZ37" s="19"/>
      <c r="FOA37" s="19"/>
      <c r="FOB37" s="19"/>
      <c r="FOC37" s="19"/>
      <c r="FOD37" s="19"/>
      <c r="FOE37" s="19"/>
      <c r="FOF37" s="19"/>
      <c r="FOG37" s="19"/>
      <c r="FOH37" s="19"/>
      <c r="FOI37" s="19"/>
      <c r="FOJ37" s="19"/>
      <c r="FOK37" s="19"/>
      <c r="FOL37" s="19"/>
      <c r="FOM37" s="19"/>
      <c r="FON37" s="19"/>
      <c r="FOO37" s="19"/>
      <c r="FOP37" s="19"/>
      <c r="FOQ37" s="19"/>
      <c r="FOR37" s="19"/>
      <c r="FOS37" s="19"/>
      <c r="FOT37" s="19"/>
      <c r="FOU37" s="19"/>
      <c r="FOV37" s="19"/>
      <c r="FOW37" s="19"/>
      <c r="FOX37" s="19"/>
      <c r="FOY37" s="19"/>
      <c r="FOZ37" s="19"/>
      <c r="FPA37" s="19"/>
      <c r="FPB37" s="19"/>
      <c r="FPC37" s="19"/>
      <c r="FPD37" s="19"/>
      <c r="FPE37" s="19"/>
      <c r="FPF37" s="19"/>
      <c r="FPG37" s="19"/>
      <c r="FPH37" s="19"/>
      <c r="FPI37" s="19"/>
      <c r="FPJ37" s="19"/>
      <c r="FPK37" s="19"/>
      <c r="FPL37" s="19"/>
      <c r="FPM37" s="19"/>
      <c r="FPN37" s="19"/>
      <c r="FPO37" s="19"/>
      <c r="FPP37" s="19"/>
      <c r="FPQ37" s="19"/>
      <c r="FPR37" s="19"/>
      <c r="FPS37" s="19"/>
      <c r="FPT37" s="19"/>
      <c r="FPU37" s="19"/>
      <c r="FPV37" s="19"/>
      <c r="FPW37" s="19"/>
      <c r="FPX37" s="19"/>
      <c r="FPY37" s="19"/>
      <c r="FPZ37" s="19"/>
      <c r="FQA37" s="19"/>
      <c r="FQB37" s="19"/>
      <c r="FQC37" s="19"/>
      <c r="FQD37" s="19"/>
      <c r="FQE37" s="19"/>
      <c r="FQF37" s="19"/>
      <c r="FQG37" s="19"/>
      <c r="FQH37" s="19"/>
      <c r="FQI37" s="19"/>
      <c r="FQJ37" s="19"/>
      <c r="FQK37" s="19"/>
      <c r="FQL37" s="19"/>
      <c r="FQM37" s="19"/>
      <c r="FQN37" s="19"/>
      <c r="FQO37" s="19"/>
      <c r="FQP37" s="19"/>
      <c r="FQQ37" s="19"/>
      <c r="FQR37" s="19"/>
      <c r="FQS37" s="19"/>
      <c r="FQT37" s="19"/>
      <c r="FQU37" s="19"/>
      <c r="FQV37" s="19"/>
      <c r="FQW37" s="19"/>
      <c r="FQX37" s="19"/>
      <c r="FQY37" s="19"/>
      <c r="FQZ37" s="19"/>
      <c r="FRA37" s="19"/>
      <c r="FRB37" s="19"/>
      <c r="FRC37" s="19"/>
      <c r="FRD37" s="19"/>
      <c r="FRE37" s="19"/>
      <c r="FRF37" s="19"/>
      <c r="FRG37" s="19"/>
      <c r="FRH37" s="19"/>
      <c r="FRI37" s="19"/>
      <c r="FRJ37" s="19"/>
      <c r="FRK37" s="19"/>
      <c r="FRL37" s="19"/>
      <c r="FRM37" s="19"/>
      <c r="FRN37" s="19"/>
      <c r="FRO37" s="19"/>
      <c r="FRP37" s="19"/>
      <c r="FRQ37" s="19"/>
      <c r="FRR37" s="19"/>
      <c r="FRS37" s="19"/>
      <c r="FRT37" s="19"/>
      <c r="FRU37" s="19"/>
      <c r="FRV37" s="19"/>
      <c r="FRW37" s="19"/>
      <c r="FRX37" s="19"/>
      <c r="FRY37" s="19"/>
      <c r="FRZ37" s="19"/>
      <c r="FSA37" s="19"/>
      <c r="FSB37" s="19"/>
      <c r="FSC37" s="19"/>
      <c r="FSD37" s="19"/>
      <c r="FSE37" s="19"/>
      <c r="FSF37" s="19"/>
      <c r="FSG37" s="19"/>
      <c r="FSH37" s="19"/>
      <c r="FSI37" s="19"/>
      <c r="FSJ37" s="19"/>
      <c r="FSK37" s="19"/>
      <c r="FSL37" s="19"/>
      <c r="FSM37" s="19"/>
      <c r="FSN37" s="19"/>
      <c r="FSO37" s="19"/>
      <c r="FSP37" s="19"/>
      <c r="FSQ37" s="19"/>
      <c r="FSR37" s="19"/>
      <c r="FSS37" s="19"/>
      <c r="FST37" s="19"/>
      <c r="FSU37" s="19"/>
      <c r="FSV37" s="19"/>
      <c r="FSW37" s="19"/>
      <c r="FSX37" s="19"/>
      <c r="FSY37" s="19"/>
      <c r="FSZ37" s="19"/>
      <c r="FTA37" s="19"/>
      <c r="FTB37" s="19"/>
      <c r="FTC37" s="19"/>
      <c r="FTD37" s="19"/>
      <c r="FTE37" s="19"/>
      <c r="FTF37" s="19"/>
      <c r="FTG37" s="19"/>
      <c r="FTH37" s="19"/>
      <c r="FTI37" s="19"/>
      <c r="FTJ37" s="19"/>
      <c r="FTK37" s="19"/>
      <c r="FTL37" s="19"/>
      <c r="FTM37" s="19"/>
      <c r="FTN37" s="19"/>
      <c r="FTO37" s="19"/>
      <c r="FTP37" s="19"/>
      <c r="FTQ37" s="19"/>
      <c r="FTR37" s="19"/>
      <c r="FTS37" s="19"/>
      <c r="FTT37" s="19"/>
      <c r="FTU37" s="19"/>
      <c r="FTV37" s="19"/>
      <c r="FTW37" s="19"/>
      <c r="FTX37" s="19"/>
      <c r="FTY37" s="19"/>
      <c r="FTZ37" s="19"/>
      <c r="FUA37" s="19"/>
      <c r="FUB37" s="19"/>
      <c r="FUC37" s="19"/>
      <c r="FUD37" s="19"/>
      <c r="FUE37" s="19"/>
      <c r="FUF37" s="19"/>
      <c r="FUG37" s="19"/>
      <c r="FUH37" s="19"/>
      <c r="FUI37" s="19"/>
      <c r="FUJ37" s="19"/>
      <c r="FUK37" s="19"/>
      <c r="FUL37" s="19"/>
      <c r="FUM37" s="19"/>
      <c r="FUN37" s="19"/>
      <c r="FUO37" s="19"/>
      <c r="FUP37" s="19"/>
      <c r="FUQ37" s="19"/>
      <c r="FUR37" s="19"/>
      <c r="FUS37" s="19"/>
      <c r="FUT37" s="19"/>
      <c r="FUU37" s="19"/>
      <c r="FUV37" s="19"/>
      <c r="FUW37" s="19"/>
      <c r="FUX37" s="19"/>
      <c r="FUY37" s="19"/>
      <c r="FUZ37" s="19"/>
      <c r="FVA37" s="19"/>
      <c r="FVB37" s="19"/>
      <c r="FVC37" s="19"/>
      <c r="FVD37" s="19"/>
      <c r="FVE37" s="19"/>
      <c r="FVF37" s="19"/>
      <c r="FVG37" s="19"/>
      <c r="FVH37" s="19"/>
      <c r="FVI37" s="19"/>
      <c r="FVJ37" s="19"/>
      <c r="FVK37" s="19"/>
      <c r="FVL37" s="19"/>
      <c r="FVM37" s="19"/>
      <c r="FVN37" s="19"/>
      <c r="FVO37" s="19"/>
      <c r="FVP37" s="19"/>
      <c r="FVQ37" s="19"/>
      <c r="FVR37" s="19"/>
      <c r="FVS37" s="19"/>
      <c r="FVT37" s="19"/>
      <c r="FVU37" s="19"/>
      <c r="FVV37" s="19"/>
      <c r="FVW37" s="19"/>
      <c r="FVX37" s="19"/>
      <c r="FVY37" s="19"/>
      <c r="FVZ37" s="19"/>
      <c r="FWA37" s="19"/>
      <c r="FWB37" s="19"/>
      <c r="FWC37" s="19"/>
      <c r="FWD37" s="19"/>
      <c r="FWE37" s="19"/>
      <c r="FWF37" s="19"/>
      <c r="FWG37" s="19"/>
      <c r="FWH37" s="19"/>
      <c r="FWI37" s="19"/>
      <c r="FWJ37" s="19"/>
      <c r="FWK37" s="19"/>
      <c r="FWL37" s="19"/>
      <c r="FWM37" s="19"/>
      <c r="FWN37" s="19"/>
      <c r="FWO37" s="19"/>
      <c r="FWP37" s="19"/>
      <c r="FWQ37" s="19"/>
      <c r="FWR37" s="19"/>
      <c r="FWS37" s="19"/>
      <c r="FWT37" s="19"/>
      <c r="FWU37" s="19"/>
      <c r="FWV37" s="19"/>
      <c r="FWW37" s="19"/>
      <c r="FWX37" s="19"/>
      <c r="FWY37" s="19"/>
      <c r="FWZ37" s="19"/>
      <c r="FXA37" s="19"/>
      <c r="FXB37" s="19"/>
      <c r="FXC37" s="19"/>
      <c r="FXD37" s="19"/>
      <c r="FXE37" s="19"/>
      <c r="FXF37" s="19"/>
      <c r="FXG37" s="19"/>
      <c r="FXH37" s="19"/>
      <c r="FXI37" s="19"/>
      <c r="FXJ37" s="19"/>
      <c r="FXK37" s="19"/>
      <c r="FXL37" s="19"/>
      <c r="FXM37" s="19"/>
      <c r="FXN37" s="19"/>
      <c r="FXO37" s="19"/>
      <c r="FXP37" s="19"/>
      <c r="FXQ37" s="19"/>
      <c r="FXR37" s="19"/>
      <c r="FXS37" s="19"/>
      <c r="FXT37" s="19"/>
      <c r="FXU37" s="19"/>
      <c r="FXV37" s="19"/>
      <c r="FXW37" s="19"/>
      <c r="FXX37" s="19"/>
      <c r="FXY37" s="19"/>
      <c r="FXZ37" s="19"/>
      <c r="FYA37" s="19"/>
      <c r="FYB37" s="19"/>
      <c r="FYC37" s="19"/>
      <c r="FYD37" s="19"/>
      <c r="FYE37" s="19"/>
      <c r="FYF37" s="19"/>
      <c r="FYG37" s="19"/>
      <c r="FYH37" s="19"/>
      <c r="FYI37" s="19"/>
      <c r="FYJ37" s="19"/>
      <c r="FYK37" s="19"/>
      <c r="FYL37" s="19"/>
      <c r="FYM37" s="19"/>
      <c r="FYN37" s="19"/>
      <c r="FYO37" s="19"/>
      <c r="FYP37" s="19"/>
      <c r="FYQ37" s="19"/>
      <c r="FYR37" s="19"/>
      <c r="FYS37" s="19"/>
      <c r="FYT37" s="19"/>
      <c r="FYU37" s="19"/>
      <c r="FYV37" s="19"/>
      <c r="FYW37" s="19"/>
      <c r="FYX37" s="19"/>
      <c r="FYY37" s="19"/>
      <c r="FYZ37" s="19"/>
      <c r="FZA37" s="19"/>
      <c r="FZB37" s="19"/>
      <c r="FZC37" s="19"/>
      <c r="FZD37" s="19"/>
      <c r="FZE37" s="19"/>
      <c r="FZF37" s="19"/>
      <c r="FZG37" s="19"/>
      <c r="FZH37" s="19"/>
      <c r="FZI37" s="19"/>
      <c r="FZJ37" s="19"/>
      <c r="FZK37" s="19"/>
      <c r="FZL37" s="19"/>
      <c r="FZM37" s="19"/>
      <c r="FZN37" s="19"/>
      <c r="FZO37" s="19"/>
      <c r="FZP37" s="19"/>
      <c r="FZQ37" s="19"/>
      <c r="FZR37" s="19"/>
      <c r="FZS37" s="19"/>
      <c r="FZT37" s="19"/>
      <c r="FZU37" s="19"/>
      <c r="FZV37" s="19"/>
      <c r="FZW37" s="19"/>
      <c r="FZX37" s="19"/>
      <c r="FZY37" s="19"/>
      <c r="FZZ37" s="19"/>
      <c r="GAA37" s="19"/>
      <c r="GAB37" s="19"/>
      <c r="GAC37" s="19"/>
      <c r="GAD37" s="19"/>
      <c r="GAE37" s="19"/>
      <c r="GAF37" s="19"/>
      <c r="GAG37" s="19"/>
      <c r="GAH37" s="19"/>
      <c r="GAI37" s="19"/>
      <c r="GAJ37" s="19"/>
      <c r="GAK37" s="19"/>
      <c r="GAL37" s="19"/>
      <c r="GAM37" s="19"/>
      <c r="GAN37" s="19"/>
      <c r="GAO37" s="19"/>
      <c r="GAP37" s="19"/>
      <c r="GAQ37" s="19"/>
      <c r="GAR37" s="19"/>
      <c r="GAS37" s="19"/>
      <c r="GAT37" s="19"/>
      <c r="GAU37" s="19"/>
      <c r="GAV37" s="19"/>
      <c r="GAW37" s="19"/>
      <c r="GAX37" s="19"/>
      <c r="GAY37" s="19"/>
      <c r="GAZ37" s="19"/>
      <c r="GBA37" s="19"/>
      <c r="GBB37" s="19"/>
      <c r="GBC37" s="19"/>
      <c r="GBD37" s="19"/>
      <c r="GBE37" s="19"/>
      <c r="GBF37" s="19"/>
      <c r="GBG37" s="19"/>
      <c r="GBH37" s="19"/>
      <c r="GBI37" s="19"/>
      <c r="GBJ37" s="19"/>
      <c r="GBK37" s="19"/>
      <c r="GBL37" s="19"/>
      <c r="GBM37" s="19"/>
      <c r="GBN37" s="19"/>
      <c r="GBO37" s="19"/>
      <c r="GBP37" s="19"/>
      <c r="GBQ37" s="19"/>
      <c r="GBR37" s="19"/>
      <c r="GBS37" s="19"/>
      <c r="GBT37" s="19"/>
      <c r="GBU37" s="19"/>
      <c r="GBV37" s="19"/>
      <c r="GBW37" s="19"/>
      <c r="GBX37" s="19"/>
      <c r="GBY37" s="19"/>
      <c r="GBZ37" s="19"/>
      <c r="GCA37" s="19"/>
      <c r="GCB37" s="19"/>
      <c r="GCC37" s="19"/>
      <c r="GCD37" s="19"/>
      <c r="GCE37" s="19"/>
      <c r="GCF37" s="19"/>
      <c r="GCG37" s="19"/>
      <c r="GCH37" s="19"/>
      <c r="GCI37" s="19"/>
      <c r="GCJ37" s="19"/>
      <c r="GCK37" s="19"/>
      <c r="GCL37" s="19"/>
      <c r="GCM37" s="19"/>
      <c r="GCN37" s="19"/>
      <c r="GCO37" s="19"/>
      <c r="GCP37" s="19"/>
      <c r="GCQ37" s="19"/>
      <c r="GCR37" s="19"/>
      <c r="GCS37" s="19"/>
      <c r="GCT37" s="19"/>
      <c r="GCU37" s="19"/>
      <c r="GCV37" s="19"/>
      <c r="GCW37" s="19"/>
      <c r="GCX37" s="19"/>
      <c r="GCY37" s="19"/>
      <c r="GCZ37" s="19"/>
      <c r="GDA37" s="19"/>
      <c r="GDB37" s="19"/>
      <c r="GDC37" s="19"/>
      <c r="GDD37" s="19"/>
      <c r="GDE37" s="19"/>
      <c r="GDF37" s="19"/>
      <c r="GDG37" s="19"/>
      <c r="GDH37" s="19"/>
      <c r="GDI37" s="19"/>
      <c r="GDJ37" s="19"/>
      <c r="GDK37" s="19"/>
      <c r="GDL37" s="19"/>
      <c r="GDM37" s="19"/>
      <c r="GDN37" s="19"/>
      <c r="GDO37" s="19"/>
      <c r="GDP37" s="19"/>
      <c r="GDQ37" s="19"/>
      <c r="GDR37" s="19"/>
      <c r="GDS37" s="19"/>
      <c r="GDT37" s="19"/>
      <c r="GDU37" s="19"/>
      <c r="GDV37" s="19"/>
      <c r="GDW37" s="19"/>
      <c r="GDX37" s="19"/>
      <c r="GDY37" s="19"/>
      <c r="GDZ37" s="19"/>
      <c r="GEA37" s="19"/>
      <c r="GEB37" s="19"/>
      <c r="GEC37" s="19"/>
      <c r="GED37" s="19"/>
      <c r="GEE37" s="19"/>
      <c r="GEF37" s="19"/>
      <c r="GEG37" s="19"/>
      <c r="GEH37" s="19"/>
      <c r="GEI37" s="19"/>
      <c r="GEJ37" s="19"/>
      <c r="GEK37" s="19"/>
      <c r="GEL37" s="19"/>
      <c r="GEM37" s="19"/>
      <c r="GEN37" s="19"/>
      <c r="GEO37" s="19"/>
      <c r="GEP37" s="19"/>
      <c r="GEQ37" s="19"/>
      <c r="GER37" s="19"/>
      <c r="GES37" s="19"/>
      <c r="GET37" s="19"/>
      <c r="GEU37" s="19"/>
      <c r="GEV37" s="19"/>
      <c r="GEW37" s="19"/>
      <c r="GEX37" s="19"/>
      <c r="GEY37" s="19"/>
      <c r="GEZ37" s="19"/>
      <c r="GFA37" s="19"/>
      <c r="GFB37" s="19"/>
      <c r="GFC37" s="19"/>
      <c r="GFD37" s="19"/>
      <c r="GFE37" s="19"/>
      <c r="GFF37" s="19"/>
      <c r="GFG37" s="19"/>
      <c r="GFH37" s="19"/>
      <c r="GFI37" s="19"/>
      <c r="GFJ37" s="19"/>
      <c r="GFK37" s="19"/>
      <c r="GFL37" s="19"/>
      <c r="GFM37" s="19"/>
      <c r="GFN37" s="19"/>
      <c r="GFO37" s="19"/>
      <c r="GFP37" s="19"/>
      <c r="GFQ37" s="19"/>
      <c r="GFR37" s="19"/>
      <c r="GFS37" s="19"/>
      <c r="GFT37" s="19"/>
      <c r="GFU37" s="19"/>
      <c r="GFV37" s="19"/>
      <c r="GFW37" s="19"/>
      <c r="GFX37" s="19"/>
      <c r="GFY37" s="19"/>
      <c r="GFZ37" s="19"/>
      <c r="GGA37" s="19"/>
      <c r="GGB37" s="19"/>
      <c r="GGC37" s="19"/>
      <c r="GGD37" s="19"/>
      <c r="GGE37" s="19"/>
      <c r="GGF37" s="19"/>
      <c r="GGG37" s="19"/>
      <c r="GGH37" s="19"/>
      <c r="GGI37" s="19"/>
      <c r="GGJ37" s="19"/>
      <c r="GGK37" s="19"/>
      <c r="GGL37" s="19"/>
      <c r="GGM37" s="19"/>
      <c r="GGN37" s="19"/>
      <c r="GGO37" s="19"/>
      <c r="GGP37" s="19"/>
      <c r="GGQ37" s="19"/>
      <c r="GGR37" s="19"/>
      <c r="GGS37" s="19"/>
      <c r="GGT37" s="19"/>
      <c r="GGU37" s="19"/>
      <c r="GGV37" s="19"/>
      <c r="GGW37" s="19"/>
      <c r="GGX37" s="19"/>
      <c r="GGY37" s="19"/>
      <c r="GGZ37" s="19"/>
      <c r="GHA37" s="19"/>
      <c r="GHB37" s="19"/>
      <c r="GHC37" s="19"/>
      <c r="GHD37" s="19"/>
      <c r="GHE37" s="19"/>
      <c r="GHF37" s="19"/>
      <c r="GHG37" s="19"/>
      <c r="GHH37" s="19"/>
      <c r="GHI37" s="19"/>
      <c r="GHJ37" s="19"/>
      <c r="GHK37" s="19"/>
      <c r="GHL37" s="19"/>
      <c r="GHM37" s="19"/>
      <c r="GHN37" s="19"/>
      <c r="GHO37" s="19"/>
      <c r="GHP37" s="19"/>
      <c r="GHQ37" s="19"/>
      <c r="GHR37" s="19"/>
      <c r="GHS37" s="19"/>
      <c r="GHT37" s="19"/>
      <c r="GHU37" s="19"/>
      <c r="GHV37" s="19"/>
      <c r="GHW37" s="19"/>
      <c r="GHX37" s="19"/>
      <c r="GHY37" s="19"/>
      <c r="GHZ37" s="19"/>
      <c r="GIA37" s="19"/>
      <c r="GIB37" s="19"/>
      <c r="GIC37" s="19"/>
      <c r="GID37" s="19"/>
      <c r="GIE37" s="19"/>
      <c r="GIF37" s="19"/>
      <c r="GIG37" s="19"/>
      <c r="GIH37" s="19"/>
      <c r="GII37" s="19"/>
      <c r="GIJ37" s="19"/>
      <c r="GIK37" s="19"/>
      <c r="GIL37" s="19"/>
      <c r="GIM37" s="19"/>
      <c r="GIN37" s="19"/>
      <c r="GIO37" s="19"/>
      <c r="GIP37" s="19"/>
      <c r="GIQ37" s="19"/>
      <c r="GIR37" s="19"/>
      <c r="GIS37" s="19"/>
      <c r="GIT37" s="19"/>
      <c r="GIU37" s="19"/>
      <c r="GIV37" s="19"/>
      <c r="GIW37" s="19"/>
      <c r="GIX37" s="19"/>
      <c r="GIY37" s="19"/>
      <c r="GIZ37" s="19"/>
      <c r="GJA37" s="19"/>
      <c r="GJB37" s="19"/>
      <c r="GJC37" s="19"/>
      <c r="GJD37" s="19"/>
      <c r="GJE37" s="19"/>
      <c r="GJF37" s="19"/>
      <c r="GJG37" s="19"/>
      <c r="GJH37" s="19"/>
      <c r="GJI37" s="19"/>
      <c r="GJJ37" s="19"/>
      <c r="GJK37" s="19"/>
      <c r="GJL37" s="19"/>
      <c r="GJM37" s="19"/>
      <c r="GJN37" s="19"/>
      <c r="GJO37" s="19"/>
      <c r="GJP37" s="19"/>
      <c r="GJQ37" s="19"/>
      <c r="GJR37" s="19"/>
      <c r="GJS37" s="19"/>
      <c r="GJT37" s="19"/>
      <c r="GJU37" s="19"/>
      <c r="GJV37" s="19"/>
      <c r="GJW37" s="19"/>
      <c r="GJX37" s="19"/>
      <c r="GJY37" s="19"/>
      <c r="GJZ37" s="19"/>
      <c r="GKA37" s="19"/>
      <c r="GKB37" s="19"/>
      <c r="GKC37" s="19"/>
      <c r="GKD37" s="19"/>
      <c r="GKE37" s="19"/>
      <c r="GKF37" s="19"/>
      <c r="GKG37" s="19"/>
      <c r="GKH37" s="19"/>
      <c r="GKI37" s="19"/>
      <c r="GKJ37" s="19"/>
      <c r="GKK37" s="19"/>
      <c r="GKL37" s="19"/>
      <c r="GKM37" s="19"/>
      <c r="GKN37" s="19"/>
      <c r="GKO37" s="19"/>
      <c r="GKP37" s="19"/>
      <c r="GKQ37" s="19"/>
      <c r="GKR37" s="19"/>
      <c r="GKS37" s="19"/>
      <c r="GKT37" s="19"/>
      <c r="GKU37" s="19"/>
      <c r="GKV37" s="19"/>
      <c r="GKW37" s="19"/>
      <c r="GKX37" s="19"/>
      <c r="GKY37" s="19"/>
      <c r="GKZ37" s="19"/>
      <c r="GLA37" s="19"/>
      <c r="GLB37" s="19"/>
      <c r="GLC37" s="19"/>
      <c r="GLD37" s="19"/>
      <c r="GLE37" s="19"/>
      <c r="GLF37" s="19"/>
      <c r="GLG37" s="19"/>
      <c r="GLH37" s="19"/>
      <c r="GLI37" s="19"/>
      <c r="GLJ37" s="19"/>
      <c r="GLK37" s="19"/>
      <c r="GLL37" s="19"/>
      <c r="GLM37" s="19"/>
      <c r="GLN37" s="19"/>
      <c r="GLO37" s="19"/>
      <c r="GLP37" s="19"/>
      <c r="GLQ37" s="19"/>
      <c r="GLR37" s="19"/>
      <c r="GLS37" s="19"/>
      <c r="GLT37" s="19"/>
      <c r="GLU37" s="19"/>
      <c r="GLV37" s="19"/>
      <c r="GLW37" s="19"/>
      <c r="GLX37" s="19"/>
      <c r="GLY37" s="19"/>
      <c r="GLZ37" s="19"/>
      <c r="GMA37" s="19"/>
      <c r="GMB37" s="19"/>
      <c r="GMC37" s="19"/>
      <c r="GMD37" s="19"/>
      <c r="GME37" s="19"/>
      <c r="GMF37" s="19"/>
      <c r="GMG37" s="19"/>
      <c r="GMH37" s="19"/>
      <c r="GMI37" s="19"/>
      <c r="GMJ37" s="19"/>
      <c r="GMK37" s="19"/>
      <c r="GML37" s="19"/>
      <c r="GMM37" s="19"/>
      <c r="GMN37" s="19"/>
      <c r="GMO37" s="19"/>
      <c r="GMP37" s="19"/>
      <c r="GMQ37" s="19"/>
      <c r="GMR37" s="19"/>
      <c r="GMS37" s="19"/>
      <c r="GMT37" s="19"/>
      <c r="GMU37" s="19"/>
      <c r="GMV37" s="19"/>
      <c r="GMW37" s="19"/>
      <c r="GMX37" s="19"/>
      <c r="GMY37" s="19"/>
      <c r="GMZ37" s="19"/>
      <c r="GNA37" s="19"/>
      <c r="GNB37" s="19"/>
      <c r="GNC37" s="19"/>
      <c r="GND37" s="19"/>
      <c r="GNE37" s="19"/>
      <c r="GNF37" s="19"/>
      <c r="GNG37" s="19"/>
      <c r="GNH37" s="19"/>
      <c r="GNI37" s="19"/>
      <c r="GNJ37" s="19"/>
      <c r="GNK37" s="19"/>
      <c r="GNL37" s="19"/>
      <c r="GNM37" s="19"/>
      <c r="GNN37" s="19"/>
      <c r="GNO37" s="19"/>
      <c r="GNP37" s="19"/>
      <c r="GNQ37" s="19"/>
      <c r="GNR37" s="19"/>
      <c r="GNS37" s="19"/>
      <c r="GNT37" s="19"/>
      <c r="GNU37" s="19"/>
      <c r="GNV37" s="19"/>
      <c r="GNW37" s="19"/>
      <c r="GNX37" s="19"/>
      <c r="GNY37" s="19"/>
      <c r="GNZ37" s="19"/>
      <c r="GOA37" s="19"/>
      <c r="GOB37" s="19"/>
      <c r="GOC37" s="19"/>
      <c r="GOD37" s="19"/>
      <c r="GOE37" s="19"/>
      <c r="GOF37" s="19"/>
      <c r="GOG37" s="19"/>
      <c r="GOH37" s="19"/>
      <c r="GOI37" s="19"/>
      <c r="GOJ37" s="19"/>
      <c r="GOK37" s="19"/>
      <c r="GOL37" s="19"/>
      <c r="GOM37" s="19"/>
      <c r="GON37" s="19"/>
      <c r="GOO37" s="19"/>
      <c r="GOP37" s="19"/>
      <c r="GOQ37" s="19"/>
      <c r="GOR37" s="19"/>
      <c r="GOS37" s="19"/>
      <c r="GOT37" s="19"/>
      <c r="GOU37" s="19"/>
      <c r="GOV37" s="19"/>
      <c r="GOW37" s="19"/>
      <c r="GOX37" s="19"/>
      <c r="GOY37" s="19"/>
      <c r="GOZ37" s="19"/>
      <c r="GPA37" s="19"/>
      <c r="GPB37" s="19"/>
      <c r="GPC37" s="19"/>
      <c r="GPD37" s="19"/>
      <c r="GPE37" s="19"/>
      <c r="GPF37" s="19"/>
      <c r="GPG37" s="19"/>
      <c r="GPH37" s="19"/>
      <c r="GPI37" s="19"/>
      <c r="GPJ37" s="19"/>
      <c r="GPK37" s="19"/>
      <c r="GPL37" s="19"/>
      <c r="GPM37" s="19"/>
      <c r="GPN37" s="19"/>
      <c r="GPO37" s="19"/>
      <c r="GPP37" s="19"/>
      <c r="GPQ37" s="19"/>
      <c r="GPR37" s="19"/>
      <c r="GPS37" s="19"/>
      <c r="GPT37" s="19"/>
      <c r="GPU37" s="19"/>
      <c r="GPV37" s="19"/>
      <c r="GPW37" s="19"/>
      <c r="GPX37" s="19"/>
      <c r="GPY37" s="19"/>
      <c r="GPZ37" s="19"/>
      <c r="GQA37" s="19"/>
      <c r="GQB37" s="19"/>
      <c r="GQC37" s="19"/>
      <c r="GQD37" s="19"/>
      <c r="GQE37" s="19"/>
      <c r="GQF37" s="19"/>
      <c r="GQG37" s="19"/>
      <c r="GQH37" s="19"/>
      <c r="GQI37" s="19"/>
      <c r="GQJ37" s="19"/>
      <c r="GQK37" s="19"/>
      <c r="GQL37" s="19"/>
      <c r="GQM37" s="19"/>
      <c r="GQN37" s="19"/>
      <c r="GQO37" s="19"/>
      <c r="GQP37" s="19"/>
      <c r="GQQ37" s="19"/>
      <c r="GQR37" s="19"/>
      <c r="GQS37" s="19"/>
      <c r="GQT37" s="19"/>
      <c r="GQU37" s="19"/>
      <c r="GQV37" s="19"/>
      <c r="GQW37" s="19"/>
      <c r="GQX37" s="19"/>
      <c r="GQY37" s="19"/>
      <c r="GQZ37" s="19"/>
      <c r="GRA37" s="19"/>
      <c r="GRB37" s="19"/>
      <c r="GRC37" s="19"/>
      <c r="GRD37" s="19"/>
      <c r="GRE37" s="19"/>
      <c r="GRF37" s="19"/>
      <c r="GRG37" s="19"/>
      <c r="GRH37" s="19"/>
      <c r="GRI37" s="19"/>
      <c r="GRJ37" s="19"/>
      <c r="GRK37" s="19"/>
      <c r="GRL37" s="19"/>
      <c r="GRM37" s="19"/>
      <c r="GRN37" s="19"/>
      <c r="GRO37" s="19"/>
      <c r="GRP37" s="19"/>
      <c r="GRQ37" s="19"/>
      <c r="GRR37" s="19"/>
      <c r="GRS37" s="19"/>
      <c r="GRT37" s="19"/>
      <c r="GRU37" s="19"/>
      <c r="GRV37" s="19"/>
      <c r="GRW37" s="19"/>
      <c r="GRX37" s="19"/>
      <c r="GRY37" s="19"/>
      <c r="GRZ37" s="19"/>
      <c r="GSA37" s="19"/>
      <c r="GSB37" s="19"/>
      <c r="GSC37" s="19"/>
      <c r="GSD37" s="19"/>
      <c r="GSE37" s="19"/>
      <c r="GSF37" s="19"/>
      <c r="GSG37" s="19"/>
      <c r="GSH37" s="19"/>
      <c r="GSI37" s="19"/>
      <c r="GSJ37" s="19"/>
      <c r="GSK37" s="19"/>
      <c r="GSL37" s="19"/>
      <c r="GSM37" s="19"/>
      <c r="GSN37" s="19"/>
      <c r="GSO37" s="19"/>
      <c r="GSP37" s="19"/>
      <c r="GSQ37" s="19"/>
      <c r="GSR37" s="19"/>
      <c r="GSS37" s="19"/>
      <c r="GST37" s="19"/>
      <c r="GSU37" s="19"/>
      <c r="GSV37" s="19"/>
      <c r="GSW37" s="19"/>
      <c r="GSX37" s="19"/>
      <c r="GSY37" s="19"/>
      <c r="GSZ37" s="19"/>
      <c r="GTA37" s="19"/>
      <c r="GTB37" s="19"/>
      <c r="GTC37" s="19"/>
      <c r="GTD37" s="19"/>
      <c r="GTE37" s="19"/>
      <c r="GTF37" s="19"/>
      <c r="GTG37" s="19"/>
      <c r="GTH37" s="19"/>
      <c r="GTI37" s="19"/>
      <c r="GTJ37" s="19"/>
      <c r="GTK37" s="19"/>
      <c r="GTL37" s="19"/>
      <c r="GTM37" s="19"/>
      <c r="GTN37" s="19"/>
      <c r="GTO37" s="19"/>
      <c r="GTP37" s="19"/>
      <c r="GTQ37" s="19"/>
      <c r="GTR37" s="19"/>
      <c r="GTS37" s="19"/>
      <c r="GTT37" s="19"/>
      <c r="GTU37" s="19"/>
      <c r="GTV37" s="19"/>
      <c r="GTW37" s="19"/>
      <c r="GTX37" s="19"/>
      <c r="GTY37" s="19"/>
      <c r="GTZ37" s="19"/>
      <c r="GUA37" s="19"/>
      <c r="GUB37" s="19"/>
      <c r="GUC37" s="19"/>
      <c r="GUD37" s="19"/>
      <c r="GUE37" s="19"/>
      <c r="GUF37" s="19"/>
      <c r="GUG37" s="19"/>
      <c r="GUH37" s="19"/>
      <c r="GUI37" s="19"/>
      <c r="GUJ37" s="19"/>
      <c r="GUK37" s="19"/>
      <c r="GUL37" s="19"/>
      <c r="GUM37" s="19"/>
      <c r="GUN37" s="19"/>
      <c r="GUO37" s="19"/>
      <c r="GUP37" s="19"/>
      <c r="GUQ37" s="19"/>
      <c r="GUR37" s="19"/>
      <c r="GUS37" s="19"/>
      <c r="GUT37" s="19"/>
      <c r="GUU37" s="19"/>
      <c r="GUV37" s="19"/>
      <c r="GUW37" s="19"/>
      <c r="GUX37" s="19"/>
      <c r="GUY37" s="19"/>
      <c r="GUZ37" s="19"/>
      <c r="GVA37" s="19"/>
      <c r="GVB37" s="19"/>
      <c r="GVC37" s="19"/>
      <c r="GVD37" s="19"/>
      <c r="GVE37" s="19"/>
      <c r="GVF37" s="19"/>
      <c r="GVG37" s="19"/>
      <c r="GVH37" s="19"/>
      <c r="GVI37" s="19"/>
      <c r="GVJ37" s="19"/>
      <c r="GVK37" s="19"/>
      <c r="GVL37" s="19"/>
      <c r="GVM37" s="19"/>
      <c r="GVN37" s="19"/>
      <c r="GVO37" s="19"/>
      <c r="GVP37" s="19"/>
      <c r="GVQ37" s="19"/>
      <c r="GVR37" s="19"/>
      <c r="GVS37" s="19"/>
      <c r="GVT37" s="19"/>
      <c r="GVU37" s="19"/>
      <c r="GVV37" s="19"/>
      <c r="GVW37" s="19"/>
      <c r="GVX37" s="19"/>
      <c r="GVY37" s="19"/>
      <c r="GVZ37" s="19"/>
      <c r="GWA37" s="19"/>
      <c r="GWB37" s="19"/>
      <c r="GWC37" s="19"/>
      <c r="GWD37" s="19"/>
      <c r="GWE37" s="19"/>
      <c r="GWF37" s="19"/>
      <c r="GWG37" s="19"/>
      <c r="GWH37" s="19"/>
      <c r="GWI37" s="19"/>
      <c r="GWJ37" s="19"/>
      <c r="GWK37" s="19"/>
      <c r="GWL37" s="19"/>
      <c r="GWM37" s="19"/>
      <c r="GWN37" s="19"/>
      <c r="GWO37" s="19"/>
      <c r="GWP37" s="19"/>
      <c r="GWQ37" s="19"/>
      <c r="GWR37" s="19"/>
      <c r="GWS37" s="19"/>
      <c r="GWT37" s="19"/>
      <c r="GWU37" s="19"/>
      <c r="GWV37" s="19"/>
      <c r="GWW37" s="19"/>
      <c r="GWX37" s="19"/>
      <c r="GWY37" s="19"/>
      <c r="GWZ37" s="19"/>
      <c r="GXA37" s="19"/>
      <c r="GXB37" s="19"/>
      <c r="GXC37" s="19"/>
      <c r="GXD37" s="19"/>
      <c r="GXE37" s="19"/>
      <c r="GXF37" s="19"/>
      <c r="GXG37" s="19"/>
      <c r="GXH37" s="19"/>
      <c r="GXI37" s="19"/>
      <c r="GXJ37" s="19"/>
      <c r="GXK37" s="19"/>
      <c r="GXL37" s="19"/>
      <c r="GXM37" s="19"/>
      <c r="GXN37" s="19"/>
      <c r="GXO37" s="19"/>
      <c r="GXP37" s="19"/>
      <c r="GXQ37" s="19"/>
      <c r="GXR37" s="19"/>
      <c r="GXS37" s="19"/>
      <c r="GXT37" s="19"/>
      <c r="GXU37" s="19"/>
      <c r="GXV37" s="19"/>
      <c r="GXW37" s="19"/>
      <c r="GXX37" s="19"/>
      <c r="GXY37" s="19"/>
      <c r="GXZ37" s="19"/>
      <c r="GYA37" s="19"/>
      <c r="GYB37" s="19"/>
      <c r="GYC37" s="19"/>
      <c r="GYD37" s="19"/>
      <c r="GYE37" s="19"/>
      <c r="GYF37" s="19"/>
      <c r="GYG37" s="19"/>
      <c r="GYH37" s="19"/>
      <c r="GYI37" s="19"/>
      <c r="GYJ37" s="19"/>
      <c r="GYK37" s="19"/>
      <c r="GYL37" s="19"/>
      <c r="GYM37" s="19"/>
      <c r="GYN37" s="19"/>
      <c r="GYO37" s="19"/>
      <c r="GYP37" s="19"/>
      <c r="GYQ37" s="19"/>
      <c r="GYR37" s="19"/>
      <c r="GYS37" s="19"/>
      <c r="GYT37" s="19"/>
      <c r="GYU37" s="19"/>
      <c r="GYV37" s="19"/>
      <c r="GYW37" s="19"/>
      <c r="GYX37" s="19"/>
      <c r="GYY37" s="19"/>
      <c r="GYZ37" s="19"/>
      <c r="GZA37" s="19"/>
      <c r="GZB37" s="19"/>
      <c r="GZC37" s="19"/>
      <c r="GZD37" s="19"/>
      <c r="GZE37" s="19"/>
      <c r="GZF37" s="19"/>
      <c r="GZG37" s="19"/>
      <c r="GZH37" s="19"/>
      <c r="GZI37" s="19"/>
      <c r="GZJ37" s="19"/>
      <c r="GZK37" s="19"/>
      <c r="GZL37" s="19"/>
      <c r="GZM37" s="19"/>
      <c r="GZN37" s="19"/>
      <c r="GZO37" s="19"/>
      <c r="GZP37" s="19"/>
      <c r="GZQ37" s="19"/>
      <c r="GZR37" s="19"/>
      <c r="GZS37" s="19"/>
      <c r="GZT37" s="19"/>
      <c r="GZU37" s="19"/>
      <c r="GZV37" s="19"/>
      <c r="GZW37" s="19"/>
      <c r="GZX37" s="19"/>
      <c r="GZY37" s="19"/>
      <c r="GZZ37" s="19"/>
      <c r="HAA37" s="19"/>
      <c r="HAB37" s="19"/>
      <c r="HAC37" s="19"/>
      <c r="HAD37" s="19"/>
      <c r="HAE37" s="19"/>
      <c r="HAF37" s="19"/>
      <c r="HAG37" s="19"/>
      <c r="HAH37" s="19"/>
      <c r="HAI37" s="19"/>
      <c r="HAJ37" s="19"/>
      <c r="HAK37" s="19"/>
      <c r="HAL37" s="19"/>
      <c r="HAM37" s="19"/>
      <c r="HAN37" s="19"/>
      <c r="HAO37" s="19"/>
      <c r="HAP37" s="19"/>
      <c r="HAQ37" s="19"/>
      <c r="HAR37" s="19"/>
      <c r="HAS37" s="19"/>
      <c r="HAT37" s="19"/>
      <c r="HAU37" s="19"/>
      <c r="HAV37" s="19"/>
      <c r="HAW37" s="19"/>
      <c r="HAX37" s="19"/>
      <c r="HAY37" s="19"/>
      <c r="HAZ37" s="19"/>
      <c r="HBA37" s="19"/>
      <c r="HBB37" s="19"/>
      <c r="HBC37" s="19"/>
      <c r="HBD37" s="19"/>
      <c r="HBE37" s="19"/>
      <c r="HBF37" s="19"/>
      <c r="HBG37" s="19"/>
      <c r="HBH37" s="19"/>
      <c r="HBI37" s="19"/>
      <c r="HBJ37" s="19"/>
      <c r="HBK37" s="19"/>
      <c r="HBL37" s="19"/>
      <c r="HBM37" s="19"/>
      <c r="HBN37" s="19"/>
      <c r="HBO37" s="19"/>
      <c r="HBP37" s="19"/>
      <c r="HBQ37" s="19"/>
      <c r="HBR37" s="19"/>
      <c r="HBS37" s="19"/>
      <c r="HBT37" s="19"/>
      <c r="HBU37" s="19"/>
      <c r="HBV37" s="19"/>
      <c r="HBW37" s="19"/>
      <c r="HBX37" s="19"/>
      <c r="HBY37" s="19"/>
      <c r="HBZ37" s="19"/>
      <c r="HCA37" s="19"/>
      <c r="HCB37" s="19"/>
      <c r="HCC37" s="19"/>
      <c r="HCD37" s="19"/>
      <c r="HCE37" s="19"/>
      <c r="HCF37" s="19"/>
      <c r="HCG37" s="19"/>
      <c r="HCH37" s="19"/>
      <c r="HCI37" s="19"/>
      <c r="HCJ37" s="19"/>
      <c r="HCK37" s="19"/>
      <c r="HCL37" s="19"/>
      <c r="HCM37" s="19"/>
      <c r="HCN37" s="19"/>
      <c r="HCO37" s="19"/>
      <c r="HCP37" s="19"/>
      <c r="HCQ37" s="19"/>
      <c r="HCR37" s="19"/>
      <c r="HCS37" s="19"/>
      <c r="HCT37" s="19"/>
      <c r="HCU37" s="19"/>
      <c r="HCV37" s="19"/>
      <c r="HCW37" s="19"/>
      <c r="HCX37" s="19"/>
      <c r="HCY37" s="19"/>
      <c r="HCZ37" s="19"/>
      <c r="HDA37" s="19"/>
      <c r="HDB37" s="19"/>
      <c r="HDC37" s="19"/>
      <c r="HDD37" s="19"/>
      <c r="HDE37" s="19"/>
      <c r="HDF37" s="19"/>
      <c r="HDG37" s="19"/>
      <c r="HDH37" s="19"/>
      <c r="HDI37" s="19"/>
      <c r="HDJ37" s="19"/>
      <c r="HDK37" s="19"/>
      <c r="HDL37" s="19"/>
      <c r="HDM37" s="19"/>
      <c r="HDN37" s="19"/>
      <c r="HDO37" s="19"/>
      <c r="HDP37" s="19"/>
      <c r="HDQ37" s="19"/>
      <c r="HDR37" s="19"/>
      <c r="HDS37" s="19"/>
      <c r="HDT37" s="19"/>
      <c r="HDU37" s="19"/>
      <c r="HDV37" s="19"/>
      <c r="HDW37" s="19"/>
      <c r="HDX37" s="19"/>
      <c r="HDY37" s="19"/>
      <c r="HDZ37" s="19"/>
      <c r="HEA37" s="19"/>
      <c r="HEB37" s="19"/>
      <c r="HEC37" s="19"/>
      <c r="HED37" s="19"/>
      <c r="HEE37" s="19"/>
      <c r="HEF37" s="19"/>
      <c r="HEG37" s="19"/>
      <c r="HEH37" s="19"/>
      <c r="HEI37" s="19"/>
      <c r="HEJ37" s="19"/>
      <c r="HEK37" s="19"/>
      <c r="HEL37" s="19"/>
      <c r="HEM37" s="19"/>
      <c r="HEN37" s="19"/>
      <c r="HEO37" s="19"/>
      <c r="HEP37" s="19"/>
      <c r="HEQ37" s="19"/>
      <c r="HER37" s="19"/>
      <c r="HES37" s="19"/>
      <c r="HET37" s="19"/>
      <c r="HEU37" s="19"/>
      <c r="HEV37" s="19"/>
      <c r="HEW37" s="19"/>
      <c r="HEX37" s="19"/>
      <c r="HEY37" s="19"/>
      <c r="HEZ37" s="19"/>
      <c r="HFA37" s="19"/>
      <c r="HFB37" s="19"/>
      <c r="HFC37" s="19"/>
      <c r="HFD37" s="19"/>
      <c r="HFE37" s="19"/>
      <c r="HFF37" s="19"/>
      <c r="HFG37" s="19"/>
      <c r="HFH37" s="19"/>
      <c r="HFI37" s="19"/>
      <c r="HFJ37" s="19"/>
      <c r="HFK37" s="19"/>
      <c r="HFL37" s="19"/>
      <c r="HFM37" s="19"/>
      <c r="HFN37" s="19"/>
      <c r="HFO37" s="19"/>
      <c r="HFP37" s="19"/>
      <c r="HFQ37" s="19"/>
      <c r="HFR37" s="19"/>
      <c r="HFS37" s="19"/>
      <c r="HFT37" s="19"/>
      <c r="HFU37" s="19"/>
      <c r="HFV37" s="19"/>
      <c r="HFW37" s="19"/>
      <c r="HFX37" s="19"/>
      <c r="HFY37" s="19"/>
      <c r="HFZ37" s="19"/>
      <c r="HGA37" s="19"/>
      <c r="HGB37" s="19"/>
      <c r="HGC37" s="19"/>
      <c r="HGD37" s="19"/>
      <c r="HGE37" s="19"/>
      <c r="HGF37" s="19"/>
      <c r="HGG37" s="19"/>
      <c r="HGH37" s="19"/>
      <c r="HGI37" s="19"/>
      <c r="HGJ37" s="19"/>
      <c r="HGK37" s="19"/>
      <c r="HGL37" s="19"/>
      <c r="HGM37" s="19"/>
      <c r="HGN37" s="19"/>
      <c r="HGO37" s="19"/>
      <c r="HGP37" s="19"/>
      <c r="HGQ37" s="19"/>
      <c r="HGR37" s="19"/>
      <c r="HGS37" s="19"/>
      <c r="HGT37" s="19"/>
      <c r="HGU37" s="19"/>
      <c r="HGV37" s="19"/>
      <c r="HGW37" s="19"/>
      <c r="HGX37" s="19"/>
      <c r="HGY37" s="19"/>
      <c r="HGZ37" s="19"/>
      <c r="HHA37" s="19"/>
      <c r="HHB37" s="19"/>
      <c r="HHC37" s="19"/>
      <c r="HHD37" s="19"/>
      <c r="HHE37" s="19"/>
      <c r="HHF37" s="19"/>
      <c r="HHG37" s="19"/>
      <c r="HHH37" s="19"/>
      <c r="HHI37" s="19"/>
      <c r="HHJ37" s="19"/>
      <c r="HHK37" s="19"/>
      <c r="HHL37" s="19"/>
      <c r="HHM37" s="19"/>
      <c r="HHN37" s="19"/>
      <c r="HHO37" s="19"/>
      <c r="HHP37" s="19"/>
      <c r="HHQ37" s="19"/>
      <c r="HHR37" s="19"/>
      <c r="HHS37" s="19"/>
      <c r="HHT37" s="19"/>
      <c r="HHU37" s="19"/>
      <c r="HHV37" s="19"/>
      <c r="HHW37" s="19"/>
      <c r="HHX37" s="19"/>
      <c r="HHY37" s="19"/>
      <c r="HHZ37" s="19"/>
      <c r="HIA37" s="19"/>
      <c r="HIB37" s="19"/>
      <c r="HIC37" s="19"/>
      <c r="HID37" s="19"/>
      <c r="HIE37" s="19"/>
      <c r="HIF37" s="19"/>
      <c r="HIG37" s="19"/>
      <c r="HIH37" s="19"/>
      <c r="HII37" s="19"/>
      <c r="HIJ37" s="19"/>
      <c r="HIK37" s="19"/>
      <c r="HIL37" s="19"/>
      <c r="HIM37" s="19"/>
      <c r="HIN37" s="19"/>
      <c r="HIO37" s="19"/>
      <c r="HIP37" s="19"/>
      <c r="HIQ37" s="19"/>
      <c r="HIR37" s="19"/>
      <c r="HIS37" s="19"/>
      <c r="HIT37" s="19"/>
      <c r="HIU37" s="19"/>
      <c r="HIV37" s="19"/>
      <c r="HIW37" s="19"/>
      <c r="HIX37" s="19"/>
      <c r="HIY37" s="19"/>
      <c r="HIZ37" s="19"/>
      <c r="HJA37" s="19"/>
      <c r="HJB37" s="19"/>
      <c r="HJC37" s="19"/>
      <c r="HJD37" s="19"/>
      <c r="HJE37" s="19"/>
      <c r="HJF37" s="19"/>
      <c r="HJG37" s="19"/>
      <c r="HJH37" s="19"/>
      <c r="HJI37" s="19"/>
      <c r="HJJ37" s="19"/>
      <c r="HJK37" s="19"/>
      <c r="HJL37" s="19"/>
      <c r="HJM37" s="19"/>
      <c r="HJN37" s="19"/>
      <c r="HJO37" s="19"/>
      <c r="HJP37" s="19"/>
      <c r="HJQ37" s="19"/>
      <c r="HJR37" s="19"/>
      <c r="HJS37" s="19"/>
      <c r="HJT37" s="19"/>
      <c r="HJU37" s="19"/>
      <c r="HJV37" s="19"/>
      <c r="HJW37" s="19"/>
      <c r="HJX37" s="19"/>
      <c r="HJY37" s="19"/>
      <c r="HJZ37" s="19"/>
      <c r="HKA37" s="19"/>
      <c r="HKB37" s="19"/>
      <c r="HKC37" s="19"/>
      <c r="HKD37" s="19"/>
      <c r="HKE37" s="19"/>
      <c r="HKF37" s="19"/>
      <c r="HKG37" s="19"/>
      <c r="HKH37" s="19"/>
      <c r="HKI37" s="19"/>
      <c r="HKJ37" s="19"/>
      <c r="HKK37" s="19"/>
      <c r="HKL37" s="19"/>
      <c r="HKM37" s="19"/>
      <c r="HKN37" s="19"/>
      <c r="HKO37" s="19"/>
      <c r="HKP37" s="19"/>
      <c r="HKQ37" s="19"/>
      <c r="HKR37" s="19"/>
      <c r="HKS37" s="19"/>
      <c r="HKT37" s="19"/>
      <c r="HKU37" s="19"/>
      <c r="HKV37" s="19"/>
      <c r="HKW37" s="19"/>
      <c r="HKX37" s="19"/>
      <c r="HKY37" s="19"/>
      <c r="HKZ37" s="19"/>
      <c r="HLA37" s="19"/>
      <c r="HLB37" s="19"/>
      <c r="HLC37" s="19"/>
      <c r="HLD37" s="19"/>
      <c r="HLE37" s="19"/>
      <c r="HLF37" s="19"/>
      <c r="HLG37" s="19"/>
      <c r="HLH37" s="19"/>
      <c r="HLI37" s="19"/>
      <c r="HLJ37" s="19"/>
      <c r="HLK37" s="19"/>
      <c r="HLL37" s="19"/>
      <c r="HLM37" s="19"/>
      <c r="HLN37" s="19"/>
      <c r="HLO37" s="19"/>
      <c r="HLP37" s="19"/>
      <c r="HLQ37" s="19"/>
      <c r="HLR37" s="19"/>
      <c r="HLS37" s="19"/>
      <c r="HLT37" s="19"/>
      <c r="HLU37" s="19"/>
      <c r="HLV37" s="19"/>
      <c r="HLW37" s="19"/>
      <c r="HLX37" s="19"/>
      <c r="HLY37" s="19"/>
      <c r="HLZ37" s="19"/>
      <c r="HMA37" s="19"/>
      <c r="HMB37" s="19"/>
      <c r="HMC37" s="19"/>
      <c r="HMD37" s="19"/>
      <c r="HME37" s="19"/>
      <c r="HMF37" s="19"/>
      <c r="HMG37" s="19"/>
      <c r="HMH37" s="19"/>
      <c r="HMI37" s="19"/>
      <c r="HMJ37" s="19"/>
      <c r="HMK37" s="19"/>
      <c r="HML37" s="19"/>
      <c r="HMM37" s="19"/>
      <c r="HMN37" s="19"/>
      <c r="HMO37" s="19"/>
      <c r="HMP37" s="19"/>
      <c r="HMQ37" s="19"/>
      <c r="HMR37" s="19"/>
      <c r="HMS37" s="19"/>
      <c r="HMT37" s="19"/>
      <c r="HMU37" s="19"/>
      <c r="HMV37" s="19"/>
      <c r="HMW37" s="19"/>
      <c r="HMX37" s="19"/>
      <c r="HMY37" s="19"/>
      <c r="HMZ37" s="19"/>
      <c r="HNA37" s="19"/>
      <c r="HNB37" s="19"/>
      <c r="HNC37" s="19"/>
      <c r="HND37" s="19"/>
      <c r="HNE37" s="19"/>
      <c r="HNF37" s="19"/>
      <c r="HNG37" s="19"/>
      <c r="HNH37" s="19"/>
      <c r="HNI37" s="19"/>
      <c r="HNJ37" s="19"/>
      <c r="HNK37" s="19"/>
      <c r="HNL37" s="19"/>
      <c r="HNM37" s="19"/>
      <c r="HNN37" s="19"/>
      <c r="HNO37" s="19"/>
      <c r="HNP37" s="19"/>
      <c r="HNQ37" s="19"/>
      <c r="HNR37" s="19"/>
      <c r="HNS37" s="19"/>
      <c r="HNT37" s="19"/>
      <c r="HNU37" s="19"/>
      <c r="HNV37" s="19"/>
      <c r="HNW37" s="19"/>
      <c r="HNX37" s="19"/>
      <c r="HNY37" s="19"/>
      <c r="HNZ37" s="19"/>
      <c r="HOA37" s="19"/>
      <c r="HOB37" s="19"/>
      <c r="HOC37" s="19"/>
      <c r="HOD37" s="19"/>
      <c r="HOE37" s="19"/>
      <c r="HOF37" s="19"/>
      <c r="HOG37" s="19"/>
      <c r="HOH37" s="19"/>
      <c r="HOI37" s="19"/>
      <c r="HOJ37" s="19"/>
      <c r="HOK37" s="19"/>
      <c r="HOL37" s="19"/>
      <c r="HOM37" s="19"/>
      <c r="HON37" s="19"/>
      <c r="HOO37" s="19"/>
      <c r="HOP37" s="19"/>
      <c r="HOQ37" s="19"/>
      <c r="HOR37" s="19"/>
      <c r="HOS37" s="19"/>
      <c r="HOT37" s="19"/>
      <c r="HOU37" s="19"/>
      <c r="HOV37" s="19"/>
      <c r="HOW37" s="19"/>
      <c r="HOX37" s="19"/>
      <c r="HOY37" s="19"/>
      <c r="HOZ37" s="19"/>
      <c r="HPA37" s="19"/>
      <c r="HPB37" s="19"/>
      <c r="HPC37" s="19"/>
      <c r="HPD37" s="19"/>
      <c r="HPE37" s="19"/>
      <c r="HPF37" s="19"/>
      <c r="HPG37" s="19"/>
      <c r="HPH37" s="19"/>
      <c r="HPI37" s="19"/>
      <c r="HPJ37" s="19"/>
      <c r="HPK37" s="19"/>
      <c r="HPL37" s="19"/>
      <c r="HPM37" s="19"/>
      <c r="HPN37" s="19"/>
      <c r="HPO37" s="19"/>
      <c r="HPP37" s="19"/>
      <c r="HPQ37" s="19"/>
      <c r="HPR37" s="19"/>
      <c r="HPS37" s="19"/>
      <c r="HPT37" s="19"/>
      <c r="HPU37" s="19"/>
      <c r="HPV37" s="19"/>
      <c r="HPW37" s="19"/>
      <c r="HPX37" s="19"/>
      <c r="HPY37" s="19"/>
      <c r="HPZ37" s="19"/>
      <c r="HQA37" s="19"/>
      <c r="HQB37" s="19"/>
      <c r="HQC37" s="19"/>
      <c r="HQD37" s="19"/>
      <c r="HQE37" s="19"/>
      <c r="HQF37" s="19"/>
      <c r="HQG37" s="19"/>
      <c r="HQH37" s="19"/>
      <c r="HQI37" s="19"/>
      <c r="HQJ37" s="19"/>
      <c r="HQK37" s="19"/>
      <c r="HQL37" s="19"/>
      <c r="HQM37" s="19"/>
      <c r="HQN37" s="19"/>
      <c r="HQO37" s="19"/>
      <c r="HQP37" s="19"/>
      <c r="HQQ37" s="19"/>
      <c r="HQR37" s="19"/>
      <c r="HQS37" s="19"/>
      <c r="HQT37" s="19"/>
      <c r="HQU37" s="19"/>
      <c r="HQV37" s="19"/>
      <c r="HQW37" s="19"/>
      <c r="HQX37" s="19"/>
      <c r="HQY37" s="19"/>
      <c r="HQZ37" s="19"/>
      <c r="HRA37" s="19"/>
      <c r="HRB37" s="19"/>
      <c r="HRC37" s="19"/>
      <c r="HRD37" s="19"/>
      <c r="HRE37" s="19"/>
      <c r="HRF37" s="19"/>
      <c r="HRG37" s="19"/>
      <c r="HRH37" s="19"/>
      <c r="HRI37" s="19"/>
      <c r="HRJ37" s="19"/>
      <c r="HRK37" s="19"/>
      <c r="HRL37" s="19"/>
      <c r="HRM37" s="19"/>
      <c r="HRN37" s="19"/>
      <c r="HRO37" s="19"/>
      <c r="HRP37" s="19"/>
      <c r="HRQ37" s="19"/>
      <c r="HRR37" s="19"/>
      <c r="HRS37" s="19"/>
      <c r="HRT37" s="19"/>
      <c r="HRU37" s="19"/>
      <c r="HRV37" s="19"/>
      <c r="HRW37" s="19"/>
      <c r="HRX37" s="19"/>
      <c r="HRY37" s="19"/>
      <c r="HRZ37" s="19"/>
      <c r="HSA37" s="19"/>
      <c r="HSB37" s="19"/>
      <c r="HSC37" s="19"/>
      <c r="HSD37" s="19"/>
      <c r="HSE37" s="19"/>
      <c r="HSF37" s="19"/>
      <c r="HSG37" s="19"/>
      <c r="HSH37" s="19"/>
      <c r="HSI37" s="19"/>
      <c r="HSJ37" s="19"/>
      <c r="HSK37" s="19"/>
      <c r="HSL37" s="19"/>
      <c r="HSM37" s="19"/>
      <c r="HSN37" s="19"/>
      <c r="HSO37" s="19"/>
      <c r="HSP37" s="19"/>
      <c r="HSQ37" s="19"/>
      <c r="HSR37" s="19"/>
      <c r="HSS37" s="19"/>
      <c r="HST37" s="19"/>
      <c r="HSU37" s="19"/>
      <c r="HSV37" s="19"/>
      <c r="HSW37" s="19"/>
      <c r="HSX37" s="19"/>
      <c r="HSY37" s="19"/>
      <c r="HSZ37" s="19"/>
      <c r="HTA37" s="19"/>
      <c r="HTB37" s="19"/>
      <c r="HTC37" s="19"/>
      <c r="HTD37" s="19"/>
      <c r="HTE37" s="19"/>
      <c r="HTF37" s="19"/>
      <c r="HTG37" s="19"/>
      <c r="HTH37" s="19"/>
      <c r="HTI37" s="19"/>
      <c r="HTJ37" s="19"/>
      <c r="HTK37" s="19"/>
      <c r="HTL37" s="19"/>
      <c r="HTM37" s="19"/>
      <c r="HTN37" s="19"/>
      <c r="HTO37" s="19"/>
      <c r="HTP37" s="19"/>
      <c r="HTQ37" s="19"/>
      <c r="HTR37" s="19"/>
      <c r="HTS37" s="19"/>
      <c r="HTT37" s="19"/>
      <c r="HTU37" s="19"/>
      <c r="HTV37" s="19"/>
      <c r="HTW37" s="19"/>
      <c r="HTX37" s="19"/>
      <c r="HTY37" s="19"/>
      <c r="HTZ37" s="19"/>
      <c r="HUA37" s="19"/>
      <c r="HUB37" s="19"/>
      <c r="HUC37" s="19"/>
      <c r="HUD37" s="19"/>
      <c r="HUE37" s="19"/>
      <c r="HUF37" s="19"/>
      <c r="HUG37" s="19"/>
      <c r="HUH37" s="19"/>
      <c r="HUI37" s="19"/>
      <c r="HUJ37" s="19"/>
      <c r="HUK37" s="19"/>
      <c r="HUL37" s="19"/>
      <c r="HUM37" s="19"/>
      <c r="HUN37" s="19"/>
      <c r="HUO37" s="19"/>
      <c r="HUP37" s="19"/>
      <c r="HUQ37" s="19"/>
      <c r="HUR37" s="19"/>
      <c r="HUS37" s="19"/>
      <c r="HUT37" s="19"/>
      <c r="HUU37" s="19"/>
      <c r="HUV37" s="19"/>
      <c r="HUW37" s="19"/>
      <c r="HUX37" s="19"/>
      <c r="HUY37" s="19"/>
      <c r="HUZ37" s="19"/>
      <c r="HVA37" s="19"/>
      <c r="HVB37" s="19"/>
      <c r="HVC37" s="19"/>
      <c r="HVD37" s="19"/>
      <c r="HVE37" s="19"/>
      <c r="HVF37" s="19"/>
      <c r="HVG37" s="19"/>
      <c r="HVH37" s="19"/>
      <c r="HVI37" s="19"/>
      <c r="HVJ37" s="19"/>
      <c r="HVK37" s="19"/>
      <c r="HVL37" s="19"/>
      <c r="HVM37" s="19"/>
      <c r="HVN37" s="19"/>
      <c r="HVO37" s="19"/>
      <c r="HVP37" s="19"/>
      <c r="HVQ37" s="19"/>
      <c r="HVR37" s="19"/>
      <c r="HVS37" s="19"/>
      <c r="HVT37" s="19"/>
      <c r="HVU37" s="19"/>
      <c r="HVV37" s="19"/>
      <c r="HVW37" s="19"/>
      <c r="HVX37" s="19"/>
      <c r="HVY37" s="19"/>
      <c r="HVZ37" s="19"/>
      <c r="HWA37" s="19"/>
      <c r="HWB37" s="19"/>
      <c r="HWC37" s="19"/>
      <c r="HWD37" s="19"/>
      <c r="HWE37" s="19"/>
      <c r="HWF37" s="19"/>
      <c r="HWG37" s="19"/>
      <c r="HWH37" s="19"/>
      <c r="HWI37" s="19"/>
      <c r="HWJ37" s="19"/>
      <c r="HWK37" s="19"/>
      <c r="HWL37" s="19"/>
      <c r="HWM37" s="19"/>
      <c r="HWN37" s="19"/>
      <c r="HWO37" s="19"/>
      <c r="HWP37" s="19"/>
      <c r="HWQ37" s="19"/>
      <c r="HWR37" s="19"/>
      <c r="HWS37" s="19"/>
      <c r="HWT37" s="19"/>
      <c r="HWU37" s="19"/>
      <c r="HWV37" s="19"/>
      <c r="HWW37" s="19"/>
      <c r="HWX37" s="19"/>
      <c r="HWY37" s="19"/>
      <c r="HWZ37" s="19"/>
      <c r="HXA37" s="19"/>
      <c r="HXB37" s="19"/>
      <c r="HXC37" s="19"/>
      <c r="HXD37" s="19"/>
      <c r="HXE37" s="19"/>
      <c r="HXF37" s="19"/>
      <c r="HXG37" s="19"/>
      <c r="HXH37" s="19"/>
      <c r="HXI37" s="19"/>
      <c r="HXJ37" s="19"/>
      <c r="HXK37" s="19"/>
      <c r="HXL37" s="19"/>
      <c r="HXM37" s="19"/>
      <c r="HXN37" s="19"/>
      <c r="HXO37" s="19"/>
      <c r="HXP37" s="19"/>
      <c r="HXQ37" s="19"/>
      <c r="HXR37" s="19"/>
      <c r="HXS37" s="19"/>
      <c r="HXT37" s="19"/>
      <c r="HXU37" s="19"/>
      <c r="HXV37" s="19"/>
      <c r="HXW37" s="19"/>
      <c r="HXX37" s="19"/>
      <c r="HXY37" s="19"/>
      <c r="HXZ37" s="19"/>
      <c r="HYA37" s="19"/>
      <c r="HYB37" s="19"/>
      <c r="HYC37" s="19"/>
      <c r="HYD37" s="19"/>
      <c r="HYE37" s="19"/>
      <c r="HYF37" s="19"/>
      <c r="HYG37" s="19"/>
      <c r="HYH37" s="19"/>
      <c r="HYI37" s="19"/>
      <c r="HYJ37" s="19"/>
      <c r="HYK37" s="19"/>
      <c r="HYL37" s="19"/>
      <c r="HYM37" s="19"/>
      <c r="HYN37" s="19"/>
      <c r="HYO37" s="19"/>
      <c r="HYP37" s="19"/>
      <c r="HYQ37" s="19"/>
      <c r="HYR37" s="19"/>
      <c r="HYS37" s="19"/>
      <c r="HYT37" s="19"/>
      <c r="HYU37" s="19"/>
      <c r="HYV37" s="19"/>
      <c r="HYW37" s="19"/>
      <c r="HYX37" s="19"/>
      <c r="HYY37" s="19"/>
      <c r="HYZ37" s="19"/>
      <c r="HZA37" s="19"/>
      <c r="HZB37" s="19"/>
      <c r="HZC37" s="19"/>
      <c r="HZD37" s="19"/>
      <c r="HZE37" s="19"/>
      <c r="HZF37" s="19"/>
      <c r="HZG37" s="19"/>
      <c r="HZH37" s="19"/>
      <c r="HZI37" s="19"/>
      <c r="HZJ37" s="19"/>
      <c r="HZK37" s="19"/>
      <c r="HZL37" s="19"/>
      <c r="HZM37" s="19"/>
      <c r="HZN37" s="19"/>
      <c r="HZO37" s="19"/>
      <c r="HZP37" s="19"/>
      <c r="HZQ37" s="19"/>
      <c r="HZR37" s="19"/>
      <c r="HZS37" s="19"/>
      <c r="HZT37" s="19"/>
      <c r="HZU37" s="19"/>
      <c r="HZV37" s="19"/>
      <c r="HZW37" s="19"/>
      <c r="HZX37" s="19"/>
      <c r="HZY37" s="19"/>
      <c r="HZZ37" s="19"/>
      <c r="IAA37" s="19"/>
      <c r="IAB37" s="19"/>
      <c r="IAC37" s="19"/>
      <c r="IAD37" s="19"/>
      <c r="IAE37" s="19"/>
      <c r="IAF37" s="19"/>
      <c r="IAG37" s="19"/>
      <c r="IAH37" s="19"/>
      <c r="IAI37" s="19"/>
      <c r="IAJ37" s="19"/>
      <c r="IAK37" s="19"/>
      <c r="IAL37" s="19"/>
      <c r="IAM37" s="19"/>
      <c r="IAN37" s="19"/>
      <c r="IAO37" s="19"/>
      <c r="IAP37" s="19"/>
      <c r="IAQ37" s="19"/>
      <c r="IAR37" s="19"/>
      <c r="IAS37" s="19"/>
      <c r="IAT37" s="19"/>
      <c r="IAU37" s="19"/>
      <c r="IAV37" s="19"/>
      <c r="IAW37" s="19"/>
      <c r="IAX37" s="19"/>
      <c r="IAY37" s="19"/>
      <c r="IAZ37" s="19"/>
      <c r="IBA37" s="19"/>
      <c r="IBB37" s="19"/>
      <c r="IBC37" s="19"/>
      <c r="IBD37" s="19"/>
      <c r="IBE37" s="19"/>
      <c r="IBF37" s="19"/>
      <c r="IBG37" s="19"/>
      <c r="IBH37" s="19"/>
      <c r="IBI37" s="19"/>
      <c r="IBJ37" s="19"/>
      <c r="IBK37" s="19"/>
      <c r="IBL37" s="19"/>
      <c r="IBM37" s="19"/>
      <c r="IBN37" s="19"/>
      <c r="IBO37" s="19"/>
      <c r="IBP37" s="19"/>
      <c r="IBQ37" s="19"/>
      <c r="IBR37" s="19"/>
      <c r="IBS37" s="19"/>
      <c r="IBT37" s="19"/>
      <c r="IBU37" s="19"/>
      <c r="IBV37" s="19"/>
      <c r="IBW37" s="19"/>
      <c r="IBX37" s="19"/>
      <c r="IBY37" s="19"/>
      <c r="IBZ37" s="19"/>
      <c r="ICA37" s="19"/>
      <c r="ICB37" s="19"/>
      <c r="ICC37" s="19"/>
      <c r="ICD37" s="19"/>
      <c r="ICE37" s="19"/>
      <c r="ICF37" s="19"/>
      <c r="ICG37" s="19"/>
      <c r="ICH37" s="19"/>
      <c r="ICI37" s="19"/>
      <c r="ICJ37" s="19"/>
      <c r="ICK37" s="19"/>
      <c r="ICL37" s="19"/>
      <c r="ICM37" s="19"/>
      <c r="ICN37" s="19"/>
      <c r="ICO37" s="19"/>
      <c r="ICP37" s="19"/>
      <c r="ICQ37" s="19"/>
      <c r="ICR37" s="19"/>
      <c r="ICS37" s="19"/>
      <c r="ICT37" s="19"/>
      <c r="ICU37" s="19"/>
      <c r="ICV37" s="19"/>
      <c r="ICW37" s="19"/>
      <c r="ICX37" s="19"/>
      <c r="ICY37" s="19"/>
      <c r="ICZ37" s="19"/>
      <c r="IDA37" s="19"/>
      <c r="IDB37" s="19"/>
      <c r="IDC37" s="19"/>
      <c r="IDD37" s="19"/>
      <c r="IDE37" s="19"/>
      <c r="IDF37" s="19"/>
      <c r="IDG37" s="19"/>
      <c r="IDH37" s="19"/>
      <c r="IDI37" s="19"/>
      <c r="IDJ37" s="19"/>
      <c r="IDK37" s="19"/>
      <c r="IDL37" s="19"/>
      <c r="IDM37" s="19"/>
      <c r="IDN37" s="19"/>
      <c r="IDO37" s="19"/>
      <c r="IDP37" s="19"/>
      <c r="IDQ37" s="19"/>
      <c r="IDR37" s="19"/>
      <c r="IDS37" s="19"/>
      <c r="IDT37" s="19"/>
      <c r="IDU37" s="19"/>
      <c r="IDV37" s="19"/>
      <c r="IDW37" s="19"/>
      <c r="IDX37" s="19"/>
      <c r="IDY37" s="19"/>
      <c r="IDZ37" s="19"/>
      <c r="IEA37" s="19"/>
      <c r="IEB37" s="19"/>
      <c r="IEC37" s="19"/>
      <c r="IED37" s="19"/>
      <c r="IEE37" s="19"/>
      <c r="IEF37" s="19"/>
      <c r="IEG37" s="19"/>
      <c r="IEH37" s="19"/>
      <c r="IEI37" s="19"/>
      <c r="IEJ37" s="19"/>
      <c r="IEK37" s="19"/>
      <c r="IEL37" s="19"/>
      <c r="IEM37" s="19"/>
      <c r="IEN37" s="19"/>
      <c r="IEO37" s="19"/>
      <c r="IEP37" s="19"/>
      <c r="IEQ37" s="19"/>
      <c r="IER37" s="19"/>
      <c r="IES37" s="19"/>
      <c r="IET37" s="19"/>
      <c r="IEU37" s="19"/>
      <c r="IEV37" s="19"/>
      <c r="IEW37" s="19"/>
      <c r="IEX37" s="19"/>
      <c r="IEY37" s="19"/>
      <c r="IEZ37" s="19"/>
      <c r="IFA37" s="19"/>
      <c r="IFB37" s="19"/>
      <c r="IFC37" s="19"/>
      <c r="IFD37" s="19"/>
      <c r="IFE37" s="19"/>
      <c r="IFF37" s="19"/>
      <c r="IFG37" s="19"/>
      <c r="IFH37" s="19"/>
      <c r="IFI37" s="19"/>
      <c r="IFJ37" s="19"/>
      <c r="IFK37" s="19"/>
      <c r="IFL37" s="19"/>
      <c r="IFM37" s="19"/>
      <c r="IFN37" s="19"/>
      <c r="IFO37" s="19"/>
      <c r="IFP37" s="19"/>
      <c r="IFQ37" s="19"/>
      <c r="IFR37" s="19"/>
      <c r="IFS37" s="19"/>
      <c r="IFT37" s="19"/>
      <c r="IFU37" s="19"/>
      <c r="IFV37" s="19"/>
      <c r="IFW37" s="19"/>
      <c r="IFX37" s="19"/>
      <c r="IFY37" s="19"/>
      <c r="IFZ37" s="19"/>
      <c r="IGA37" s="19"/>
      <c r="IGB37" s="19"/>
      <c r="IGC37" s="19"/>
      <c r="IGD37" s="19"/>
      <c r="IGE37" s="19"/>
      <c r="IGF37" s="19"/>
      <c r="IGG37" s="19"/>
      <c r="IGH37" s="19"/>
      <c r="IGI37" s="19"/>
      <c r="IGJ37" s="19"/>
      <c r="IGK37" s="19"/>
      <c r="IGL37" s="19"/>
      <c r="IGM37" s="19"/>
      <c r="IGN37" s="19"/>
      <c r="IGO37" s="19"/>
      <c r="IGP37" s="19"/>
      <c r="IGQ37" s="19"/>
      <c r="IGR37" s="19"/>
      <c r="IGS37" s="19"/>
      <c r="IGT37" s="19"/>
      <c r="IGU37" s="19"/>
      <c r="IGV37" s="19"/>
      <c r="IGW37" s="19"/>
      <c r="IGX37" s="19"/>
      <c r="IGY37" s="19"/>
      <c r="IGZ37" s="19"/>
      <c r="IHA37" s="19"/>
      <c r="IHB37" s="19"/>
      <c r="IHC37" s="19"/>
      <c r="IHD37" s="19"/>
      <c r="IHE37" s="19"/>
      <c r="IHF37" s="19"/>
      <c r="IHG37" s="19"/>
      <c r="IHH37" s="19"/>
      <c r="IHI37" s="19"/>
      <c r="IHJ37" s="19"/>
      <c r="IHK37" s="19"/>
      <c r="IHL37" s="19"/>
      <c r="IHM37" s="19"/>
      <c r="IHN37" s="19"/>
      <c r="IHO37" s="19"/>
      <c r="IHP37" s="19"/>
      <c r="IHQ37" s="19"/>
      <c r="IHR37" s="19"/>
      <c r="IHS37" s="19"/>
      <c r="IHT37" s="19"/>
      <c r="IHU37" s="19"/>
      <c r="IHV37" s="19"/>
      <c r="IHW37" s="19"/>
      <c r="IHX37" s="19"/>
      <c r="IHY37" s="19"/>
      <c r="IHZ37" s="19"/>
      <c r="IIA37" s="19"/>
      <c r="IIB37" s="19"/>
      <c r="IIC37" s="19"/>
      <c r="IID37" s="19"/>
      <c r="IIE37" s="19"/>
      <c r="IIF37" s="19"/>
      <c r="IIG37" s="19"/>
      <c r="IIH37" s="19"/>
      <c r="III37" s="19"/>
      <c r="IIJ37" s="19"/>
      <c r="IIK37" s="19"/>
      <c r="IIL37" s="19"/>
      <c r="IIM37" s="19"/>
      <c r="IIN37" s="19"/>
      <c r="IIO37" s="19"/>
      <c r="IIP37" s="19"/>
      <c r="IIQ37" s="19"/>
      <c r="IIR37" s="19"/>
      <c r="IIS37" s="19"/>
      <c r="IIT37" s="19"/>
      <c r="IIU37" s="19"/>
      <c r="IIV37" s="19"/>
      <c r="IIW37" s="19"/>
      <c r="IIX37" s="19"/>
      <c r="IIY37" s="19"/>
      <c r="IIZ37" s="19"/>
      <c r="IJA37" s="19"/>
      <c r="IJB37" s="19"/>
      <c r="IJC37" s="19"/>
      <c r="IJD37" s="19"/>
      <c r="IJE37" s="19"/>
      <c r="IJF37" s="19"/>
      <c r="IJG37" s="19"/>
      <c r="IJH37" s="19"/>
      <c r="IJI37" s="19"/>
      <c r="IJJ37" s="19"/>
      <c r="IJK37" s="19"/>
      <c r="IJL37" s="19"/>
      <c r="IJM37" s="19"/>
      <c r="IJN37" s="19"/>
      <c r="IJO37" s="19"/>
      <c r="IJP37" s="19"/>
      <c r="IJQ37" s="19"/>
      <c r="IJR37" s="19"/>
      <c r="IJS37" s="19"/>
      <c r="IJT37" s="19"/>
      <c r="IJU37" s="19"/>
      <c r="IJV37" s="19"/>
      <c r="IJW37" s="19"/>
      <c r="IJX37" s="19"/>
      <c r="IJY37" s="19"/>
      <c r="IJZ37" s="19"/>
      <c r="IKA37" s="19"/>
      <c r="IKB37" s="19"/>
      <c r="IKC37" s="19"/>
      <c r="IKD37" s="19"/>
      <c r="IKE37" s="19"/>
      <c r="IKF37" s="19"/>
      <c r="IKG37" s="19"/>
      <c r="IKH37" s="19"/>
      <c r="IKI37" s="19"/>
      <c r="IKJ37" s="19"/>
      <c r="IKK37" s="19"/>
      <c r="IKL37" s="19"/>
      <c r="IKM37" s="19"/>
      <c r="IKN37" s="19"/>
      <c r="IKO37" s="19"/>
      <c r="IKP37" s="19"/>
      <c r="IKQ37" s="19"/>
      <c r="IKR37" s="19"/>
      <c r="IKS37" s="19"/>
      <c r="IKT37" s="19"/>
      <c r="IKU37" s="19"/>
      <c r="IKV37" s="19"/>
      <c r="IKW37" s="19"/>
      <c r="IKX37" s="19"/>
      <c r="IKY37" s="19"/>
      <c r="IKZ37" s="19"/>
      <c r="ILA37" s="19"/>
      <c r="ILB37" s="19"/>
      <c r="ILC37" s="19"/>
      <c r="ILD37" s="19"/>
      <c r="ILE37" s="19"/>
      <c r="ILF37" s="19"/>
      <c r="ILG37" s="19"/>
      <c r="ILH37" s="19"/>
      <c r="ILI37" s="19"/>
      <c r="ILJ37" s="19"/>
      <c r="ILK37" s="19"/>
      <c r="ILL37" s="19"/>
      <c r="ILM37" s="19"/>
      <c r="ILN37" s="19"/>
      <c r="ILO37" s="19"/>
      <c r="ILP37" s="19"/>
      <c r="ILQ37" s="19"/>
      <c r="ILR37" s="19"/>
      <c r="ILS37" s="19"/>
      <c r="ILT37" s="19"/>
      <c r="ILU37" s="19"/>
      <c r="ILV37" s="19"/>
      <c r="ILW37" s="19"/>
      <c r="ILX37" s="19"/>
      <c r="ILY37" s="19"/>
      <c r="ILZ37" s="19"/>
      <c r="IMA37" s="19"/>
      <c r="IMB37" s="19"/>
      <c r="IMC37" s="19"/>
      <c r="IMD37" s="19"/>
      <c r="IME37" s="19"/>
      <c r="IMF37" s="19"/>
      <c r="IMG37" s="19"/>
      <c r="IMH37" s="19"/>
      <c r="IMI37" s="19"/>
      <c r="IMJ37" s="19"/>
      <c r="IMK37" s="19"/>
      <c r="IML37" s="19"/>
      <c r="IMM37" s="19"/>
      <c r="IMN37" s="19"/>
      <c r="IMO37" s="19"/>
      <c r="IMP37" s="19"/>
      <c r="IMQ37" s="19"/>
      <c r="IMR37" s="19"/>
      <c r="IMS37" s="19"/>
      <c r="IMT37" s="19"/>
      <c r="IMU37" s="19"/>
      <c r="IMV37" s="19"/>
      <c r="IMW37" s="19"/>
      <c r="IMX37" s="19"/>
      <c r="IMY37" s="19"/>
      <c r="IMZ37" s="19"/>
      <c r="INA37" s="19"/>
      <c r="INB37" s="19"/>
      <c r="INC37" s="19"/>
      <c r="IND37" s="19"/>
      <c r="INE37" s="19"/>
      <c r="INF37" s="19"/>
      <c r="ING37" s="19"/>
      <c r="INH37" s="19"/>
      <c r="INI37" s="19"/>
      <c r="INJ37" s="19"/>
      <c r="INK37" s="19"/>
      <c r="INL37" s="19"/>
      <c r="INM37" s="19"/>
      <c r="INN37" s="19"/>
      <c r="INO37" s="19"/>
      <c r="INP37" s="19"/>
      <c r="INQ37" s="19"/>
      <c r="INR37" s="19"/>
      <c r="INS37" s="19"/>
      <c r="INT37" s="19"/>
      <c r="INU37" s="19"/>
      <c r="INV37" s="19"/>
      <c r="INW37" s="19"/>
      <c r="INX37" s="19"/>
      <c r="INY37" s="19"/>
      <c r="INZ37" s="19"/>
      <c r="IOA37" s="19"/>
      <c r="IOB37" s="19"/>
      <c r="IOC37" s="19"/>
      <c r="IOD37" s="19"/>
      <c r="IOE37" s="19"/>
      <c r="IOF37" s="19"/>
      <c r="IOG37" s="19"/>
      <c r="IOH37" s="19"/>
      <c r="IOI37" s="19"/>
      <c r="IOJ37" s="19"/>
      <c r="IOK37" s="19"/>
      <c r="IOL37" s="19"/>
      <c r="IOM37" s="19"/>
      <c r="ION37" s="19"/>
      <c r="IOO37" s="19"/>
      <c r="IOP37" s="19"/>
      <c r="IOQ37" s="19"/>
      <c r="IOR37" s="19"/>
      <c r="IOS37" s="19"/>
      <c r="IOT37" s="19"/>
      <c r="IOU37" s="19"/>
      <c r="IOV37" s="19"/>
      <c r="IOW37" s="19"/>
      <c r="IOX37" s="19"/>
      <c r="IOY37" s="19"/>
      <c r="IOZ37" s="19"/>
      <c r="IPA37" s="19"/>
      <c r="IPB37" s="19"/>
      <c r="IPC37" s="19"/>
      <c r="IPD37" s="19"/>
      <c r="IPE37" s="19"/>
      <c r="IPF37" s="19"/>
      <c r="IPG37" s="19"/>
      <c r="IPH37" s="19"/>
      <c r="IPI37" s="19"/>
      <c r="IPJ37" s="19"/>
      <c r="IPK37" s="19"/>
      <c r="IPL37" s="19"/>
      <c r="IPM37" s="19"/>
      <c r="IPN37" s="19"/>
      <c r="IPO37" s="19"/>
      <c r="IPP37" s="19"/>
      <c r="IPQ37" s="19"/>
      <c r="IPR37" s="19"/>
      <c r="IPS37" s="19"/>
      <c r="IPT37" s="19"/>
      <c r="IPU37" s="19"/>
      <c r="IPV37" s="19"/>
      <c r="IPW37" s="19"/>
      <c r="IPX37" s="19"/>
      <c r="IPY37" s="19"/>
      <c r="IPZ37" s="19"/>
      <c r="IQA37" s="19"/>
      <c r="IQB37" s="19"/>
      <c r="IQC37" s="19"/>
      <c r="IQD37" s="19"/>
      <c r="IQE37" s="19"/>
      <c r="IQF37" s="19"/>
      <c r="IQG37" s="19"/>
      <c r="IQH37" s="19"/>
      <c r="IQI37" s="19"/>
      <c r="IQJ37" s="19"/>
      <c r="IQK37" s="19"/>
      <c r="IQL37" s="19"/>
      <c r="IQM37" s="19"/>
      <c r="IQN37" s="19"/>
      <c r="IQO37" s="19"/>
      <c r="IQP37" s="19"/>
      <c r="IQQ37" s="19"/>
      <c r="IQR37" s="19"/>
      <c r="IQS37" s="19"/>
      <c r="IQT37" s="19"/>
      <c r="IQU37" s="19"/>
      <c r="IQV37" s="19"/>
      <c r="IQW37" s="19"/>
      <c r="IQX37" s="19"/>
      <c r="IQY37" s="19"/>
      <c r="IQZ37" s="19"/>
      <c r="IRA37" s="19"/>
      <c r="IRB37" s="19"/>
      <c r="IRC37" s="19"/>
      <c r="IRD37" s="19"/>
      <c r="IRE37" s="19"/>
      <c r="IRF37" s="19"/>
      <c r="IRG37" s="19"/>
      <c r="IRH37" s="19"/>
      <c r="IRI37" s="19"/>
      <c r="IRJ37" s="19"/>
      <c r="IRK37" s="19"/>
      <c r="IRL37" s="19"/>
      <c r="IRM37" s="19"/>
      <c r="IRN37" s="19"/>
      <c r="IRO37" s="19"/>
      <c r="IRP37" s="19"/>
      <c r="IRQ37" s="19"/>
      <c r="IRR37" s="19"/>
      <c r="IRS37" s="19"/>
      <c r="IRT37" s="19"/>
      <c r="IRU37" s="19"/>
      <c r="IRV37" s="19"/>
      <c r="IRW37" s="19"/>
      <c r="IRX37" s="19"/>
      <c r="IRY37" s="19"/>
      <c r="IRZ37" s="19"/>
      <c r="ISA37" s="19"/>
      <c r="ISB37" s="19"/>
      <c r="ISC37" s="19"/>
      <c r="ISD37" s="19"/>
      <c r="ISE37" s="19"/>
      <c r="ISF37" s="19"/>
      <c r="ISG37" s="19"/>
      <c r="ISH37" s="19"/>
      <c r="ISI37" s="19"/>
      <c r="ISJ37" s="19"/>
      <c r="ISK37" s="19"/>
      <c r="ISL37" s="19"/>
      <c r="ISM37" s="19"/>
      <c r="ISN37" s="19"/>
      <c r="ISO37" s="19"/>
      <c r="ISP37" s="19"/>
      <c r="ISQ37" s="19"/>
      <c r="ISR37" s="19"/>
      <c r="ISS37" s="19"/>
      <c r="IST37" s="19"/>
      <c r="ISU37" s="19"/>
      <c r="ISV37" s="19"/>
      <c r="ISW37" s="19"/>
      <c r="ISX37" s="19"/>
      <c r="ISY37" s="19"/>
      <c r="ISZ37" s="19"/>
      <c r="ITA37" s="19"/>
      <c r="ITB37" s="19"/>
      <c r="ITC37" s="19"/>
      <c r="ITD37" s="19"/>
      <c r="ITE37" s="19"/>
      <c r="ITF37" s="19"/>
      <c r="ITG37" s="19"/>
      <c r="ITH37" s="19"/>
      <c r="ITI37" s="19"/>
      <c r="ITJ37" s="19"/>
      <c r="ITK37" s="19"/>
      <c r="ITL37" s="19"/>
      <c r="ITM37" s="19"/>
      <c r="ITN37" s="19"/>
      <c r="ITO37" s="19"/>
      <c r="ITP37" s="19"/>
      <c r="ITQ37" s="19"/>
      <c r="ITR37" s="19"/>
      <c r="ITS37" s="19"/>
      <c r="ITT37" s="19"/>
      <c r="ITU37" s="19"/>
      <c r="ITV37" s="19"/>
      <c r="ITW37" s="19"/>
      <c r="ITX37" s="19"/>
      <c r="ITY37" s="19"/>
      <c r="ITZ37" s="19"/>
      <c r="IUA37" s="19"/>
      <c r="IUB37" s="19"/>
      <c r="IUC37" s="19"/>
      <c r="IUD37" s="19"/>
      <c r="IUE37" s="19"/>
      <c r="IUF37" s="19"/>
      <c r="IUG37" s="19"/>
      <c r="IUH37" s="19"/>
      <c r="IUI37" s="19"/>
      <c r="IUJ37" s="19"/>
      <c r="IUK37" s="19"/>
      <c r="IUL37" s="19"/>
      <c r="IUM37" s="19"/>
      <c r="IUN37" s="19"/>
      <c r="IUO37" s="19"/>
      <c r="IUP37" s="19"/>
      <c r="IUQ37" s="19"/>
      <c r="IUR37" s="19"/>
      <c r="IUS37" s="19"/>
      <c r="IUT37" s="19"/>
      <c r="IUU37" s="19"/>
      <c r="IUV37" s="19"/>
      <c r="IUW37" s="19"/>
      <c r="IUX37" s="19"/>
      <c r="IUY37" s="19"/>
      <c r="IUZ37" s="19"/>
      <c r="IVA37" s="19"/>
      <c r="IVB37" s="19"/>
      <c r="IVC37" s="19"/>
      <c r="IVD37" s="19"/>
      <c r="IVE37" s="19"/>
      <c r="IVF37" s="19"/>
      <c r="IVG37" s="19"/>
      <c r="IVH37" s="19"/>
      <c r="IVI37" s="19"/>
      <c r="IVJ37" s="19"/>
      <c r="IVK37" s="19"/>
      <c r="IVL37" s="19"/>
      <c r="IVM37" s="19"/>
      <c r="IVN37" s="19"/>
      <c r="IVO37" s="19"/>
      <c r="IVP37" s="19"/>
      <c r="IVQ37" s="19"/>
      <c r="IVR37" s="19"/>
      <c r="IVS37" s="19"/>
      <c r="IVT37" s="19"/>
      <c r="IVU37" s="19"/>
      <c r="IVV37" s="19"/>
      <c r="IVW37" s="19"/>
      <c r="IVX37" s="19"/>
      <c r="IVY37" s="19"/>
      <c r="IVZ37" s="19"/>
      <c r="IWA37" s="19"/>
      <c r="IWB37" s="19"/>
      <c r="IWC37" s="19"/>
      <c r="IWD37" s="19"/>
      <c r="IWE37" s="19"/>
      <c r="IWF37" s="19"/>
      <c r="IWG37" s="19"/>
      <c r="IWH37" s="19"/>
      <c r="IWI37" s="19"/>
      <c r="IWJ37" s="19"/>
      <c r="IWK37" s="19"/>
      <c r="IWL37" s="19"/>
      <c r="IWM37" s="19"/>
      <c r="IWN37" s="19"/>
      <c r="IWO37" s="19"/>
      <c r="IWP37" s="19"/>
      <c r="IWQ37" s="19"/>
      <c r="IWR37" s="19"/>
      <c r="IWS37" s="19"/>
      <c r="IWT37" s="19"/>
      <c r="IWU37" s="19"/>
      <c r="IWV37" s="19"/>
      <c r="IWW37" s="19"/>
      <c r="IWX37" s="19"/>
      <c r="IWY37" s="19"/>
      <c r="IWZ37" s="19"/>
      <c r="IXA37" s="19"/>
      <c r="IXB37" s="19"/>
      <c r="IXC37" s="19"/>
      <c r="IXD37" s="19"/>
      <c r="IXE37" s="19"/>
      <c r="IXF37" s="19"/>
      <c r="IXG37" s="19"/>
      <c r="IXH37" s="19"/>
      <c r="IXI37" s="19"/>
      <c r="IXJ37" s="19"/>
      <c r="IXK37" s="19"/>
      <c r="IXL37" s="19"/>
      <c r="IXM37" s="19"/>
      <c r="IXN37" s="19"/>
      <c r="IXO37" s="19"/>
      <c r="IXP37" s="19"/>
      <c r="IXQ37" s="19"/>
      <c r="IXR37" s="19"/>
      <c r="IXS37" s="19"/>
      <c r="IXT37" s="19"/>
      <c r="IXU37" s="19"/>
      <c r="IXV37" s="19"/>
      <c r="IXW37" s="19"/>
      <c r="IXX37" s="19"/>
      <c r="IXY37" s="19"/>
      <c r="IXZ37" s="19"/>
      <c r="IYA37" s="19"/>
      <c r="IYB37" s="19"/>
      <c r="IYC37" s="19"/>
      <c r="IYD37" s="19"/>
      <c r="IYE37" s="19"/>
      <c r="IYF37" s="19"/>
      <c r="IYG37" s="19"/>
      <c r="IYH37" s="19"/>
      <c r="IYI37" s="19"/>
      <c r="IYJ37" s="19"/>
      <c r="IYK37" s="19"/>
      <c r="IYL37" s="19"/>
      <c r="IYM37" s="19"/>
      <c r="IYN37" s="19"/>
      <c r="IYO37" s="19"/>
      <c r="IYP37" s="19"/>
      <c r="IYQ37" s="19"/>
      <c r="IYR37" s="19"/>
      <c r="IYS37" s="19"/>
      <c r="IYT37" s="19"/>
      <c r="IYU37" s="19"/>
      <c r="IYV37" s="19"/>
      <c r="IYW37" s="19"/>
      <c r="IYX37" s="19"/>
      <c r="IYY37" s="19"/>
      <c r="IYZ37" s="19"/>
      <c r="IZA37" s="19"/>
      <c r="IZB37" s="19"/>
      <c r="IZC37" s="19"/>
      <c r="IZD37" s="19"/>
      <c r="IZE37" s="19"/>
      <c r="IZF37" s="19"/>
      <c r="IZG37" s="19"/>
      <c r="IZH37" s="19"/>
      <c r="IZI37" s="19"/>
      <c r="IZJ37" s="19"/>
      <c r="IZK37" s="19"/>
      <c r="IZL37" s="19"/>
      <c r="IZM37" s="19"/>
      <c r="IZN37" s="19"/>
      <c r="IZO37" s="19"/>
      <c r="IZP37" s="19"/>
      <c r="IZQ37" s="19"/>
      <c r="IZR37" s="19"/>
      <c r="IZS37" s="19"/>
      <c r="IZT37" s="19"/>
      <c r="IZU37" s="19"/>
      <c r="IZV37" s="19"/>
      <c r="IZW37" s="19"/>
      <c r="IZX37" s="19"/>
      <c r="IZY37" s="19"/>
      <c r="IZZ37" s="19"/>
      <c r="JAA37" s="19"/>
      <c r="JAB37" s="19"/>
      <c r="JAC37" s="19"/>
      <c r="JAD37" s="19"/>
      <c r="JAE37" s="19"/>
      <c r="JAF37" s="19"/>
      <c r="JAG37" s="19"/>
      <c r="JAH37" s="19"/>
      <c r="JAI37" s="19"/>
      <c r="JAJ37" s="19"/>
      <c r="JAK37" s="19"/>
      <c r="JAL37" s="19"/>
      <c r="JAM37" s="19"/>
      <c r="JAN37" s="19"/>
      <c r="JAO37" s="19"/>
      <c r="JAP37" s="19"/>
      <c r="JAQ37" s="19"/>
      <c r="JAR37" s="19"/>
      <c r="JAS37" s="19"/>
      <c r="JAT37" s="19"/>
      <c r="JAU37" s="19"/>
      <c r="JAV37" s="19"/>
      <c r="JAW37" s="19"/>
      <c r="JAX37" s="19"/>
      <c r="JAY37" s="19"/>
      <c r="JAZ37" s="19"/>
      <c r="JBA37" s="19"/>
      <c r="JBB37" s="19"/>
      <c r="JBC37" s="19"/>
      <c r="JBD37" s="19"/>
      <c r="JBE37" s="19"/>
      <c r="JBF37" s="19"/>
      <c r="JBG37" s="19"/>
      <c r="JBH37" s="19"/>
      <c r="JBI37" s="19"/>
      <c r="JBJ37" s="19"/>
      <c r="JBK37" s="19"/>
      <c r="JBL37" s="19"/>
      <c r="JBM37" s="19"/>
      <c r="JBN37" s="19"/>
      <c r="JBO37" s="19"/>
      <c r="JBP37" s="19"/>
      <c r="JBQ37" s="19"/>
      <c r="JBR37" s="19"/>
      <c r="JBS37" s="19"/>
      <c r="JBT37" s="19"/>
      <c r="JBU37" s="19"/>
      <c r="JBV37" s="19"/>
      <c r="JBW37" s="19"/>
      <c r="JBX37" s="19"/>
      <c r="JBY37" s="19"/>
      <c r="JBZ37" s="19"/>
      <c r="JCA37" s="19"/>
      <c r="JCB37" s="19"/>
      <c r="JCC37" s="19"/>
      <c r="JCD37" s="19"/>
      <c r="JCE37" s="19"/>
      <c r="JCF37" s="19"/>
      <c r="JCG37" s="19"/>
      <c r="JCH37" s="19"/>
      <c r="JCI37" s="19"/>
      <c r="JCJ37" s="19"/>
      <c r="JCK37" s="19"/>
      <c r="JCL37" s="19"/>
      <c r="JCM37" s="19"/>
      <c r="JCN37" s="19"/>
      <c r="JCO37" s="19"/>
      <c r="JCP37" s="19"/>
      <c r="JCQ37" s="19"/>
      <c r="JCR37" s="19"/>
      <c r="JCS37" s="19"/>
      <c r="JCT37" s="19"/>
      <c r="JCU37" s="19"/>
      <c r="JCV37" s="19"/>
      <c r="JCW37" s="19"/>
      <c r="JCX37" s="19"/>
      <c r="JCY37" s="19"/>
      <c r="JCZ37" s="19"/>
      <c r="JDA37" s="19"/>
      <c r="JDB37" s="19"/>
      <c r="JDC37" s="19"/>
      <c r="JDD37" s="19"/>
      <c r="JDE37" s="19"/>
      <c r="JDF37" s="19"/>
      <c r="JDG37" s="19"/>
      <c r="JDH37" s="19"/>
      <c r="JDI37" s="19"/>
      <c r="JDJ37" s="19"/>
      <c r="JDK37" s="19"/>
      <c r="JDL37" s="19"/>
      <c r="JDM37" s="19"/>
      <c r="JDN37" s="19"/>
      <c r="JDO37" s="19"/>
      <c r="JDP37" s="19"/>
      <c r="JDQ37" s="19"/>
      <c r="JDR37" s="19"/>
      <c r="JDS37" s="19"/>
      <c r="JDT37" s="19"/>
      <c r="JDU37" s="19"/>
      <c r="JDV37" s="19"/>
      <c r="JDW37" s="19"/>
      <c r="JDX37" s="19"/>
      <c r="JDY37" s="19"/>
      <c r="JDZ37" s="19"/>
      <c r="JEA37" s="19"/>
      <c r="JEB37" s="19"/>
      <c r="JEC37" s="19"/>
      <c r="JED37" s="19"/>
      <c r="JEE37" s="19"/>
      <c r="JEF37" s="19"/>
      <c r="JEG37" s="19"/>
      <c r="JEH37" s="19"/>
      <c r="JEI37" s="19"/>
      <c r="JEJ37" s="19"/>
      <c r="JEK37" s="19"/>
      <c r="JEL37" s="19"/>
      <c r="JEM37" s="19"/>
      <c r="JEN37" s="19"/>
      <c r="JEO37" s="19"/>
      <c r="JEP37" s="19"/>
      <c r="JEQ37" s="19"/>
      <c r="JER37" s="19"/>
      <c r="JES37" s="19"/>
      <c r="JET37" s="19"/>
      <c r="JEU37" s="19"/>
      <c r="JEV37" s="19"/>
      <c r="JEW37" s="19"/>
      <c r="JEX37" s="19"/>
      <c r="JEY37" s="19"/>
      <c r="JEZ37" s="19"/>
      <c r="JFA37" s="19"/>
      <c r="JFB37" s="19"/>
      <c r="JFC37" s="19"/>
      <c r="JFD37" s="19"/>
      <c r="JFE37" s="19"/>
      <c r="JFF37" s="19"/>
      <c r="JFG37" s="19"/>
      <c r="JFH37" s="19"/>
      <c r="JFI37" s="19"/>
      <c r="JFJ37" s="19"/>
      <c r="JFK37" s="19"/>
      <c r="JFL37" s="19"/>
      <c r="JFM37" s="19"/>
      <c r="JFN37" s="19"/>
      <c r="JFO37" s="19"/>
      <c r="JFP37" s="19"/>
      <c r="JFQ37" s="19"/>
      <c r="JFR37" s="19"/>
      <c r="JFS37" s="19"/>
      <c r="JFT37" s="19"/>
      <c r="JFU37" s="19"/>
      <c r="JFV37" s="19"/>
      <c r="JFW37" s="19"/>
      <c r="JFX37" s="19"/>
      <c r="JFY37" s="19"/>
      <c r="JFZ37" s="19"/>
      <c r="JGA37" s="19"/>
      <c r="JGB37" s="19"/>
      <c r="JGC37" s="19"/>
      <c r="JGD37" s="19"/>
      <c r="JGE37" s="19"/>
      <c r="JGF37" s="19"/>
      <c r="JGG37" s="19"/>
      <c r="JGH37" s="19"/>
      <c r="JGI37" s="19"/>
      <c r="JGJ37" s="19"/>
      <c r="JGK37" s="19"/>
      <c r="JGL37" s="19"/>
      <c r="JGM37" s="19"/>
      <c r="JGN37" s="19"/>
      <c r="JGO37" s="19"/>
      <c r="JGP37" s="19"/>
      <c r="JGQ37" s="19"/>
      <c r="JGR37" s="19"/>
      <c r="JGS37" s="19"/>
      <c r="JGT37" s="19"/>
      <c r="JGU37" s="19"/>
      <c r="JGV37" s="19"/>
      <c r="JGW37" s="19"/>
      <c r="JGX37" s="19"/>
      <c r="JGY37" s="19"/>
      <c r="JGZ37" s="19"/>
      <c r="JHA37" s="19"/>
      <c r="JHB37" s="19"/>
      <c r="JHC37" s="19"/>
      <c r="JHD37" s="19"/>
      <c r="JHE37" s="19"/>
      <c r="JHF37" s="19"/>
      <c r="JHG37" s="19"/>
      <c r="JHH37" s="19"/>
      <c r="JHI37" s="19"/>
      <c r="JHJ37" s="19"/>
      <c r="JHK37" s="19"/>
      <c r="JHL37" s="19"/>
      <c r="JHM37" s="19"/>
      <c r="JHN37" s="19"/>
      <c r="JHO37" s="19"/>
      <c r="JHP37" s="19"/>
      <c r="JHQ37" s="19"/>
      <c r="JHR37" s="19"/>
      <c r="JHS37" s="19"/>
      <c r="JHT37" s="19"/>
      <c r="JHU37" s="19"/>
      <c r="JHV37" s="19"/>
      <c r="JHW37" s="19"/>
      <c r="JHX37" s="19"/>
      <c r="JHY37" s="19"/>
      <c r="JHZ37" s="19"/>
      <c r="JIA37" s="19"/>
      <c r="JIB37" s="19"/>
      <c r="JIC37" s="19"/>
      <c r="JID37" s="19"/>
      <c r="JIE37" s="19"/>
      <c r="JIF37" s="19"/>
      <c r="JIG37" s="19"/>
      <c r="JIH37" s="19"/>
      <c r="JII37" s="19"/>
      <c r="JIJ37" s="19"/>
      <c r="JIK37" s="19"/>
      <c r="JIL37" s="19"/>
      <c r="JIM37" s="19"/>
      <c r="JIN37" s="19"/>
      <c r="JIO37" s="19"/>
      <c r="JIP37" s="19"/>
      <c r="JIQ37" s="19"/>
      <c r="JIR37" s="19"/>
      <c r="JIS37" s="19"/>
      <c r="JIT37" s="19"/>
      <c r="JIU37" s="19"/>
      <c r="JIV37" s="19"/>
      <c r="JIW37" s="19"/>
      <c r="JIX37" s="19"/>
      <c r="JIY37" s="19"/>
      <c r="JIZ37" s="19"/>
      <c r="JJA37" s="19"/>
      <c r="JJB37" s="19"/>
      <c r="JJC37" s="19"/>
      <c r="JJD37" s="19"/>
      <c r="JJE37" s="19"/>
      <c r="JJF37" s="19"/>
      <c r="JJG37" s="19"/>
      <c r="JJH37" s="19"/>
      <c r="JJI37" s="19"/>
      <c r="JJJ37" s="19"/>
      <c r="JJK37" s="19"/>
      <c r="JJL37" s="19"/>
      <c r="JJM37" s="19"/>
      <c r="JJN37" s="19"/>
      <c r="JJO37" s="19"/>
      <c r="JJP37" s="19"/>
      <c r="JJQ37" s="19"/>
      <c r="JJR37" s="19"/>
      <c r="JJS37" s="19"/>
      <c r="JJT37" s="19"/>
      <c r="JJU37" s="19"/>
      <c r="JJV37" s="19"/>
      <c r="JJW37" s="19"/>
      <c r="JJX37" s="19"/>
      <c r="JJY37" s="19"/>
      <c r="JJZ37" s="19"/>
      <c r="JKA37" s="19"/>
      <c r="JKB37" s="19"/>
      <c r="JKC37" s="19"/>
      <c r="JKD37" s="19"/>
      <c r="JKE37" s="19"/>
      <c r="JKF37" s="19"/>
      <c r="JKG37" s="19"/>
      <c r="JKH37" s="19"/>
      <c r="JKI37" s="19"/>
      <c r="JKJ37" s="19"/>
      <c r="JKK37" s="19"/>
      <c r="JKL37" s="19"/>
      <c r="JKM37" s="19"/>
      <c r="JKN37" s="19"/>
      <c r="JKO37" s="19"/>
      <c r="JKP37" s="19"/>
      <c r="JKQ37" s="19"/>
      <c r="JKR37" s="19"/>
      <c r="JKS37" s="19"/>
      <c r="JKT37" s="19"/>
      <c r="JKU37" s="19"/>
      <c r="JKV37" s="19"/>
      <c r="JKW37" s="19"/>
      <c r="JKX37" s="19"/>
      <c r="JKY37" s="19"/>
      <c r="JKZ37" s="19"/>
      <c r="JLA37" s="19"/>
      <c r="JLB37" s="19"/>
      <c r="JLC37" s="19"/>
      <c r="JLD37" s="19"/>
      <c r="JLE37" s="19"/>
      <c r="JLF37" s="19"/>
      <c r="JLG37" s="19"/>
      <c r="JLH37" s="19"/>
      <c r="JLI37" s="19"/>
      <c r="JLJ37" s="19"/>
      <c r="JLK37" s="19"/>
      <c r="JLL37" s="19"/>
      <c r="JLM37" s="19"/>
      <c r="JLN37" s="19"/>
      <c r="JLO37" s="19"/>
      <c r="JLP37" s="19"/>
      <c r="JLQ37" s="19"/>
      <c r="JLR37" s="19"/>
      <c r="JLS37" s="19"/>
      <c r="JLT37" s="19"/>
      <c r="JLU37" s="19"/>
      <c r="JLV37" s="19"/>
      <c r="JLW37" s="19"/>
      <c r="JLX37" s="19"/>
      <c r="JLY37" s="19"/>
      <c r="JLZ37" s="19"/>
      <c r="JMA37" s="19"/>
      <c r="JMB37" s="19"/>
      <c r="JMC37" s="19"/>
      <c r="JMD37" s="19"/>
      <c r="JME37" s="19"/>
      <c r="JMF37" s="19"/>
      <c r="JMG37" s="19"/>
      <c r="JMH37" s="19"/>
      <c r="JMI37" s="19"/>
      <c r="JMJ37" s="19"/>
      <c r="JMK37" s="19"/>
      <c r="JML37" s="19"/>
      <c r="JMM37" s="19"/>
      <c r="JMN37" s="19"/>
      <c r="JMO37" s="19"/>
      <c r="JMP37" s="19"/>
      <c r="JMQ37" s="19"/>
      <c r="JMR37" s="19"/>
      <c r="JMS37" s="19"/>
      <c r="JMT37" s="19"/>
      <c r="JMU37" s="19"/>
      <c r="JMV37" s="19"/>
      <c r="JMW37" s="19"/>
      <c r="JMX37" s="19"/>
      <c r="JMY37" s="19"/>
      <c r="JMZ37" s="19"/>
      <c r="JNA37" s="19"/>
      <c r="JNB37" s="19"/>
      <c r="JNC37" s="19"/>
      <c r="JND37" s="19"/>
      <c r="JNE37" s="19"/>
      <c r="JNF37" s="19"/>
      <c r="JNG37" s="19"/>
      <c r="JNH37" s="19"/>
      <c r="JNI37" s="19"/>
      <c r="JNJ37" s="19"/>
      <c r="JNK37" s="19"/>
      <c r="JNL37" s="19"/>
      <c r="JNM37" s="19"/>
      <c r="JNN37" s="19"/>
      <c r="JNO37" s="19"/>
      <c r="JNP37" s="19"/>
      <c r="JNQ37" s="19"/>
      <c r="JNR37" s="19"/>
      <c r="JNS37" s="19"/>
      <c r="JNT37" s="19"/>
      <c r="JNU37" s="19"/>
      <c r="JNV37" s="19"/>
      <c r="JNW37" s="19"/>
      <c r="JNX37" s="19"/>
      <c r="JNY37" s="19"/>
      <c r="JNZ37" s="19"/>
      <c r="JOA37" s="19"/>
      <c r="JOB37" s="19"/>
      <c r="JOC37" s="19"/>
      <c r="JOD37" s="19"/>
      <c r="JOE37" s="19"/>
      <c r="JOF37" s="19"/>
      <c r="JOG37" s="19"/>
      <c r="JOH37" s="19"/>
      <c r="JOI37" s="19"/>
      <c r="JOJ37" s="19"/>
      <c r="JOK37" s="19"/>
      <c r="JOL37" s="19"/>
      <c r="JOM37" s="19"/>
      <c r="JON37" s="19"/>
      <c r="JOO37" s="19"/>
      <c r="JOP37" s="19"/>
      <c r="JOQ37" s="19"/>
      <c r="JOR37" s="19"/>
      <c r="JOS37" s="19"/>
      <c r="JOT37" s="19"/>
      <c r="JOU37" s="19"/>
      <c r="JOV37" s="19"/>
      <c r="JOW37" s="19"/>
      <c r="JOX37" s="19"/>
      <c r="JOY37" s="19"/>
      <c r="JOZ37" s="19"/>
      <c r="JPA37" s="19"/>
      <c r="JPB37" s="19"/>
      <c r="JPC37" s="19"/>
      <c r="JPD37" s="19"/>
      <c r="JPE37" s="19"/>
      <c r="JPF37" s="19"/>
      <c r="JPG37" s="19"/>
      <c r="JPH37" s="19"/>
      <c r="JPI37" s="19"/>
      <c r="JPJ37" s="19"/>
      <c r="JPK37" s="19"/>
      <c r="JPL37" s="19"/>
      <c r="JPM37" s="19"/>
      <c r="JPN37" s="19"/>
      <c r="JPO37" s="19"/>
      <c r="JPP37" s="19"/>
      <c r="JPQ37" s="19"/>
      <c r="JPR37" s="19"/>
      <c r="JPS37" s="19"/>
      <c r="JPT37" s="19"/>
      <c r="JPU37" s="19"/>
      <c r="JPV37" s="19"/>
      <c r="JPW37" s="19"/>
      <c r="JPX37" s="19"/>
      <c r="JPY37" s="19"/>
      <c r="JPZ37" s="19"/>
      <c r="JQA37" s="19"/>
      <c r="JQB37" s="19"/>
      <c r="JQC37" s="19"/>
      <c r="JQD37" s="19"/>
      <c r="JQE37" s="19"/>
      <c r="JQF37" s="19"/>
      <c r="JQG37" s="19"/>
      <c r="JQH37" s="19"/>
      <c r="JQI37" s="19"/>
      <c r="JQJ37" s="19"/>
      <c r="JQK37" s="19"/>
      <c r="JQL37" s="19"/>
      <c r="JQM37" s="19"/>
      <c r="JQN37" s="19"/>
      <c r="JQO37" s="19"/>
      <c r="JQP37" s="19"/>
      <c r="JQQ37" s="19"/>
      <c r="JQR37" s="19"/>
      <c r="JQS37" s="19"/>
      <c r="JQT37" s="19"/>
      <c r="JQU37" s="19"/>
      <c r="JQV37" s="19"/>
      <c r="JQW37" s="19"/>
      <c r="JQX37" s="19"/>
      <c r="JQY37" s="19"/>
      <c r="JQZ37" s="19"/>
      <c r="JRA37" s="19"/>
      <c r="JRB37" s="19"/>
      <c r="JRC37" s="19"/>
      <c r="JRD37" s="19"/>
      <c r="JRE37" s="19"/>
      <c r="JRF37" s="19"/>
      <c r="JRG37" s="19"/>
      <c r="JRH37" s="19"/>
      <c r="JRI37" s="19"/>
      <c r="JRJ37" s="19"/>
      <c r="JRK37" s="19"/>
      <c r="JRL37" s="19"/>
      <c r="JRM37" s="19"/>
      <c r="JRN37" s="19"/>
      <c r="JRO37" s="19"/>
      <c r="JRP37" s="19"/>
      <c r="JRQ37" s="19"/>
      <c r="JRR37" s="19"/>
      <c r="JRS37" s="19"/>
      <c r="JRT37" s="19"/>
      <c r="JRU37" s="19"/>
      <c r="JRV37" s="19"/>
      <c r="JRW37" s="19"/>
      <c r="JRX37" s="19"/>
      <c r="JRY37" s="19"/>
      <c r="JRZ37" s="19"/>
      <c r="JSA37" s="19"/>
      <c r="JSB37" s="19"/>
      <c r="JSC37" s="19"/>
      <c r="JSD37" s="19"/>
      <c r="JSE37" s="19"/>
      <c r="JSF37" s="19"/>
      <c r="JSG37" s="19"/>
      <c r="JSH37" s="19"/>
      <c r="JSI37" s="19"/>
      <c r="JSJ37" s="19"/>
      <c r="JSK37" s="19"/>
      <c r="JSL37" s="19"/>
      <c r="JSM37" s="19"/>
      <c r="JSN37" s="19"/>
      <c r="JSO37" s="19"/>
      <c r="JSP37" s="19"/>
      <c r="JSQ37" s="19"/>
      <c r="JSR37" s="19"/>
      <c r="JSS37" s="19"/>
      <c r="JST37" s="19"/>
      <c r="JSU37" s="19"/>
      <c r="JSV37" s="19"/>
      <c r="JSW37" s="19"/>
      <c r="JSX37" s="19"/>
      <c r="JSY37" s="19"/>
      <c r="JSZ37" s="19"/>
      <c r="JTA37" s="19"/>
      <c r="JTB37" s="19"/>
      <c r="JTC37" s="19"/>
      <c r="JTD37" s="19"/>
      <c r="JTE37" s="19"/>
      <c r="JTF37" s="19"/>
      <c r="JTG37" s="19"/>
      <c r="JTH37" s="19"/>
      <c r="JTI37" s="19"/>
      <c r="JTJ37" s="19"/>
      <c r="JTK37" s="19"/>
      <c r="JTL37" s="19"/>
      <c r="JTM37" s="19"/>
      <c r="JTN37" s="19"/>
      <c r="JTO37" s="19"/>
      <c r="JTP37" s="19"/>
      <c r="JTQ37" s="19"/>
      <c r="JTR37" s="19"/>
      <c r="JTS37" s="19"/>
      <c r="JTT37" s="19"/>
      <c r="JTU37" s="19"/>
      <c r="JTV37" s="19"/>
      <c r="JTW37" s="19"/>
      <c r="JTX37" s="19"/>
      <c r="JTY37" s="19"/>
      <c r="JTZ37" s="19"/>
      <c r="JUA37" s="19"/>
      <c r="JUB37" s="19"/>
      <c r="JUC37" s="19"/>
      <c r="JUD37" s="19"/>
      <c r="JUE37" s="19"/>
      <c r="JUF37" s="19"/>
      <c r="JUG37" s="19"/>
      <c r="JUH37" s="19"/>
      <c r="JUI37" s="19"/>
      <c r="JUJ37" s="19"/>
      <c r="JUK37" s="19"/>
      <c r="JUL37" s="19"/>
      <c r="JUM37" s="19"/>
      <c r="JUN37" s="19"/>
      <c r="JUO37" s="19"/>
      <c r="JUP37" s="19"/>
      <c r="JUQ37" s="19"/>
      <c r="JUR37" s="19"/>
      <c r="JUS37" s="19"/>
      <c r="JUT37" s="19"/>
      <c r="JUU37" s="19"/>
      <c r="JUV37" s="19"/>
      <c r="JUW37" s="19"/>
      <c r="JUX37" s="19"/>
      <c r="JUY37" s="19"/>
      <c r="JUZ37" s="19"/>
      <c r="JVA37" s="19"/>
      <c r="JVB37" s="19"/>
      <c r="JVC37" s="19"/>
      <c r="JVD37" s="19"/>
      <c r="JVE37" s="19"/>
      <c r="JVF37" s="19"/>
      <c r="JVG37" s="19"/>
      <c r="JVH37" s="19"/>
      <c r="JVI37" s="19"/>
      <c r="JVJ37" s="19"/>
      <c r="JVK37" s="19"/>
      <c r="JVL37" s="19"/>
      <c r="JVM37" s="19"/>
      <c r="JVN37" s="19"/>
      <c r="JVO37" s="19"/>
      <c r="JVP37" s="19"/>
      <c r="JVQ37" s="19"/>
      <c r="JVR37" s="19"/>
      <c r="JVS37" s="19"/>
      <c r="JVT37" s="19"/>
      <c r="JVU37" s="19"/>
      <c r="JVV37" s="19"/>
      <c r="JVW37" s="19"/>
      <c r="JVX37" s="19"/>
      <c r="JVY37" s="19"/>
      <c r="JVZ37" s="19"/>
      <c r="JWA37" s="19"/>
      <c r="JWB37" s="19"/>
      <c r="JWC37" s="19"/>
      <c r="JWD37" s="19"/>
      <c r="JWE37" s="19"/>
      <c r="JWF37" s="19"/>
      <c r="JWG37" s="19"/>
      <c r="JWH37" s="19"/>
      <c r="JWI37" s="19"/>
      <c r="JWJ37" s="19"/>
      <c r="JWK37" s="19"/>
      <c r="JWL37" s="19"/>
      <c r="JWM37" s="19"/>
      <c r="JWN37" s="19"/>
      <c r="JWO37" s="19"/>
      <c r="JWP37" s="19"/>
      <c r="JWQ37" s="19"/>
      <c r="JWR37" s="19"/>
      <c r="JWS37" s="19"/>
      <c r="JWT37" s="19"/>
      <c r="JWU37" s="19"/>
      <c r="JWV37" s="19"/>
      <c r="JWW37" s="19"/>
      <c r="JWX37" s="19"/>
      <c r="JWY37" s="19"/>
      <c r="JWZ37" s="19"/>
      <c r="JXA37" s="19"/>
      <c r="JXB37" s="19"/>
      <c r="JXC37" s="19"/>
      <c r="JXD37" s="19"/>
      <c r="JXE37" s="19"/>
      <c r="JXF37" s="19"/>
      <c r="JXG37" s="19"/>
      <c r="JXH37" s="19"/>
      <c r="JXI37" s="19"/>
      <c r="JXJ37" s="19"/>
      <c r="JXK37" s="19"/>
      <c r="JXL37" s="19"/>
      <c r="JXM37" s="19"/>
      <c r="JXN37" s="19"/>
      <c r="JXO37" s="19"/>
      <c r="JXP37" s="19"/>
      <c r="JXQ37" s="19"/>
      <c r="JXR37" s="19"/>
      <c r="JXS37" s="19"/>
      <c r="JXT37" s="19"/>
      <c r="JXU37" s="19"/>
      <c r="JXV37" s="19"/>
      <c r="JXW37" s="19"/>
      <c r="JXX37" s="19"/>
      <c r="JXY37" s="19"/>
      <c r="JXZ37" s="19"/>
      <c r="JYA37" s="19"/>
      <c r="JYB37" s="19"/>
      <c r="JYC37" s="19"/>
      <c r="JYD37" s="19"/>
      <c r="JYE37" s="19"/>
      <c r="JYF37" s="19"/>
      <c r="JYG37" s="19"/>
      <c r="JYH37" s="19"/>
      <c r="JYI37" s="19"/>
      <c r="JYJ37" s="19"/>
      <c r="JYK37" s="19"/>
      <c r="JYL37" s="19"/>
      <c r="JYM37" s="19"/>
      <c r="JYN37" s="19"/>
      <c r="JYO37" s="19"/>
      <c r="JYP37" s="19"/>
      <c r="JYQ37" s="19"/>
      <c r="JYR37" s="19"/>
      <c r="JYS37" s="19"/>
      <c r="JYT37" s="19"/>
      <c r="JYU37" s="19"/>
      <c r="JYV37" s="19"/>
      <c r="JYW37" s="19"/>
      <c r="JYX37" s="19"/>
      <c r="JYY37" s="19"/>
      <c r="JYZ37" s="19"/>
      <c r="JZA37" s="19"/>
      <c r="JZB37" s="19"/>
      <c r="JZC37" s="19"/>
      <c r="JZD37" s="19"/>
      <c r="JZE37" s="19"/>
      <c r="JZF37" s="19"/>
      <c r="JZG37" s="19"/>
      <c r="JZH37" s="19"/>
      <c r="JZI37" s="19"/>
      <c r="JZJ37" s="19"/>
      <c r="JZK37" s="19"/>
      <c r="JZL37" s="19"/>
      <c r="JZM37" s="19"/>
      <c r="JZN37" s="19"/>
      <c r="JZO37" s="19"/>
      <c r="JZP37" s="19"/>
      <c r="JZQ37" s="19"/>
      <c r="JZR37" s="19"/>
      <c r="JZS37" s="19"/>
      <c r="JZT37" s="19"/>
      <c r="JZU37" s="19"/>
      <c r="JZV37" s="19"/>
      <c r="JZW37" s="19"/>
      <c r="JZX37" s="19"/>
      <c r="JZY37" s="19"/>
      <c r="JZZ37" s="19"/>
      <c r="KAA37" s="19"/>
      <c r="KAB37" s="19"/>
      <c r="KAC37" s="19"/>
      <c r="KAD37" s="19"/>
      <c r="KAE37" s="19"/>
      <c r="KAF37" s="19"/>
      <c r="KAG37" s="19"/>
      <c r="KAH37" s="19"/>
      <c r="KAI37" s="19"/>
      <c r="KAJ37" s="19"/>
      <c r="KAK37" s="19"/>
      <c r="KAL37" s="19"/>
      <c r="KAM37" s="19"/>
      <c r="KAN37" s="19"/>
      <c r="KAO37" s="19"/>
      <c r="KAP37" s="19"/>
      <c r="KAQ37" s="19"/>
      <c r="KAR37" s="19"/>
      <c r="KAS37" s="19"/>
      <c r="KAT37" s="19"/>
      <c r="KAU37" s="19"/>
      <c r="KAV37" s="19"/>
      <c r="KAW37" s="19"/>
      <c r="KAX37" s="19"/>
      <c r="KAY37" s="19"/>
      <c r="KAZ37" s="19"/>
      <c r="KBA37" s="19"/>
      <c r="KBB37" s="19"/>
      <c r="KBC37" s="19"/>
      <c r="KBD37" s="19"/>
      <c r="KBE37" s="19"/>
      <c r="KBF37" s="19"/>
      <c r="KBG37" s="19"/>
      <c r="KBH37" s="19"/>
      <c r="KBI37" s="19"/>
      <c r="KBJ37" s="19"/>
      <c r="KBK37" s="19"/>
      <c r="KBL37" s="19"/>
      <c r="KBM37" s="19"/>
      <c r="KBN37" s="19"/>
      <c r="KBO37" s="19"/>
      <c r="KBP37" s="19"/>
      <c r="KBQ37" s="19"/>
      <c r="KBR37" s="19"/>
      <c r="KBS37" s="19"/>
      <c r="KBT37" s="19"/>
      <c r="KBU37" s="19"/>
      <c r="KBV37" s="19"/>
      <c r="KBW37" s="19"/>
      <c r="KBX37" s="19"/>
      <c r="KBY37" s="19"/>
      <c r="KBZ37" s="19"/>
      <c r="KCA37" s="19"/>
      <c r="KCB37" s="19"/>
      <c r="KCC37" s="19"/>
      <c r="KCD37" s="19"/>
      <c r="KCE37" s="19"/>
      <c r="KCF37" s="19"/>
      <c r="KCG37" s="19"/>
      <c r="KCH37" s="19"/>
      <c r="KCI37" s="19"/>
      <c r="KCJ37" s="19"/>
      <c r="KCK37" s="19"/>
      <c r="KCL37" s="19"/>
      <c r="KCM37" s="19"/>
      <c r="KCN37" s="19"/>
      <c r="KCO37" s="19"/>
      <c r="KCP37" s="19"/>
      <c r="KCQ37" s="19"/>
      <c r="KCR37" s="19"/>
      <c r="KCS37" s="19"/>
      <c r="KCT37" s="19"/>
      <c r="KCU37" s="19"/>
      <c r="KCV37" s="19"/>
      <c r="KCW37" s="19"/>
      <c r="KCX37" s="19"/>
      <c r="KCY37" s="19"/>
      <c r="KCZ37" s="19"/>
      <c r="KDA37" s="19"/>
      <c r="KDB37" s="19"/>
      <c r="KDC37" s="19"/>
      <c r="KDD37" s="19"/>
      <c r="KDE37" s="19"/>
      <c r="KDF37" s="19"/>
      <c r="KDG37" s="19"/>
      <c r="KDH37" s="19"/>
      <c r="KDI37" s="19"/>
      <c r="KDJ37" s="19"/>
      <c r="KDK37" s="19"/>
      <c r="KDL37" s="19"/>
      <c r="KDM37" s="19"/>
      <c r="KDN37" s="19"/>
      <c r="KDO37" s="19"/>
      <c r="KDP37" s="19"/>
      <c r="KDQ37" s="19"/>
      <c r="KDR37" s="19"/>
      <c r="KDS37" s="19"/>
      <c r="KDT37" s="19"/>
      <c r="KDU37" s="19"/>
      <c r="KDV37" s="19"/>
      <c r="KDW37" s="19"/>
      <c r="KDX37" s="19"/>
      <c r="KDY37" s="19"/>
      <c r="KDZ37" s="19"/>
      <c r="KEA37" s="19"/>
      <c r="KEB37" s="19"/>
      <c r="KEC37" s="19"/>
      <c r="KED37" s="19"/>
      <c r="KEE37" s="19"/>
      <c r="KEF37" s="19"/>
      <c r="KEG37" s="19"/>
      <c r="KEH37" s="19"/>
      <c r="KEI37" s="19"/>
      <c r="KEJ37" s="19"/>
      <c r="KEK37" s="19"/>
      <c r="KEL37" s="19"/>
      <c r="KEM37" s="19"/>
      <c r="KEN37" s="19"/>
      <c r="KEO37" s="19"/>
      <c r="KEP37" s="19"/>
      <c r="KEQ37" s="19"/>
      <c r="KER37" s="19"/>
      <c r="KES37" s="19"/>
      <c r="KET37" s="19"/>
      <c r="KEU37" s="19"/>
      <c r="KEV37" s="19"/>
      <c r="KEW37" s="19"/>
      <c r="KEX37" s="19"/>
      <c r="KEY37" s="19"/>
      <c r="KEZ37" s="19"/>
      <c r="KFA37" s="19"/>
      <c r="KFB37" s="19"/>
      <c r="KFC37" s="19"/>
      <c r="KFD37" s="19"/>
      <c r="KFE37" s="19"/>
      <c r="KFF37" s="19"/>
      <c r="KFG37" s="19"/>
      <c r="KFH37" s="19"/>
      <c r="KFI37" s="19"/>
      <c r="KFJ37" s="19"/>
      <c r="KFK37" s="19"/>
      <c r="KFL37" s="19"/>
      <c r="KFM37" s="19"/>
      <c r="KFN37" s="19"/>
      <c r="KFO37" s="19"/>
      <c r="KFP37" s="19"/>
      <c r="KFQ37" s="19"/>
      <c r="KFR37" s="19"/>
      <c r="KFS37" s="19"/>
      <c r="KFT37" s="19"/>
      <c r="KFU37" s="19"/>
      <c r="KFV37" s="19"/>
      <c r="KFW37" s="19"/>
      <c r="KFX37" s="19"/>
      <c r="KFY37" s="19"/>
      <c r="KFZ37" s="19"/>
      <c r="KGA37" s="19"/>
      <c r="KGB37" s="19"/>
      <c r="KGC37" s="19"/>
      <c r="KGD37" s="19"/>
      <c r="KGE37" s="19"/>
      <c r="KGF37" s="19"/>
      <c r="KGG37" s="19"/>
      <c r="KGH37" s="19"/>
      <c r="KGI37" s="19"/>
      <c r="KGJ37" s="19"/>
      <c r="KGK37" s="19"/>
      <c r="KGL37" s="19"/>
      <c r="KGM37" s="19"/>
      <c r="KGN37" s="19"/>
      <c r="KGO37" s="19"/>
      <c r="KGP37" s="19"/>
      <c r="KGQ37" s="19"/>
      <c r="KGR37" s="19"/>
      <c r="KGS37" s="19"/>
      <c r="KGT37" s="19"/>
      <c r="KGU37" s="19"/>
      <c r="KGV37" s="19"/>
      <c r="KGW37" s="19"/>
      <c r="KGX37" s="19"/>
      <c r="KGY37" s="19"/>
      <c r="KGZ37" s="19"/>
      <c r="KHA37" s="19"/>
      <c r="KHB37" s="19"/>
      <c r="KHC37" s="19"/>
      <c r="KHD37" s="19"/>
      <c r="KHE37" s="19"/>
      <c r="KHF37" s="19"/>
      <c r="KHG37" s="19"/>
      <c r="KHH37" s="19"/>
      <c r="KHI37" s="19"/>
      <c r="KHJ37" s="19"/>
      <c r="KHK37" s="19"/>
      <c r="KHL37" s="19"/>
      <c r="KHM37" s="19"/>
      <c r="KHN37" s="19"/>
      <c r="KHO37" s="19"/>
      <c r="KHP37" s="19"/>
      <c r="KHQ37" s="19"/>
      <c r="KHR37" s="19"/>
      <c r="KHS37" s="19"/>
      <c r="KHT37" s="19"/>
      <c r="KHU37" s="19"/>
      <c r="KHV37" s="19"/>
      <c r="KHW37" s="19"/>
      <c r="KHX37" s="19"/>
      <c r="KHY37" s="19"/>
      <c r="KHZ37" s="19"/>
      <c r="KIA37" s="19"/>
      <c r="KIB37" s="19"/>
      <c r="KIC37" s="19"/>
      <c r="KID37" s="19"/>
      <c r="KIE37" s="19"/>
      <c r="KIF37" s="19"/>
      <c r="KIG37" s="19"/>
      <c r="KIH37" s="19"/>
      <c r="KII37" s="19"/>
      <c r="KIJ37" s="19"/>
      <c r="KIK37" s="19"/>
      <c r="KIL37" s="19"/>
      <c r="KIM37" s="19"/>
      <c r="KIN37" s="19"/>
      <c r="KIO37" s="19"/>
      <c r="KIP37" s="19"/>
      <c r="KIQ37" s="19"/>
      <c r="KIR37" s="19"/>
      <c r="KIS37" s="19"/>
      <c r="KIT37" s="19"/>
      <c r="KIU37" s="19"/>
      <c r="KIV37" s="19"/>
      <c r="KIW37" s="19"/>
      <c r="KIX37" s="19"/>
      <c r="KIY37" s="19"/>
      <c r="KIZ37" s="19"/>
      <c r="KJA37" s="19"/>
      <c r="KJB37" s="19"/>
      <c r="KJC37" s="19"/>
      <c r="KJD37" s="19"/>
      <c r="KJE37" s="19"/>
      <c r="KJF37" s="19"/>
      <c r="KJG37" s="19"/>
      <c r="KJH37" s="19"/>
      <c r="KJI37" s="19"/>
      <c r="KJJ37" s="19"/>
      <c r="KJK37" s="19"/>
      <c r="KJL37" s="19"/>
      <c r="KJM37" s="19"/>
      <c r="KJN37" s="19"/>
      <c r="KJO37" s="19"/>
      <c r="KJP37" s="19"/>
      <c r="KJQ37" s="19"/>
      <c r="KJR37" s="19"/>
      <c r="KJS37" s="19"/>
      <c r="KJT37" s="19"/>
      <c r="KJU37" s="19"/>
      <c r="KJV37" s="19"/>
      <c r="KJW37" s="19"/>
      <c r="KJX37" s="19"/>
      <c r="KJY37" s="19"/>
      <c r="KJZ37" s="19"/>
      <c r="KKA37" s="19"/>
      <c r="KKB37" s="19"/>
      <c r="KKC37" s="19"/>
      <c r="KKD37" s="19"/>
      <c r="KKE37" s="19"/>
      <c r="KKF37" s="19"/>
      <c r="KKG37" s="19"/>
      <c r="KKH37" s="19"/>
      <c r="KKI37" s="19"/>
      <c r="KKJ37" s="19"/>
      <c r="KKK37" s="19"/>
      <c r="KKL37" s="19"/>
      <c r="KKM37" s="19"/>
      <c r="KKN37" s="19"/>
      <c r="KKO37" s="19"/>
      <c r="KKP37" s="19"/>
      <c r="KKQ37" s="19"/>
      <c r="KKR37" s="19"/>
      <c r="KKS37" s="19"/>
      <c r="KKT37" s="19"/>
      <c r="KKU37" s="19"/>
      <c r="KKV37" s="19"/>
      <c r="KKW37" s="19"/>
      <c r="KKX37" s="19"/>
      <c r="KKY37" s="19"/>
      <c r="KKZ37" s="19"/>
      <c r="KLA37" s="19"/>
      <c r="KLB37" s="19"/>
      <c r="KLC37" s="19"/>
      <c r="KLD37" s="19"/>
      <c r="KLE37" s="19"/>
      <c r="KLF37" s="19"/>
      <c r="KLG37" s="19"/>
      <c r="KLH37" s="19"/>
      <c r="KLI37" s="19"/>
      <c r="KLJ37" s="19"/>
      <c r="KLK37" s="19"/>
      <c r="KLL37" s="19"/>
      <c r="KLM37" s="19"/>
      <c r="KLN37" s="19"/>
      <c r="KLO37" s="19"/>
      <c r="KLP37" s="19"/>
      <c r="KLQ37" s="19"/>
      <c r="KLR37" s="19"/>
      <c r="KLS37" s="19"/>
      <c r="KLT37" s="19"/>
      <c r="KLU37" s="19"/>
      <c r="KLV37" s="19"/>
      <c r="KLW37" s="19"/>
      <c r="KLX37" s="19"/>
      <c r="KLY37" s="19"/>
      <c r="KLZ37" s="19"/>
      <c r="KMA37" s="19"/>
      <c r="KMB37" s="19"/>
      <c r="KMC37" s="19"/>
      <c r="KMD37" s="19"/>
      <c r="KME37" s="19"/>
      <c r="KMF37" s="19"/>
      <c r="KMG37" s="19"/>
      <c r="KMH37" s="19"/>
      <c r="KMI37" s="19"/>
      <c r="KMJ37" s="19"/>
      <c r="KMK37" s="19"/>
      <c r="KML37" s="19"/>
      <c r="KMM37" s="19"/>
      <c r="KMN37" s="19"/>
      <c r="KMO37" s="19"/>
      <c r="KMP37" s="19"/>
      <c r="KMQ37" s="19"/>
      <c r="KMR37" s="19"/>
      <c r="KMS37" s="19"/>
      <c r="KMT37" s="19"/>
      <c r="KMU37" s="19"/>
      <c r="KMV37" s="19"/>
      <c r="KMW37" s="19"/>
      <c r="KMX37" s="19"/>
      <c r="KMY37" s="19"/>
      <c r="KMZ37" s="19"/>
      <c r="KNA37" s="19"/>
      <c r="KNB37" s="19"/>
      <c r="KNC37" s="19"/>
      <c r="KND37" s="19"/>
      <c r="KNE37" s="19"/>
      <c r="KNF37" s="19"/>
      <c r="KNG37" s="19"/>
      <c r="KNH37" s="19"/>
      <c r="KNI37" s="19"/>
      <c r="KNJ37" s="19"/>
      <c r="KNK37" s="19"/>
      <c r="KNL37" s="19"/>
      <c r="KNM37" s="19"/>
      <c r="KNN37" s="19"/>
      <c r="KNO37" s="19"/>
      <c r="KNP37" s="19"/>
      <c r="KNQ37" s="19"/>
      <c r="KNR37" s="19"/>
      <c r="KNS37" s="19"/>
      <c r="KNT37" s="19"/>
      <c r="KNU37" s="19"/>
      <c r="KNV37" s="19"/>
      <c r="KNW37" s="19"/>
      <c r="KNX37" s="19"/>
      <c r="KNY37" s="19"/>
      <c r="KNZ37" s="19"/>
      <c r="KOA37" s="19"/>
      <c r="KOB37" s="19"/>
      <c r="KOC37" s="19"/>
      <c r="KOD37" s="19"/>
      <c r="KOE37" s="19"/>
      <c r="KOF37" s="19"/>
      <c r="KOG37" s="19"/>
      <c r="KOH37" s="19"/>
      <c r="KOI37" s="19"/>
      <c r="KOJ37" s="19"/>
      <c r="KOK37" s="19"/>
      <c r="KOL37" s="19"/>
      <c r="KOM37" s="19"/>
      <c r="KON37" s="19"/>
      <c r="KOO37" s="19"/>
      <c r="KOP37" s="19"/>
      <c r="KOQ37" s="19"/>
      <c r="KOR37" s="19"/>
      <c r="KOS37" s="19"/>
      <c r="KOT37" s="19"/>
      <c r="KOU37" s="19"/>
      <c r="KOV37" s="19"/>
      <c r="KOW37" s="19"/>
      <c r="KOX37" s="19"/>
      <c r="KOY37" s="19"/>
      <c r="KOZ37" s="19"/>
      <c r="KPA37" s="19"/>
      <c r="KPB37" s="19"/>
      <c r="KPC37" s="19"/>
      <c r="KPD37" s="19"/>
      <c r="KPE37" s="19"/>
      <c r="KPF37" s="19"/>
      <c r="KPG37" s="19"/>
      <c r="KPH37" s="19"/>
      <c r="KPI37" s="19"/>
      <c r="KPJ37" s="19"/>
      <c r="KPK37" s="19"/>
      <c r="KPL37" s="19"/>
      <c r="KPM37" s="19"/>
      <c r="KPN37" s="19"/>
      <c r="KPO37" s="19"/>
      <c r="KPP37" s="19"/>
      <c r="KPQ37" s="19"/>
      <c r="KPR37" s="19"/>
      <c r="KPS37" s="19"/>
      <c r="KPT37" s="19"/>
      <c r="KPU37" s="19"/>
      <c r="KPV37" s="19"/>
      <c r="KPW37" s="19"/>
      <c r="KPX37" s="19"/>
      <c r="KPY37" s="19"/>
      <c r="KPZ37" s="19"/>
      <c r="KQA37" s="19"/>
      <c r="KQB37" s="19"/>
      <c r="KQC37" s="19"/>
      <c r="KQD37" s="19"/>
      <c r="KQE37" s="19"/>
      <c r="KQF37" s="19"/>
      <c r="KQG37" s="19"/>
      <c r="KQH37" s="19"/>
      <c r="KQI37" s="19"/>
      <c r="KQJ37" s="19"/>
      <c r="KQK37" s="19"/>
      <c r="KQL37" s="19"/>
      <c r="KQM37" s="19"/>
      <c r="KQN37" s="19"/>
      <c r="KQO37" s="19"/>
      <c r="KQP37" s="19"/>
      <c r="KQQ37" s="19"/>
      <c r="KQR37" s="19"/>
      <c r="KQS37" s="19"/>
      <c r="KQT37" s="19"/>
      <c r="KQU37" s="19"/>
      <c r="KQV37" s="19"/>
      <c r="KQW37" s="19"/>
      <c r="KQX37" s="19"/>
      <c r="KQY37" s="19"/>
      <c r="KQZ37" s="19"/>
      <c r="KRA37" s="19"/>
      <c r="KRB37" s="19"/>
      <c r="KRC37" s="19"/>
      <c r="KRD37" s="19"/>
      <c r="KRE37" s="19"/>
      <c r="KRF37" s="19"/>
      <c r="KRG37" s="19"/>
      <c r="KRH37" s="19"/>
      <c r="KRI37" s="19"/>
      <c r="KRJ37" s="19"/>
      <c r="KRK37" s="19"/>
      <c r="KRL37" s="19"/>
      <c r="KRM37" s="19"/>
      <c r="KRN37" s="19"/>
      <c r="KRO37" s="19"/>
      <c r="KRP37" s="19"/>
      <c r="KRQ37" s="19"/>
      <c r="KRR37" s="19"/>
      <c r="KRS37" s="19"/>
      <c r="KRT37" s="19"/>
      <c r="KRU37" s="19"/>
      <c r="KRV37" s="19"/>
      <c r="KRW37" s="19"/>
      <c r="KRX37" s="19"/>
      <c r="KRY37" s="19"/>
      <c r="KRZ37" s="19"/>
      <c r="KSA37" s="19"/>
      <c r="KSB37" s="19"/>
      <c r="KSC37" s="19"/>
      <c r="KSD37" s="19"/>
      <c r="KSE37" s="19"/>
      <c r="KSF37" s="19"/>
      <c r="KSG37" s="19"/>
      <c r="KSH37" s="19"/>
      <c r="KSI37" s="19"/>
      <c r="KSJ37" s="19"/>
      <c r="KSK37" s="19"/>
      <c r="KSL37" s="19"/>
      <c r="KSM37" s="19"/>
      <c r="KSN37" s="19"/>
      <c r="KSO37" s="19"/>
      <c r="KSP37" s="19"/>
      <c r="KSQ37" s="19"/>
      <c r="KSR37" s="19"/>
      <c r="KSS37" s="19"/>
      <c r="KST37" s="19"/>
      <c r="KSU37" s="19"/>
      <c r="KSV37" s="19"/>
      <c r="KSW37" s="19"/>
      <c r="KSX37" s="19"/>
      <c r="KSY37" s="19"/>
      <c r="KSZ37" s="19"/>
      <c r="KTA37" s="19"/>
      <c r="KTB37" s="19"/>
      <c r="KTC37" s="19"/>
      <c r="KTD37" s="19"/>
      <c r="KTE37" s="19"/>
      <c r="KTF37" s="19"/>
      <c r="KTG37" s="19"/>
      <c r="KTH37" s="19"/>
      <c r="KTI37" s="19"/>
      <c r="KTJ37" s="19"/>
      <c r="KTK37" s="19"/>
      <c r="KTL37" s="19"/>
      <c r="KTM37" s="19"/>
      <c r="KTN37" s="19"/>
      <c r="KTO37" s="19"/>
      <c r="KTP37" s="19"/>
      <c r="KTQ37" s="19"/>
      <c r="KTR37" s="19"/>
      <c r="KTS37" s="19"/>
      <c r="KTT37" s="19"/>
      <c r="KTU37" s="19"/>
      <c r="KTV37" s="19"/>
      <c r="KTW37" s="19"/>
      <c r="KTX37" s="19"/>
      <c r="KTY37" s="19"/>
      <c r="KTZ37" s="19"/>
      <c r="KUA37" s="19"/>
      <c r="KUB37" s="19"/>
      <c r="KUC37" s="19"/>
      <c r="KUD37" s="19"/>
      <c r="KUE37" s="19"/>
      <c r="KUF37" s="19"/>
      <c r="KUG37" s="19"/>
      <c r="KUH37" s="19"/>
      <c r="KUI37" s="19"/>
      <c r="KUJ37" s="19"/>
      <c r="KUK37" s="19"/>
      <c r="KUL37" s="19"/>
      <c r="KUM37" s="19"/>
      <c r="KUN37" s="19"/>
      <c r="KUO37" s="19"/>
      <c r="KUP37" s="19"/>
      <c r="KUQ37" s="19"/>
      <c r="KUR37" s="19"/>
      <c r="KUS37" s="19"/>
      <c r="KUT37" s="19"/>
      <c r="KUU37" s="19"/>
      <c r="KUV37" s="19"/>
      <c r="KUW37" s="19"/>
      <c r="KUX37" s="19"/>
      <c r="KUY37" s="19"/>
      <c r="KUZ37" s="19"/>
      <c r="KVA37" s="19"/>
      <c r="KVB37" s="19"/>
      <c r="KVC37" s="19"/>
      <c r="KVD37" s="19"/>
      <c r="KVE37" s="19"/>
      <c r="KVF37" s="19"/>
      <c r="KVG37" s="19"/>
      <c r="KVH37" s="19"/>
      <c r="KVI37" s="19"/>
      <c r="KVJ37" s="19"/>
      <c r="KVK37" s="19"/>
      <c r="KVL37" s="19"/>
      <c r="KVM37" s="19"/>
      <c r="KVN37" s="19"/>
      <c r="KVO37" s="19"/>
      <c r="KVP37" s="19"/>
      <c r="KVQ37" s="19"/>
      <c r="KVR37" s="19"/>
      <c r="KVS37" s="19"/>
      <c r="KVT37" s="19"/>
      <c r="KVU37" s="19"/>
      <c r="KVV37" s="19"/>
      <c r="KVW37" s="19"/>
      <c r="KVX37" s="19"/>
      <c r="KVY37" s="19"/>
      <c r="KVZ37" s="19"/>
      <c r="KWA37" s="19"/>
      <c r="KWB37" s="19"/>
      <c r="KWC37" s="19"/>
      <c r="KWD37" s="19"/>
      <c r="KWE37" s="19"/>
      <c r="KWF37" s="19"/>
      <c r="KWG37" s="19"/>
      <c r="KWH37" s="19"/>
      <c r="KWI37" s="19"/>
      <c r="KWJ37" s="19"/>
      <c r="KWK37" s="19"/>
      <c r="KWL37" s="19"/>
      <c r="KWM37" s="19"/>
      <c r="KWN37" s="19"/>
      <c r="KWO37" s="19"/>
      <c r="KWP37" s="19"/>
      <c r="KWQ37" s="19"/>
      <c r="KWR37" s="19"/>
      <c r="KWS37" s="19"/>
      <c r="KWT37" s="19"/>
      <c r="KWU37" s="19"/>
      <c r="KWV37" s="19"/>
      <c r="KWW37" s="19"/>
      <c r="KWX37" s="19"/>
      <c r="KWY37" s="19"/>
      <c r="KWZ37" s="19"/>
      <c r="KXA37" s="19"/>
      <c r="KXB37" s="19"/>
      <c r="KXC37" s="19"/>
      <c r="KXD37" s="19"/>
      <c r="KXE37" s="19"/>
      <c r="KXF37" s="19"/>
      <c r="KXG37" s="19"/>
      <c r="KXH37" s="19"/>
      <c r="KXI37" s="19"/>
      <c r="KXJ37" s="19"/>
      <c r="KXK37" s="19"/>
      <c r="KXL37" s="19"/>
      <c r="KXM37" s="19"/>
      <c r="KXN37" s="19"/>
      <c r="KXO37" s="19"/>
      <c r="KXP37" s="19"/>
      <c r="KXQ37" s="19"/>
      <c r="KXR37" s="19"/>
      <c r="KXS37" s="19"/>
      <c r="KXT37" s="19"/>
      <c r="KXU37" s="19"/>
      <c r="KXV37" s="19"/>
      <c r="KXW37" s="19"/>
      <c r="KXX37" s="19"/>
      <c r="KXY37" s="19"/>
      <c r="KXZ37" s="19"/>
      <c r="KYA37" s="19"/>
      <c r="KYB37" s="19"/>
      <c r="KYC37" s="19"/>
      <c r="KYD37" s="19"/>
      <c r="KYE37" s="19"/>
      <c r="KYF37" s="19"/>
      <c r="KYG37" s="19"/>
      <c r="KYH37" s="19"/>
      <c r="KYI37" s="19"/>
      <c r="KYJ37" s="19"/>
      <c r="KYK37" s="19"/>
      <c r="KYL37" s="19"/>
      <c r="KYM37" s="19"/>
      <c r="KYN37" s="19"/>
      <c r="KYO37" s="19"/>
      <c r="KYP37" s="19"/>
      <c r="KYQ37" s="19"/>
      <c r="KYR37" s="19"/>
      <c r="KYS37" s="19"/>
      <c r="KYT37" s="19"/>
      <c r="KYU37" s="19"/>
      <c r="KYV37" s="19"/>
      <c r="KYW37" s="19"/>
      <c r="KYX37" s="19"/>
      <c r="KYY37" s="19"/>
      <c r="KYZ37" s="19"/>
      <c r="KZA37" s="19"/>
      <c r="KZB37" s="19"/>
      <c r="KZC37" s="19"/>
      <c r="KZD37" s="19"/>
      <c r="KZE37" s="19"/>
      <c r="KZF37" s="19"/>
      <c r="KZG37" s="19"/>
      <c r="KZH37" s="19"/>
      <c r="KZI37" s="19"/>
      <c r="KZJ37" s="19"/>
      <c r="KZK37" s="19"/>
      <c r="KZL37" s="19"/>
      <c r="KZM37" s="19"/>
      <c r="KZN37" s="19"/>
      <c r="KZO37" s="19"/>
      <c r="KZP37" s="19"/>
      <c r="KZQ37" s="19"/>
      <c r="KZR37" s="19"/>
      <c r="KZS37" s="19"/>
      <c r="KZT37" s="19"/>
      <c r="KZU37" s="19"/>
      <c r="KZV37" s="19"/>
      <c r="KZW37" s="19"/>
      <c r="KZX37" s="19"/>
      <c r="KZY37" s="19"/>
      <c r="KZZ37" s="19"/>
      <c r="LAA37" s="19"/>
      <c r="LAB37" s="19"/>
      <c r="LAC37" s="19"/>
      <c r="LAD37" s="19"/>
      <c r="LAE37" s="19"/>
      <c r="LAF37" s="19"/>
      <c r="LAG37" s="19"/>
      <c r="LAH37" s="19"/>
      <c r="LAI37" s="19"/>
      <c r="LAJ37" s="19"/>
      <c r="LAK37" s="19"/>
      <c r="LAL37" s="19"/>
      <c r="LAM37" s="19"/>
      <c r="LAN37" s="19"/>
      <c r="LAO37" s="19"/>
      <c r="LAP37" s="19"/>
      <c r="LAQ37" s="19"/>
      <c r="LAR37" s="19"/>
      <c r="LAS37" s="19"/>
      <c r="LAT37" s="19"/>
      <c r="LAU37" s="19"/>
      <c r="LAV37" s="19"/>
      <c r="LAW37" s="19"/>
      <c r="LAX37" s="19"/>
      <c r="LAY37" s="19"/>
      <c r="LAZ37" s="19"/>
      <c r="LBA37" s="19"/>
      <c r="LBB37" s="19"/>
      <c r="LBC37" s="19"/>
      <c r="LBD37" s="19"/>
      <c r="LBE37" s="19"/>
      <c r="LBF37" s="19"/>
      <c r="LBG37" s="19"/>
      <c r="LBH37" s="19"/>
      <c r="LBI37" s="19"/>
      <c r="LBJ37" s="19"/>
      <c r="LBK37" s="19"/>
      <c r="LBL37" s="19"/>
      <c r="LBM37" s="19"/>
      <c r="LBN37" s="19"/>
      <c r="LBO37" s="19"/>
      <c r="LBP37" s="19"/>
      <c r="LBQ37" s="19"/>
      <c r="LBR37" s="19"/>
      <c r="LBS37" s="19"/>
      <c r="LBT37" s="19"/>
      <c r="LBU37" s="19"/>
      <c r="LBV37" s="19"/>
      <c r="LBW37" s="19"/>
      <c r="LBX37" s="19"/>
      <c r="LBY37" s="19"/>
      <c r="LBZ37" s="19"/>
      <c r="LCA37" s="19"/>
      <c r="LCB37" s="19"/>
      <c r="LCC37" s="19"/>
      <c r="LCD37" s="19"/>
      <c r="LCE37" s="19"/>
      <c r="LCF37" s="19"/>
      <c r="LCG37" s="19"/>
      <c r="LCH37" s="19"/>
      <c r="LCI37" s="19"/>
      <c r="LCJ37" s="19"/>
      <c r="LCK37" s="19"/>
      <c r="LCL37" s="19"/>
      <c r="LCM37" s="19"/>
      <c r="LCN37" s="19"/>
      <c r="LCO37" s="19"/>
      <c r="LCP37" s="19"/>
      <c r="LCQ37" s="19"/>
      <c r="LCR37" s="19"/>
      <c r="LCS37" s="19"/>
      <c r="LCT37" s="19"/>
      <c r="LCU37" s="19"/>
      <c r="LCV37" s="19"/>
      <c r="LCW37" s="19"/>
      <c r="LCX37" s="19"/>
      <c r="LCY37" s="19"/>
      <c r="LCZ37" s="19"/>
      <c r="LDA37" s="19"/>
      <c r="LDB37" s="19"/>
      <c r="LDC37" s="19"/>
      <c r="LDD37" s="19"/>
      <c r="LDE37" s="19"/>
      <c r="LDF37" s="19"/>
      <c r="LDG37" s="19"/>
      <c r="LDH37" s="19"/>
      <c r="LDI37" s="19"/>
      <c r="LDJ37" s="19"/>
      <c r="LDK37" s="19"/>
      <c r="LDL37" s="19"/>
      <c r="LDM37" s="19"/>
      <c r="LDN37" s="19"/>
      <c r="LDO37" s="19"/>
      <c r="LDP37" s="19"/>
      <c r="LDQ37" s="19"/>
      <c r="LDR37" s="19"/>
      <c r="LDS37" s="19"/>
      <c r="LDT37" s="19"/>
      <c r="LDU37" s="19"/>
      <c r="LDV37" s="19"/>
      <c r="LDW37" s="19"/>
      <c r="LDX37" s="19"/>
      <c r="LDY37" s="19"/>
      <c r="LDZ37" s="19"/>
      <c r="LEA37" s="19"/>
      <c r="LEB37" s="19"/>
      <c r="LEC37" s="19"/>
      <c r="LED37" s="19"/>
      <c r="LEE37" s="19"/>
      <c r="LEF37" s="19"/>
      <c r="LEG37" s="19"/>
      <c r="LEH37" s="19"/>
      <c r="LEI37" s="19"/>
      <c r="LEJ37" s="19"/>
      <c r="LEK37" s="19"/>
      <c r="LEL37" s="19"/>
      <c r="LEM37" s="19"/>
      <c r="LEN37" s="19"/>
      <c r="LEO37" s="19"/>
      <c r="LEP37" s="19"/>
      <c r="LEQ37" s="19"/>
      <c r="LER37" s="19"/>
      <c r="LES37" s="19"/>
      <c r="LET37" s="19"/>
      <c r="LEU37" s="19"/>
      <c r="LEV37" s="19"/>
      <c r="LEW37" s="19"/>
      <c r="LEX37" s="19"/>
      <c r="LEY37" s="19"/>
      <c r="LEZ37" s="19"/>
      <c r="LFA37" s="19"/>
      <c r="LFB37" s="19"/>
      <c r="LFC37" s="19"/>
      <c r="LFD37" s="19"/>
      <c r="LFE37" s="19"/>
      <c r="LFF37" s="19"/>
      <c r="LFG37" s="19"/>
      <c r="LFH37" s="19"/>
      <c r="LFI37" s="19"/>
      <c r="LFJ37" s="19"/>
      <c r="LFK37" s="19"/>
      <c r="LFL37" s="19"/>
      <c r="LFM37" s="19"/>
      <c r="LFN37" s="19"/>
      <c r="LFO37" s="19"/>
      <c r="LFP37" s="19"/>
      <c r="LFQ37" s="19"/>
      <c r="LFR37" s="19"/>
      <c r="LFS37" s="19"/>
      <c r="LFT37" s="19"/>
      <c r="LFU37" s="19"/>
      <c r="LFV37" s="19"/>
      <c r="LFW37" s="19"/>
      <c r="LFX37" s="19"/>
      <c r="LFY37" s="19"/>
      <c r="LFZ37" s="19"/>
      <c r="LGA37" s="19"/>
      <c r="LGB37" s="19"/>
      <c r="LGC37" s="19"/>
      <c r="LGD37" s="19"/>
      <c r="LGE37" s="19"/>
      <c r="LGF37" s="19"/>
      <c r="LGG37" s="19"/>
      <c r="LGH37" s="19"/>
      <c r="LGI37" s="19"/>
      <c r="LGJ37" s="19"/>
      <c r="LGK37" s="19"/>
      <c r="LGL37" s="19"/>
      <c r="LGM37" s="19"/>
      <c r="LGN37" s="19"/>
      <c r="LGO37" s="19"/>
      <c r="LGP37" s="19"/>
      <c r="LGQ37" s="19"/>
      <c r="LGR37" s="19"/>
      <c r="LGS37" s="19"/>
      <c r="LGT37" s="19"/>
      <c r="LGU37" s="19"/>
      <c r="LGV37" s="19"/>
      <c r="LGW37" s="19"/>
      <c r="LGX37" s="19"/>
      <c r="LGY37" s="19"/>
      <c r="LGZ37" s="19"/>
      <c r="LHA37" s="19"/>
      <c r="LHB37" s="19"/>
      <c r="LHC37" s="19"/>
      <c r="LHD37" s="19"/>
      <c r="LHE37" s="19"/>
      <c r="LHF37" s="19"/>
      <c r="LHG37" s="19"/>
      <c r="LHH37" s="19"/>
      <c r="LHI37" s="19"/>
      <c r="LHJ37" s="19"/>
      <c r="LHK37" s="19"/>
      <c r="LHL37" s="19"/>
      <c r="LHM37" s="19"/>
      <c r="LHN37" s="19"/>
      <c r="LHO37" s="19"/>
      <c r="LHP37" s="19"/>
      <c r="LHQ37" s="19"/>
      <c r="LHR37" s="19"/>
      <c r="LHS37" s="19"/>
      <c r="LHT37" s="19"/>
      <c r="LHU37" s="19"/>
      <c r="LHV37" s="19"/>
      <c r="LHW37" s="19"/>
      <c r="LHX37" s="19"/>
      <c r="LHY37" s="19"/>
      <c r="LHZ37" s="19"/>
      <c r="LIA37" s="19"/>
      <c r="LIB37" s="19"/>
      <c r="LIC37" s="19"/>
      <c r="LID37" s="19"/>
      <c r="LIE37" s="19"/>
      <c r="LIF37" s="19"/>
      <c r="LIG37" s="19"/>
      <c r="LIH37" s="19"/>
      <c r="LII37" s="19"/>
      <c r="LIJ37" s="19"/>
      <c r="LIK37" s="19"/>
      <c r="LIL37" s="19"/>
      <c r="LIM37" s="19"/>
      <c r="LIN37" s="19"/>
      <c r="LIO37" s="19"/>
      <c r="LIP37" s="19"/>
      <c r="LIQ37" s="19"/>
      <c r="LIR37" s="19"/>
      <c r="LIS37" s="19"/>
      <c r="LIT37" s="19"/>
      <c r="LIU37" s="19"/>
      <c r="LIV37" s="19"/>
      <c r="LIW37" s="19"/>
      <c r="LIX37" s="19"/>
      <c r="LIY37" s="19"/>
      <c r="LIZ37" s="19"/>
      <c r="LJA37" s="19"/>
      <c r="LJB37" s="19"/>
      <c r="LJC37" s="19"/>
      <c r="LJD37" s="19"/>
      <c r="LJE37" s="19"/>
      <c r="LJF37" s="19"/>
      <c r="LJG37" s="19"/>
      <c r="LJH37" s="19"/>
      <c r="LJI37" s="19"/>
      <c r="LJJ37" s="19"/>
      <c r="LJK37" s="19"/>
      <c r="LJL37" s="19"/>
      <c r="LJM37" s="19"/>
      <c r="LJN37" s="19"/>
      <c r="LJO37" s="19"/>
      <c r="LJP37" s="19"/>
      <c r="LJQ37" s="19"/>
      <c r="LJR37" s="19"/>
      <c r="LJS37" s="19"/>
      <c r="LJT37" s="19"/>
      <c r="LJU37" s="19"/>
      <c r="LJV37" s="19"/>
      <c r="LJW37" s="19"/>
      <c r="LJX37" s="19"/>
      <c r="LJY37" s="19"/>
      <c r="LJZ37" s="19"/>
      <c r="LKA37" s="19"/>
      <c r="LKB37" s="19"/>
      <c r="LKC37" s="19"/>
      <c r="LKD37" s="19"/>
      <c r="LKE37" s="19"/>
      <c r="LKF37" s="19"/>
      <c r="LKG37" s="19"/>
      <c r="LKH37" s="19"/>
      <c r="LKI37" s="19"/>
      <c r="LKJ37" s="19"/>
      <c r="LKK37" s="19"/>
      <c r="LKL37" s="19"/>
      <c r="LKM37" s="19"/>
      <c r="LKN37" s="19"/>
      <c r="LKO37" s="19"/>
      <c r="LKP37" s="19"/>
      <c r="LKQ37" s="19"/>
      <c r="LKR37" s="19"/>
      <c r="LKS37" s="19"/>
      <c r="LKT37" s="19"/>
      <c r="LKU37" s="19"/>
      <c r="LKV37" s="19"/>
      <c r="LKW37" s="19"/>
      <c r="LKX37" s="19"/>
      <c r="LKY37" s="19"/>
      <c r="LKZ37" s="19"/>
      <c r="LLA37" s="19"/>
      <c r="LLB37" s="19"/>
      <c r="LLC37" s="19"/>
      <c r="LLD37" s="19"/>
      <c r="LLE37" s="19"/>
      <c r="LLF37" s="19"/>
      <c r="LLG37" s="19"/>
      <c r="LLH37" s="19"/>
      <c r="LLI37" s="19"/>
      <c r="LLJ37" s="19"/>
      <c r="LLK37" s="19"/>
      <c r="LLL37" s="19"/>
      <c r="LLM37" s="19"/>
      <c r="LLN37" s="19"/>
      <c r="LLO37" s="19"/>
      <c r="LLP37" s="19"/>
      <c r="LLQ37" s="19"/>
      <c r="LLR37" s="19"/>
      <c r="LLS37" s="19"/>
      <c r="LLT37" s="19"/>
      <c r="LLU37" s="19"/>
      <c r="LLV37" s="19"/>
      <c r="LLW37" s="19"/>
      <c r="LLX37" s="19"/>
      <c r="LLY37" s="19"/>
      <c r="LLZ37" s="19"/>
      <c r="LMA37" s="19"/>
      <c r="LMB37" s="19"/>
      <c r="LMC37" s="19"/>
      <c r="LMD37" s="19"/>
      <c r="LME37" s="19"/>
      <c r="LMF37" s="19"/>
      <c r="LMG37" s="19"/>
      <c r="LMH37" s="19"/>
      <c r="LMI37" s="19"/>
      <c r="LMJ37" s="19"/>
      <c r="LMK37" s="19"/>
      <c r="LML37" s="19"/>
      <c r="LMM37" s="19"/>
      <c r="LMN37" s="19"/>
      <c r="LMO37" s="19"/>
      <c r="LMP37" s="19"/>
      <c r="LMQ37" s="19"/>
      <c r="LMR37" s="19"/>
      <c r="LMS37" s="19"/>
      <c r="LMT37" s="19"/>
      <c r="LMU37" s="19"/>
      <c r="LMV37" s="19"/>
      <c r="LMW37" s="19"/>
      <c r="LMX37" s="19"/>
      <c r="LMY37" s="19"/>
      <c r="LMZ37" s="19"/>
      <c r="LNA37" s="19"/>
      <c r="LNB37" s="19"/>
      <c r="LNC37" s="19"/>
      <c r="LND37" s="19"/>
      <c r="LNE37" s="19"/>
      <c r="LNF37" s="19"/>
      <c r="LNG37" s="19"/>
      <c r="LNH37" s="19"/>
      <c r="LNI37" s="19"/>
      <c r="LNJ37" s="19"/>
      <c r="LNK37" s="19"/>
      <c r="LNL37" s="19"/>
      <c r="LNM37" s="19"/>
      <c r="LNN37" s="19"/>
      <c r="LNO37" s="19"/>
      <c r="LNP37" s="19"/>
      <c r="LNQ37" s="19"/>
      <c r="LNR37" s="19"/>
      <c r="LNS37" s="19"/>
      <c r="LNT37" s="19"/>
      <c r="LNU37" s="19"/>
      <c r="LNV37" s="19"/>
      <c r="LNW37" s="19"/>
      <c r="LNX37" s="19"/>
      <c r="LNY37" s="19"/>
      <c r="LNZ37" s="19"/>
      <c r="LOA37" s="19"/>
      <c r="LOB37" s="19"/>
      <c r="LOC37" s="19"/>
      <c r="LOD37" s="19"/>
      <c r="LOE37" s="19"/>
      <c r="LOF37" s="19"/>
      <c r="LOG37" s="19"/>
      <c r="LOH37" s="19"/>
      <c r="LOI37" s="19"/>
      <c r="LOJ37" s="19"/>
      <c r="LOK37" s="19"/>
      <c r="LOL37" s="19"/>
      <c r="LOM37" s="19"/>
      <c r="LON37" s="19"/>
      <c r="LOO37" s="19"/>
      <c r="LOP37" s="19"/>
      <c r="LOQ37" s="19"/>
      <c r="LOR37" s="19"/>
      <c r="LOS37" s="19"/>
      <c r="LOT37" s="19"/>
      <c r="LOU37" s="19"/>
      <c r="LOV37" s="19"/>
      <c r="LOW37" s="19"/>
      <c r="LOX37" s="19"/>
      <c r="LOY37" s="19"/>
      <c r="LOZ37" s="19"/>
      <c r="LPA37" s="19"/>
      <c r="LPB37" s="19"/>
      <c r="LPC37" s="19"/>
      <c r="LPD37" s="19"/>
      <c r="LPE37" s="19"/>
      <c r="LPF37" s="19"/>
      <c r="LPG37" s="19"/>
      <c r="LPH37" s="19"/>
      <c r="LPI37" s="19"/>
      <c r="LPJ37" s="19"/>
      <c r="LPK37" s="19"/>
      <c r="LPL37" s="19"/>
      <c r="LPM37" s="19"/>
      <c r="LPN37" s="19"/>
      <c r="LPO37" s="19"/>
      <c r="LPP37" s="19"/>
      <c r="LPQ37" s="19"/>
      <c r="LPR37" s="19"/>
      <c r="LPS37" s="19"/>
      <c r="LPT37" s="19"/>
      <c r="LPU37" s="19"/>
      <c r="LPV37" s="19"/>
      <c r="LPW37" s="19"/>
      <c r="LPX37" s="19"/>
      <c r="LPY37" s="19"/>
      <c r="LPZ37" s="19"/>
      <c r="LQA37" s="19"/>
      <c r="LQB37" s="19"/>
      <c r="LQC37" s="19"/>
      <c r="LQD37" s="19"/>
      <c r="LQE37" s="19"/>
      <c r="LQF37" s="19"/>
      <c r="LQG37" s="19"/>
      <c r="LQH37" s="19"/>
      <c r="LQI37" s="19"/>
      <c r="LQJ37" s="19"/>
      <c r="LQK37" s="19"/>
      <c r="LQL37" s="19"/>
      <c r="LQM37" s="19"/>
      <c r="LQN37" s="19"/>
      <c r="LQO37" s="19"/>
      <c r="LQP37" s="19"/>
      <c r="LQQ37" s="19"/>
      <c r="LQR37" s="19"/>
      <c r="LQS37" s="19"/>
      <c r="LQT37" s="19"/>
      <c r="LQU37" s="19"/>
      <c r="LQV37" s="19"/>
      <c r="LQW37" s="19"/>
      <c r="LQX37" s="19"/>
      <c r="LQY37" s="19"/>
      <c r="LQZ37" s="19"/>
      <c r="LRA37" s="19"/>
      <c r="LRB37" s="19"/>
      <c r="LRC37" s="19"/>
      <c r="LRD37" s="19"/>
      <c r="LRE37" s="19"/>
      <c r="LRF37" s="19"/>
      <c r="LRG37" s="19"/>
      <c r="LRH37" s="19"/>
      <c r="LRI37" s="19"/>
      <c r="LRJ37" s="19"/>
      <c r="LRK37" s="19"/>
      <c r="LRL37" s="19"/>
      <c r="LRM37" s="19"/>
      <c r="LRN37" s="19"/>
      <c r="LRO37" s="19"/>
      <c r="LRP37" s="19"/>
      <c r="LRQ37" s="19"/>
      <c r="LRR37" s="19"/>
      <c r="LRS37" s="19"/>
      <c r="LRT37" s="19"/>
      <c r="LRU37" s="19"/>
      <c r="LRV37" s="19"/>
      <c r="LRW37" s="19"/>
      <c r="LRX37" s="19"/>
      <c r="LRY37" s="19"/>
      <c r="LRZ37" s="19"/>
      <c r="LSA37" s="19"/>
      <c r="LSB37" s="19"/>
      <c r="LSC37" s="19"/>
      <c r="LSD37" s="19"/>
      <c r="LSE37" s="19"/>
      <c r="LSF37" s="19"/>
      <c r="LSG37" s="19"/>
      <c r="LSH37" s="19"/>
      <c r="LSI37" s="19"/>
      <c r="LSJ37" s="19"/>
      <c r="LSK37" s="19"/>
      <c r="LSL37" s="19"/>
      <c r="LSM37" s="19"/>
      <c r="LSN37" s="19"/>
      <c r="LSO37" s="19"/>
      <c r="LSP37" s="19"/>
      <c r="LSQ37" s="19"/>
      <c r="LSR37" s="19"/>
      <c r="LSS37" s="19"/>
      <c r="LST37" s="19"/>
      <c r="LSU37" s="19"/>
      <c r="LSV37" s="19"/>
      <c r="LSW37" s="19"/>
      <c r="LSX37" s="19"/>
      <c r="LSY37" s="19"/>
      <c r="LSZ37" s="19"/>
      <c r="LTA37" s="19"/>
      <c r="LTB37" s="19"/>
      <c r="LTC37" s="19"/>
      <c r="LTD37" s="19"/>
      <c r="LTE37" s="19"/>
      <c r="LTF37" s="19"/>
      <c r="LTG37" s="19"/>
      <c r="LTH37" s="19"/>
      <c r="LTI37" s="19"/>
      <c r="LTJ37" s="19"/>
      <c r="LTK37" s="19"/>
      <c r="LTL37" s="19"/>
      <c r="LTM37" s="19"/>
      <c r="LTN37" s="19"/>
      <c r="LTO37" s="19"/>
      <c r="LTP37" s="19"/>
      <c r="LTQ37" s="19"/>
      <c r="LTR37" s="19"/>
      <c r="LTS37" s="19"/>
      <c r="LTT37" s="19"/>
      <c r="LTU37" s="19"/>
      <c r="LTV37" s="19"/>
      <c r="LTW37" s="19"/>
      <c r="LTX37" s="19"/>
      <c r="LTY37" s="19"/>
      <c r="LTZ37" s="19"/>
      <c r="LUA37" s="19"/>
      <c r="LUB37" s="19"/>
      <c r="LUC37" s="19"/>
      <c r="LUD37" s="19"/>
      <c r="LUE37" s="19"/>
      <c r="LUF37" s="19"/>
      <c r="LUG37" s="19"/>
      <c r="LUH37" s="19"/>
      <c r="LUI37" s="19"/>
      <c r="LUJ37" s="19"/>
      <c r="LUK37" s="19"/>
      <c r="LUL37" s="19"/>
      <c r="LUM37" s="19"/>
      <c r="LUN37" s="19"/>
      <c r="LUO37" s="19"/>
      <c r="LUP37" s="19"/>
      <c r="LUQ37" s="19"/>
      <c r="LUR37" s="19"/>
      <c r="LUS37" s="19"/>
      <c r="LUT37" s="19"/>
      <c r="LUU37" s="19"/>
      <c r="LUV37" s="19"/>
      <c r="LUW37" s="19"/>
      <c r="LUX37" s="19"/>
      <c r="LUY37" s="19"/>
      <c r="LUZ37" s="19"/>
      <c r="LVA37" s="19"/>
      <c r="LVB37" s="19"/>
      <c r="LVC37" s="19"/>
      <c r="LVD37" s="19"/>
      <c r="LVE37" s="19"/>
      <c r="LVF37" s="19"/>
      <c r="LVG37" s="19"/>
      <c r="LVH37" s="19"/>
      <c r="LVI37" s="19"/>
      <c r="LVJ37" s="19"/>
      <c r="LVK37" s="19"/>
      <c r="LVL37" s="19"/>
      <c r="LVM37" s="19"/>
      <c r="LVN37" s="19"/>
      <c r="LVO37" s="19"/>
      <c r="LVP37" s="19"/>
      <c r="LVQ37" s="19"/>
      <c r="LVR37" s="19"/>
      <c r="LVS37" s="19"/>
      <c r="LVT37" s="19"/>
      <c r="LVU37" s="19"/>
      <c r="LVV37" s="19"/>
      <c r="LVW37" s="19"/>
      <c r="LVX37" s="19"/>
      <c r="LVY37" s="19"/>
      <c r="LVZ37" s="19"/>
      <c r="LWA37" s="19"/>
      <c r="LWB37" s="19"/>
      <c r="LWC37" s="19"/>
      <c r="LWD37" s="19"/>
      <c r="LWE37" s="19"/>
      <c r="LWF37" s="19"/>
      <c r="LWG37" s="19"/>
      <c r="LWH37" s="19"/>
      <c r="LWI37" s="19"/>
      <c r="LWJ37" s="19"/>
      <c r="LWK37" s="19"/>
      <c r="LWL37" s="19"/>
      <c r="LWM37" s="19"/>
      <c r="LWN37" s="19"/>
      <c r="LWO37" s="19"/>
      <c r="LWP37" s="19"/>
      <c r="LWQ37" s="19"/>
      <c r="LWR37" s="19"/>
      <c r="LWS37" s="19"/>
      <c r="LWT37" s="19"/>
      <c r="LWU37" s="19"/>
      <c r="LWV37" s="19"/>
      <c r="LWW37" s="19"/>
      <c r="LWX37" s="19"/>
      <c r="LWY37" s="19"/>
      <c r="LWZ37" s="19"/>
      <c r="LXA37" s="19"/>
      <c r="LXB37" s="19"/>
      <c r="LXC37" s="19"/>
      <c r="LXD37" s="19"/>
      <c r="LXE37" s="19"/>
      <c r="LXF37" s="19"/>
      <c r="LXG37" s="19"/>
      <c r="LXH37" s="19"/>
      <c r="LXI37" s="19"/>
      <c r="LXJ37" s="19"/>
      <c r="LXK37" s="19"/>
      <c r="LXL37" s="19"/>
      <c r="LXM37" s="19"/>
      <c r="LXN37" s="19"/>
      <c r="LXO37" s="19"/>
      <c r="LXP37" s="19"/>
      <c r="LXQ37" s="19"/>
      <c r="LXR37" s="19"/>
      <c r="LXS37" s="19"/>
      <c r="LXT37" s="19"/>
      <c r="LXU37" s="19"/>
      <c r="LXV37" s="19"/>
      <c r="LXW37" s="19"/>
      <c r="LXX37" s="19"/>
      <c r="LXY37" s="19"/>
      <c r="LXZ37" s="19"/>
      <c r="LYA37" s="19"/>
      <c r="LYB37" s="19"/>
      <c r="LYC37" s="19"/>
      <c r="LYD37" s="19"/>
      <c r="LYE37" s="19"/>
      <c r="LYF37" s="19"/>
      <c r="LYG37" s="19"/>
      <c r="LYH37" s="19"/>
      <c r="LYI37" s="19"/>
      <c r="LYJ37" s="19"/>
      <c r="LYK37" s="19"/>
      <c r="LYL37" s="19"/>
      <c r="LYM37" s="19"/>
      <c r="LYN37" s="19"/>
      <c r="LYO37" s="19"/>
      <c r="LYP37" s="19"/>
      <c r="LYQ37" s="19"/>
      <c r="LYR37" s="19"/>
      <c r="LYS37" s="19"/>
      <c r="LYT37" s="19"/>
      <c r="LYU37" s="19"/>
      <c r="LYV37" s="19"/>
      <c r="LYW37" s="19"/>
      <c r="LYX37" s="19"/>
      <c r="LYY37" s="19"/>
      <c r="LYZ37" s="19"/>
      <c r="LZA37" s="19"/>
      <c r="LZB37" s="19"/>
      <c r="LZC37" s="19"/>
      <c r="LZD37" s="19"/>
      <c r="LZE37" s="19"/>
      <c r="LZF37" s="19"/>
      <c r="LZG37" s="19"/>
      <c r="LZH37" s="19"/>
      <c r="LZI37" s="19"/>
      <c r="LZJ37" s="19"/>
      <c r="LZK37" s="19"/>
      <c r="LZL37" s="19"/>
      <c r="LZM37" s="19"/>
      <c r="LZN37" s="19"/>
      <c r="LZO37" s="19"/>
      <c r="LZP37" s="19"/>
      <c r="LZQ37" s="19"/>
      <c r="LZR37" s="19"/>
      <c r="LZS37" s="19"/>
      <c r="LZT37" s="19"/>
      <c r="LZU37" s="19"/>
      <c r="LZV37" s="19"/>
      <c r="LZW37" s="19"/>
      <c r="LZX37" s="19"/>
      <c r="LZY37" s="19"/>
      <c r="LZZ37" s="19"/>
      <c r="MAA37" s="19"/>
      <c r="MAB37" s="19"/>
      <c r="MAC37" s="19"/>
      <c r="MAD37" s="19"/>
      <c r="MAE37" s="19"/>
      <c r="MAF37" s="19"/>
      <c r="MAG37" s="19"/>
      <c r="MAH37" s="19"/>
      <c r="MAI37" s="19"/>
      <c r="MAJ37" s="19"/>
      <c r="MAK37" s="19"/>
      <c r="MAL37" s="19"/>
      <c r="MAM37" s="19"/>
      <c r="MAN37" s="19"/>
      <c r="MAO37" s="19"/>
      <c r="MAP37" s="19"/>
      <c r="MAQ37" s="19"/>
      <c r="MAR37" s="19"/>
      <c r="MAS37" s="19"/>
      <c r="MAT37" s="19"/>
      <c r="MAU37" s="19"/>
      <c r="MAV37" s="19"/>
      <c r="MAW37" s="19"/>
      <c r="MAX37" s="19"/>
      <c r="MAY37" s="19"/>
      <c r="MAZ37" s="19"/>
      <c r="MBA37" s="19"/>
      <c r="MBB37" s="19"/>
      <c r="MBC37" s="19"/>
      <c r="MBD37" s="19"/>
      <c r="MBE37" s="19"/>
      <c r="MBF37" s="19"/>
      <c r="MBG37" s="19"/>
      <c r="MBH37" s="19"/>
      <c r="MBI37" s="19"/>
      <c r="MBJ37" s="19"/>
      <c r="MBK37" s="19"/>
      <c r="MBL37" s="19"/>
      <c r="MBM37" s="19"/>
      <c r="MBN37" s="19"/>
      <c r="MBO37" s="19"/>
      <c r="MBP37" s="19"/>
      <c r="MBQ37" s="19"/>
      <c r="MBR37" s="19"/>
      <c r="MBS37" s="19"/>
      <c r="MBT37" s="19"/>
      <c r="MBU37" s="19"/>
      <c r="MBV37" s="19"/>
      <c r="MBW37" s="19"/>
      <c r="MBX37" s="19"/>
      <c r="MBY37" s="19"/>
      <c r="MBZ37" s="19"/>
      <c r="MCA37" s="19"/>
      <c r="MCB37" s="19"/>
      <c r="MCC37" s="19"/>
      <c r="MCD37" s="19"/>
      <c r="MCE37" s="19"/>
      <c r="MCF37" s="19"/>
      <c r="MCG37" s="19"/>
      <c r="MCH37" s="19"/>
      <c r="MCI37" s="19"/>
      <c r="MCJ37" s="19"/>
      <c r="MCK37" s="19"/>
      <c r="MCL37" s="19"/>
      <c r="MCM37" s="19"/>
      <c r="MCN37" s="19"/>
      <c r="MCO37" s="19"/>
      <c r="MCP37" s="19"/>
      <c r="MCQ37" s="19"/>
      <c r="MCR37" s="19"/>
      <c r="MCS37" s="19"/>
      <c r="MCT37" s="19"/>
      <c r="MCU37" s="19"/>
      <c r="MCV37" s="19"/>
      <c r="MCW37" s="19"/>
      <c r="MCX37" s="19"/>
      <c r="MCY37" s="19"/>
      <c r="MCZ37" s="19"/>
      <c r="MDA37" s="19"/>
      <c r="MDB37" s="19"/>
      <c r="MDC37" s="19"/>
      <c r="MDD37" s="19"/>
      <c r="MDE37" s="19"/>
      <c r="MDF37" s="19"/>
      <c r="MDG37" s="19"/>
      <c r="MDH37" s="19"/>
      <c r="MDI37" s="19"/>
      <c r="MDJ37" s="19"/>
      <c r="MDK37" s="19"/>
      <c r="MDL37" s="19"/>
      <c r="MDM37" s="19"/>
      <c r="MDN37" s="19"/>
      <c r="MDO37" s="19"/>
      <c r="MDP37" s="19"/>
      <c r="MDQ37" s="19"/>
      <c r="MDR37" s="19"/>
      <c r="MDS37" s="19"/>
      <c r="MDT37" s="19"/>
      <c r="MDU37" s="19"/>
      <c r="MDV37" s="19"/>
      <c r="MDW37" s="19"/>
      <c r="MDX37" s="19"/>
      <c r="MDY37" s="19"/>
      <c r="MDZ37" s="19"/>
      <c r="MEA37" s="19"/>
      <c r="MEB37" s="19"/>
      <c r="MEC37" s="19"/>
      <c r="MED37" s="19"/>
      <c r="MEE37" s="19"/>
      <c r="MEF37" s="19"/>
      <c r="MEG37" s="19"/>
      <c r="MEH37" s="19"/>
      <c r="MEI37" s="19"/>
      <c r="MEJ37" s="19"/>
      <c r="MEK37" s="19"/>
      <c r="MEL37" s="19"/>
      <c r="MEM37" s="19"/>
      <c r="MEN37" s="19"/>
      <c r="MEO37" s="19"/>
      <c r="MEP37" s="19"/>
      <c r="MEQ37" s="19"/>
      <c r="MER37" s="19"/>
      <c r="MES37" s="19"/>
      <c r="MET37" s="19"/>
      <c r="MEU37" s="19"/>
      <c r="MEV37" s="19"/>
      <c r="MEW37" s="19"/>
      <c r="MEX37" s="19"/>
      <c r="MEY37" s="19"/>
      <c r="MEZ37" s="19"/>
      <c r="MFA37" s="19"/>
      <c r="MFB37" s="19"/>
      <c r="MFC37" s="19"/>
      <c r="MFD37" s="19"/>
      <c r="MFE37" s="19"/>
      <c r="MFF37" s="19"/>
      <c r="MFG37" s="19"/>
      <c r="MFH37" s="19"/>
      <c r="MFI37" s="19"/>
      <c r="MFJ37" s="19"/>
      <c r="MFK37" s="19"/>
      <c r="MFL37" s="19"/>
      <c r="MFM37" s="19"/>
      <c r="MFN37" s="19"/>
      <c r="MFO37" s="19"/>
      <c r="MFP37" s="19"/>
      <c r="MFQ37" s="19"/>
      <c r="MFR37" s="19"/>
      <c r="MFS37" s="19"/>
      <c r="MFT37" s="19"/>
      <c r="MFU37" s="19"/>
      <c r="MFV37" s="19"/>
      <c r="MFW37" s="19"/>
      <c r="MFX37" s="19"/>
      <c r="MFY37" s="19"/>
      <c r="MFZ37" s="19"/>
      <c r="MGA37" s="19"/>
      <c r="MGB37" s="19"/>
      <c r="MGC37" s="19"/>
      <c r="MGD37" s="19"/>
      <c r="MGE37" s="19"/>
      <c r="MGF37" s="19"/>
      <c r="MGG37" s="19"/>
      <c r="MGH37" s="19"/>
      <c r="MGI37" s="19"/>
      <c r="MGJ37" s="19"/>
      <c r="MGK37" s="19"/>
      <c r="MGL37" s="19"/>
      <c r="MGM37" s="19"/>
      <c r="MGN37" s="19"/>
      <c r="MGO37" s="19"/>
      <c r="MGP37" s="19"/>
      <c r="MGQ37" s="19"/>
      <c r="MGR37" s="19"/>
      <c r="MGS37" s="19"/>
      <c r="MGT37" s="19"/>
      <c r="MGU37" s="19"/>
      <c r="MGV37" s="19"/>
      <c r="MGW37" s="19"/>
      <c r="MGX37" s="19"/>
      <c r="MGY37" s="19"/>
      <c r="MGZ37" s="19"/>
      <c r="MHA37" s="19"/>
      <c r="MHB37" s="19"/>
      <c r="MHC37" s="19"/>
      <c r="MHD37" s="19"/>
      <c r="MHE37" s="19"/>
      <c r="MHF37" s="19"/>
      <c r="MHG37" s="19"/>
      <c r="MHH37" s="19"/>
      <c r="MHI37" s="19"/>
      <c r="MHJ37" s="19"/>
      <c r="MHK37" s="19"/>
      <c r="MHL37" s="19"/>
      <c r="MHM37" s="19"/>
      <c r="MHN37" s="19"/>
      <c r="MHO37" s="19"/>
      <c r="MHP37" s="19"/>
      <c r="MHQ37" s="19"/>
      <c r="MHR37" s="19"/>
      <c r="MHS37" s="19"/>
      <c r="MHT37" s="19"/>
      <c r="MHU37" s="19"/>
      <c r="MHV37" s="19"/>
      <c r="MHW37" s="19"/>
      <c r="MHX37" s="19"/>
      <c r="MHY37" s="19"/>
      <c r="MHZ37" s="19"/>
      <c r="MIA37" s="19"/>
      <c r="MIB37" s="19"/>
      <c r="MIC37" s="19"/>
      <c r="MID37" s="19"/>
      <c r="MIE37" s="19"/>
      <c r="MIF37" s="19"/>
      <c r="MIG37" s="19"/>
      <c r="MIH37" s="19"/>
      <c r="MII37" s="19"/>
      <c r="MIJ37" s="19"/>
      <c r="MIK37" s="19"/>
      <c r="MIL37" s="19"/>
      <c r="MIM37" s="19"/>
      <c r="MIN37" s="19"/>
      <c r="MIO37" s="19"/>
      <c r="MIP37" s="19"/>
      <c r="MIQ37" s="19"/>
      <c r="MIR37" s="19"/>
      <c r="MIS37" s="19"/>
      <c r="MIT37" s="19"/>
      <c r="MIU37" s="19"/>
      <c r="MIV37" s="19"/>
      <c r="MIW37" s="19"/>
      <c r="MIX37" s="19"/>
      <c r="MIY37" s="19"/>
      <c r="MIZ37" s="19"/>
      <c r="MJA37" s="19"/>
      <c r="MJB37" s="19"/>
      <c r="MJC37" s="19"/>
      <c r="MJD37" s="19"/>
      <c r="MJE37" s="19"/>
      <c r="MJF37" s="19"/>
      <c r="MJG37" s="19"/>
      <c r="MJH37" s="19"/>
      <c r="MJI37" s="19"/>
      <c r="MJJ37" s="19"/>
      <c r="MJK37" s="19"/>
      <c r="MJL37" s="19"/>
      <c r="MJM37" s="19"/>
      <c r="MJN37" s="19"/>
      <c r="MJO37" s="19"/>
      <c r="MJP37" s="19"/>
      <c r="MJQ37" s="19"/>
      <c r="MJR37" s="19"/>
      <c r="MJS37" s="19"/>
      <c r="MJT37" s="19"/>
      <c r="MJU37" s="19"/>
      <c r="MJV37" s="19"/>
      <c r="MJW37" s="19"/>
      <c r="MJX37" s="19"/>
      <c r="MJY37" s="19"/>
      <c r="MJZ37" s="19"/>
      <c r="MKA37" s="19"/>
      <c r="MKB37" s="19"/>
      <c r="MKC37" s="19"/>
      <c r="MKD37" s="19"/>
      <c r="MKE37" s="19"/>
      <c r="MKF37" s="19"/>
      <c r="MKG37" s="19"/>
      <c r="MKH37" s="19"/>
      <c r="MKI37" s="19"/>
      <c r="MKJ37" s="19"/>
      <c r="MKK37" s="19"/>
      <c r="MKL37" s="19"/>
      <c r="MKM37" s="19"/>
      <c r="MKN37" s="19"/>
      <c r="MKO37" s="19"/>
      <c r="MKP37" s="19"/>
      <c r="MKQ37" s="19"/>
      <c r="MKR37" s="19"/>
      <c r="MKS37" s="19"/>
      <c r="MKT37" s="19"/>
      <c r="MKU37" s="19"/>
      <c r="MKV37" s="19"/>
      <c r="MKW37" s="19"/>
      <c r="MKX37" s="19"/>
      <c r="MKY37" s="19"/>
      <c r="MKZ37" s="19"/>
      <c r="MLA37" s="19"/>
      <c r="MLB37" s="19"/>
      <c r="MLC37" s="19"/>
      <c r="MLD37" s="19"/>
      <c r="MLE37" s="19"/>
      <c r="MLF37" s="19"/>
      <c r="MLG37" s="19"/>
      <c r="MLH37" s="19"/>
      <c r="MLI37" s="19"/>
      <c r="MLJ37" s="19"/>
      <c r="MLK37" s="19"/>
      <c r="MLL37" s="19"/>
      <c r="MLM37" s="19"/>
      <c r="MLN37" s="19"/>
      <c r="MLO37" s="19"/>
      <c r="MLP37" s="19"/>
      <c r="MLQ37" s="19"/>
      <c r="MLR37" s="19"/>
      <c r="MLS37" s="19"/>
      <c r="MLT37" s="19"/>
      <c r="MLU37" s="19"/>
      <c r="MLV37" s="19"/>
      <c r="MLW37" s="19"/>
      <c r="MLX37" s="19"/>
      <c r="MLY37" s="19"/>
      <c r="MLZ37" s="19"/>
      <c r="MMA37" s="19"/>
      <c r="MMB37" s="19"/>
      <c r="MMC37" s="19"/>
      <c r="MMD37" s="19"/>
      <c r="MME37" s="19"/>
      <c r="MMF37" s="19"/>
      <c r="MMG37" s="19"/>
      <c r="MMH37" s="19"/>
      <c r="MMI37" s="19"/>
      <c r="MMJ37" s="19"/>
      <c r="MMK37" s="19"/>
      <c r="MML37" s="19"/>
      <c r="MMM37" s="19"/>
      <c r="MMN37" s="19"/>
      <c r="MMO37" s="19"/>
      <c r="MMP37" s="19"/>
      <c r="MMQ37" s="19"/>
      <c r="MMR37" s="19"/>
      <c r="MMS37" s="19"/>
      <c r="MMT37" s="19"/>
      <c r="MMU37" s="19"/>
      <c r="MMV37" s="19"/>
      <c r="MMW37" s="19"/>
      <c r="MMX37" s="19"/>
      <c r="MMY37" s="19"/>
      <c r="MMZ37" s="19"/>
      <c r="MNA37" s="19"/>
      <c r="MNB37" s="19"/>
      <c r="MNC37" s="19"/>
      <c r="MND37" s="19"/>
      <c r="MNE37" s="19"/>
      <c r="MNF37" s="19"/>
      <c r="MNG37" s="19"/>
      <c r="MNH37" s="19"/>
      <c r="MNI37" s="19"/>
      <c r="MNJ37" s="19"/>
      <c r="MNK37" s="19"/>
      <c r="MNL37" s="19"/>
      <c r="MNM37" s="19"/>
      <c r="MNN37" s="19"/>
      <c r="MNO37" s="19"/>
      <c r="MNP37" s="19"/>
      <c r="MNQ37" s="19"/>
      <c r="MNR37" s="19"/>
      <c r="MNS37" s="19"/>
      <c r="MNT37" s="19"/>
      <c r="MNU37" s="19"/>
      <c r="MNV37" s="19"/>
      <c r="MNW37" s="19"/>
      <c r="MNX37" s="19"/>
      <c r="MNY37" s="19"/>
      <c r="MNZ37" s="19"/>
      <c r="MOA37" s="19"/>
      <c r="MOB37" s="19"/>
      <c r="MOC37" s="19"/>
      <c r="MOD37" s="19"/>
      <c r="MOE37" s="19"/>
      <c r="MOF37" s="19"/>
      <c r="MOG37" s="19"/>
      <c r="MOH37" s="19"/>
      <c r="MOI37" s="19"/>
      <c r="MOJ37" s="19"/>
      <c r="MOK37" s="19"/>
      <c r="MOL37" s="19"/>
      <c r="MOM37" s="19"/>
      <c r="MON37" s="19"/>
      <c r="MOO37" s="19"/>
      <c r="MOP37" s="19"/>
      <c r="MOQ37" s="19"/>
      <c r="MOR37" s="19"/>
      <c r="MOS37" s="19"/>
      <c r="MOT37" s="19"/>
      <c r="MOU37" s="19"/>
      <c r="MOV37" s="19"/>
      <c r="MOW37" s="19"/>
      <c r="MOX37" s="19"/>
      <c r="MOY37" s="19"/>
      <c r="MOZ37" s="19"/>
      <c r="MPA37" s="19"/>
      <c r="MPB37" s="19"/>
      <c r="MPC37" s="19"/>
      <c r="MPD37" s="19"/>
      <c r="MPE37" s="19"/>
      <c r="MPF37" s="19"/>
      <c r="MPG37" s="19"/>
      <c r="MPH37" s="19"/>
      <c r="MPI37" s="19"/>
      <c r="MPJ37" s="19"/>
      <c r="MPK37" s="19"/>
      <c r="MPL37" s="19"/>
      <c r="MPM37" s="19"/>
      <c r="MPN37" s="19"/>
      <c r="MPO37" s="19"/>
      <c r="MPP37" s="19"/>
      <c r="MPQ37" s="19"/>
      <c r="MPR37" s="19"/>
      <c r="MPS37" s="19"/>
      <c r="MPT37" s="19"/>
      <c r="MPU37" s="19"/>
      <c r="MPV37" s="19"/>
      <c r="MPW37" s="19"/>
      <c r="MPX37" s="19"/>
      <c r="MPY37" s="19"/>
      <c r="MPZ37" s="19"/>
      <c r="MQA37" s="19"/>
      <c r="MQB37" s="19"/>
      <c r="MQC37" s="19"/>
      <c r="MQD37" s="19"/>
      <c r="MQE37" s="19"/>
      <c r="MQF37" s="19"/>
      <c r="MQG37" s="19"/>
      <c r="MQH37" s="19"/>
      <c r="MQI37" s="19"/>
      <c r="MQJ37" s="19"/>
      <c r="MQK37" s="19"/>
      <c r="MQL37" s="19"/>
      <c r="MQM37" s="19"/>
      <c r="MQN37" s="19"/>
      <c r="MQO37" s="19"/>
      <c r="MQP37" s="19"/>
      <c r="MQQ37" s="19"/>
      <c r="MQR37" s="19"/>
      <c r="MQS37" s="19"/>
      <c r="MQT37" s="19"/>
      <c r="MQU37" s="19"/>
      <c r="MQV37" s="19"/>
      <c r="MQW37" s="19"/>
      <c r="MQX37" s="19"/>
      <c r="MQY37" s="19"/>
      <c r="MQZ37" s="19"/>
      <c r="MRA37" s="19"/>
      <c r="MRB37" s="19"/>
      <c r="MRC37" s="19"/>
      <c r="MRD37" s="19"/>
      <c r="MRE37" s="19"/>
      <c r="MRF37" s="19"/>
      <c r="MRG37" s="19"/>
      <c r="MRH37" s="19"/>
      <c r="MRI37" s="19"/>
      <c r="MRJ37" s="19"/>
      <c r="MRK37" s="19"/>
      <c r="MRL37" s="19"/>
      <c r="MRM37" s="19"/>
      <c r="MRN37" s="19"/>
      <c r="MRO37" s="19"/>
      <c r="MRP37" s="19"/>
      <c r="MRQ37" s="19"/>
      <c r="MRR37" s="19"/>
      <c r="MRS37" s="19"/>
      <c r="MRT37" s="19"/>
      <c r="MRU37" s="19"/>
      <c r="MRV37" s="19"/>
      <c r="MRW37" s="19"/>
      <c r="MRX37" s="19"/>
      <c r="MRY37" s="19"/>
      <c r="MRZ37" s="19"/>
      <c r="MSA37" s="19"/>
      <c r="MSB37" s="19"/>
      <c r="MSC37" s="19"/>
      <c r="MSD37" s="19"/>
      <c r="MSE37" s="19"/>
      <c r="MSF37" s="19"/>
      <c r="MSG37" s="19"/>
      <c r="MSH37" s="19"/>
      <c r="MSI37" s="19"/>
      <c r="MSJ37" s="19"/>
      <c r="MSK37" s="19"/>
      <c r="MSL37" s="19"/>
      <c r="MSM37" s="19"/>
      <c r="MSN37" s="19"/>
      <c r="MSO37" s="19"/>
      <c r="MSP37" s="19"/>
      <c r="MSQ37" s="19"/>
      <c r="MSR37" s="19"/>
      <c r="MSS37" s="19"/>
      <c r="MST37" s="19"/>
      <c r="MSU37" s="19"/>
      <c r="MSV37" s="19"/>
      <c r="MSW37" s="19"/>
      <c r="MSX37" s="19"/>
      <c r="MSY37" s="19"/>
      <c r="MSZ37" s="19"/>
      <c r="MTA37" s="19"/>
      <c r="MTB37" s="19"/>
      <c r="MTC37" s="19"/>
      <c r="MTD37" s="19"/>
      <c r="MTE37" s="19"/>
      <c r="MTF37" s="19"/>
      <c r="MTG37" s="19"/>
      <c r="MTH37" s="19"/>
      <c r="MTI37" s="19"/>
      <c r="MTJ37" s="19"/>
      <c r="MTK37" s="19"/>
      <c r="MTL37" s="19"/>
      <c r="MTM37" s="19"/>
      <c r="MTN37" s="19"/>
      <c r="MTO37" s="19"/>
      <c r="MTP37" s="19"/>
      <c r="MTQ37" s="19"/>
      <c r="MTR37" s="19"/>
      <c r="MTS37" s="19"/>
      <c r="MTT37" s="19"/>
      <c r="MTU37" s="19"/>
      <c r="MTV37" s="19"/>
      <c r="MTW37" s="19"/>
      <c r="MTX37" s="19"/>
      <c r="MTY37" s="19"/>
      <c r="MTZ37" s="19"/>
      <c r="MUA37" s="19"/>
      <c r="MUB37" s="19"/>
      <c r="MUC37" s="19"/>
      <c r="MUD37" s="19"/>
      <c r="MUE37" s="19"/>
      <c r="MUF37" s="19"/>
      <c r="MUG37" s="19"/>
      <c r="MUH37" s="19"/>
      <c r="MUI37" s="19"/>
      <c r="MUJ37" s="19"/>
      <c r="MUK37" s="19"/>
      <c r="MUL37" s="19"/>
      <c r="MUM37" s="19"/>
      <c r="MUN37" s="19"/>
      <c r="MUO37" s="19"/>
      <c r="MUP37" s="19"/>
      <c r="MUQ37" s="19"/>
      <c r="MUR37" s="19"/>
      <c r="MUS37" s="19"/>
      <c r="MUT37" s="19"/>
      <c r="MUU37" s="19"/>
      <c r="MUV37" s="19"/>
      <c r="MUW37" s="19"/>
      <c r="MUX37" s="19"/>
      <c r="MUY37" s="19"/>
      <c r="MUZ37" s="19"/>
      <c r="MVA37" s="19"/>
      <c r="MVB37" s="19"/>
      <c r="MVC37" s="19"/>
      <c r="MVD37" s="19"/>
      <c r="MVE37" s="19"/>
      <c r="MVF37" s="19"/>
      <c r="MVG37" s="19"/>
      <c r="MVH37" s="19"/>
      <c r="MVI37" s="19"/>
      <c r="MVJ37" s="19"/>
      <c r="MVK37" s="19"/>
      <c r="MVL37" s="19"/>
      <c r="MVM37" s="19"/>
      <c r="MVN37" s="19"/>
      <c r="MVO37" s="19"/>
      <c r="MVP37" s="19"/>
      <c r="MVQ37" s="19"/>
      <c r="MVR37" s="19"/>
      <c r="MVS37" s="19"/>
      <c r="MVT37" s="19"/>
      <c r="MVU37" s="19"/>
      <c r="MVV37" s="19"/>
      <c r="MVW37" s="19"/>
      <c r="MVX37" s="19"/>
      <c r="MVY37" s="19"/>
      <c r="MVZ37" s="19"/>
      <c r="MWA37" s="19"/>
      <c r="MWB37" s="19"/>
      <c r="MWC37" s="19"/>
      <c r="MWD37" s="19"/>
      <c r="MWE37" s="19"/>
      <c r="MWF37" s="19"/>
      <c r="MWG37" s="19"/>
      <c r="MWH37" s="19"/>
      <c r="MWI37" s="19"/>
      <c r="MWJ37" s="19"/>
      <c r="MWK37" s="19"/>
      <c r="MWL37" s="19"/>
      <c r="MWM37" s="19"/>
      <c r="MWN37" s="19"/>
      <c r="MWO37" s="19"/>
      <c r="MWP37" s="19"/>
      <c r="MWQ37" s="19"/>
      <c r="MWR37" s="19"/>
      <c r="MWS37" s="19"/>
      <c r="MWT37" s="19"/>
      <c r="MWU37" s="19"/>
      <c r="MWV37" s="19"/>
      <c r="MWW37" s="19"/>
      <c r="MWX37" s="19"/>
      <c r="MWY37" s="19"/>
      <c r="MWZ37" s="19"/>
      <c r="MXA37" s="19"/>
      <c r="MXB37" s="19"/>
      <c r="MXC37" s="19"/>
      <c r="MXD37" s="19"/>
      <c r="MXE37" s="19"/>
      <c r="MXF37" s="19"/>
      <c r="MXG37" s="19"/>
      <c r="MXH37" s="19"/>
      <c r="MXI37" s="19"/>
      <c r="MXJ37" s="19"/>
      <c r="MXK37" s="19"/>
      <c r="MXL37" s="19"/>
      <c r="MXM37" s="19"/>
      <c r="MXN37" s="19"/>
      <c r="MXO37" s="19"/>
      <c r="MXP37" s="19"/>
      <c r="MXQ37" s="19"/>
      <c r="MXR37" s="19"/>
      <c r="MXS37" s="19"/>
      <c r="MXT37" s="19"/>
      <c r="MXU37" s="19"/>
      <c r="MXV37" s="19"/>
      <c r="MXW37" s="19"/>
      <c r="MXX37" s="19"/>
      <c r="MXY37" s="19"/>
      <c r="MXZ37" s="19"/>
      <c r="MYA37" s="19"/>
      <c r="MYB37" s="19"/>
      <c r="MYC37" s="19"/>
      <c r="MYD37" s="19"/>
      <c r="MYE37" s="19"/>
      <c r="MYF37" s="19"/>
      <c r="MYG37" s="19"/>
      <c r="MYH37" s="19"/>
      <c r="MYI37" s="19"/>
      <c r="MYJ37" s="19"/>
      <c r="MYK37" s="19"/>
      <c r="MYL37" s="19"/>
      <c r="MYM37" s="19"/>
      <c r="MYN37" s="19"/>
      <c r="MYO37" s="19"/>
      <c r="MYP37" s="19"/>
      <c r="MYQ37" s="19"/>
      <c r="MYR37" s="19"/>
      <c r="MYS37" s="19"/>
      <c r="MYT37" s="19"/>
      <c r="MYU37" s="19"/>
      <c r="MYV37" s="19"/>
      <c r="MYW37" s="19"/>
      <c r="MYX37" s="19"/>
      <c r="MYY37" s="19"/>
      <c r="MYZ37" s="19"/>
      <c r="MZA37" s="19"/>
      <c r="MZB37" s="19"/>
      <c r="MZC37" s="19"/>
      <c r="MZD37" s="19"/>
      <c r="MZE37" s="19"/>
      <c r="MZF37" s="19"/>
      <c r="MZG37" s="19"/>
      <c r="MZH37" s="19"/>
      <c r="MZI37" s="19"/>
      <c r="MZJ37" s="19"/>
      <c r="MZK37" s="19"/>
      <c r="MZL37" s="19"/>
      <c r="MZM37" s="19"/>
      <c r="MZN37" s="19"/>
      <c r="MZO37" s="19"/>
      <c r="MZP37" s="19"/>
      <c r="MZQ37" s="19"/>
      <c r="MZR37" s="19"/>
      <c r="MZS37" s="19"/>
      <c r="MZT37" s="19"/>
      <c r="MZU37" s="19"/>
      <c r="MZV37" s="19"/>
      <c r="MZW37" s="19"/>
      <c r="MZX37" s="19"/>
      <c r="MZY37" s="19"/>
      <c r="MZZ37" s="19"/>
      <c r="NAA37" s="19"/>
      <c r="NAB37" s="19"/>
      <c r="NAC37" s="19"/>
      <c r="NAD37" s="19"/>
      <c r="NAE37" s="19"/>
      <c r="NAF37" s="19"/>
      <c r="NAG37" s="19"/>
      <c r="NAH37" s="19"/>
      <c r="NAI37" s="19"/>
      <c r="NAJ37" s="19"/>
      <c r="NAK37" s="19"/>
      <c r="NAL37" s="19"/>
      <c r="NAM37" s="19"/>
      <c r="NAN37" s="19"/>
      <c r="NAO37" s="19"/>
      <c r="NAP37" s="19"/>
      <c r="NAQ37" s="19"/>
      <c r="NAR37" s="19"/>
      <c r="NAS37" s="19"/>
      <c r="NAT37" s="19"/>
      <c r="NAU37" s="19"/>
      <c r="NAV37" s="19"/>
      <c r="NAW37" s="19"/>
      <c r="NAX37" s="19"/>
      <c r="NAY37" s="19"/>
      <c r="NAZ37" s="19"/>
      <c r="NBA37" s="19"/>
      <c r="NBB37" s="19"/>
      <c r="NBC37" s="19"/>
      <c r="NBD37" s="19"/>
      <c r="NBE37" s="19"/>
      <c r="NBF37" s="19"/>
      <c r="NBG37" s="19"/>
      <c r="NBH37" s="19"/>
      <c r="NBI37" s="19"/>
      <c r="NBJ37" s="19"/>
      <c r="NBK37" s="19"/>
      <c r="NBL37" s="19"/>
      <c r="NBM37" s="19"/>
      <c r="NBN37" s="19"/>
      <c r="NBO37" s="19"/>
      <c r="NBP37" s="19"/>
      <c r="NBQ37" s="19"/>
      <c r="NBR37" s="19"/>
      <c r="NBS37" s="19"/>
      <c r="NBT37" s="19"/>
      <c r="NBU37" s="19"/>
      <c r="NBV37" s="19"/>
      <c r="NBW37" s="19"/>
      <c r="NBX37" s="19"/>
      <c r="NBY37" s="19"/>
      <c r="NBZ37" s="19"/>
      <c r="NCA37" s="19"/>
      <c r="NCB37" s="19"/>
      <c r="NCC37" s="19"/>
      <c r="NCD37" s="19"/>
      <c r="NCE37" s="19"/>
      <c r="NCF37" s="19"/>
      <c r="NCG37" s="19"/>
      <c r="NCH37" s="19"/>
      <c r="NCI37" s="19"/>
      <c r="NCJ37" s="19"/>
      <c r="NCK37" s="19"/>
      <c r="NCL37" s="19"/>
      <c r="NCM37" s="19"/>
      <c r="NCN37" s="19"/>
      <c r="NCO37" s="19"/>
      <c r="NCP37" s="19"/>
      <c r="NCQ37" s="19"/>
      <c r="NCR37" s="19"/>
      <c r="NCS37" s="19"/>
      <c r="NCT37" s="19"/>
      <c r="NCU37" s="19"/>
      <c r="NCV37" s="19"/>
      <c r="NCW37" s="19"/>
      <c r="NCX37" s="19"/>
      <c r="NCY37" s="19"/>
      <c r="NCZ37" s="19"/>
      <c r="NDA37" s="19"/>
      <c r="NDB37" s="19"/>
      <c r="NDC37" s="19"/>
      <c r="NDD37" s="19"/>
      <c r="NDE37" s="19"/>
      <c r="NDF37" s="19"/>
      <c r="NDG37" s="19"/>
      <c r="NDH37" s="19"/>
      <c r="NDI37" s="19"/>
      <c r="NDJ37" s="19"/>
      <c r="NDK37" s="19"/>
      <c r="NDL37" s="19"/>
      <c r="NDM37" s="19"/>
      <c r="NDN37" s="19"/>
      <c r="NDO37" s="19"/>
      <c r="NDP37" s="19"/>
      <c r="NDQ37" s="19"/>
      <c r="NDR37" s="19"/>
      <c r="NDS37" s="19"/>
      <c r="NDT37" s="19"/>
      <c r="NDU37" s="19"/>
      <c r="NDV37" s="19"/>
      <c r="NDW37" s="19"/>
      <c r="NDX37" s="19"/>
      <c r="NDY37" s="19"/>
      <c r="NDZ37" s="19"/>
      <c r="NEA37" s="19"/>
      <c r="NEB37" s="19"/>
      <c r="NEC37" s="19"/>
      <c r="NED37" s="19"/>
      <c r="NEE37" s="19"/>
      <c r="NEF37" s="19"/>
      <c r="NEG37" s="19"/>
      <c r="NEH37" s="19"/>
      <c r="NEI37" s="19"/>
      <c r="NEJ37" s="19"/>
      <c r="NEK37" s="19"/>
      <c r="NEL37" s="19"/>
      <c r="NEM37" s="19"/>
      <c r="NEN37" s="19"/>
      <c r="NEO37" s="19"/>
      <c r="NEP37" s="19"/>
      <c r="NEQ37" s="19"/>
      <c r="NER37" s="19"/>
      <c r="NES37" s="19"/>
      <c r="NET37" s="19"/>
      <c r="NEU37" s="19"/>
      <c r="NEV37" s="19"/>
      <c r="NEW37" s="19"/>
      <c r="NEX37" s="19"/>
      <c r="NEY37" s="19"/>
      <c r="NEZ37" s="19"/>
      <c r="NFA37" s="19"/>
      <c r="NFB37" s="19"/>
      <c r="NFC37" s="19"/>
      <c r="NFD37" s="19"/>
      <c r="NFE37" s="19"/>
      <c r="NFF37" s="19"/>
      <c r="NFG37" s="19"/>
      <c r="NFH37" s="19"/>
      <c r="NFI37" s="19"/>
      <c r="NFJ37" s="19"/>
      <c r="NFK37" s="19"/>
      <c r="NFL37" s="19"/>
      <c r="NFM37" s="19"/>
      <c r="NFN37" s="19"/>
      <c r="NFO37" s="19"/>
      <c r="NFP37" s="19"/>
      <c r="NFQ37" s="19"/>
      <c r="NFR37" s="19"/>
      <c r="NFS37" s="19"/>
      <c r="NFT37" s="19"/>
      <c r="NFU37" s="19"/>
      <c r="NFV37" s="19"/>
      <c r="NFW37" s="19"/>
      <c r="NFX37" s="19"/>
      <c r="NFY37" s="19"/>
      <c r="NFZ37" s="19"/>
      <c r="NGA37" s="19"/>
      <c r="NGB37" s="19"/>
      <c r="NGC37" s="19"/>
      <c r="NGD37" s="19"/>
      <c r="NGE37" s="19"/>
      <c r="NGF37" s="19"/>
      <c r="NGG37" s="19"/>
      <c r="NGH37" s="19"/>
      <c r="NGI37" s="19"/>
      <c r="NGJ37" s="19"/>
      <c r="NGK37" s="19"/>
      <c r="NGL37" s="19"/>
      <c r="NGM37" s="19"/>
      <c r="NGN37" s="19"/>
      <c r="NGO37" s="19"/>
      <c r="NGP37" s="19"/>
      <c r="NGQ37" s="19"/>
      <c r="NGR37" s="19"/>
      <c r="NGS37" s="19"/>
      <c r="NGT37" s="19"/>
      <c r="NGU37" s="19"/>
      <c r="NGV37" s="19"/>
      <c r="NGW37" s="19"/>
      <c r="NGX37" s="19"/>
      <c r="NGY37" s="19"/>
      <c r="NGZ37" s="19"/>
      <c r="NHA37" s="19"/>
      <c r="NHB37" s="19"/>
      <c r="NHC37" s="19"/>
      <c r="NHD37" s="19"/>
      <c r="NHE37" s="19"/>
      <c r="NHF37" s="19"/>
      <c r="NHG37" s="19"/>
      <c r="NHH37" s="19"/>
      <c r="NHI37" s="19"/>
      <c r="NHJ37" s="19"/>
      <c r="NHK37" s="19"/>
      <c r="NHL37" s="19"/>
      <c r="NHM37" s="19"/>
      <c r="NHN37" s="19"/>
      <c r="NHO37" s="19"/>
      <c r="NHP37" s="19"/>
      <c r="NHQ37" s="19"/>
      <c r="NHR37" s="19"/>
      <c r="NHS37" s="19"/>
      <c r="NHT37" s="19"/>
      <c r="NHU37" s="19"/>
      <c r="NHV37" s="19"/>
      <c r="NHW37" s="19"/>
      <c r="NHX37" s="19"/>
      <c r="NHY37" s="19"/>
      <c r="NHZ37" s="19"/>
      <c r="NIA37" s="19"/>
      <c r="NIB37" s="19"/>
      <c r="NIC37" s="19"/>
      <c r="NID37" s="19"/>
      <c r="NIE37" s="19"/>
      <c r="NIF37" s="19"/>
      <c r="NIG37" s="19"/>
      <c r="NIH37" s="19"/>
      <c r="NII37" s="19"/>
      <c r="NIJ37" s="19"/>
      <c r="NIK37" s="19"/>
      <c r="NIL37" s="19"/>
      <c r="NIM37" s="19"/>
      <c r="NIN37" s="19"/>
      <c r="NIO37" s="19"/>
      <c r="NIP37" s="19"/>
      <c r="NIQ37" s="19"/>
      <c r="NIR37" s="19"/>
      <c r="NIS37" s="19"/>
      <c r="NIT37" s="19"/>
      <c r="NIU37" s="19"/>
      <c r="NIV37" s="19"/>
      <c r="NIW37" s="19"/>
      <c r="NIX37" s="19"/>
      <c r="NIY37" s="19"/>
      <c r="NIZ37" s="19"/>
      <c r="NJA37" s="19"/>
      <c r="NJB37" s="19"/>
      <c r="NJC37" s="19"/>
      <c r="NJD37" s="19"/>
      <c r="NJE37" s="19"/>
      <c r="NJF37" s="19"/>
      <c r="NJG37" s="19"/>
      <c r="NJH37" s="19"/>
      <c r="NJI37" s="19"/>
      <c r="NJJ37" s="19"/>
      <c r="NJK37" s="19"/>
      <c r="NJL37" s="19"/>
      <c r="NJM37" s="19"/>
      <c r="NJN37" s="19"/>
      <c r="NJO37" s="19"/>
      <c r="NJP37" s="19"/>
      <c r="NJQ37" s="19"/>
      <c r="NJR37" s="19"/>
      <c r="NJS37" s="19"/>
      <c r="NJT37" s="19"/>
      <c r="NJU37" s="19"/>
      <c r="NJV37" s="19"/>
      <c r="NJW37" s="19"/>
      <c r="NJX37" s="19"/>
      <c r="NJY37" s="19"/>
      <c r="NJZ37" s="19"/>
      <c r="NKA37" s="19"/>
      <c r="NKB37" s="19"/>
      <c r="NKC37" s="19"/>
      <c r="NKD37" s="19"/>
      <c r="NKE37" s="19"/>
      <c r="NKF37" s="19"/>
      <c r="NKG37" s="19"/>
      <c r="NKH37" s="19"/>
      <c r="NKI37" s="19"/>
      <c r="NKJ37" s="19"/>
      <c r="NKK37" s="19"/>
      <c r="NKL37" s="19"/>
      <c r="NKM37" s="19"/>
      <c r="NKN37" s="19"/>
      <c r="NKO37" s="19"/>
      <c r="NKP37" s="19"/>
      <c r="NKQ37" s="19"/>
      <c r="NKR37" s="19"/>
      <c r="NKS37" s="19"/>
      <c r="NKT37" s="19"/>
      <c r="NKU37" s="19"/>
      <c r="NKV37" s="19"/>
      <c r="NKW37" s="19"/>
      <c r="NKX37" s="19"/>
      <c r="NKY37" s="19"/>
      <c r="NKZ37" s="19"/>
      <c r="NLA37" s="19"/>
      <c r="NLB37" s="19"/>
      <c r="NLC37" s="19"/>
      <c r="NLD37" s="19"/>
      <c r="NLE37" s="19"/>
      <c r="NLF37" s="19"/>
      <c r="NLG37" s="19"/>
      <c r="NLH37" s="19"/>
      <c r="NLI37" s="19"/>
      <c r="NLJ37" s="19"/>
      <c r="NLK37" s="19"/>
      <c r="NLL37" s="19"/>
      <c r="NLM37" s="19"/>
      <c r="NLN37" s="19"/>
      <c r="NLO37" s="19"/>
      <c r="NLP37" s="19"/>
      <c r="NLQ37" s="19"/>
      <c r="NLR37" s="19"/>
      <c r="NLS37" s="19"/>
      <c r="NLT37" s="19"/>
      <c r="NLU37" s="19"/>
      <c r="NLV37" s="19"/>
      <c r="NLW37" s="19"/>
      <c r="NLX37" s="19"/>
      <c r="NLY37" s="19"/>
      <c r="NLZ37" s="19"/>
      <c r="NMA37" s="19"/>
      <c r="NMB37" s="19"/>
      <c r="NMC37" s="19"/>
      <c r="NMD37" s="19"/>
      <c r="NME37" s="19"/>
      <c r="NMF37" s="19"/>
      <c r="NMG37" s="19"/>
      <c r="NMH37" s="19"/>
      <c r="NMI37" s="19"/>
      <c r="NMJ37" s="19"/>
      <c r="NMK37" s="19"/>
      <c r="NML37" s="19"/>
      <c r="NMM37" s="19"/>
      <c r="NMN37" s="19"/>
      <c r="NMO37" s="19"/>
      <c r="NMP37" s="19"/>
      <c r="NMQ37" s="19"/>
      <c r="NMR37" s="19"/>
      <c r="NMS37" s="19"/>
      <c r="NMT37" s="19"/>
      <c r="NMU37" s="19"/>
      <c r="NMV37" s="19"/>
      <c r="NMW37" s="19"/>
      <c r="NMX37" s="19"/>
      <c r="NMY37" s="19"/>
      <c r="NMZ37" s="19"/>
      <c r="NNA37" s="19"/>
      <c r="NNB37" s="19"/>
      <c r="NNC37" s="19"/>
      <c r="NND37" s="19"/>
      <c r="NNE37" s="19"/>
      <c r="NNF37" s="19"/>
      <c r="NNG37" s="19"/>
      <c r="NNH37" s="19"/>
      <c r="NNI37" s="19"/>
      <c r="NNJ37" s="19"/>
      <c r="NNK37" s="19"/>
      <c r="NNL37" s="19"/>
      <c r="NNM37" s="19"/>
      <c r="NNN37" s="19"/>
      <c r="NNO37" s="19"/>
      <c r="NNP37" s="19"/>
      <c r="NNQ37" s="19"/>
      <c r="NNR37" s="19"/>
      <c r="NNS37" s="19"/>
      <c r="NNT37" s="19"/>
      <c r="NNU37" s="19"/>
      <c r="NNV37" s="19"/>
      <c r="NNW37" s="19"/>
      <c r="NNX37" s="19"/>
      <c r="NNY37" s="19"/>
      <c r="NNZ37" s="19"/>
      <c r="NOA37" s="19"/>
      <c r="NOB37" s="19"/>
      <c r="NOC37" s="19"/>
      <c r="NOD37" s="19"/>
      <c r="NOE37" s="19"/>
      <c r="NOF37" s="19"/>
      <c r="NOG37" s="19"/>
      <c r="NOH37" s="19"/>
      <c r="NOI37" s="19"/>
      <c r="NOJ37" s="19"/>
      <c r="NOK37" s="19"/>
      <c r="NOL37" s="19"/>
      <c r="NOM37" s="19"/>
      <c r="NON37" s="19"/>
      <c r="NOO37" s="19"/>
      <c r="NOP37" s="19"/>
      <c r="NOQ37" s="19"/>
      <c r="NOR37" s="19"/>
      <c r="NOS37" s="19"/>
      <c r="NOT37" s="19"/>
      <c r="NOU37" s="19"/>
      <c r="NOV37" s="19"/>
      <c r="NOW37" s="19"/>
      <c r="NOX37" s="19"/>
      <c r="NOY37" s="19"/>
      <c r="NOZ37" s="19"/>
      <c r="NPA37" s="19"/>
      <c r="NPB37" s="19"/>
      <c r="NPC37" s="19"/>
      <c r="NPD37" s="19"/>
      <c r="NPE37" s="19"/>
      <c r="NPF37" s="19"/>
      <c r="NPG37" s="19"/>
      <c r="NPH37" s="19"/>
      <c r="NPI37" s="19"/>
      <c r="NPJ37" s="19"/>
      <c r="NPK37" s="19"/>
      <c r="NPL37" s="19"/>
      <c r="NPM37" s="19"/>
      <c r="NPN37" s="19"/>
      <c r="NPO37" s="19"/>
      <c r="NPP37" s="19"/>
      <c r="NPQ37" s="19"/>
      <c r="NPR37" s="19"/>
      <c r="NPS37" s="19"/>
      <c r="NPT37" s="19"/>
      <c r="NPU37" s="19"/>
      <c r="NPV37" s="19"/>
      <c r="NPW37" s="19"/>
      <c r="NPX37" s="19"/>
      <c r="NPY37" s="19"/>
      <c r="NPZ37" s="19"/>
      <c r="NQA37" s="19"/>
      <c r="NQB37" s="19"/>
      <c r="NQC37" s="19"/>
      <c r="NQD37" s="19"/>
      <c r="NQE37" s="19"/>
      <c r="NQF37" s="19"/>
      <c r="NQG37" s="19"/>
      <c r="NQH37" s="19"/>
      <c r="NQI37" s="19"/>
      <c r="NQJ37" s="19"/>
      <c r="NQK37" s="19"/>
      <c r="NQL37" s="19"/>
      <c r="NQM37" s="19"/>
      <c r="NQN37" s="19"/>
      <c r="NQO37" s="19"/>
      <c r="NQP37" s="19"/>
      <c r="NQQ37" s="19"/>
      <c r="NQR37" s="19"/>
      <c r="NQS37" s="19"/>
      <c r="NQT37" s="19"/>
      <c r="NQU37" s="19"/>
      <c r="NQV37" s="19"/>
      <c r="NQW37" s="19"/>
      <c r="NQX37" s="19"/>
      <c r="NQY37" s="19"/>
      <c r="NQZ37" s="19"/>
      <c r="NRA37" s="19"/>
      <c r="NRB37" s="19"/>
      <c r="NRC37" s="19"/>
      <c r="NRD37" s="19"/>
      <c r="NRE37" s="19"/>
      <c r="NRF37" s="19"/>
      <c r="NRG37" s="19"/>
      <c r="NRH37" s="19"/>
      <c r="NRI37" s="19"/>
      <c r="NRJ37" s="19"/>
      <c r="NRK37" s="19"/>
      <c r="NRL37" s="19"/>
      <c r="NRM37" s="19"/>
      <c r="NRN37" s="19"/>
      <c r="NRO37" s="19"/>
      <c r="NRP37" s="19"/>
      <c r="NRQ37" s="19"/>
      <c r="NRR37" s="19"/>
      <c r="NRS37" s="19"/>
      <c r="NRT37" s="19"/>
      <c r="NRU37" s="19"/>
      <c r="NRV37" s="19"/>
      <c r="NRW37" s="19"/>
      <c r="NRX37" s="19"/>
      <c r="NRY37" s="19"/>
      <c r="NRZ37" s="19"/>
      <c r="NSA37" s="19"/>
      <c r="NSB37" s="19"/>
      <c r="NSC37" s="19"/>
      <c r="NSD37" s="19"/>
      <c r="NSE37" s="19"/>
      <c r="NSF37" s="19"/>
      <c r="NSG37" s="19"/>
      <c r="NSH37" s="19"/>
      <c r="NSI37" s="19"/>
      <c r="NSJ37" s="19"/>
      <c r="NSK37" s="19"/>
      <c r="NSL37" s="19"/>
      <c r="NSM37" s="19"/>
      <c r="NSN37" s="19"/>
      <c r="NSO37" s="19"/>
      <c r="NSP37" s="19"/>
      <c r="NSQ37" s="19"/>
      <c r="NSR37" s="19"/>
      <c r="NSS37" s="19"/>
      <c r="NST37" s="19"/>
      <c r="NSU37" s="19"/>
      <c r="NSV37" s="19"/>
      <c r="NSW37" s="19"/>
      <c r="NSX37" s="19"/>
      <c r="NSY37" s="19"/>
      <c r="NSZ37" s="19"/>
      <c r="NTA37" s="19"/>
      <c r="NTB37" s="19"/>
      <c r="NTC37" s="19"/>
      <c r="NTD37" s="19"/>
      <c r="NTE37" s="19"/>
      <c r="NTF37" s="19"/>
      <c r="NTG37" s="19"/>
      <c r="NTH37" s="19"/>
      <c r="NTI37" s="19"/>
      <c r="NTJ37" s="19"/>
      <c r="NTK37" s="19"/>
      <c r="NTL37" s="19"/>
      <c r="NTM37" s="19"/>
      <c r="NTN37" s="19"/>
      <c r="NTO37" s="19"/>
      <c r="NTP37" s="19"/>
      <c r="NTQ37" s="19"/>
      <c r="NTR37" s="19"/>
      <c r="NTS37" s="19"/>
      <c r="NTT37" s="19"/>
      <c r="NTU37" s="19"/>
      <c r="NTV37" s="19"/>
      <c r="NTW37" s="19"/>
      <c r="NTX37" s="19"/>
      <c r="NTY37" s="19"/>
      <c r="NTZ37" s="19"/>
      <c r="NUA37" s="19"/>
      <c r="NUB37" s="19"/>
      <c r="NUC37" s="19"/>
      <c r="NUD37" s="19"/>
      <c r="NUE37" s="19"/>
      <c r="NUF37" s="19"/>
      <c r="NUG37" s="19"/>
      <c r="NUH37" s="19"/>
      <c r="NUI37" s="19"/>
      <c r="NUJ37" s="19"/>
      <c r="NUK37" s="19"/>
      <c r="NUL37" s="19"/>
      <c r="NUM37" s="19"/>
      <c r="NUN37" s="19"/>
      <c r="NUO37" s="19"/>
      <c r="NUP37" s="19"/>
      <c r="NUQ37" s="19"/>
      <c r="NUR37" s="19"/>
      <c r="NUS37" s="19"/>
      <c r="NUT37" s="19"/>
      <c r="NUU37" s="19"/>
      <c r="NUV37" s="19"/>
      <c r="NUW37" s="19"/>
      <c r="NUX37" s="19"/>
      <c r="NUY37" s="19"/>
      <c r="NUZ37" s="19"/>
      <c r="NVA37" s="19"/>
      <c r="NVB37" s="19"/>
      <c r="NVC37" s="19"/>
      <c r="NVD37" s="19"/>
      <c r="NVE37" s="19"/>
      <c r="NVF37" s="19"/>
      <c r="NVG37" s="19"/>
      <c r="NVH37" s="19"/>
      <c r="NVI37" s="19"/>
      <c r="NVJ37" s="19"/>
      <c r="NVK37" s="19"/>
      <c r="NVL37" s="19"/>
      <c r="NVM37" s="19"/>
      <c r="NVN37" s="19"/>
      <c r="NVO37" s="19"/>
      <c r="NVP37" s="19"/>
      <c r="NVQ37" s="19"/>
      <c r="NVR37" s="19"/>
      <c r="NVS37" s="19"/>
      <c r="NVT37" s="19"/>
      <c r="NVU37" s="19"/>
      <c r="NVV37" s="19"/>
      <c r="NVW37" s="19"/>
      <c r="NVX37" s="19"/>
      <c r="NVY37" s="19"/>
      <c r="NVZ37" s="19"/>
      <c r="NWA37" s="19"/>
      <c r="NWB37" s="19"/>
      <c r="NWC37" s="19"/>
      <c r="NWD37" s="19"/>
      <c r="NWE37" s="19"/>
      <c r="NWF37" s="19"/>
      <c r="NWG37" s="19"/>
      <c r="NWH37" s="19"/>
      <c r="NWI37" s="19"/>
      <c r="NWJ37" s="19"/>
      <c r="NWK37" s="19"/>
      <c r="NWL37" s="19"/>
      <c r="NWM37" s="19"/>
      <c r="NWN37" s="19"/>
      <c r="NWO37" s="19"/>
      <c r="NWP37" s="19"/>
      <c r="NWQ37" s="19"/>
      <c r="NWR37" s="19"/>
      <c r="NWS37" s="19"/>
      <c r="NWT37" s="19"/>
      <c r="NWU37" s="19"/>
      <c r="NWV37" s="19"/>
      <c r="NWW37" s="19"/>
      <c r="NWX37" s="19"/>
      <c r="NWY37" s="19"/>
      <c r="NWZ37" s="19"/>
      <c r="NXA37" s="19"/>
      <c r="NXB37" s="19"/>
      <c r="NXC37" s="19"/>
      <c r="NXD37" s="19"/>
      <c r="NXE37" s="19"/>
      <c r="NXF37" s="19"/>
      <c r="NXG37" s="19"/>
      <c r="NXH37" s="19"/>
      <c r="NXI37" s="19"/>
      <c r="NXJ37" s="19"/>
      <c r="NXK37" s="19"/>
      <c r="NXL37" s="19"/>
      <c r="NXM37" s="19"/>
      <c r="NXN37" s="19"/>
      <c r="NXO37" s="19"/>
      <c r="NXP37" s="19"/>
      <c r="NXQ37" s="19"/>
      <c r="NXR37" s="19"/>
      <c r="NXS37" s="19"/>
      <c r="NXT37" s="19"/>
      <c r="NXU37" s="19"/>
      <c r="NXV37" s="19"/>
      <c r="NXW37" s="19"/>
      <c r="NXX37" s="19"/>
      <c r="NXY37" s="19"/>
      <c r="NXZ37" s="19"/>
      <c r="NYA37" s="19"/>
      <c r="NYB37" s="19"/>
      <c r="NYC37" s="19"/>
      <c r="NYD37" s="19"/>
      <c r="NYE37" s="19"/>
      <c r="NYF37" s="19"/>
      <c r="NYG37" s="19"/>
      <c r="NYH37" s="19"/>
      <c r="NYI37" s="19"/>
      <c r="NYJ37" s="19"/>
      <c r="NYK37" s="19"/>
      <c r="NYL37" s="19"/>
      <c r="NYM37" s="19"/>
      <c r="NYN37" s="19"/>
      <c r="NYO37" s="19"/>
      <c r="NYP37" s="19"/>
      <c r="NYQ37" s="19"/>
      <c r="NYR37" s="19"/>
      <c r="NYS37" s="19"/>
      <c r="NYT37" s="19"/>
      <c r="NYU37" s="19"/>
      <c r="NYV37" s="19"/>
      <c r="NYW37" s="19"/>
      <c r="NYX37" s="19"/>
      <c r="NYY37" s="19"/>
      <c r="NYZ37" s="19"/>
      <c r="NZA37" s="19"/>
      <c r="NZB37" s="19"/>
      <c r="NZC37" s="19"/>
      <c r="NZD37" s="19"/>
      <c r="NZE37" s="19"/>
      <c r="NZF37" s="19"/>
      <c r="NZG37" s="19"/>
      <c r="NZH37" s="19"/>
      <c r="NZI37" s="19"/>
      <c r="NZJ37" s="19"/>
      <c r="NZK37" s="19"/>
      <c r="NZL37" s="19"/>
      <c r="NZM37" s="19"/>
      <c r="NZN37" s="19"/>
      <c r="NZO37" s="19"/>
      <c r="NZP37" s="19"/>
      <c r="NZQ37" s="19"/>
      <c r="NZR37" s="19"/>
      <c r="NZS37" s="19"/>
      <c r="NZT37" s="19"/>
      <c r="NZU37" s="19"/>
      <c r="NZV37" s="19"/>
      <c r="NZW37" s="19"/>
      <c r="NZX37" s="19"/>
      <c r="NZY37" s="19"/>
      <c r="NZZ37" s="19"/>
      <c r="OAA37" s="19"/>
      <c r="OAB37" s="19"/>
      <c r="OAC37" s="19"/>
      <c r="OAD37" s="19"/>
      <c r="OAE37" s="19"/>
      <c r="OAF37" s="19"/>
      <c r="OAG37" s="19"/>
      <c r="OAH37" s="19"/>
      <c r="OAI37" s="19"/>
      <c r="OAJ37" s="19"/>
      <c r="OAK37" s="19"/>
      <c r="OAL37" s="19"/>
      <c r="OAM37" s="19"/>
      <c r="OAN37" s="19"/>
      <c r="OAO37" s="19"/>
      <c r="OAP37" s="19"/>
      <c r="OAQ37" s="19"/>
      <c r="OAR37" s="19"/>
      <c r="OAS37" s="19"/>
      <c r="OAT37" s="19"/>
      <c r="OAU37" s="19"/>
      <c r="OAV37" s="19"/>
      <c r="OAW37" s="19"/>
      <c r="OAX37" s="19"/>
      <c r="OAY37" s="19"/>
      <c r="OAZ37" s="19"/>
      <c r="OBA37" s="19"/>
      <c r="OBB37" s="19"/>
      <c r="OBC37" s="19"/>
      <c r="OBD37" s="19"/>
      <c r="OBE37" s="19"/>
      <c r="OBF37" s="19"/>
      <c r="OBG37" s="19"/>
      <c r="OBH37" s="19"/>
      <c r="OBI37" s="19"/>
      <c r="OBJ37" s="19"/>
      <c r="OBK37" s="19"/>
      <c r="OBL37" s="19"/>
      <c r="OBM37" s="19"/>
      <c r="OBN37" s="19"/>
      <c r="OBO37" s="19"/>
      <c r="OBP37" s="19"/>
      <c r="OBQ37" s="19"/>
      <c r="OBR37" s="19"/>
      <c r="OBS37" s="19"/>
      <c r="OBT37" s="19"/>
      <c r="OBU37" s="19"/>
      <c r="OBV37" s="19"/>
      <c r="OBW37" s="19"/>
      <c r="OBX37" s="19"/>
      <c r="OBY37" s="19"/>
      <c r="OBZ37" s="19"/>
      <c r="OCA37" s="19"/>
      <c r="OCB37" s="19"/>
      <c r="OCC37" s="19"/>
      <c r="OCD37" s="19"/>
      <c r="OCE37" s="19"/>
      <c r="OCF37" s="19"/>
      <c r="OCG37" s="19"/>
      <c r="OCH37" s="19"/>
      <c r="OCI37" s="19"/>
      <c r="OCJ37" s="19"/>
      <c r="OCK37" s="19"/>
      <c r="OCL37" s="19"/>
      <c r="OCM37" s="19"/>
      <c r="OCN37" s="19"/>
      <c r="OCO37" s="19"/>
      <c r="OCP37" s="19"/>
      <c r="OCQ37" s="19"/>
      <c r="OCR37" s="19"/>
      <c r="OCS37" s="19"/>
      <c r="OCT37" s="19"/>
      <c r="OCU37" s="19"/>
      <c r="OCV37" s="19"/>
      <c r="OCW37" s="19"/>
      <c r="OCX37" s="19"/>
      <c r="OCY37" s="19"/>
      <c r="OCZ37" s="19"/>
      <c r="ODA37" s="19"/>
      <c r="ODB37" s="19"/>
      <c r="ODC37" s="19"/>
      <c r="ODD37" s="19"/>
      <c r="ODE37" s="19"/>
      <c r="ODF37" s="19"/>
      <c r="ODG37" s="19"/>
      <c r="ODH37" s="19"/>
      <c r="ODI37" s="19"/>
      <c r="ODJ37" s="19"/>
      <c r="ODK37" s="19"/>
      <c r="ODL37" s="19"/>
      <c r="ODM37" s="19"/>
      <c r="ODN37" s="19"/>
      <c r="ODO37" s="19"/>
      <c r="ODP37" s="19"/>
      <c r="ODQ37" s="19"/>
      <c r="ODR37" s="19"/>
      <c r="ODS37" s="19"/>
      <c r="ODT37" s="19"/>
      <c r="ODU37" s="19"/>
      <c r="ODV37" s="19"/>
      <c r="ODW37" s="19"/>
      <c r="ODX37" s="19"/>
      <c r="ODY37" s="19"/>
      <c r="ODZ37" s="19"/>
      <c r="OEA37" s="19"/>
      <c r="OEB37" s="19"/>
      <c r="OEC37" s="19"/>
      <c r="OED37" s="19"/>
      <c r="OEE37" s="19"/>
      <c r="OEF37" s="19"/>
      <c r="OEG37" s="19"/>
      <c r="OEH37" s="19"/>
      <c r="OEI37" s="19"/>
      <c r="OEJ37" s="19"/>
      <c r="OEK37" s="19"/>
      <c r="OEL37" s="19"/>
      <c r="OEM37" s="19"/>
      <c r="OEN37" s="19"/>
      <c r="OEO37" s="19"/>
      <c r="OEP37" s="19"/>
      <c r="OEQ37" s="19"/>
      <c r="OER37" s="19"/>
      <c r="OES37" s="19"/>
      <c r="OET37" s="19"/>
      <c r="OEU37" s="19"/>
      <c r="OEV37" s="19"/>
      <c r="OEW37" s="19"/>
      <c r="OEX37" s="19"/>
      <c r="OEY37" s="19"/>
      <c r="OEZ37" s="19"/>
      <c r="OFA37" s="19"/>
      <c r="OFB37" s="19"/>
      <c r="OFC37" s="19"/>
      <c r="OFD37" s="19"/>
      <c r="OFE37" s="19"/>
      <c r="OFF37" s="19"/>
      <c r="OFG37" s="19"/>
      <c r="OFH37" s="19"/>
      <c r="OFI37" s="19"/>
      <c r="OFJ37" s="19"/>
      <c r="OFK37" s="19"/>
      <c r="OFL37" s="19"/>
      <c r="OFM37" s="19"/>
      <c r="OFN37" s="19"/>
      <c r="OFO37" s="19"/>
      <c r="OFP37" s="19"/>
      <c r="OFQ37" s="19"/>
      <c r="OFR37" s="19"/>
      <c r="OFS37" s="19"/>
      <c r="OFT37" s="19"/>
      <c r="OFU37" s="19"/>
      <c r="OFV37" s="19"/>
      <c r="OFW37" s="19"/>
      <c r="OFX37" s="19"/>
      <c r="OFY37" s="19"/>
      <c r="OFZ37" s="19"/>
      <c r="OGA37" s="19"/>
      <c r="OGB37" s="19"/>
      <c r="OGC37" s="19"/>
      <c r="OGD37" s="19"/>
      <c r="OGE37" s="19"/>
      <c r="OGF37" s="19"/>
      <c r="OGG37" s="19"/>
      <c r="OGH37" s="19"/>
      <c r="OGI37" s="19"/>
      <c r="OGJ37" s="19"/>
      <c r="OGK37" s="19"/>
      <c r="OGL37" s="19"/>
      <c r="OGM37" s="19"/>
      <c r="OGN37" s="19"/>
      <c r="OGO37" s="19"/>
      <c r="OGP37" s="19"/>
      <c r="OGQ37" s="19"/>
      <c r="OGR37" s="19"/>
      <c r="OGS37" s="19"/>
      <c r="OGT37" s="19"/>
      <c r="OGU37" s="19"/>
      <c r="OGV37" s="19"/>
      <c r="OGW37" s="19"/>
      <c r="OGX37" s="19"/>
      <c r="OGY37" s="19"/>
      <c r="OGZ37" s="19"/>
      <c r="OHA37" s="19"/>
      <c r="OHB37" s="19"/>
      <c r="OHC37" s="19"/>
      <c r="OHD37" s="19"/>
      <c r="OHE37" s="19"/>
      <c r="OHF37" s="19"/>
      <c r="OHG37" s="19"/>
      <c r="OHH37" s="19"/>
      <c r="OHI37" s="19"/>
      <c r="OHJ37" s="19"/>
      <c r="OHK37" s="19"/>
      <c r="OHL37" s="19"/>
      <c r="OHM37" s="19"/>
      <c r="OHN37" s="19"/>
      <c r="OHO37" s="19"/>
      <c r="OHP37" s="19"/>
      <c r="OHQ37" s="19"/>
      <c r="OHR37" s="19"/>
      <c r="OHS37" s="19"/>
      <c r="OHT37" s="19"/>
      <c r="OHU37" s="19"/>
      <c r="OHV37" s="19"/>
      <c r="OHW37" s="19"/>
      <c r="OHX37" s="19"/>
      <c r="OHY37" s="19"/>
      <c r="OHZ37" s="19"/>
      <c r="OIA37" s="19"/>
      <c r="OIB37" s="19"/>
      <c r="OIC37" s="19"/>
      <c r="OID37" s="19"/>
      <c r="OIE37" s="19"/>
      <c r="OIF37" s="19"/>
      <c r="OIG37" s="19"/>
      <c r="OIH37" s="19"/>
      <c r="OII37" s="19"/>
      <c r="OIJ37" s="19"/>
      <c r="OIK37" s="19"/>
      <c r="OIL37" s="19"/>
      <c r="OIM37" s="19"/>
      <c r="OIN37" s="19"/>
      <c r="OIO37" s="19"/>
      <c r="OIP37" s="19"/>
      <c r="OIQ37" s="19"/>
      <c r="OIR37" s="19"/>
      <c r="OIS37" s="19"/>
      <c r="OIT37" s="19"/>
      <c r="OIU37" s="19"/>
      <c r="OIV37" s="19"/>
      <c r="OIW37" s="19"/>
      <c r="OIX37" s="19"/>
      <c r="OIY37" s="19"/>
      <c r="OIZ37" s="19"/>
      <c r="OJA37" s="19"/>
      <c r="OJB37" s="19"/>
      <c r="OJC37" s="19"/>
      <c r="OJD37" s="19"/>
      <c r="OJE37" s="19"/>
      <c r="OJF37" s="19"/>
      <c r="OJG37" s="19"/>
      <c r="OJH37" s="19"/>
      <c r="OJI37" s="19"/>
      <c r="OJJ37" s="19"/>
      <c r="OJK37" s="19"/>
      <c r="OJL37" s="19"/>
      <c r="OJM37" s="19"/>
      <c r="OJN37" s="19"/>
      <c r="OJO37" s="19"/>
      <c r="OJP37" s="19"/>
      <c r="OJQ37" s="19"/>
      <c r="OJR37" s="19"/>
      <c r="OJS37" s="19"/>
      <c r="OJT37" s="19"/>
      <c r="OJU37" s="19"/>
      <c r="OJV37" s="19"/>
      <c r="OJW37" s="19"/>
      <c r="OJX37" s="19"/>
      <c r="OJY37" s="19"/>
      <c r="OJZ37" s="19"/>
      <c r="OKA37" s="19"/>
      <c r="OKB37" s="19"/>
      <c r="OKC37" s="19"/>
      <c r="OKD37" s="19"/>
      <c r="OKE37" s="19"/>
      <c r="OKF37" s="19"/>
      <c r="OKG37" s="19"/>
      <c r="OKH37" s="19"/>
      <c r="OKI37" s="19"/>
      <c r="OKJ37" s="19"/>
      <c r="OKK37" s="19"/>
      <c r="OKL37" s="19"/>
      <c r="OKM37" s="19"/>
      <c r="OKN37" s="19"/>
      <c r="OKO37" s="19"/>
      <c r="OKP37" s="19"/>
      <c r="OKQ37" s="19"/>
      <c r="OKR37" s="19"/>
      <c r="OKS37" s="19"/>
      <c r="OKT37" s="19"/>
      <c r="OKU37" s="19"/>
      <c r="OKV37" s="19"/>
      <c r="OKW37" s="19"/>
      <c r="OKX37" s="19"/>
      <c r="OKY37" s="19"/>
      <c r="OKZ37" s="19"/>
      <c r="OLA37" s="19"/>
      <c r="OLB37" s="19"/>
      <c r="OLC37" s="19"/>
      <c r="OLD37" s="19"/>
      <c r="OLE37" s="19"/>
      <c r="OLF37" s="19"/>
      <c r="OLG37" s="19"/>
      <c r="OLH37" s="19"/>
      <c r="OLI37" s="19"/>
      <c r="OLJ37" s="19"/>
      <c r="OLK37" s="19"/>
      <c r="OLL37" s="19"/>
      <c r="OLM37" s="19"/>
      <c r="OLN37" s="19"/>
      <c r="OLO37" s="19"/>
      <c r="OLP37" s="19"/>
      <c r="OLQ37" s="19"/>
      <c r="OLR37" s="19"/>
      <c r="OLS37" s="19"/>
      <c r="OLT37" s="19"/>
      <c r="OLU37" s="19"/>
      <c r="OLV37" s="19"/>
      <c r="OLW37" s="19"/>
      <c r="OLX37" s="19"/>
      <c r="OLY37" s="19"/>
      <c r="OLZ37" s="19"/>
      <c r="OMA37" s="19"/>
      <c r="OMB37" s="19"/>
      <c r="OMC37" s="19"/>
      <c r="OMD37" s="19"/>
      <c r="OME37" s="19"/>
      <c r="OMF37" s="19"/>
      <c r="OMG37" s="19"/>
      <c r="OMH37" s="19"/>
      <c r="OMI37" s="19"/>
      <c r="OMJ37" s="19"/>
      <c r="OMK37" s="19"/>
      <c r="OML37" s="19"/>
      <c r="OMM37" s="19"/>
      <c r="OMN37" s="19"/>
      <c r="OMO37" s="19"/>
      <c r="OMP37" s="19"/>
      <c r="OMQ37" s="19"/>
      <c r="OMR37" s="19"/>
      <c r="OMS37" s="19"/>
      <c r="OMT37" s="19"/>
      <c r="OMU37" s="19"/>
      <c r="OMV37" s="19"/>
      <c r="OMW37" s="19"/>
      <c r="OMX37" s="19"/>
      <c r="OMY37" s="19"/>
      <c r="OMZ37" s="19"/>
      <c r="ONA37" s="19"/>
      <c r="ONB37" s="19"/>
      <c r="ONC37" s="19"/>
      <c r="OND37" s="19"/>
      <c r="ONE37" s="19"/>
      <c r="ONF37" s="19"/>
      <c r="ONG37" s="19"/>
      <c r="ONH37" s="19"/>
      <c r="ONI37" s="19"/>
      <c r="ONJ37" s="19"/>
      <c r="ONK37" s="19"/>
      <c r="ONL37" s="19"/>
      <c r="ONM37" s="19"/>
      <c r="ONN37" s="19"/>
      <c r="ONO37" s="19"/>
      <c r="ONP37" s="19"/>
      <c r="ONQ37" s="19"/>
      <c r="ONR37" s="19"/>
      <c r="ONS37" s="19"/>
      <c r="ONT37" s="19"/>
      <c r="ONU37" s="19"/>
      <c r="ONV37" s="19"/>
      <c r="ONW37" s="19"/>
      <c r="ONX37" s="19"/>
      <c r="ONY37" s="19"/>
      <c r="ONZ37" s="19"/>
      <c r="OOA37" s="19"/>
      <c r="OOB37" s="19"/>
      <c r="OOC37" s="19"/>
      <c r="OOD37" s="19"/>
      <c r="OOE37" s="19"/>
      <c r="OOF37" s="19"/>
      <c r="OOG37" s="19"/>
      <c r="OOH37" s="19"/>
      <c r="OOI37" s="19"/>
      <c r="OOJ37" s="19"/>
      <c r="OOK37" s="19"/>
      <c r="OOL37" s="19"/>
      <c r="OOM37" s="19"/>
      <c r="OON37" s="19"/>
      <c r="OOO37" s="19"/>
      <c r="OOP37" s="19"/>
      <c r="OOQ37" s="19"/>
      <c r="OOR37" s="19"/>
      <c r="OOS37" s="19"/>
      <c r="OOT37" s="19"/>
      <c r="OOU37" s="19"/>
      <c r="OOV37" s="19"/>
      <c r="OOW37" s="19"/>
      <c r="OOX37" s="19"/>
      <c r="OOY37" s="19"/>
      <c r="OOZ37" s="19"/>
      <c r="OPA37" s="19"/>
      <c r="OPB37" s="19"/>
      <c r="OPC37" s="19"/>
      <c r="OPD37" s="19"/>
      <c r="OPE37" s="19"/>
      <c r="OPF37" s="19"/>
      <c r="OPG37" s="19"/>
      <c r="OPH37" s="19"/>
      <c r="OPI37" s="19"/>
      <c r="OPJ37" s="19"/>
      <c r="OPK37" s="19"/>
      <c r="OPL37" s="19"/>
      <c r="OPM37" s="19"/>
      <c r="OPN37" s="19"/>
      <c r="OPO37" s="19"/>
      <c r="OPP37" s="19"/>
      <c r="OPQ37" s="19"/>
      <c r="OPR37" s="19"/>
      <c r="OPS37" s="19"/>
      <c r="OPT37" s="19"/>
      <c r="OPU37" s="19"/>
      <c r="OPV37" s="19"/>
      <c r="OPW37" s="19"/>
      <c r="OPX37" s="19"/>
      <c r="OPY37" s="19"/>
      <c r="OPZ37" s="19"/>
      <c r="OQA37" s="19"/>
      <c r="OQB37" s="19"/>
      <c r="OQC37" s="19"/>
      <c r="OQD37" s="19"/>
      <c r="OQE37" s="19"/>
      <c r="OQF37" s="19"/>
      <c r="OQG37" s="19"/>
      <c r="OQH37" s="19"/>
      <c r="OQI37" s="19"/>
      <c r="OQJ37" s="19"/>
      <c r="OQK37" s="19"/>
      <c r="OQL37" s="19"/>
      <c r="OQM37" s="19"/>
      <c r="OQN37" s="19"/>
      <c r="OQO37" s="19"/>
      <c r="OQP37" s="19"/>
      <c r="OQQ37" s="19"/>
      <c r="OQR37" s="19"/>
      <c r="OQS37" s="19"/>
      <c r="OQT37" s="19"/>
      <c r="OQU37" s="19"/>
      <c r="OQV37" s="19"/>
      <c r="OQW37" s="19"/>
      <c r="OQX37" s="19"/>
      <c r="OQY37" s="19"/>
      <c r="OQZ37" s="19"/>
      <c r="ORA37" s="19"/>
      <c r="ORB37" s="19"/>
      <c r="ORC37" s="19"/>
      <c r="ORD37" s="19"/>
      <c r="ORE37" s="19"/>
      <c r="ORF37" s="19"/>
      <c r="ORG37" s="19"/>
      <c r="ORH37" s="19"/>
      <c r="ORI37" s="19"/>
      <c r="ORJ37" s="19"/>
      <c r="ORK37" s="19"/>
      <c r="ORL37" s="19"/>
      <c r="ORM37" s="19"/>
      <c r="ORN37" s="19"/>
      <c r="ORO37" s="19"/>
      <c r="ORP37" s="19"/>
      <c r="ORQ37" s="19"/>
      <c r="ORR37" s="19"/>
      <c r="ORS37" s="19"/>
      <c r="ORT37" s="19"/>
      <c r="ORU37" s="19"/>
      <c r="ORV37" s="19"/>
      <c r="ORW37" s="19"/>
      <c r="ORX37" s="19"/>
      <c r="ORY37" s="19"/>
      <c r="ORZ37" s="19"/>
      <c r="OSA37" s="19"/>
      <c r="OSB37" s="19"/>
      <c r="OSC37" s="19"/>
      <c r="OSD37" s="19"/>
      <c r="OSE37" s="19"/>
      <c r="OSF37" s="19"/>
      <c r="OSG37" s="19"/>
      <c r="OSH37" s="19"/>
      <c r="OSI37" s="19"/>
      <c r="OSJ37" s="19"/>
      <c r="OSK37" s="19"/>
      <c r="OSL37" s="19"/>
      <c r="OSM37" s="19"/>
      <c r="OSN37" s="19"/>
      <c r="OSO37" s="19"/>
      <c r="OSP37" s="19"/>
      <c r="OSQ37" s="19"/>
      <c r="OSR37" s="19"/>
      <c r="OSS37" s="19"/>
      <c r="OST37" s="19"/>
      <c r="OSU37" s="19"/>
      <c r="OSV37" s="19"/>
      <c r="OSW37" s="19"/>
      <c r="OSX37" s="19"/>
      <c r="OSY37" s="19"/>
      <c r="OSZ37" s="19"/>
      <c r="OTA37" s="19"/>
      <c r="OTB37" s="19"/>
      <c r="OTC37" s="19"/>
      <c r="OTD37" s="19"/>
      <c r="OTE37" s="19"/>
      <c r="OTF37" s="19"/>
      <c r="OTG37" s="19"/>
      <c r="OTH37" s="19"/>
      <c r="OTI37" s="19"/>
      <c r="OTJ37" s="19"/>
      <c r="OTK37" s="19"/>
      <c r="OTL37" s="19"/>
      <c r="OTM37" s="19"/>
      <c r="OTN37" s="19"/>
      <c r="OTO37" s="19"/>
      <c r="OTP37" s="19"/>
      <c r="OTQ37" s="19"/>
      <c r="OTR37" s="19"/>
      <c r="OTS37" s="19"/>
      <c r="OTT37" s="19"/>
      <c r="OTU37" s="19"/>
      <c r="OTV37" s="19"/>
      <c r="OTW37" s="19"/>
      <c r="OTX37" s="19"/>
      <c r="OTY37" s="19"/>
      <c r="OTZ37" s="19"/>
      <c r="OUA37" s="19"/>
      <c r="OUB37" s="19"/>
      <c r="OUC37" s="19"/>
      <c r="OUD37" s="19"/>
      <c r="OUE37" s="19"/>
      <c r="OUF37" s="19"/>
      <c r="OUG37" s="19"/>
      <c r="OUH37" s="19"/>
      <c r="OUI37" s="19"/>
      <c r="OUJ37" s="19"/>
      <c r="OUK37" s="19"/>
      <c r="OUL37" s="19"/>
      <c r="OUM37" s="19"/>
      <c r="OUN37" s="19"/>
      <c r="OUO37" s="19"/>
      <c r="OUP37" s="19"/>
      <c r="OUQ37" s="19"/>
      <c r="OUR37" s="19"/>
      <c r="OUS37" s="19"/>
      <c r="OUT37" s="19"/>
      <c r="OUU37" s="19"/>
      <c r="OUV37" s="19"/>
      <c r="OUW37" s="19"/>
      <c r="OUX37" s="19"/>
      <c r="OUY37" s="19"/>
      <c r="OUZ37" s="19"/>
      <c r="OVA37" s="19"/>
      <c r="OVB37" s="19"/>
      <c r="OVC37" s="19"/>
      <c r="OVD37" s="19"/>
      <c r="OVE37" s="19"/>
      <c r="OVF37" s="19"/>
      <c r="OVG37" s="19"/>
      <c r="OVH37" s="19"/>
      <c r="OVI37" s="19"/>
      <c r="OVJ37" s="19"/>
      <c r="OVK37" s="19"/>
      <c r="OVL37" s="19"/>
      <c r="OVM37" s="19"/>
      <c r="OVN37" s="19"/>
      <c r="OVO37" s="19"/>
      <c r="OVP37" s="19"/>
      <c r="OVQ37" s="19"/>
      <c r="OVR37" s="19"/>
      <c r="OVS37" s="19"/>
      <c r="OVT37" s="19"/>
      <c r="OVU37" s="19"/>
      <c r="OVV37" s="19"/>
      <c r="OVW37" s="19"/>
      <c r="OVX37" s="19"/>
      <c r="OVY37" s="19"/>
      <c r="OVZ37" s="19"/>
      <c r="OWA37" s="19"/>
      <c r="OWB37" s="19"/>
      <c r="OWC37" s="19"/>
      <c r="OWD37" s="19"/>
      <c r="OWE37" s="19"/>
      <c r="OWF37" s="19"/>
      <c r="OWG37" s="19"/>
      <c r="OWH37" s="19"/>
      <c r="OWI37" s="19"/>
      <c r="OWJ37" s="19"/>
      <c r="OWK37" s="19"/>
      <c r="OWL37" s="19"/>
      <c r="OWM37" s="19"/>
      <c r="OWN37" s="19"/>
      <c r="OWO37" s="19"/>
      <c r="OWP37" s="19"/>
      <c r="OWQ37" s="19"/>
      <c r="OWR37" s="19"/>
      <c r="OWS37" s="19"/>
      <c r="OWT37" s="19"/>
      <c r="OWU37" s="19"/>
      <c r="OWV37" s="19"/>
      <c r="OWW37" s="19"/>
      <c r="OWX37" s="19"/>
      <c r="OWY37" s="19"/>
      <c r="OWZ37" s="19"/>
      <c r="OXA37" s="19"/>
      <c r="OXB37" s="19"/>
      <c r="OXC37" s="19"/>
      <c r="OXD37" s="19"/>
      <c r="OXE37" s="19"/>
      <c r="OXF37" s="19"/>
      <c r="OXG37" s="19"/>
      <c r="OXH37" s="19"/>
      <c r="OXI37" s="19"/>
      <c r="OXJ37" s="19"/>
      <c r="OXK37" s="19"/>
      <c r="OXL37" s="19"/>
      <c r="OXM37" s="19"/>
      <c r="OXN37" s="19"/>
      <c r="OXO37" s="19"/>
      <c r="OXP37" s="19"/>
      <c r="OXQ37" s="19"/>
      <c r="OXR37" s="19"/>
      <c r="OXS37" s="19"/>
      <c r="OXT37" s="19"/>
      <c r="OXU37" s="19"/>
      <c r="OXV37" s="19"/>
      <c r="OXW37" s="19"/>
      <c r="OXX37" s="19"/>
      <c r="OXY37" s="19"/>
      <c r="OXZ37" s="19"/>
      <c r="OYA37" s="19"/>
      <c r="OYB37" s="19"/>
      <c r="OYC37" s="19"/>
      <c r="OYD37" s="19"/>
      <c r="OYE37" s="19"/>
      <c r="OYF37" s="19"/>
      <c r="OYG37" s="19"/>
      <c r="OYH37" s="19"/>
      <c r="OYI37" s="19"/>
      <c r="OYJ37" s="19"/>
      <c r="OYK37" s="19"/>
      <c r="OYL37" s="19"/>
      <c r="OYM37" s="19"/>
      <c r="OYN37" s="19"/>
      <c r="OYO37" s="19"/>
      <c r="OYP37" s="19"/>
      <c r="OYQ37" s="19"/>
      <c r="OYR37" s="19"/>
      <c r="OYS37" s="19"/>
      <c r="OYT37" s="19"/>
      <c r="OYU37" s="19"/>
      <c r="OYV37" s="19"/>
      <c r="OYW37" s="19"/>
      <c r="OYX37" s="19"/>
      <c r="OYY37" s="19"/>
      <c r="OYZ37" s="19"/>
      <c r="OZA37" s="19"/>
      <c r="OZB37" s="19"/>
      <c r="OZC37" s="19"/>
      <c r="OZD37" s="19"/>
      <c r="OZE37" s="19"/>
      <c r="OZF37" s="19"/>
      <c r="OZG37" s="19"/>
      <c r="OZH37" s="19"/>
      <c r="OZI37" s="19"/>
      <c r="OZJ37" s="19"/>
      <c r="OZK37" s="19"/>
      <c r="OZL37" s="19"/>
      <c r="OZM37" s="19"/>
      <c r="OZN37" s="19"/>
      <c r="OZO37" s="19"/>
      <c r="OZP37" s="19"/>
      <c r="OZQ37" s="19"/>
      <c r="OZR37" s="19"/>
      <c r="OZS37" s="19"/>
      <c r="OZT37" s="19"/>
      <c r="OZU37" s="19"/>
      <c r="OZV37" s="19"/>
      <c r="OZW37" s="19"/>
      <c r="OZX37" s="19"/>
      <c r="OZY37" s="19"/>
      <c r="OZZ37" s="19"/>
      <c r="PAA37" s="19"/>
      <c r="PAB37" s="19"/>
      <c r="PAC37" s="19"/>
      <c r="PAD37" s="19"/>
      <c r="PAE37" s="19"/>
      <c r="PAF37" s="19"/>
      <c r="PAG37" s="19"/>
      <c r="PAH37" s="19"/>
      <c r="PAI37" s="19"/>
      <c r="PAJ37" s="19"/>
      <c r="PAK37" s="19"/>
      <c r="PAL37" s="19"/>
      <c r="PAM37" s="19"/>
      <c r="PAN37" s="19"/>
      <c r="PAO37" s="19"/>
      <c r="PAP37" s="19"/>
      <c r="PAQ37" s="19"/>
      <c r="PAR37" s="19"/>
      <c r="PAS37" s="19"/>
      <c r="PAT37" s="19"/>
      <c r="PAU37" s="19"/>
      <c r="PAV37" s="19"/>
      <c r="PAW37" s="19"/>
      <c r="PAX37" s="19"/>
      <c r="PAY37" s="19"/>
      <c r="PAZ37" s="19"/>
      <c r="PBA37" s="19"/>
      <c r="PBB37" s="19"/>
      <c r="PBC37" s="19"/>
      <c r="PBD37" s="19"/>
      <c r="PBE37" s="19"/>
      <c r="PBF37" s="19"/>
      <c r="PBG37" s="19"/>
      <c r="PBH37" s="19"/>
      <c r="PBI37" s="19"/>
      <c r="PBJ37" s="19"/>
      <c r="PBK37" s="19"/>
      <c r="PBL37" s="19"/>
      <c r="PBM37" s="19"/>
      <c r="PBN37" s="19"/>
      <c r="PBO37" s="19"/>
      <c r="PBP37" s="19"/>
      <c r="PBQ37" s="19"/>
      <c r="PBR37" s="19"/>
      <c r="PBS37" s="19"/>
      <c r="PBT37" s="19"/>
      <c r="PBU37" s="19"/>
      <c r="PBV37" s="19"/>
      <c r="PBW37" s="19"/>
      <c r="PBX37" s="19"/>
      <c r="PBY37" s="19"/>
      <c r="PBZ37" s="19"/>
      <c r="PCA37" s="19"/>
      <c r="PCB37" s="19"/>
      <c r="PCC37" s="19"/>
      <c r="PCD37" s="19"/>
      <c r="PCE37" s="19"/>
      <c r="PCF37" s="19"/>
      <c r="PCG37" s="19"/>
      <c r="PCH37" s="19"/>
      <c r="PCI37" s="19"/>
      <c r="PCJ37" s="19"/>
      <c r="PCK37" s="19"/>
      <c r="PCL37" s="19"/>
      <c r="PCM37" s="19"/>
      <c r="PCN37" s="19"/>
      <c r="PCO37" s="19"/>
      <c r="PCP37" s="19"/>
      <c r="PCQ37" s="19"/>
      <c r="PCR37" s="19"/>
      <c r="PCS37" s="19"/>
      <c r="PCT37" s="19"/>
      <c r="PCU37" s="19"/>
      <c r="PCV37" s="19"/>
      <c r="PCW37" s="19"/>
      <c r="PCX37" s="19"/>
      <c r="PCY37" s="19"/>
      <c r="PCZ37" s="19"/>
      <c r="PDA37" s="19"/>
      <c r="PDB37" s="19"/>
      <c r="PDC37" s="19"/>
      <c r="PDD37" s="19"/>
      <c r="PDE37" s="19"/>
      <c r="PDF37" s="19"/>
      <c r="PDG37" s="19"/>
      <c r="PDH37" s="19"/>
      <c r="PDI37" s="19"/>
      <c r="PDJ37" s="19"/>
      <c r="PDK37" s="19"/>
      <c r="PDL37" s="19"/>
      <c r="PDM37" s="19"/>
      <c r="PDN37" s="19"/>
      <c r="PDO37" s="19"/>
      <c r="PDP37" s="19"/>
      <c r="PDQ37" s="19"/>
      <c r="PDR37" s="19"/>
      <c r="PDS37" s="19"/>
      <c r="PDT37" s="19"/>
      <c r="PDU37" s="19"/>
      <c r="PDV37" s="19"/>
      <c r="PDW37" s="19"/>
      <c r="PDX37" s="19"/>
      <c r="PDY37" s="19"/>
      <c r="PDZ37" s="19"/>
      <c r="PEA37" s="19"/>
      <c r="PEB37" s="19"/>
      <c r="PEC37" s="19"/>
      <c r="PED37" s="19"/>
      <c r="PEE37" s="19"/>
      <c r="PEF37" s="19"/>
      <c r="PEG37" s="19"/>
      <c r="PEH37" s="19"/>
      <c r="PEI37" s="19"/>
      <c r="PEJ37" s="19"/>
      <c r="PEK37" s="19"/>
      <c r="PEL37" s="19"/>
      <c r="PEM37" s="19"/>
      <c r="PEN37" s="19"/>
      <c r="PEO37" s="19"/>
      <c r="PEP37" s="19"/>
      <c r="PEQ37" s="19"/>
      <c r="PER37" s="19"/>
      <c r="PES37" s="19"/>
      <c r="PET37" s="19"/>
      <c r="PEU37" s="19"/>
      <c r="PEV37" s="19"/>
      <c r="PEW37" s="19"/>
      <c r="PEX37" s="19"/>
      <c r="PEY37" s="19"/>
      <c r="PEZ37" s="19"/>
      <c r="PFA37" s="19"/>
      <c r="PFB37" s="19"/>
      <c r="PFC37" s="19"/>
      <c r="PFD37" s="19"/>
      <c r="PFE37" s="19"/>
      <c r="PFF37" s="19"/>
      <c r="PFG37" s="19"/>
      <c r="PFH37" s="19"/>
      <c r="PFI37" s="19"/>
      <c r="PFJ37" s="19"/>
      <c r="PFK37" s="19"/>
      <c r="PFL37" s="19"/>
      <c r="PFM37" s="19"/>
      <c r="PFN37" s="19"/>
      <c r="PFO37" s="19"/>
      <c r="PFP37" s="19"/>
      <c r="PFQ37" s="19"/>
      <c r="PFR37" s="19"/>
      <c r="PFS37" s="19"/>
      <c r="PFT37" s="19"/>
      <c r="PFU37" s="19"/>
      <c r="PFV37" s="19"/>
      <c r="PFW37" s="19"/>
      <c r="PFX37" s="19"/>
      <c r="PFY37" s="19"/>
      <c r="PFZ37" s="19"/>
      <c r="PGA37" s="19"/>
      <c r="PGB37" s="19"/>
      <c r="PGC37" s="19"/>
      <c r="PGD37" s="19"/>
      <c r="PGE37" s="19"/>
      <c r="PGF37" s="19"/>
      <c r="PGG37" s="19"/>
      <c r="PGH37" s="19"/>
      <c r="PGI37" s="19"/>
      <c r="PGJ37" s="19"/>
      <c r="PGK37" s="19"/>
      <c r="PGL37" s="19"/>
      <c r="PGM37" s="19"/>
      <c r="PGN37" s="19"/>
      <c r="PGO37" s="19"/>
      <c r="PGP37" s="19"/>
      <c r="PGQ37" s="19"/>
      <c r="PGR37" s="19"/>
      <c r="PGS37" s="19"/>
      <c r="PGT37" s="19"/>
      <c r="PGU37" s="19"/>
      <c r="PGV37" s="19"/>
      <c r="PGW37" s="19"/>
      <c r="PGX37" s="19"/>
      <c r="PGY37" s="19"/>
      <c r="PGZ37" s="19"/>
      <c r="PHA37" s="19"/>
      <c r="PHB37" s="19"/>
      <c r="PHC37" s="19"/>
      <c r="PHD37" s="19"/>
      <c r="PHE37" s="19"/>
      <c r="PHF37" s="19"/>
      <c r="PHG37" s="19"/>
      <c r="PHH37" s="19"/>
      <c r="PHI37" s="19"/>
      <c r="PHJ37" s="19"/>
      <c r="PHK37" s="19"/>
      <c r="PHL37" s="19"/>
      <c r="PHM37" s="19"/>
      <c r="PHN37" s="19"/>
      <c r="PHO37" s="19"/>
      <c r="PHP37" s="19"/>
      <c r="PHQ37" s="19"/>
      <c r="PHR37" s="19"/>
      <c r="PHS37" s="19"/>
      <c r="PHT37" s="19"/>
      <c r="PHU37" s="19"/>
      <c r="PHV37" s="19"/>
      <c r="PHW37" s="19"/>
      <c r="PHX37" s="19"/>
      <c r="PHY37" s="19"/>
      <c r="PHZ37" s="19"/>
      <c r="PIA37" s="19"/>
      <c r="PIB37" s="19"/>
      <c r="PIC37" s="19"/>
      <c r="PID37" s="19"/>
      <c r="PIE37" s="19"/>
      <c r="PIF37" s="19"/>
      <c r="PIG37" s="19"/>
      <c r="PIH37" s="19"/>
      <c r="PII37" s="19"/>
      <c r="PIJ37" s="19"/>
      <c r="PIK37" s="19"/>
      <c r="PIL37" s="19"/>
      <c r="PIM37" s="19"/>
      <c r="PIN37" s="19"/>
      <c r="PIO37" s="19"/>
      <c r="PIP37" s="19"/>
      <c r="PIQ37" s="19"/>
      <c r="PIR37" s="19"/>
      <c r="PIS37" s="19"/>
      <c r="PIT37" s="19"/>
      <c r="PIU37" s="19"/>
      <c r="PIV37" s="19"/>
      <c r="PIW37" s="19"/>
      <c r="PIX37" s="19"/>
      <c r="PIY37" s="19"/>
      <c r="PIZ37" s="19"/>
      <c r="PJA37" s="19"/>
      <c r="PJB37" s="19"/>
      <c r="PJC37" s="19"/>
      <c r="PJD37" s="19"/>
      <c r="PJE37" s="19"/>
      <c r="PJF37" s="19"/>
      <c r="PJG37" s="19"/>
      <c r="PJH37" s="19"/>
      <c r="PJI37" s="19"/>
      <c r="PJJ37" s="19"/>
      <c r="PJK37" s="19"/>
      <c r="PJL37" s="19"/>
      <c r="PJM37" s="19"/>
      <c r="PJN37" s="19"/>
      <c r="PJO37" s="19"/>
      <c r="PJP37" s="19"/>
      <c r="PJQ37" s="19"/>
      <c r="PJR37" s="19"/>
      <c r="PJS37" s="19"/>
      <c r="PJT37" s="19"/>
      <c r="PJU37" s="19"/>
      <c r="PJV37" s="19"/>
      <c r="PJW37" s="19"/>
      <c r="PJX37" s="19"/>
      <c r="PJY37" s="19"/>
      <c r="PJZ37" s="19"/>
      <c r="PKA37" s="19"/>
      <c r="PKB37" s="19"/>
      <c r="PKC37" s="19"/>
      <c r="PKD37" s="19"/>
      <c r="PKE37" s="19"/>
      <c r="PKF37" s="19"/>
      <c r="PKG37" s="19"/>
      <c r="PKH37" s="19"/>
      <c r="PKI37" s="19"/>
      <c r="PKJ37" s="19"/>
      <c r="PKK37" s="19"/>
      <c r="PKL37" s="19"/>
      <c r="PKM37" s="19"/>
      <c r="PKN37" s="19"/>
      <c r="PKO37" s="19"/>
      <c r="PKP37" s="19"/>
      <c r="PKQ37" s="19"/>
      <c r="PKR37" s="19"/>
      <c r="PKS37" s="19"/>
      <c r="PKT37" s="19"/>
      <c r="PKU37" s="19"/>
      <c r="PKV37" s="19"/>
      <c r="PKW37" s="19"/>
      <c r="PKX37" s="19"/>
      <c r="PKY37" s="19"/>
      <c r="PKZ37" s="19"/>
      <c r="PLA37" s="19"/>
      <c r="PLB37" s="19"/>
      <c r="PLC37" s="19"/>
      <c r="PLD37" s="19"/>
      <c r="PLE37" s="19"/>
      <c r="PLF37" s="19"/>
      <c r="PLG37" s="19"/>
      <c r="PLH37" s="19"/>
      <c r="PLI37" s="19"/>
      <c r="PLJ37" s="19"/>
      <c r="PLK37" s="19"/>
      <c r="PLL37" s="19"/>
      <c r="PLM37" s="19"/>
      <c r="PLN37" s="19"/>
      <c r="PLO37" s="19"/>
      <c r="PLP37" s="19"/>
      <c r="PLQ37" s="19"/>
      <c r="PLR37" s="19"/>
      <c r="PLS37" s="19"/>
      <c r="PLT37" s="19"/>
      <c r="PLU37" s="19"/>
      <c r="PLV37" s="19"/>
      <c r="PLW37" s="19"/>
      <c r="PLX37" s="19"/>
      <c r="PLY37" s="19"/>
      <c r="PLZ37" s="19"/>
      <c r="PMA37" s="19"/>
      <c r="PMB37" s="19"/>
      <c r="PMC37" s="19"/>
      <c r="PMD37" s="19"/>
      <c r="PME37" s="19"/>
      <c r="PMF37" s="19"/>
      <c r="PMG37" s="19"/>
      <c r="PMH37" s="19"/>
      <c r="PMI37" s="19"/>
      <c r="PMJ37" s="19"/>
      <c r="PMK37" s="19"/>
      <c r="PML37" s="19"/>
      <c r="PMM37" s="19"/>
      <c r="PMN37" s="19"/>
      <c r="PMO37" s="19"/>
      <c r="PMP37" s="19"/>
      <c r="PMQ37" s="19"/>
      <c r="PMR37" s="19"/>
      <c r="PMS37" s="19"/>
      <c r="PMT37" s="19"/>
      <c r="PMU37" s="19"/>
      <c r="PMV37" s="19"/>
      <c r="PMW37" s="19"/>
      <c r="PMX37" s="19"/>
      <c r="PMY37" s="19"/>
      <c r="PMZ37" s="19"/>
      <c r="PNA37" s="19"/>
      <c r="PNB37" s="19"/>
      <c r="PNC37" s="19"/>
      <c r="PND37" s="19"/>
      <c r="PNE37" s="19"/>
      <c r="PNF37" s="19"/>
      <c r="PNG37" s="19"/>
      <c r="PNH37" s="19"/>
      <c r="PNI37" s="19"/>
      <c r="PNJ37" s="19"/>
      <c r="PNK37" s="19"/>
      <c r="PNL37" s="19"/>
      <c r="PNM37" s="19"/>
      <c r="PNN37" s="19"/>
      <c r="PNO37" s="19"/>
      <c r="PNP37" s="19"/>
      <c r="PNQ37" s="19"/>
      <c r="PNR37" s="19"/>
      <c r="PNS37" s="19"/>
      <c r="PNT37" s="19"/>
      <c r="PNU37" s="19"/>
      <c r="PNV37" s="19"/>
      <c r="PNW37" s="19"/>
      <c r="PNX37" s="19"/>
      <c r="PNY37" s="19"/>
      <c r="PNZ37" s="19"/>
      <c r="POA37" s="19"/>
      <c r="POB37" s="19"/>
      <c r="POC37" s="19"/>
      <c r="POD37" s="19"/>
      <c r="POE37" s="19"/>
      <c r="POF37" s="19"/>
      <c r="POG37" s="19"/>
      <c r="POH37" s="19"/>
      <c r="POI37" s="19"/>
      <c r="POJ37" s="19"/>
      <c r="POK37" s="19"/>
      <c r="POL37" s="19"/>
      <c r="POM37" s="19"/>
      <c r="PON37" s="19"/>
      <c r="POO37" s="19"/>
      <c r="POP37" s="19"/>
      <c r="POQ37" s="19"/>
      <c r="POR37" s="19"/>
      <c r="POS37" s="19"/>
      <c r="POT37" s="19"/>
      <c r="POU37" s="19"/>
      <c r="POV37" s="19"/>
      <c r="POW37" s="19"/>
      <c r="POX37" s="19"/>
      <c r="POY37" s="19"/>
      <c r="POZ37" s="19"/>
      <c r="PPA37" s="19"/>
      <c r="PPB37" s="19"/>
      <c r="PPC37" s="19"/>
      <c r="PPD37" s="19"/>
      <c r="PPE37" s="19"/>
      <c r="PPF37" s="19"/>
      <c r="PPG37" s="19"/>
      <c r="PPH37" s="19"/>
      <c r="PPI37" s="19"/>
      <c r="PPJ37" s="19"/>
      <c r="PPK37" s="19"/>
      <c r="PPL37" s="19"/>
      <c r="PPM37" s="19"/>
      <c r="PPN37" s="19"/>
      <c r="PPO37" s="19"/>
      <c r="PPP37" s="19"/>
      <c r="PPQ37" s="19"/>
      <c r="PPR37" s="19"/>
      <c r="PPS37" s="19"/>
      <c r="PPT37" s="19"/>
      <c r="PPU37" s="19"/>
      <c r="PPV37" s="19"/>
      <c r="PPW37" s="19"/>
      <c r="PPX37" s="19"/>
      <c r="PPY37" s="19"/>
      <c r="PPZ37" s="19"/>
      <c r="PQA37" s="19"/>
      <c r="PQB37" s="19"/>
      <c r="PQC37" s="19"/>
      <c r="PQD37" s="19"/>
      <c r="PQE37" s="19"/>
      <c r="PQF37" s="19"/>
      <c r="PQG37" s="19"/>
      <c r="PQH37" s="19"/>
      <c r="PQI37" s="19"/>
      <c r="PQJ37" s="19"/>
      <c r="PQK37" s="19"/>
      <c r="PQL37" s="19"/>
      <c r="PQM37" s="19"/>
      <c r="PQN37" s="19"/>
      <c r="PQO37" s="19"/>
      <c r="PQP37" s="19"/>
      <c r="PQQ37" s="19"/>
      <c r="PQR37" s="19"/>
      <c r="PQS37" s="19"/>
      <c r="PQT37" s="19"/>
      <c r="PQU37" s="19"/>
      <c r="PQV37" s="19"/>
      <c r="PQW37" s="19"/>
      <c r="PQX37" s="19"/>
      <c r="PQY37" s="19"/>
      <c r="PQZ37" s="19"/>
      <c r="PRA37" s="19"/>
      <c r="PRB37" s="19"/>
      <c r="PRC37" s="19"/>
      <c r="PRD37" s="19"/>
      <c r="PRE37" s="19"/>
      <c r="PRF37" s="19"/>
      <c r="PRG37" s="19"/>
      <c r="PRH37" s="19"/>
      <c r="PRI37" s="19"/>
      <c r="PRJ37" s="19"/>
      <c r="PRK37" s="19"/>
      <c r="PRL37" s="19"/>
      <c r="PRM37" s="19"/>
      <c r="PRN37" s="19"/>
      <c r="PRO37" s="19"/>
      <c r="PRP37" s="19"/>
      <c r="PRQ37" s="19"/>
      <c r="PRR37" s="19"/>
      <c r="PRS37" s="19"/>
      <c r="PRT37" s="19"/>
      <c r="PRU37" s="19"/>
      <c r="PRV37" s="19"/>
      <c r="PRW37" s="19"/>
      <c r="PRX37" s="19"/>
      <c r="PRY37" s="19"/>
      <c r="PRZ37" s="19"/>
      <c r="PSA37" s="19"/>
      <c r="PSB37" s="19"/>
      <c r="PSC37" s="19"/>
      <c r="PSD37" s="19"/>
      <c r="PSE37" s="19"/>
      <c r="PSF37" s="19"/>
      <c r="PSG37" s="19"/>
      <c r="PSH37" s="19"/>
      <c r="PSI37" s="19"/>
      <c r="PSJ37" s="19"/>
      <c r="PSK37" s="19"/>
      <c r="PSL37" s="19"/>
      <c r="PSM37" s="19"/>
      <c r="PSN37" s="19"/>
      <c r="PSO37" s="19"/>
      <c r="PSP37" s="19"/>
      <c r="PSQ37" s="19"/>
      <c r="PSR37" s="19"/>
      <c r="PSS37" s="19"/>
      <c r="PST37" s="19"/>
      <c r="PSU37" s="19"/>
      <c r="PSV37" s="19"/>
      <c r="PSW37" s="19"/>
      <c r="PSX37" s="19"/>
      <c r="PSY37" s="19"/>
      <c r="PSZ37" s="19"/>
      <c r="PTA37" s="19"/>
      <c r="PTB37" s="19"/>
      <c r="PTC37" s="19"/>
      <c r="PTD37" s="19"/>
      <c r="PTE37" s="19"/>
      <c r="PTF37" s="19"/>
      <c r="PTG37" s="19"/>
      <c r="PTH37" s="19"/>
      <c r="PTI37" s="19"/>
      <c r="PTJ37" s="19"/>
      <c r="PTK37" s="19"/>
      <c r="PTL37" s="19"/>
      <c r="PTM37" s="19"/>
      <c r="PTN37" s="19"/>
      <c r="PTO37" s="19"/>
      <c r="PTP37" s="19"/>
      <c r="PTQ37" s="19"/>
      <c r="PTR37" s="19"/>
      <c r="PTS37" s="19"/>
      <c r="PTT37" s="19"/>
      <c r="PTU37" s="19"/>
      <c r="PTV37" s="19"/>
      <c r="PTW37" s="19"/>
      <c r="PTX37" s="19"/>
      <c r="PTY37" s="19"/>
      <c r="PTZ37" s="19"/>
      <c r="PUA37" s="19"/>
      <c r="PUB37" s="19"/>
      <c r="PUC37" s="19"/>
      <c r="PUD37" s="19"/>
      <c r="PUE37" s="19"/>
      <c r="PUF37" s="19"/>
      <c r="PUG37" s="19"/>
      <c r="PUH37" s="19"/>
      <c r="PUI37" s="19"/>
      <c r="PUJ37" s="19"/>
      <c r="PUK37" s="19"/>
      <c r="PUL37" s="19"/>
      <c r="PUM37" s="19"/>
      <c r="PUN37" s="19"/>
      <c r="PUO37" s="19"/>
      <c r="PUP37" s="19"/>
      <c r="PUQ37" s="19"/>
      <c r="PUR37" s="19"/>
      <c r="PUS37" s="19"/>
      <c r="PUT37" s="19"/>
      <c r="PUU37" s="19"/>
      <c r="PUV37" s="19"/>
      <c r="PUW37" s="19"/>
      <c r="PUX37" s="19"/>
      <c r="PUY37" s="19"/>
      <c r="PUZ37" s="19"/>
      <c r="PVA37" s="19"/>
      <c r="PVB37" s="19"/>
      <c r="PVC37" s="19"/>
      <c r="PVD37" s="19"/>
      <c r="PVE37" s="19"/>
      <c r="PVF37" s="19"/>
      <c r="PVG37" s="19"/>
      <c r="PVH37" s="19"/>
      <c r="PVI37" s="19"/>
      <c r="PVJ37" s="19"/>
      <c r="PVK37" s="19"/>
      <c r="PVL37" s="19"/>
      <c r="PVM37" s="19"/>
      <c r="PVN37" s="19"/>
      <c r="PVO37" s="19"/>
      <c r="PVP37" s="19"/>
      <c r="PVQ37" s="19"/>
      <c r="PVR37" s="19"/>
      <c r="PVS37" s="19"/>
      <c r="PVT37" s="19"/>
      <c r="PVU37" s="19"/>
      <c r="PVV37" s="19"/>
      <c r="PVW37" s="19"/>
      <c r="PVX37" s="19"/>
      <c r="PVY37" s="19"/>
      <c r="PVZ37" s="19"/>
      <c r="PWA37" s="19"/>
      <c r="PWB37" s="19"/>
      <c r="PWC37" s="19"/>
      <c r="PWD37" s="19"/>
      <c r="PWE37" s="19"/>
      <c r="PWF37" s="19"/>
      <c r="PWG37" s="19"/>
      <c r="PWH37" s="19"/>
      <c r="PWI37" s="19"/>
      <c r="PWJ37" s="19"/>
      <c r="PWK37" s="19"/>
      <c r="PWL37" s="19"/>
      <c r="PWM37" s="19"/>
      <c r="PWN37" s="19"/>
      <c r="PWO37" s="19"/>
      <c r="PWP37" s="19"/>
      <c r="PWQ37" s="19"/>
      <c r="PWR37" s="19"/>
      <c r="PWS37" s="19"/>
      <c r="PWT37" s="19"/>
      <c r="PWU37" s="19"/>
      <c r="PWV37" s="19"/>
      <c r="PWW37" s="19"/>
      <c r="PWX37" s="19"/>
      <c r="PWY37" s="19"/>
      <c r="PWZ37" s="19"/>
      <c r="PXA37" s="19"/>
      <c r="PXB37" s="19"/>
      <c r="PXC37" s="19"/>
      <c r="PXD37" s="19"/>
      <c r="PXE37" s="19"/>
      <c r="PXF37" s="19"/>
      <c r="PXG37" s="19"/>
      <c r="PXH37" s="19"/>
      <c r="PXI37" s="19"/>
      <c r="PXJ37" s="19"/>
      <c r="PXK37" s="19"/>
      <c r="PXL37" s="19"/>
      <c r="PXM37" s="19"/>
      <c r="PXN37" s="19"/>
      <c r="PXO37" s="19"/>
      <c r="PXP37" s="19"/>
      <c r="PXQ37" s="19"/>
      <c r="PXR37" s="19"/>
      <c r="PXS37" s="19"/>
      <c r="PXT37" s="19"/>
      <c r="PXU37" s="19"/>
      <c r="PXV37" s="19"/>
      <c r="PXW37" s="19"/>
      <c r="PXX37" s="19"/>
      <c r="PXY37" s="19"/>
      <c r="PXZ37" s="19"/>
      <c r="PYA37" s="19"/>
      <c r="PYB37" s="19"/>
      <c r="PYC37" s="19"/>
      <c r="PYD37" s="19"/>
      <c r="PYE37" s="19"/>
      <c r="PYF37" s="19"/>
      <c r="PYG37" s="19"/>
      <c r="PYH37" s="19"/>
      <c r="PYI37" s="19"/>
      <c r="PYJ37" s="19"/>
      <c r="PYK37" s="19"/>
      <c r="PYL37" s="19"/>
      <c r="PYM37" s="19"/>
      <c r="PYN37" s="19"/>
      <c r="PYO37" s="19"/>
      <c r="PYP37" s="19"/>
      <c r="PYQ37" s="19"/>
      <c r="PYR37" s="19"/>
      <c r="PYS37" s="19"/>
      <c r="PYT37" s="19"/>
      <c r="PYU37" s="19"/>
      <c r="PYV37" s="19"/>
      <c r="PYW37" s="19"/>
      <c r="PYX37" s="19"/>
      <c r="PYY37" s="19"/>
      <c r="PYZ37" s="19"/>
      <c r="PZA37" s="19"/>
      <c r="PZB37" s="19"/>
      <c r="PZC37" s="19"/>
      <c r="PZD37" s="19"/>
      <c r="PZE37" s="19"/>
      <c r="PZF37" s="19"/>
      <c r="PZG37" s="19"/>
      <c r="PZH37" s="19"/>
      <c r="PZI37" s="19"/>
      <c r="PZJ37" s="19"/>
      <c r="PZK37" s="19"/>
      <c r="PZL37" s="19"/>
      <c r="PZM37" s="19"/>
      <c r="PZN37" s="19"/>
      <c r="PZO37" s="19"/>
      <c r="PZP37" s="19"/>
      <c r="PZQ37" s="19"/>
      <c r="PZR37" s="19"/>
      <c r="PZS37" s="19"/>
      <c r="PZT37" s="19"/>
      <c r="PZU37" s="19"/>
      <c r="PZV37" s="19"/>
      <c r="PZW37" s="19"/>
      <c r="PZX37" s="19"/>
      <c r="PZY37" s="19"/>
      <c r="PZZ37" s="19"/>
      <c r="QAA37" s="19"/>
      <c r="QAB37" s="19"/>
      <c r="QAC37" s="19"/>
      <c r="QAD37" s="19"/>
      <c r="QAE37" s="19"/>
      <c r="QAF37" s="19"/>
      <c r="QAG37" s="19"/>
      <c r="QAH37" s="19"/>
      <c r="QAI37" s="19"/>
      <c r="QAJ37" s="19"/>
      <c r="QAK37" s="19"/>
      <c r="QAL37" s="19"/>
      <c r="QAM37" s="19"/>
      <c r="QAN37" s="19"/>
      <c r="QAO37" s="19"/>
      <c r="QAP37" s="19"/>
      <c r="QAQ37" s="19"/>
      <c r="QAR37" s="19"/>
      <c r="QAS37" s="19"/>
      <c r="QAT37" s="19"/>
      <c r="QAU37" s="19"/>
      <c r="QAV37" s="19"/>
      <c r="QAW37" s="19"/>
      <c r="QAX37" s="19"/>
      <c r="QAY37" s="19"/>
      <c r="QAZ37" s="19"/>
      <c r="QBA37" s="19"/>
      <c r="QBB37" s="19"/>
      <c r="QBC37" s="19"/>
      <c r="QBD37" s="19"/>
      <c r="QBE37" s="19"/>
      <c r="QBF37" s="19"/>
      <c r="QBG37" s="19"/>
      <c r="QBH37" s="19"/>
      <c r="QBI37" s="19"/>
      <c r="QBJ37" s="19"/>
      <c r="QBK37" s="19"/>
      <c r="QBL37" s="19"/>
      <c r="QBM37" s="19"/>
      <c r="QBN37" s="19"/>
      <c r="QBO37" s="19"/>
      <c r="QBP37" s="19"/>
      <c r="QBQ37" s="19"/>
      <c r="QBR37" s="19"/>
      <c r="QBS37" s="19"/>
      <c r="QBT37" s="19"/>
      <c r="QBU37" s="19"/>
      <c r="QBV37" s="19"/>
      <c r="QBW37" s="19"/>
      <c r="QBX37" s="19"/>
      <c r="QBY37" s="19"/>
      <c r="QBZ37" s="19"/>
      <c r="QCA37" s="19"/>
      <c r="QCB37" s="19"/>
      <c r="QCC37" s="19"/>
      <c r="QCD37" s="19"/>
      <c r="QCE37" s="19"/>
      <c r="QCF37" s="19"/>
      <c r="QCG37" s="19"/>
      <c r="QCH37" s="19"/>
      <c r="QCI37" s="19"/>
      <c r="QCJ37" s="19"/>
      <c r="QCK37" s="19"/>
      <c r="QCL37" s="19"/>
      <c r="QCM37" s="19"/>
      <c r="QCN37" s="19"/>
      <c r="QCO37" s="19"/>
      <c r="QCP37" s="19"/>
      <c r="QCQ37" s="19"/>
      <c r="QCR37" s="19"/>
      <c r="QCS37" s="19"/>
      <c r="QCT37" s="19"/>
      <c r="QCU37" s="19"/>
      <c r="QCV37" s="19"/>
      <c r="QCW37" s="19"/>
      <c r="QCX37" s="19"/>
      <c r="QCY37" s="19"/>
      <c r="QCZ37" s="19"/>
      <c r="QDA37" s="19"/>
      <c r="QDB37" s="19"/>
      <c r="QDC37" s="19"/>
      <c r="QDD37" s="19"/>
      <c r="QDE37" s="19"/>
      <c r="QDF37" s="19"/>
      <c r="QDG37" s="19"/>
      <c r="QDH37" s="19"/>
      <c r="QDI37" s="19"/>
      <c r="QDJ37" s="19"/>
      <c r="QDK37" s="19"/>
      <c r="QDL37" s="19"/>
      <c r="QDM37" s="19"/>
      <c r="QDN37" s="19"/>
      <c r="QDO37" s="19"/>
      <c r="QDP37" s="19"/>
      <c r="QDQ37" s="19"/>
      <c r="QDR37" s="19"/>
      <c r="QDS37" s="19"/>
      <c r="QDT37" s="19"/>
      <c r="QDU37" s="19"/>
      <c r="QDV37" s="19"/>
      <c r="QDW37" s="19"/>
      <c r="QDX37" s="19"/>
      <c r="QDY37" s="19"/>
      <c r="QDZ37" s="19"/>
      <c r="QEA37" s="19"/>
      <c r="QEB37" s="19"/>
      <c r="QEC37" s="19"/>
      <c r="QED37" s="19"/>
      <c r="QEE37" s="19"/>
      <c r="QEF37" s="19"/>
      <c r="QEG37" s="19"/>
      <c r="QEH37" s="19"/>
      <c r="QEI37" s="19"/>
      <c r="QEJ37" s="19"/>
      <c r="QEK37" s="19"/>
      <c r="QEL37" s="19"/>
      <c r="QEM37" s="19"/>
      <c r="QEN37" s="19"/>
      <c r="QEO37" s="19"/>
      <c r="QEP37" s="19"/>
      <c r="QEQ37" s="19"/>
      <c r="QER37" s="19"/>
      <c r="QES37" s="19"/>
      <c r="QET37" s="19"/>
      <c r="QEU37" s="19"/>
      <c r="QEV37" s="19"/>
      <c r="QEW37" s="19"/>
      <c r="QEX37" s="19"/>
      <c r="QEY37" s="19"/>
      <c r="QEZ37" s="19"/>
      <c r="QFA37" s="19"/>
      <c r="QFB37" s="19"/>
      <c r="QFC37" s="19"/>
      <c r="QFD37" s="19"/>
      <c r="QFE37" s="19"/>
      <c r="QFF37" s="19"/>
      <c r="QFG37" s="19"/>
      <c r="QFH37" s="19"/>
      <c r="QFI37" s="19"/>
      <c r="QFJ37" s="19"/>
      <c r="QFK37" s="19"/>
      <c r="QFL37" s="19"/>
      <c r="QFM37" s="19"/>
      <c r="QFN37" s="19"/>
      <c r="QFO37" s="19"/>
      <c r="QFP37" s="19"/>
      <c r="QFQ37" s="19"/>
      <c r="QFR37" s="19"/>
      <c r="QFS37" s="19"/>
      <c r="QFT37" s="19"/>
      <c r="QFU37" s="19"/>
      <c r="QFV37" s="19"/>
      <c r="QFW37" s="19"/>
      <c r="QFX37" s="19"/>
      <c r="QFY37" s="19"/>
      <c r="QFZ37" s="19"/>
      <c r="QGA37" s="19"/>
      <c r="QGB37" s="19"/>
      <c r="QGC37" s="19"/>
      <c r="QGD37" s="19"/>
      <c r="QGE37" s="19"/>
      <c r="QGF37" s="19"/>
      <c r="QGG37" s="19"/>
      <c r="QGH37" s="19"/>
      <c r="QGI37" s="19"/>
      <c r="QGJ37" s="19"/>
      <c r="QGK37" s="19"/>
      <c r="QGL37" s="19"/>
      <c r="QGM37" s="19"/>
      <c r="QGN37" s="19"/>
      <c r="QGO37" s="19"/>
      <c r="QGP37" s="19"/>
      <c r="QGQ37" s="19"/>
      <c r="QGR37" s="19"/>
      <c r="QGS37" s="19"/>
      <c r="QGT37" s="19"/>
      <c r="QGU37" s="19"/>
      <c r="QGV37" s="19"/>
      <c r="QGW37" s="19"/>
      <c r="QGX37" s="19"/>
      <c r="QGY37" s="19"/>
      <c r="QGZ37" s="19"/>
      <c r="QHA37" s="19"/>
      <c r="QHB37" s="19"/>
      <c r="QHC37" s="19"/>
      <c r="QHD37" s="19"/>
      <c r="QHE37" s="19"/>
      <c r="QHF37" s="19"/>
      <c r="QHG37" s="19"/>
      <c r="QHH37" s="19"/>
      <c r="QHI37" s="19"/>
      <c r="QHJ37" s="19"/>
      <c r="QHK37" s="19"/>
      <c r="QHL37" s="19"/>
      <c r="QHM37" s="19"/>
      <c r="QHN37" s="19"/>
      <c r="QHO37" s="19"/>
      <c r="QHP37" s="19"/>
      <c r="QHQ37" s="19"/>
      <c r="QHR37" s="19"/>
      <c r="QHS37" s="19"/>
      <c r="QHT37" s="19"/>
      <c r="QHU37" s="19"/>
      <c r="QHV37" s="19"/>
      <c r="QHW37" s="19"/>
      <c r="QHX37" s="19"/>
      <c r="QHY37" s="19"/>
      <c r="QHZ37" s="19"/>
      <c r="QIA37" s="19"/>
      <c r="QIB37" s="19"/>
      <c r="QIC37" s="19"/>
      <c r="QID37" s="19"/>
      <c r="QIE37" s="19"/>
      <c r="QIF37" s="19"/>
      <c r="QIG37" s="19"/>
      <c r="QIH37" s="19"/>
      <c r="QII37" s="19"/>
      <c r="QIJ37" s="19"/>
      <c r="QIK37" s="19"/>
      <c r="QIL37" s="19"/>
      <c r="QIM37" s="19"/>
      <c r="QIN37" s="19"/>
      <c r="QIO37" s="19"/>
      <c r="QIP37" s="19"/>
      <c r="QIQ37" s="19"/>
      <c r="QIR37" s="19"/>
      <c r="QIS37" s="19"/>
      <c r="QIT37" s="19"/>
      <c r="QIU37" s="19"/>
      <c r="QIV37" s="19"/>
      <c r="QIW37" s="19"/>
      <c r="QIX37" s="19"/>
      <c r="QIY37" s="19"/>
      <c r="QIZ37" s="19"/>
      <c r="QJA37" s="19"/>
      <c r="QJB37" s="19"/>
      <c r="QJC37" s="19"/>
      <c r="QJD37" s="19"/>
      <c r="QJE37" s="19"/>
      <c r="QJF37" s="19"/>
      <c r="QJG37" s="19"/>
      <c r="QJH37" s="19"/>
      <c r="QJI37" s="19"/>
      <c r="QJJ37" s="19"/>
      <c r="QJK37" s="19"/>
      <c r="QJL37" s="19"/>
      <c r="QJM37" s="19"/>
      <c r="QJN37" s="19"/>
      <c r="QJO37" s="19"/>
      <c r="QJP37" s="19"/>
      <c r="QJQ37" s="19"/>
      <c r="QJR37" s="19"/>
      <c r="QJS37" s="19"/>
      <c r="QJT37" s="19"/>
      <c r="QJU37" s="19"/>
      <c r="QJV37" s="19"/>
      <c r="QJW37" s="19"/>
      <c r="QJX37" s="19"/>
      <c r="QJY37" s="19"/>
      <c r="QJZ37" s="19"/>
      <c r="QKA37" s="19"/>
      <c r="QKB37" s="19"/>
      <c r="QKC37" s="19"/>
      <c r="QKD37" s="19"/>
      <c r="QKE37" s="19"/>
      <c r="QKF37" s="19"/>
      <c r="QKG37" s="19"/>
      <c r="QKH37" s="19"/>
      <c r="QKI37" s="19"/>
      <c r="QKJ37" s="19"/>
      <c r="QKK37" s="19"/>
      <c r="QKL37" s="19"/>
      <c r="QKM37" s="19"/>
      <c r="QKN37" s="19"/>
      <c r="QKO37" s="19"/>
      <c r="QKP37" s="19"/>
      <c r="QKQ37" s="19"/>
      <c r="QKR37" s="19"/>
      <c r="QKS37" s="19"/>
      <c r="QKT37" s="19"/>
      <c r="QKU37" s="19"/>
      <c r="QKV37" s="19"/>
      <c r="QKW37" s="19"/>
      <c r="QKX37" s="19"/>
      <c r="QKY37" s="19"/>
      <c r="QKZ37" s="19"/>
      <c r="QLA37" s="19"/>
      <c r="QLB37" s="19"/>
      <c r="QLC37" s="19"/>
      <c r="QLD37" s="19"/>
      <c r="QLE37" s="19"/>
      <c r="QLF37" s="19"/>
      <c r="QLG37" s="19"/>
      <c r="QLH37" s="19"/>
      <c r="QLI37" s="19"/>
      <c r="QLJ37" s="19"/>
      <c r="QLK37" s="19"/>
      <c r="QLL37" s="19"/>
      <c r="QLM37" s="19"/>
      <c r="QLN37" s="19"/>
      <c r="QLO37" s="19"/>
      <c r="QLP37" s="19"/>
      <c r="QLQ37" s="19"/>
      <c r="QLR37" s="19"/>
      <c r="QLS37" s="19"/>
      <c r="QLT37" s="19"/>
      <c r="QLU37" s="19"/>
      <c r="QLV37" s="19"/>
      <c r="QLW37" s="19"/>
      <c r="QLX37" s="19"/>
      <c r="QLY37" s="19"/>
      <c r="QLZ37" s="19"/>
      <c r="QMA37" s="19"/>
      <c r="QMB37" s="19"/>
      <c r="QMC37" s="19"/>
      <c r="QMD37" s="19"/>
      <c r="QME37" s="19"/>
      <c r="QMF37" s="19"/>
      <c r="QMG37" s="19"/>
      <c r="QMH37" s="19"/>
      <c r="QMI37" s="19"/>
      <c r="QMJ37" s="19"/>
      <c r="QMK37" s="19"/>
      <c r="QML37" s="19"/>
      <c r="QMM37" s="19"/>
      <c r="QMN37" s="19"/>
      <c r="QMO37" s="19"/>
      <c r="QMP37" s="19"/>
      <c r="QMQ37" s="19"/>
      <c r="QMR37" s="19"/>
      <c r="QMS37" s="19"/>
      <c r="QMT37" s="19"/>
      <c r="QMU37" s="19"/>
      <c r="QMV37" s="19"/>
      <c r="QMW37" s="19"/>
      <c r="QMX37" s="19"/>
      <c r="QMY37" s="19"/>
      <c r="QMZ37" s="19"/>
      <c r="QNA37" s="19"/>
      <c r="QNB37" s="19"/>
      <c r="QNC37" s="19"/>
      <c r="QND37" s="19"/>
      <c r="QNE37" s="19"/>
      <c r="QNF37" s="19"/>
      <c r="QNG37" s="19"/>
      <c r="QNH37" s="19"/>
      <c r="QNI37" s="19"/>
      <c r="QNJ37" s="19"/>
      <c r="QNK37" s="19"/>
      <c r="QNL37" s="19"/>
      <c r="QNM37" s="19"/>
      <c r="QNN37" s="19"/>
      <c r="QNO37" s="19"/>
      <c r="QNP37" s="19"/>
      <c r="QNQ37" s="19"/>
      <c r="QNR37" s="19"/>
      <c r="QNS37" s="19"/>
      <c r="QNT37" s="19"/>
      <c r="QNU37" s="19"/>
      <c r="QNV37" s="19"/>
      <c r="QNW37" s="19"/>
      <c r="QNX37" s="19"/>
      <c r="QNY37" s="19"/>
      <c r="QNZ37" s="19"/>
      <c r="QOA37" s="19"/>
      <c r="QOB37" s="19"/>
      <c r="QOC37" s="19"/>
      <c r="QOD37" s="19"/>
      <c r="QOE37" s="19"/>
      <c r="QOF37" s="19"/>
      <c r="QOG37" s="19"/>
      <c r="QOH37" s="19"/>
      <c r="QOI37" s="19"/>
      <c r="QOJ37" s="19"/>
      <c r="QOK37" s="19"/>
      <c r="QOL37" s="19"/>
      <c r="QOM37" s="19"/>
      <c r="QON37" s="19"/>
      <c r="QOO37" s="19"/>
      <c r="QOP37" s="19"/>
      <c r="QOQ37" s="19"/>
      <c r="QOR37" s="19"/>
      <c r="QOS37" s="19"/>
      <c r="QOT37" s="19"/>
      <c r="QOU37" s="19"/>
      <c r="QOV37" s="19"/>
      <c r="QOW37" s="19"/>
      <c r="QOX37" s="19"/>
      <c r="QOY37" s="19"/>
      <c r="QOZ37" s="19"/>
      <c r="QPA37" s="19"/>
      <c r="QPB37" s="19"/>
      <c r="QPC37" s="19"/>
      <c r="QPD37" s="19"/>
      <c r="QPE37" s="19"/>
      <c r="QPF37" s="19"/>
      <c r="QPG37" s="19"/>
      <c r="QPH37" s="19"/>
      <c r="QPI37" s="19"/>
      <c r="QPJ37" s="19"/>
      <c r="QPK37" s="19"/>
      <c r="QPL37" s="19"/>
      <c r="QPM37" s="19"/>
      <c r="QPN37" s="19"/>
      <c r="QPO37" s="19"/>
      <c r="QPP37" s="19"/>
      <c r="QPQ37" s="19"/>
      <c r="QPR37" s="19"/>
      <c r="QPS37" s="19"/>
      <c r="QPT37" s="19"/>
      <c r="QPU37" s="19"/>
      <c r="QPV37" s="19"/>
      <c r="QPW37" s="19"/>
      <c r="QPX37" s="19"/>
      <c r="QPY37" s="19"/>
      <c r="QPZ37" s="19"/>
      <c r="QQA37" s="19"/>
      <c r="QQB37" s="19"/>
      <c r="QQC37" s="19"/>
      <c r="QQD37" s="19"/>
      <c r="QQE37" s="19"/>
      <c r="QQF37" s="19"/>
      <c r="QQG37" s="19"/>
      <c r="QQH37" s="19"/>
      <c r="QQI37" s="19"/>
      <c r="QQJ37" s="19"/>
      <c r="QQK37" s="19"/>
      <c r="QQL37" s="19"/>
      <c r="QQM37" s="19"/>
      <c r="QQN37" s="19"/>
      <c r="QQO37" s="19"/>
      <c r="QQP37" s="19"/>
      <c r="QQQ37" s="19"/>
      <c r="QQR37" s="19"/>
      <c r="QQS37" s="19"/>
      <c r="QQT37" s="19"/>
      <c r="QQU37" s="19"/>
      <c r="QQV37" s="19"/>
      <c r="QQW37" s="19"/>
      <c r="QQX37" s="19"/>
      <c r="QQY37" s="19"/>
      <c r="QQZ37" s="19"/>
      <c r="QRA37" s="19"/>
      <c r="QRB37" s="19"/>
      <c r="QRC37" s="19"/>
      <c r="QRD37" s="19"/>
      <c r="QRE37" s="19"/>
      <c r="QRF37" s="19"/>
      <c r="QRG37" s="19"/>
      <c r="QRH37" s="19"/>
      <c r="QRI37" s="19"/>
      <c r="QRJ37" s="19"/>
      <c r="QRK37" s="19"/>
      <c r="QRL37" s="19"/>
      <c r="QRM37" s="19"/>
      <c r="QRN37" s="19"/>
      <c r="QRO37" s="19"/>
      <c r="QRP37" s="19"/>
      <c r="QRQ37" s="19"/>
      <c r="QRR37" s="19"/>
      <c r="QRS37" s="19"/>
      <c r="QRT37" s="19"/>
      <c r="QRU37" s="19"/>
      <c r="QRV37" s="19"/>
      <c r="QRW37" s="19"/>
      <c r="QRX37" s="19"/>
      <c r="QRY37" s="19"/>
      <c r="QRZ37" s="19"/>
      <c r="QSA37" s="19"/>
      <c r="QSB37" s="19"/>
      <c r="QSC37" s="19"/>
      <c r="QSD37" s="19"/>
      <c r="QSE37" s="19"/>
      <c r="QSF37" s="19"/>
      <c r="QSG37" s="19"/>
      <c r="QSH37" s="19"/>
      <c r="QSI37" s="19"/>
      <c r="QSJ37" s="19"/>
      <c r="QSK37" s="19"/>
      <c r="QSL37" s="19"/>
      <c r="QSM37" s="19"/>
      <c r="QSN37" s="19"/>
      <c r="QSO37" s="19"/>
      <c r="QSP37" s="19"/>
      <c r="QSQ37" s="19"/>
      <c r="QSR37" s="19"/>
      <c r="QSS37" s="19"/>
      <c r="QST37" s="19"/>
      <c r="QSU37" s="19"/>
      <c r="QSV37" s="19"/>
      <c r="QSW37" s="19"/>
      <c r="QSX37" s="19"/>
      <c r="QSY37" s="19"/>
      <c r="QSZ37" s="19"/>
      <c r="QTA37" s="19"/>
      <c r="QTB37" s="19"/>
      <c r="QTC37" s="19"/>
      <c r="QTD37" s="19"/>
      <c r="QTE37" s="19"/>
      <c r="QTF37" s="19"/>
      <c r="QTG37" s="19"/>
      <c r="QTH37" s="19"/>
      <c r="QTI37" s="19"/>
      <c r="QTJ37" s="19"/>
      <c r="QTK37" s="19"/>
      <c r="QTL37" s="19"/>
      <c r="QTM37" s="19"/>
      <c r="QTN37" s="19"/>
      <c r="QTO37" s="19"/>
      <c r="QTP37" s="19"/>
      <c r="QTQ37" s="19"/>
      <c r="QTR37" s="19"/>
      <c r="QTS37" s="19"/>
      <c r="QTT37" s="19"/>
      <c r="QTU37" s="19"/>
      <c r="QTV37" s="19"/>
      <c r="QTW37" s="19"/>
      <c r="QTX37" s="19"/>
      <c r="QTY37" s="19"/>
      <c r="QTZ37" s="19"/>
      <c r="QUA37" s="19"/>
      <c r="QUB37" s="19"/>
      <c r="QUC37" s="19"/>
      <c r="QUD37" s="19"/>
      <c r="QUE37" s="19"/>
      <c r="QUF37" s="19"/>
      <c r="QUG37" s="19"/>
      <c r="QUH37" s="19"/>
      <c r="QUI37" s="19"/>
      <c r="QUJ37" s="19"/>
      <c r="QUK37" s="19"/>
      <c r="QUL37" s="19"/>
      <c r="QUM37" s="19"/>
      <c r="QUN37" s="19"/>
      <c r="QUO37" s="19"/>
      <c r="QUP37" s="19"/>
      <c r="QUQ37" s="19"/>
      <c r="QUR37" s="19"/>
      <c r="QUS37" s="19"/>
      <c r="QUT37" s="19"/>
      <c r="QUU37" s="19"/>
      <c r="QUV37" s="19"/>
      <c r="QUW37" s="19"/>
      <c r="QUX37" s="19"/>
      <c r="QUY37" s="19"/>
      <c r="QUZ37" s="19"/>
      <c r="QVA37" s="19"/>
      <c r="QVB37" s="19"/>
      <c r="QVC37" s="19"/>
      <c r="QVD37" s="19"/>
      <c r="QVE37" s="19"/>
      <c r="QVF37" s="19"/>
      <c r="QVG37" s="19"/>
      <c r="QVH37" s="19"/>
      <c r="QVI37" s="19"/>
      <c r="QVJ37" s="19"/>
      <c r="QVK37" s="19"/>
      <c r="QVL37" s="19"/>
      <c r="QVM37" s="19"/>
      <c r="QVN37" s="19"/>
      <c r="QVO37" s="19"/>
      <c r="QVP37" s="19"/>
      <c r="QVQ37" s="19"/>
      <c r="QVR37" s="19"/>
      <c r="QVS37" s="19"/>
      <c r="QVT37" s="19"/>
      <c r="QVU37" s="19"/>
      <c r="QVV37" s="19"/>
      <c r="QVW37" s="19"/>
      <c r="QVX37" s="19"/>
      <c r="QVY37" s="19"/>
      <c r="QVZ37" s="19"/>
      <c r="QWA37" s="19"/>
      <c r="QWB37" s="19"/>
      <c r="QWC37" s="19"/>
      <c r="QWD37" s="19"/>
      <c r="QWE37" s="19"/>
      <c r="QWF37" s="19"/>
      <c r="QWG37" s="19"/>
      <c r="QWH37" s="19"/>
      <c r="QWI37" s="19"/>
      <c r="QWJ37" s="19"/>
      <c r="QWK37" s="19"/>
      <c r="QWL37" s="19"/>
      <c r="QWM37" s="19"/>
      <c r="QWN37" s="19"/>
      <c r="QWO37" s="19"/>
      <c r="QWP37" s="19"/>
      <c r="QWQ37" s="19"/>
      <c r="QWR37" s="19"/>
      <c r="QWS37" s="19"/>
      <c r="QWT37" s="19"/>
      <c r="QWU37" s="19"/>
      <c r="QWV37" s="19"/>
      <c r="QWW37" s="19"/>
      <c r="QWX37" s="19"/>
      <c r="QWY37" s="19"/>
      <c r="QWZ37" s="19"/>
      <c r="QXA37" s="19"/>
      <c r="QXB37" s="19"/>
      <c r="QXC37" s="19"/>
      <c r="QXD37" s="19"/>
      <c r="QXE37" s="19"/>
      <c r="QXF37" s="19"/>
      <c r="QXG37" s="19"/>
      <c r="QXH37" s="19"/>
      <c r="QXI37" s="19"/>
      <c r="QXJ37" s="19"/>
      <c r="QXK37" s="19"/>
      <c r="QXL37" s="19"/>
      <c r="QXM37" s="19"/>
      <c r="QXN37" s="19"/>
      <c r="QXO37" s="19"/>
      <c r="QXP37" s="19"/>
      <c r="QXQ37" s="19"/>
      <c r="QXR37" s="19"/>
      <c r="QXS37" s="19"/>
      <c r="QXT37" s="19"/>
      <c r="QXU37" s="19"/>
      <c r="QXV37" s="19"/>
      <c r="QXW37" s="19"/>
      <c r="QXX37" s="19"/>
      <c r="QXY37" s="19"/>
      <c r="QXZ37" s="19"/>
      <c r="QYA37" s="19"/>
      <c r="QYB37" s="19"/>
      <c r="QYC37" s="19"/>
      <c r="QYD37" s="19"/>
      <c r="QYE37" s="19"/>
      <c r="QYF37" s="19"/>
      <c r="QYG37" s="19"/>
      <c r="QYH37" s="19"/>
      <c r="QYI37" s="19"/>
      <c r="QYJ37" s="19"/>
      <c r="QYK37" s="19"/>
      <c r="QYL37" s="19"/>
      <c r="QYM37" s="19"/>
      <c r="QYN37" s="19"/>
      <c r="QYO37" s="19"/>
      <c r="QYP37" s="19"/>
      <c r="QYQ37" s="19"/>
      <c r="QYR37" s="19"/>
      <c r="QYS37" s="19"/>
      <c r="QYT37" s="19"/>
      <c r="QYU37" s="19"/>
      <c r="QYV37" s="19"/>
      <c r="QYW37" s="19"/>
      <c r="QYX37" s="19"/>
      <c r="QYY37" s="19"/>
      <c r="QYZ37" s="19"/>
      <c r="QZA37" s="19"/>
      <c r="QZB37" s="19"/>
      <c r="QZC37" s="19"/>
      <c r="QZD37" s="19"/>
      <c r="QZE37" s="19"/>
      <c r="QZF37" s="19"/>
      <c r="QZG37" s="19"/>
      <c r="QZH37" s="19"/>
      <c r="QZI37" s="19"/>
      <c r="QZJ37" s="19"/>
      <c r="QZK37" s="19"/>
      <c r="QZL37" s="19"/>
      <c r="QZM37" s="19"/>
      <c r="QZN37" s="19"/>
      <c r="QZO37" s="19"/>
      <c r="QZP37" s="19"/>
      <c r="QZQ37" s="19"/>
      <c r="QZR37" s="19"/>
      <c r="QZS37" s="19"/>
      <c r="QZT37" s="19"/>
      <c r="QZU37" s="19"/>
      <c r="QZV37" s="19"/>
      <c r="QZW37" s="19"/>
      <c r="QZX37" s="19"/>
      <c r="QZY37" s="19"/>
      <c r="QZZ37" s="19"/>
      <c r="RAA37" s="19"/>
      <c r="RAB37" s="19"/>
      <c r="RAC37" s="19"/>
      <c r="RAD37" s="19"/>
      <c r="RAE37" s="19"/>
      <c r="RAF37" s="19"/>
      <c r="RAG37" s="19"/>
      <c r="RAH37" s="19"/>
      <c r="RAI37" s="19"/>
      <c r="RAJ37" s="19"/>
      <c r="RAK37" s="19"/>
      <c r="RAL37" s="19"/>
      <c r="RAM37" s="19"/>
      <c r="RAN37" s="19"/>
      <c r="RAO37" s="19"/>
      <c r="RAP37" s="19"/>
      <c r="RAQ37" s="19"/>
      <c r="RAR37" s="19"/>
      <c r="RAS37" s="19"/>
      <c r="RAT37" s="19"/>
      <c r="RAU37" s="19"/>
      <c r="RAV37" s="19"/>
      <c r="RAW37" s="19"/>
      <c r="RAX37" s="19"/>
      <c r="RAY37" s="19"/>
      <c r="RAZ37" s="19"/>
      <c r="RBA37" s="19"/>
      <c r="RBB37" s="19"/>
      <c r="RBC37" s="19"/>
      <c r="RBD37" s="19"/>
      <c r="RBE37" s="19"/>
      <c r="RBF37" s="19"/>
      <c r="RBG37" s="19"/>
      <c r="RBH37" s="19"/>
      <c r="RBI37" s="19"/>
      <c r="RBJ37" s="19"/>
      <c r="RBK37" s="19"/>
      <c r="RBL37" s="19"/>
      <c r="RBM37" s="19"/>
      <c r="RBN37" s="19"/>
      <c r="RBO37" s="19"/>
      <c r="RBP37" s="19"/>
      <c r="RBQ37" s="19"/>
      <c r="RBR37" s="19"/>
      <c r="RBS37" s="19"/>
      <c r="RBT37" s="19"/>
      <c r="RBU37" s="19"/>
      <c r="RBV37" s="19"/>
      <c r="RBW37" s="19"/>
      <c r="RBX37" s="19"/>
      <c r="RBY37" s="19"/>
      <c r="RBZ37" s="19"/>
      <c r="RCA37" s="19"/>
      <c r="RCB37" s="19"/>
      <c r="RCC37" s="19"/>
      <c r="RCD37" s="19"/>
      <c r="RCE37" s="19"/>
      <c r="RCF37" s="19"/>
      <c r="RCG37" s="19"/>
      <c r="RCH37" s="19"/>
      <c r="RCI37" s="19"/>
      <c r="RCJ37" s="19"/>
      <c r="RCK37" s="19"/>
      <c r="RCL37" s="19"/>
      <c r="RCM37" s="19"/>
      <c r="RCN37" s="19"/>
      <c r="RCO37" s="19"/>
      <c r="RCP37" s="19"/>
      <c r="RCQ37" s="19"/>
      <c r="RCR37" s="19"/>
      <c r="RCS37" s="19"/>
      <c r="RCT37" s="19"/>
      <c r="RCU37" s="19"/>
      <c r="RCV37" s="19"/>
      <c r="RCW37" s="19"/>
      <c r="RCX37" s="19"/>
      <c r="RCY37" s="19"/>
      <c r="RCZ37" s="19"/>
      <c r="RDA37" s="19"/>
      <c r="RDB37" s="19"/>
      <c r="RDC37" s="19"/>
      <c r="RDD37" s="19"/>
      <c r="RDE37" s="19"/>
      <c r="RDF37" s="19"/>
      <c r="RDG37" s="19"/>
      <c r="RDH37" s="19"/>
      <c r="RDI37" s="19"/>
      <c r="RDJ37" s="19"/>
      <c r="RDK37" s="19"/>
      <c r="RDL37" s="19"/>
      <c r="RDM37" s="19"/>
      <c r="RDN37" s="19"/>
      <c r="RDO37" s="19"/>
      <c r="RDP37" s="19"/>
      <c r="RDQ37" s="19"/>
      <c r="RDR37" s="19"/>
      <c r="RDS37" s="19"/>
      <c r="RDT37" s="19"/>
      <c r="RDU37" s="19"/>
      <c r="RDV37" s="19"/>
      <c r="RDW37" s="19"/>
      <c r="RDX37" s="19"/>
      <c r="RDY37" s="19"/>
      <c r="RDZ37" s="19"/>
      <c r="REA37" s="19"/>
      <c r="REB37" s="19"/>
      <c r="REC37" s="19"/>
      <c r="RED37" s="19"/>
      <c r="REE37" s="19"/>
      <c r="REF37" s="19"/>
      <c r="REG37" s="19"/>
      <c r="REH37" s="19"/>
      <c r="REI37" s="19"/>
      <c r="REJ37" s="19"/>
      <c r="REK37" s="19"/>
      <c r="REL37" s="19"/>
      <c r="REM37" s="19"/>
      <c r="REN37" s="19"/>
      <c r="REO37" s="19"/>
      <c r="REP37" s="19"/>
      <c r="REQ37" s="19"/>
      <c r="RER37" s="19"/>
      <c r="RES37" s="19"/>
      <c r="RET37" s="19"/>
      <c r="REU37" s="19"/>
      <c r="REV37" s="19"/>
      <c r="REW37" s="19"/>
      <c r="REX37" s="19"/>
      <c r="REY37" s="19"/>
      <c r="REZ37" s="19"/>
      <c r="RFA37" s="19"/>
      <c r="RFB37" s="19"/>
      <c r="RFC37" s="19"/>
      <c r="RFD37" s="19"/>
      <c r="RFE37" s="19"/>
      <c r="RFF37" s="19"/>
      <c r="RFG37" s="19"/>
      <c r="RFH37" s="19"/>
      <c r="RFI37" s="19"/>
      <c r="RFJ37" s="19"/>
      <c r="RFK37" s="19"/>
      <c r="RFL37" s="19"/>
      <c r="RFM37" s="19"/>
      <c r="RFN37" s="19"/>
      <c r="RFO37" s="19"/>
      <c r="RFP37" s="19"/>
      <c r="RFQ37" s="19"/>
      <c r="RFR37" s="19"/>
      <c r="RFS37" s="19"/>
      <c r="RFT37" s="19"/>
      <c r="RFU37" s="19"/>
      <c r="RFV37" s="19"/>
      <c r="RFW37" s="19"/>
      <c r="RFX37" s="19"/>
      <c r="RFY37" s="19"/>
      <c r="RFZ37" s="19"/>
      <c r="RGA37" s="19"/>
      <c r="RGB37" s="19"/>
      <c r="RGC37" s="19"/>
      <c r="RGD37" s="19"/>
      <c r="RGE37" s="19"/>
      <c r="RGF37" s="19"/>
      <c r="RGG37" s="19"/>
      <c r="RGH37" s="19"/>
      <c r="RGI37" s="19"/>
      <c r="RGJ37" s="19"/>
      <c r="RGK37" s="19"/>
      <c r="RGL37" s="19"/>
      <c r="RGM37" s="19"/>
      <c r="RGN37" s="19"/>
      <c r="RGO37" s="19"/>
      <c r="RGP37" s="19"/>
      <c r="RGQ37" s="19"/>
      <c r="RGR37" s="19"/>
      <c r="RGS37" s="19"/>
      <c r="RGT37" s="19"/>
      <c r="RGU37" s="19"/>
      <c r="RGV37" s="19"/>
      <c r="RGW37" s="19"/>
      <c r="RGX37" s="19"/>
      <c r="RGY37" s="19"/>
      <c r="RGZ37" s="19"/>
      <c r="RHA37" s="19"/>
      <c r="RHB37" s="19"/>
      <c r="RHC37" s="19"/>
      <c r="RHD37" s="19"/>
      <c r="RHE37" s="19"/>
      <c r="RHF37" s="19"/>
      <c r="RHG37" s="19"/>
      <c r="RHH37" s="19"/>
      <c r="RHI37" s="19"/>
      <c r="RHJ37" s="19"/>
      <c r="RHK37" s="19"/>
      <c r="RHL37" s="19"/>
      <c r="RHM37" s="19"/>
      <c r="RHN37" s="19"/>
      <c r="RHO37" s="19"/>
      <c r="RHP37" s="19"/>
      <c r="RHQ37" s="19"/>
      <c r="RHR37" s="19"/>
      <c r="RHS37" s="19"/>
      <c r="RHT37" s="19"/>
      <c r="RHU37" s="19"/>
      <c r="RHV37" s="19"/>
      <c r="RHW37" s="19"/>
      <c r="RHX37" s="19"/>
      <c r="RHY37" s="19"/>
      <c r="RHZ37" s="19"/>
      <c r="RIA37" s="19"/>
      <c r="RIB37" s="19"/>
      <c r="RIC37" s="19"/>
      <c r="RID37" s="19"/>
      <c r="RIE37" s="19"/>
      <c r="RIF37" s="19"/>
      <c r="RIG37" s="19"/>
      <c r="RIH37" s="19"/>
      <c r="RII37" s="19"/>
      <c r="RIJ37" s="19"/>
      <c r="RIK37" s="19"/>
      <c r="RIL37" s="19"/>
      <c r="RIM37" s="19"/>
      <c r="RIN37" s="19"/>
      <c r="RIO37" s="19"/>
      <c r="RIP37" s="19"/>
      <c r="RIQ37" s="19"/>
      <c r="RIR37" s="19"/>
      <c r="RIS37" s="19"/>
      <c r="RIT37" s="19"/>
      <c r="RIU37" s="19"/>
      <c r="RIV37" s="19"/>
      <c r="RIW37" s="19"/>
      <c r="RIX37" s="19"/>
      <c r="RIY37" s="19"/>
      <c r="RIZ37" s="19"/>
      <c r="RJA37" s="19"/>
      <c r="RJB37" s="19"/>
      <c r="RJC37" s="19"/>
      <c r="RJD37" s="19"/>
      <c r="RJE37" s="19"/>
      <c r="RJF37" s="19"/>
      <c r="RJG37" s="19"/>
      <c r="RJH37" s="19"/>
      <c r="RJI37" s="19"/>
      <c r="RJJ37" s="19"/>
      <c r="RJK37" s="19"/>
      <c r="RJL37" s="19"/>
      <c r="RJM37" s="19"/>
      <c r="RJN37" s="19"/>
      <c r="RJO37" s="19"/>
      <c r="RJP37" s="19"/>
      <c r="RJQ37" s="19"/>
      <c r="RJR37" s="19"/>
      <c r="RJS37" s="19"/>
      <c r="RJT37" s="19"/>
      <c r="RJU37" s="19"/>
      <c r="RJV37" s="19"/>
      <c r="RJW37" s="19"/>
      <c r="RJX37" s="19"/>
      <c r="RJY37" s="19"/>
      <c r="RJZ37" s="19"/>
      <c r="RKA37" s="19"/>
      <c r="RKB37" s="19"/>
      <c r="RKC37" s="19"/>
      <c r="RKD37" s="19"/>
      <c r="RKE37" s="19"/>
      <c r="RKF37" s="19"/>
      <c r="RKG37" s="19"/>
      <c r="RKH37" s="19"/>
      <c r="RKI37" s="19"/>
      <c r="RKJ37" s="19"/>
      <c r="RKK37" s="19"/>
      <c r="RKL37" s="19"/>
      <c r="RKM37" s="19"/>
      <c r="RKN37" s="19"/>
      <c r="RKO37" s="19"/>
      <c r="RKP37" s="19"/>
      <c r="RKQ37" s="19"/>
      <c r="RKR37" s="19"/>
      <c r="RKS37" s="19"/>
      <c r="RKT37" s="19"/>
      <c r="RKU37" s="19"/>
      <c r="RKV37" s="19"/>
      <c r="RKW37" s="19"/>
      <c r="RKX37" s="19"/>
      <c r="RKY37" s="19"/>
      <c r="RKZ37" s="19"/>
      <c r="RLA37" s="19"/>
      <c r="RLB37" s="19"/>
      <c r="RLC37" s="19"/>
      <c r="RLD37" s="19"/>
      <c r="RLE37" s="19"/>
      <c r="RLF37" s="19"/>
      <c r="RLG37" s="19"/>
      <c r="RLH37" s="19"/>
      <c r="RLI37" s="19"/>
      <c r="RLJ37" s="19"/>
      <c r="RLK37" s="19"/>
      <c r="RLL37" s="19"/>
      <c r="RLM37" s="19"/>
      <c r="RLN37" s="19"/>
      <c r="RLO37" s="19"/>
      <c r="RLP37" s="19"/>
      <c r="RLQ37" s="19"/>
      <c r="RLR37" s="19"/>
      <c r="RLS37" s="19"/>
      <c r="RLT37" s="19"/>
      <c r="RLU37" s="19"/>
      <c r="RLV37" s="19"/>
      <c r="RLW37" s="19"/>
      <c r="RLX37" s="19"/>
      <c r="RLY37" s="19"/>
      <c r="RLZ37" s="19"/>
      <c r="RMA37" s="19"/>
      <c r="RMB37" s="19"/>
      <c r="RMC37" s="19"/>
      <c r="RMD37" s="19"/>
      <c r="RME37" s="19"/>
      <c r="RMF37" s="19"/>
      <c r="RMG37" s="19"/>
      <c r="RMH37" s="19"/>
      <c r="RMI37" s="19"/>
      <c r="RMJ37" s="19"/>
      <c r="RMK37" s="19"/>
      <c r="RML37" s="19"/>
      <c r="RMM37" s="19"/>
      <c r="RMN37" s="19"/>
      <c r="RMO37" s="19"/>
      <c r="RMP37" s="19"/>
      <c r="RMQ37" s="19"/>
      <c r="RMR37" s="19"/>
      <c r="RMS37" s="19"/>
      <c r="RMT37" s="19"/>
      <c r="RMU37" s="19"/>
      <c r="RMV37" s="19"/>
      <c r="RMW37" s="19"/>
      <c r="RMX37" s="19"/>
      <c r="RMY37" s="19"/>
      <c r="RMZ37" s="19"/>
      <c r="RNA37" s="19"/>
      <c r="RNB37" s="19"/>
      <c r="RNC37" s="19"/>
      <c r="RND37" s="19"/>
      <c r="RNE37" s="19"/>
      <c r="RNF37" s="19"/>
      <c r="RNG37" s="19"/>
      <c r="RNH37" s="19"/>
      <c r="RNI37" s="19"/>
      <c r="RNJ37" s="19"/>
      <c r="RNK37" s="19"/>
      <c r="RNL37" s="19"/>
      <c r="RNM37" s="19"/>
      <c r="RNN37" s="19"/>
      <c r="RNO37" s="19"/>
      <c r="RNP37" s="19"/>
      <c r="RNQ37" s="19"/>
      <c r="RNR37" s="19"/>
      <c r="RNS37" s="19"/>
      <c r="RNT37" s="19"/>
      <c r="RNU37" s="19"/>
      <c r="RNV37" s="19"/>
      <c r="RNW37" s="19"/>
      <c r="RNX37" s="19"/>
      <c r="RNY37" s="19"/>
      <c r="RNZ37" s="19"/>
      <c r="ROA37" s="19"/>
      <c r="ROB37" s="19"/>
      <c r="ROC37" s="19"/>
      <c r="ROD37" s="19"/>
      <c r="ROE37" s="19"/>
      <c r="ROF37" s="19"/>
      <c r="ROG37" s="19"/>
      <c r="ROH37" s="19"/>
      <c r="ROI37" s="19"/>
      <c r="ROJ37" s="19"/>
      <c r="ROK37" s="19"/>
      <c r="ROL37" s="19"/>
      <c r="ROM37" s="19"/>
      <c r="RON37" s="19"/>
      <c r="ROO37" s="19"/>
      <c r="ROP37" s="19"/>
      <c r="ROQ37" s="19"/>
      <c r="ROR37" s="19"/>
      <c r="ROS37" s="19"/>
      <c r="ROT37" s="19"/>
      <c r="ROU37" s="19"/>
      <c r="ROV37" s="19"/>
      <c r="ROW37" s="19"/>
      <c r="ROX37" s="19"/>
      <c r="ROY37" s="19"/>
      <c r="ROZ37" s="19"/>
      <c r="RPA37" s="19"/>
      <c r="RPB37" s="19"/>
      <c r="RPC37" s="19"/>
      <c r="RPD37" s="19"/>
      <c r="RPE37" s="19"/>
      <c r="RPF37" s="19"/>
      <c r="RPG37" s="19"/>
      <c r="RPH37" s="19"/>
      <c r="RPI37" s="19"/>
      <c r="RPJ37" s="19"/>
      <c r="RPK37" s="19"/>
      <c r="RPL37" s="19"/>
      <c r="RPM37" s="19"/>
      <c r="RPN37" s="19"/>
      <c r="RPO37" s="19"/>
      <c r="RPP37" s="19"/>
      <c r="RPQ37" s="19"/>
      <c r="RPR37" s="19"/>
      <c r="RPS37" s="19"/>
      <c r="RPT37" s="19"/>
      <c r="RPU37" s="19"/>
      <c r="RPV37" s="19"/>
      <c r="RPW37" s="19"/>
      <c r="RPX37" s="19"/>
      <c r="RPY37" s="19"/>
      <c r="RPZ37" s="19"/>
      <c r="RQA37" s="19"/>
      <c r="RQB37" s="19"/>
      <c r="RQC37" s="19"/>
      <c r="RQD37" s="19"/>
      <c r="RQE37" s="19"/>
      <c r="RQF37" s="19"/>
      <c r="RQG37" s="19"/>
      <c r="RQH37" s="19"/>
      <c r="RQI37" s="19"/>
      <c r="RQJ37" s="19"/>
      <c r="RQK37" s="19"/>
      <c r="RQL37" s="19"/>
      <c r="RQM37" s="19"/>
      <c r="RQN37" s="19"/>
      <c r="RQO37" s="19"/>
      <c r="RQP37" s="19"/>
      <c r="RQQ37" s="19"/>
      <c r="RQR37" s="19"/>
      <c r="RQS37" s="19"/>
      <c r="RQT37" s="19"/>
      <c r="RQU37" s="19"/>
      <c r="RQV37" s="19"/>
      <c r="RQW37" s="19"/>
      <c r="RQX37" s="19"/>
      <c r="RQY37" s="19"/>
      <c r="RQZ37" s="19"/>
      <c r="RRA37" s="19"/>
      <c r="RRB37" s="19"/>
      <c r="RRC37" s="19"/>
      <c r="RRD37" s="19"/>
      <c r="RRE37" s="19"/>
      <c r="RRF37" s="19"/>
      <c r="RRG37" s="19"/>
      <c r="RRH37" s="19"/>
      <c r="RRI37" s="19"/>
      <c r="RRJ37" s="19"/>
      <c r="RRK37" s="19"/>
      <c r="RRL37" s="19"/>
      <c r="RRM37" s="19"/>
      <c r="RRN37" s="19"/>
      <c r="RRO37" s="19"/>
      <c r="RRP37" s="19"/>
      <c r="RRQ37" s="19"/>
      <c r="RRR37" s="19"/>
      <c r="RRS37" s="19"/>
      <c r="RRT37" s="19"/>
      <c r="RRU37" s="19"/>
      <c r="RRV37" s="19"/>
      <c r="RRW37" s="19"/>
      <c r="RRX37" s="19"/>
      <c r="RRY37" s="19"/>
      <c r="RRZ37" s="19"/>
      <c r="RSA37" s="19"/>
      <c r="RSB37" s="19"/>
      <c r="RSC37" s="19"/>
      <c r="RSD37" s="19"/>
      <c r="RSE37" s="19"/>
      <c r="RSF37" s="19"/>
      <c r="RSG37" s="19"/>
      <c r="RSH37" s="19"/>
      <c r="RSI37" s="19"/>
      <c r="RSJ37" s="19"/>
      <c r="RSK37" s="19"/>
      <c r="RSL37" s="19"/>
      <c r="RSM37" s="19"/>
      <c r="RSN37" s="19"/>
      <c r="RSO37" s="19"/>
      <c r="RSP37" s="19"/>
      <c r="RSQ37" s="19"/>
      <c r="RSR37" s="19"/>
      <c r="RSS37" s="19"/>
      <c r="RST37" s="19"/>
      <c r="RSU37" s="19"/>
      <c r="RSV37" s="19"/>
      <c r="RSW37" s="19"/>
      <c r="RSX37" s="19"/>
      <c r="RSY37" s="19"/>
      <c r="RSZ37" s="19"/>
      <c r="RTA37" s="19"/>
      <c r="RTB37" s="19"/>
      <c r="RTC37" s="19"/>
      <c r="RTD37" s="19"/>
      <c r="RTE37" s="19"/>
      <c r="RTF37" s="19"/>
      <c r="RTG37" s="19"/>
      <c r="RTH37" s="19"/>
      <c r="RTI37" s="19"/>
      <c r="RTJ37" s="19"/>
      <c r="RTK37" s="19"/>
      <c r="RTL37" s="19"/>
      <c r="RTM37" s="19"/>
      <c r="RTN37" s="19"/>
      <c r="RTO37" s="19"/>
      <c r="RTP37" s="19"/>
      <c r="RTQ37" s="19"/>
      <c r="RTR37" s="19"/>
      <c r="RTS37" s="19"/>
      <c r="RTT37" s="19"/>
      <c r="RTU37" s="19"/>
      <c r="RTV37" s="19"/>
      <c r="RTW37" s="19"/>
      <c r="RTX37" s="19"/>
      <c r="RTY37" s="19"/>
      <c r="RTZ37" s="19"/>
      <c r="RUA37" s="19"/>
      <c r="RUB37" s="19"/>
      <c r="RUC37" s="19"/>
      <c r="RUD37" s="19"/>
      <c r="RUE37" s="19"/>
      <c r="RUF37" s="19"/>
      <c r="RUG37" s="19"/>
      <c r="RUH37" s="19"/>
      <c r="RUI37" s="19"/>
      <c r="RUJ37" s="19"/>
      <c r="RUK37" s="19"/>
      <c r="RUL37" s="19"/>
      <c r="RUM37" s="19"/>
      <c r="RUN37" s="19"/>
      <c r="RUO37" s="19"/>
      <c r="RUP37" s="19"/>
      <c r="RUQ37" s="19"/>
      <c r="RUR37" s="19"/>
      <c r="RUS37" s="19"/>
      <c r="RUT37" s="19"/>
      <c r="RUU37" s="19"/>
      <c r="RUV37" s="19"/>
      <c r="RUW37" s="19"/>
      <c r="RUX37" s="19"/>
      <c r="RUY37" s="19"/>
      <c r="RUZ37" s="19"/>
      <c r="RVA37" s="19"/>
      <c r="RVB37" s="19"/>
      <c r="RVC37" s="19"/>
      <c r="RVD37" s="19"/>
      <c r="RVE37" s="19"/>
      <c r="RVF37" s="19"/>
      <c r="RVG37" s="19"/>
      <c r="RVH37" s="19"/>
      <c r="RVI37" s="19"/>
      <c r="RVJ37" s="19"/>
      <c r="RVK37" s="19"/>
      <c r="RVL37" s="19"/>
      <c r="RVM37" s="19"/>
      <c r="RVN37" s="19"/>
      <c r="RVO37" s="19"/>
      <c r="RVP37" s="19"/>
      <c r="RVQ37" s="19"/>
      <c r="RVR37" s="19"/>
      <c r="RVS37" s="19"/>
      <c r="RVT37" s="19"/>
      <c r="RVU37" s="19"/>
      <c r="RVV37" s="19"/>
      <c r="RVW37" s="19"/>
      <c r="RVX37" s="19"/>
      <c r="RVY37" s="19"/>
      <c r="RVZ37" s="19"/>
      <c r="RWA37" s="19"/>
      <c r="RWB37" s="19"/>
      <c r="RWC37" s="19"/>
      <c r="RWD37" s="19"/>
      <c r="RWE37" s="19"/>
      <c r="RWF37" s="19"/>
      <c r="RWG37" s="19"/>
      <c r="RWH37" s="19"/>
      <c r="RWI37" s="19"/>
      <c r="RWJ37" s="19"/>
      <c r="RWK37" s="19"/>
      <c r="RWL37" s="19"/>
      <c r="RWM37" s="19"/>
      <c r="RWN37" s="19"/>
      <c r="RWO37" s="19"/>
      <c r="RWP37" s="19"/>
      <c r="RWQ37" s="19"/>
      <c r="RWR37" s="19"/>
      <c r="RWS37" s="19"/>
      <c r="RWT37" s="19"/>
      <c r="RWU37" s="19"/>
      <c r="RWV37" s="19"/>
      <c r="RWW37" s="19"/>
      <c r="RWX37" s="19"/>
      <c r="RWY37" s="19"/>
      <c r="RWZ37" s="19"/>
      <c r="RXA37" s="19"/>
      <c r="RXB37" s="19"/>
      <c r="RXC37" s="19"/>
      <c r="RXD37" s="19"/>
      <c r="RXE37" s="19"/>
      <c r="RXF37" s="19"/>
      <c r="RXG37" s="19"/>
      <c r="RXH37" s="19"/>
      <c r="RXI37" s="19"/>
      <c r="RXJ37" s="19"/>
      <c r="RXK37" s="19"/>
      <c r="RXL37" s="19"/>
      <c r="RXM37" s="19"/>
      <c r="RXN37" s="19"/>
      <c r="RXO37" s="19"/>
      <c r="RXP37" s="19"/>
      <c r="RXQ37" s="19"/>
      <c r="RXR37" s="19"/>
      <c r="RXS37" s="19"/>
      <c r="RXT37" s="19"/>
      <c r="RXU37" s="19"/>
      <c r="RXV37" s="19"/>
      <c r="RXW37" s="19"/>
      <c r="RXX37" s="19"/>
      <c r="RXY37" s="19"/>
      <c r="RXZ37" s="19"/>
      <c r="RYA37" s="19"/>
      <c r="RYB37" s="19"/>
      <c r="RYC37" s="19"/>
      <c r="RYD37" s="19"/>
      <c r="RYE37" s="19"/>
      <c r="RYF37" s="19"/>
      <c r="RYG37" s="19"/>
      <c r="RYH37" s="19"/>
      <c r="RYI37" s="19"/>
      <c r="RYJ37" s="19"/>
      <c r="RYK37" s="19"/>
      <c r="RYL37" s="19"/>
      <c r="RYM37" s="19"/>
      <c r="RYN37" s="19"/>
      <c r="RYO37" s="19"/>
      <c r="RYP37" s="19"/>
      <c r="RYQ37" s="19"/>
      <c r="RYR37" s="19"/>
      <c r="RYS37" s="19"/>
      <c r="RYT37" s="19"/>
      <c r="RYU37" s="19"/>
      <c r="RYV37" s="19"/>
      <c r="RYW37" s="19"/>
      <c r="RYX37" s="19"/>
      <c r="RYY37" s="19"/>
      <c r="RYZ37" s="19"/>
      <c r="RZA37" s="19"/>
      <c r="RZB37" s="19"/>
      <c r="RZC37" s="19"/>
      <c r="RZD37" s="19"/>
      <c r="RZE37" s="19"/>
      <c r="RZF37" s="19"/>
      <c r="RZG37" s="19"/>
      <c r="RZH37" s="19"/>
      <c r="RZI37" s="19"/>
      <c r="RZJ37" s="19"/>
      <c r="RZK37" s="19"/>
      <c r="RZL37" s="19"/>
      <c r="RZM37" s="19"/>
      <c r="RZN37" s="19"/>
      <c r="RZO37" s="19"/>
      <c r="RZP37" s="19"/>
      <c r="RZQ37" s="19"/>
      <c r="RZR37" s="19"/>
      <c r="RZS37" s="19"/>
      <c r="RZT37" s="19"/>
      <c r="RZU37" s="19"/>
      <c r="RZV37" s="19"/>
      <c r="RZW37" s="19"/>
      <c r="RZX37" s="19"/>
      <c r="RZY37" s="19"/>
      <c r="RZZ37" s="19"/>
      <c r="SAA37" s="19"/>
      <c r="SAB37" s="19"/>
      <c r="SAC37" s="19"/>
      <c r="SAD37" s="19"/>
      <c r="SAE37" s="19"/>
      <c r="SAF37" s="19"/>
      <c r="SAG37" s="19"/>
      <c r="SAH37" s="19"/>
      <c r="SAI37" s="19"/>
      <c r="SAJ37" s="19"/>
      <c r="SAK37" s="19"/>
      <c r="SAL37" s="19"/>
      <c r="SAM37" s="19"/>
      <c r="SAN37" s="19"/>
      <c r="SAO37" s="19"/>
      <c r="SAP37" s="19"/>
      <c r="SAQ37" s="19"/>
      <c r="SAR37" s="19"/>
      <c r="SAS37" s="19"/>
      <c r="SAT37" s="19"/>
      <c r="SAU37" s="19"/>
      <c r="SAV37" s="19"/>
      <c r="SAW37" s="19"/>
      <c r="SAX37" s="19"/>
      <c r="SAY37" s="19"/>
      <c r="SAZ37" s="19"/>
      <c r="SBA37" s="19"/>
      <c r="SBB37" s="19"/>
      <c r="SBC37" s="19"/>
      <c r="SBD37" s="19"/>
      <c r="SBE37" s="19"/>
      <c r="SBF37" s="19"/>
      <c r="SBG37" s="19"/>
      <c r="SBH37" s="19"/>
      <c r="SBI37" s="19"/>
      <c r="SBJ37" s="19"/>
      <c r="SBK37" s="19"/>
      <c r="SBL37" s="19"/>
      <c r="SBM37" s="19"/>
      <c r="SBN37" s="19"/>
      <c r="SBO37" s="19"/>
      <c r="SBP37" s="19"/>
      <c r="SBQ37" s="19"/>
      <c r="SBR37" s="19"/>
      <c r="SBS37" s="19"/>
      <c r="SBT37" s="19"/>
      <c r="SBU37" s="19"/>
      <c r="SBV37" s="19"/>
      <c r="SBW37" s="19"/>
      <c r="SBX37" s="19"/>
      <c r="SBY37" s="19"/>
      <c r="SBZ37" s="19"/>
      <c r="SCA37" s="19"/>
      <c r="SCB37" s="19"/>
      <c r="SCC37" s="19"/>
      <c r="SCD37" s="19"/>
      <c r="SCE37" s="19"/>
      <c r="SCF37" s="19"/>
      <c r="SCG37" s="19"/>
      <c r="SCH37" s="19"/>
      <c r="SCI37" s="19"/>
      <c r="SCJ37" s="19"/>
      <c r="SCK37" s="19"/>
      <c r="SCL37" s="19"/>
      <c r="SCM37" s="19"/>
      <c r="SCN37" s="19"/>
      <c r="SCO37" s="19"/>
      <c r="SCP37" s="19"/>
      <c r="SCQ37" s="19"/>
      <c r="SCR37" s="19"/>
      <c r="SCS37" s="19"/>
      <c r="SCT37" s="19"/>
      <c r="SCU37" s="19"/>
      <c r="SCV37" s="19"/>
      <c r="SCW37" s="19"/>
      <c r="SCX37" s="19"/>
      <c r="SCY37" s="19"/>
      <c r="SCZ37" s="19"/>
      <c r="SDA37" s="19"/>
      <c r="SDB37" s="19"/>
      <c r="SDC37" s="19"/>
      <c r="SDD37" s="19"/>
      <c r="SDE37" s="19"/>
      <c r="SDF37" s="19"/>
      <c r="SDG37" s="19"/>
      <c r="SDH37" s="19"/>
      <c r="SDI37" s="19"/>
      <c r="SDJ37" s="19"/>
      <c r="SDK37" s="19"/>
      <c r="SDL37" s="19"/>
      <c r="SDM37" s="19"/>
      <c r="SDN37" s="19"/>
      <c r="SDO37" s="19"/>
      <c r="SDP37" s="19"/>
      <c r="SDQ37" s="19"/>
      <c r="SDR37" s="19"/>
      <c r="SDS37" s="19"/>
      <c r="SDT37" s="19"/>
      <c r="SDU37" s="19"/>
      <c r="SDV37" s="19"/>
      <c r="SDW37" s="19"/>
      <c r="SDX37" s="19"/>
      <c r="SDY37" s="19"/>
      <c r="SDZ37" s="19"/>
      <c r="SEA37" s="19"/>
      <c r="SEB37" s="19"/>
      <c r="SEC37" s="19"/>
      <c r="SED37" s="19"/>
      <c r="SEE37" s="19"/>
      <c r="SEF37" s="19"/>
      <c r="SEG37" s="19"/>
      <c r="SEH37" s="19"/>
      <c r="SEI37" s="19"/>
      <c r="SEJ37" s="19"/>
      <c r="SEK37" s="19"/>
      <c r="SEL37" s="19"/>
      <c r="SEM37" s="19"/>
      <c r="SEN37" s="19"/>
      <c r="SEO37" s="19"/>
      <c r="SEP37" s="19"/>
      <c r="SEQ37" s="19"/>
      <c r="SER37" s="19"/>
      <c r="SES37" s="19"/>
      <c r="SET37" s="19"/>
      <c r="SEU37" s="19"/>
      <c r="SEV37" s="19"/>
      <c r="SEW37" s="19"/>
      <c r="SEX37" s="19"/>
      <c r="SEY37" s="19"/>
      <c r="SEZ37" s="19"/>
      <c r="SFA37" s="19"/>
      <c r="SFB37" s="19"/>
      <c r="SFC37" s="19"/>
      <c r="SFD37" s="19"/>
      <c r="SFE37" s="19"/>
      <c r="SFF37" s="19"/>
      <c r="SFG37" s="19"/>
      <c r="SFH37" s="19"/>
      <c r="SFI37" s="19"/>
      <c r="SFJ37" s="19"/>
      <c r="SFK37" s="19"/>
      <c r="SFL37" s="19"/>
      <c r="SFM37" s="19"/>
      <c r="SFN37" s="19"/>
      <c r="SFO37" s="19"/>
      <c r="SFP37" s="19"/>
      <c r="SFQ37" s="19"/>
      <c r="SFR37" s="19"/>
      <c r="SFS37" s="19"/>
      <c r="SFT37" s="19"/>
      <c r="SFU37" s="19"/>
      <c r="SFV37" s="19"/>
      <c r="SFW37" s="19"/>
      <c r="SFX37" s="19"/>
      <c r="SFY37" s="19"/>
      <c r="SFZ37" s="19"/>
      <c r="SGA37" s="19"/>
      <c r="SGB37" s="19"/>
      <c r="SGC37" s="19"/>
      <c r="SGD37" s="19"/>
      <c r="SGE37" s="19"/>
      <c r="SGF37" s="19"/>
      <c r="SGG37" s="19"/>
      <c r="SGH37" s="19"/>
      <c r="SGI37" s="19"/>
      <c r="SGJ37" s="19"/>
      <c r="SGK37" s="19"/>
      <c r="SGL37" s="19"/>
      <c r="SGM37" s="19"/>
      <c r="SGN37" s="19"/>
      <c r="SGO37" s="19"/>
      <c r="SGP37" s="19"/>
      <c r="SGQ37" s="19"/>
      <c r="SGR37" s="19"/>
      <c r="SGS37" s="19"/>
      <c r="SGT37" s="19"/>
      <c r="SGU37" s="19"/>
      <c r="SGV37" s="19"/>
      <c r="SGW37" s="19"/>
      <c r="SGX37" s="19"/>
      <c r="SGY37" s="19"/>
      <c r="SGZ37" s="19"/>
      <c r="SHA37" s="19"/>
      <c r="SHB37" s="19"/>
      <c r="SHC37" s="19"/>
      <c r="SHD37" s="19"/>
      <c r="SHE37" s="19"/>
      <c r="SHF37" s="19"/>
      <c r="SHG37" s="19"/>
      <c r="SHH37" s="19"/>
      <c r="SHI37" s="19"/>
      <c r="SHJ37" s="19"/>
      <c r="SHK37" s="19"/>
      <c r="SHL37" s="19"/>
      <c r="SHM37" s="19"/>
      <c r="SHN37" s="19"/>
      <c r="SHO37" s="19"/>
      <c r="SHP37" s="19"/>
      <c r="SHQ37" s="19"/>
      <c r="SHR37" s="19"/>
      <c r="SHS37" s="19"/>
      <c r="SHT37" s="19"/>
      <c r="SHU37" s="19"/>
      <c r="SHV37" s="19"/>
      <c r="SHW37" s="19"/>
      <c r="SHX37" s="19"/>
      <c r="SHY37" s="19"/>
      <c r="SHZ37" s="19"/>
      <c r="SIA37" s="19"/>
      <c r="SIB37" s="19"/>
      <c r="SIC37" s="19"/>
      <c r="SID37" s="19"/>
      <c r="SIE37" s="19"/>
      <c r="SIF37" s="19"/>
      <c r="SIG37" s="19"/>
      <c r="SIH37" s="19"/>
      <c r="SII37" s="19"/>
      <c r="SIJ37" s="19"/>
      <c r="SIK37" s="19"/>
      <c r="SIL37" s="19"/>
      <c r="SIM37" s="19"/>
      <c r="SIN37" s="19"/>
      <c r="SIO37" s="19"/>
      <c r="SIP37" s="19"/>
      <c r="SIQ37" s="19"/>
      <c r="SIR37" s="19"/>
      <c r="SIS37" s="19"/>
      <c r="SIT37" s="19"/>
      <c r="SIU37" s="19"/>
      <c r="SIV37" s="19"/>
      <c r="SIW37" s="19"/>
      <c r="SIX37" s="19"/>
      <c r="SIY37" s="19"/>
      <c r="SIZ37" s="19"/>
      <c r="SJA37" s="19"/>
      <c r="SJB37" s="19"/>
      <c r="SJC37" s="19"/>
      <c r="SJD37" s="19"/>
      <c r="SJE37" s="19"/>
      <c r="SJF37" s="19"/>
      <c r="SJG37" s="19"/>
      <c r="SJH37" s="19"/>
      <c r="SJI37" s="19"/>
      <c r="SJJ37" s="19"/>
      <c r="SJK37" s="19"/>
      <c r="SJL37" s="19"/>
      <c r="SJM37" s="19"/>
      <c r="SJN37" s="19"/>
      <c r="SJO37" s="19"/>
      <c r="SJP37" s="19"/>
      <c r="SJQ37" s="19"/>
      <c r="SJR37" s="19"/>
      <c r="SJS37" s="19"/>
      <c r="SJT37" s="19"/>
      <c r="SJU37" s="19"/>
      <c r="SJV37" s="19"/>
      <c r="SJW37" s="19"/>
      <c r="SJX37" s="19"/>
      <c r="SJY37" s="19"/>
      <c r="SJZ37" s="19"/>
      <c r="SKA37" s="19"/>
      <c r="SKB37" s="19"/>
      <c r="SKC37" s="19"/>
      <c r="SKD37" s="19"/>
      <c r="SKE37" s="19"/>
      <c r="SKF37" s="19"/>
      <c r="SKG37" s="19"/>
      <c r="SKH37" s="19"/>
      <c r="SKI37" s="19"/>
      <c r="SKJ37" s="19"/>
      <c r="SKK37" s="19"/>
      <c r="SKL37" s="19"/>
      <c r="SKM37" s="19"/>
      <c r="SKN37" s="19"/>
      <c r="SKO37" s="19"/>
      <c r="SKP37" s="19"/>
      <c r="SKQ37" s="19"/>
      <c r="SKR37" s="19"/>
      <c r="SKS37" s="19"/>
      <c r="SKT37" s="19"/>
      <c r="SKU37" s="19"/>
      <c r="SKV37" s="19"/>
      <c r="SKW37" s="19"/>
      <c r="SKX37" s="19"/>
      <c r="SKY37" s="19"/>
      <c r="SKZ37" s="19"/>
      <c r="SLA37" s="19"/>
      <c r="SLB37" s="19"/>
      <c r="SLC37" s="19"/>
      <c r="SLD37" s="19"/>
      <c r="SLE37" s="19"/>
      <c r="SLF37" s="19"/>
      <c r="SLG37" s="19"/>
      <c r="SLH37" s="19"/>
      <c r="SLI37" s="19"/>
      <c r="SLJ37" s="19"/>
      <c r="SLK37" s="19"/>
      <c r="SLL37" s="19"/>
      <c r="SLM37" s="19"/>
      <c r="SLN37" s="19"/>
      <c r="SLO37" s="19"/>
      <c r="SLP37" s="19"/>
      <c r="SLQ37" s="19"/>
      <c r="SLR37" s="19"/>
      <c r="SLS37" s="19"/>
      <c r="SLT37" s="19"/>
      <c r="SLU37" s="19"/>
      <c r="SLV37" s="19"/>
      <c r="SLW37" s="19"/>
      <c r="SLX37" s="19"/>
      <c r="SLY37" s="19"/>
      <c r="SLZ37" s="19"/>
      <c r="SMA37" s="19"/>
      <c r="SMB37" s="19"/>
      <c r="SMC37" s="19"/>
      <c r="SMD37" s="19"/>
      <c r="SME37" s="19"/>
      <c r="SMF37" s="19"/>
      <c r="SMG37" s="19"/>
      <c r="SMH37" s="19"/>
      <c r="SMI37" s="19"/>
      <c r="SMJ37" s="19"/>
      <c r="SMK37" s="19"/>
      <c r="SML37" s="19"/>
      <c r="SMM37" s="19"/>
      <c r="SMN37" s="19"/>
      <c r="SMO37" s="19"/>
      <c r="SMP37" s="19"/>
      <c r="SMQ37" s="19"/>
      <c r="SMR37" s="19"/>
      <c r="SMS37" s="19"/>
      <c r="SMT37" s="19"/>
      <c r="SMU37" s="19"/>
      <c r="SMV37" s="19"/>
      <c r="SMW37" s="19"/>
      <c r="SMX37" s="19"/>
      <c r="SMY37" s="19"/>
      <c r="SMZ37" s="19"/>
      <c r="SNA37" s="19"/>
      <c r="SNB37" s="19"/>
      <c r="SNC37" s="19"/>
      <c r="SND37" s="19"/>
      <c r="SNE37" s="19"/>
      <c r="SNF37" s="19"/>
      <c r="SNG37" s="19"/>
      <c r="SNH37" s="19"/>
      <c r="SNI37" s="19"/>
      <c r="SNJ37" s="19"/>
      <c r="SNK37" s="19"/>
      <c r="SNL37" s="19"/>
      <c r="SNM37" s="19"/>
      <c r="SNN37" s="19"/>
      <c r="SNO37" s="19"/>
      <c r="SNP37" s="19"/>
      <c r="SNQ37" s="19"/>
      <c r="SNR37" s="19"/>
      <c r="SNS37" s="19"/>
      <c r="SNT37" s="19"/>
      <c r="SNU37" s="19"/>
      <c r="SNV37" s="19"/>
      <c r="SNW37" s="19"/>
      <c r="SNX37" s="19"/>
      <c r="SNY37" s="19"/>
      <c r="SNZ37" s="19"/>
      <c r="SOA37" s="19"/>
      <c r="SOB37" s="19"/>
      <c r="SOC37" s="19"/>
      <c r="SOD37" s="19"/>
      <c r="SOE37" s="19"/>
      <c r="SOF37" s="19"/>
      <c r="SOG37" s="19"/>
      <c r="SOH37" s="19"/>
      <c r="SOI37" s="19"/>
      <c r="SOJ37" s="19"/>
      <c r="SOK37" s="19"/>
      <c r="SOL37" s="19"/>
      <c r="SOM37" s="19"/>
      <c r="SON37" s="19"/>
      <c r="SOO37" s="19"/>
      <c r="SOP37" s="19"/>
      <c r="SOQ37" s="19"/>
      <c r="SOR37" s="19"/>
      <c r="SOS37" s="19"/>
      <c r="SOT37" s="19"/>
      <c r="SOU37" s="19"/>
      <c r="SOV37" s="19"/>
      <c r="SOW37" s="19"/>
      <c r="SOX37" s="19"/>
      <c r="SOY37" s="19"/>
      <c r="SOZ37" s="19"/>
      <c r="SPA37" s="19"/>
      <c r="SPB37" s="19"/>
      <c r="SPC37" s="19"/>
      <c r="SPD37" s="19"/>
      <c r="SPE37" s="19"/>
      <c r="SPF37" s="19"/>
      <c r="SPG37" s="19"/>
      <c r="SPH37" s="19"/>
      <c r="SPI37" s="19"/>
      <c r="SPJ37" s="19"/>
      <c r="SPK37" s="19"/>
      <c r="SPL37" s="19"/>
      <c r="SPM37" s="19"/>
      <c r="SPN37" s="19"/>
      <c r="SPO37" s="19"/>
      <c r="SPP37" s="19"/>
      <c r="SPQ37" s="19"/>
      <c r="SPR37" s="19"/>
      <c r="SPS37" s="19"/>
      <c r="SPT37" s="19"/>
      <c r="SPU37" s="19"/>
      <c r="SPV37" s="19"/>
      <c r="SPW37" s="19"/>
      <c r="SPX37" s="19"/>
      <c r="SPY37" s="19"/>
      <c r="SPZ37" s="19"/>
      <c r="SQA37" s="19"/>
      <c r="SQB37" s="19"/>
      <c r="SQC37" s="19"/>
      <c r="SQD37" s="19"/>
      <c r="SQE37" s="19"/>
      <c r="SQF37" s="19"/>
      <c r="SQG37" s="19"/>
      <c r="SQH37" s="19"/>
      <c r="SQI37" s="19"/>
      <c r="SQJ37" s="19"/>
      <c r="SQK37" s="19"/>
      <c r="SQL37" s="19"/>
      <c r="SQM37" s="19"/>
      <c r="SQN37" s="19"/>
      <c r="SQO37" s="19"/>
      <c r="SQP37" s="19"/>
      <c r="SQQ37" s="19"/>
      <c r="SQR37" s="19"/>
      <c r="SQS37" s="19"/>
      <c r="SQT37" s="19"/>
      <c r="SQU37" s="19"/>
      <c r="SQV37" s="19"/>
      <c r="SQW37" s="19"/>
      <c r="SQX37" s="19"/>
      <c r="SQY37" s="19"/>
      <c r="SQZ37" s="19"/>
      <c r="SRA37" s="19"/>
      <c r="SRB37" s="19"/>
      <c r="SRC37" s="19"/>
      <c r="SRD37" s="19"/>
      <c r="SRE37" s="19"/>
      <c r="SRF37" s="19"/>
      <c r="SRG37" s="19"/>
      <c r="SRH37" s="19"/>
      <c r="SRI37" s="19"/>
      <c r="SRJ37" s="19"/>
      <c r="SRK37" s="19"/>
      <c r="SRL37" s="19"/>
      <c r="SRM37" s="19"/>
      <c r="SRN37" s="19"/>
      <c r="SRO37" s="19"/>
      <c r="SRP37" s="19"/>
      <c r="SRQ37" s="19"/>
      <c r="SRR37" s="19"/>
      <c r="SRS37" s="19"/>
      <c r="SRT37" s="19"/>
      <c r="SRU37" s="19"/>
      <c r="SRV37" s="19"/>
      <c r="SRW37" s="19"/>
      <c r="SRX37" s="19"/>
      <c r="SRY37" s="19"/>
      <c r="SRZ37" s="19"/>
      <c r="SSA37" s="19"/>
      <c r="SSB37" s="19"/>
      <c r="SSC37" s="19"/>
      <c r="SSD37" s="19"/>
      <c r="SSE37" s="19"/>
      <c r="SSF37" s="19"/>
      <c r="SSG37" s="19"/>
      <c r="SSH37" s="19"/>
      <c r="SSI37" s="19"/>
      <c r="SSJ37" s="19"/>
      <c r="SSK37" s="19"/>
      <c r="SSL37" s="19"/>
      <c r="SSM37" s="19"/>
      <c r="SSN37" s="19"/>
      <c r="SSO37" s="19"/>
      <c r="SSP37" s="19"/>
      <c r="SSQ37" s="19"/>
      <c r="SSR37" s="19"/>
      <c r="SSS37" s="19"/>
      <c r="SST37" s="19"/>
      <c r="SSU37" s="19"/>
      <c r="SSV37" s="19"/>
      <c r="SSW37" s="19"/>
      <c r="SSX37" s="19"/>
      <c r="SSY37" s="19"/>
      <c r="SSZ37" s="19"/>
      <c r="STA37" s="19"/>
      <c r="STB37" s="19"/>
      <c r="STC37" s="19"/>
      <c r="STD37" s="19"/>
      <c r="STE37" s="19"/>
      <c r="STF37" s="19"/>
      <c r="STG37" s="19"/>
      <c r="STH37" s="19"/>
      <c r="STI37" s="19"/>
      <c r="STJ37" s="19"/>
      <c r="STK37" s="19"/>
      <c r="STL37" s="19"/>
      <c r="STM37" s="19"/>
      <c r="STN37" s="19"/>
      <c r="STO37" s="19"/>
      <c r="STP37" s="19"/>
      <c r="STQ37" s="19"/>
      <c r="STR37" s="19"/>
      <c r="STS37" s="19"/>
      <c r="STT37" s="19"/>
      <c r="STU37" s="19"/>
      <c r="STV37" s="19"/>
      <c r="STW37" s="19"/>
      <c r="STX37" s="19"/>
      <c r="STY37" s="19"/>
      <c r="STZ37" s="19"/>
      <c r="SUA37" s="19"/>
      <c r="SUB37" s="19"/>
      <c r="SUC37" s="19"/>
      <c r="SUD37" s="19"/>
      <c r="SUE37" s="19"/>
      <c r="SUF37" s="19"/>
      <c r="SUG37" s="19"/>
      <c r="SUH37" s="19"/>
      <c r="SUI37" s="19"/>
      <c r="SUJ37" s="19"/>
      <c r="SUK37" s="19"/>
      <c r="SUL37" s="19"/>
      <c r="SUM37" s="19"/>
      <c r="SUN37" s="19"/>
      <c r="SUO37" s="19"/>
      <c r="SUP37" s="19"/>
      <c r="SUQ37" s="19"/>
      <c r="SUR37" s="19"/>
      <c r="SUS37" s="19"/>
      <c r="SUT37" s="19"/>
      <c r="SUU37" s="19"/>
      <c r="SUV37" s="19"/>
      <c r="SUW37" s="19"/>
      <c r="SUX37" s="19"/>
      <c r="SUY37" s="19"/>
      <c r="SUZ37" s="19"/>
      <c r="SVA37" s="19"/>
      <c r="SVB37" s="19"/>
      <c r="SVC37" s="19"/>
      <c r="SVD37" s="19"/>
      <c r="SVE37" s="19"/>
      <c r="SVF37" s="19"/>
      <c r="SVG37" s="19"/>
      <c r="SVH37" s="19"/>
      <c r="SVI37" s="19"/>
      <c r="SVJ37" s="19"/>
      <c r="SVK37" s="19"/>
      <c r="SVL37" s="19"/>
      <c r="SVM37" s="19"/>
      <c r="SVN37" s="19"/>
      <c r="SVO37" s="19"/>
      <c r="SVP37" s="19"/>
      <c r="SVQ37" s="19"/>
      <c r="SVR37" s="19"/>
      <c r="SVS37" s="19"/>
      <c r="SVT37" s="19"/>
      <c r="SVU37" s="19"/>
      <c r="SVV37" s="19"/>
      <c r="SVW37" s="19"/>
      <c r="SVX37" s="19"/>
      <c r="SVY37" s="19"/>
      <c r="SVZ37" s="19"/>
      <c r="SWA37" s="19"/>
      <c r="SWB37" s="19"/>
      <c r="SWC37" s="19"/>
      <c r="SWD37" s="19"/>
      <c r="SWE37" s="19"/>
      <c r="SWF37" s="19"/>
      <c r="SWG37" s="19"/>
      <c r="SWH37" s="19"/>
      <c r="SWI37" s="19"/>
      <c r="SWJ37" s="19"/>
      <c r="SWK37" s="19"/>
      <c r="SWL37" s="19"/>
      <c r="SWM37" s="19"/>
      <c r="SWN37" s="19"/>
      <c r="SWO37" s="19"/>
      <c r="SWP37" s="19"/>
      <c r="SWQ37" s="19"/>
      <c r="SWR37" s="19"/>
      <c r="SWS37" s="19"/>
      <c r="SWT37" s="19"/>
      <c r="SWU37" s="19"/>
      <c r="SWV37" s="19"/>
      <c r="SWW37" s="19"/>
      <c r="SWX37" s="19"/>
      <c r="SWY37" s="19"/>
      <c r="SWZ37" s="19"/>
      <c r="SXA37" s="19"/>
      <c r="SXB37" s="19"/>
      <c r="SXC37" s="19"/>
      <c r="SXD37" s="19"/>
      <c r="SXE37" s="19"/>
      <c r="SXF37" s="19"/>
      <c r="SXG37" s="19"/>
      <c r="SXH37" s="19"/>
      <c r="SXI37" s="19"/>
      <c r="SXJ37" s="19"/>
      <c r="SXK37" s="19"/>
      <c r="SXL37" s="19"/>
      <c r="SXM37" s="19"/>
      <c r="SXN37" s="19"/>
      <c r="SXO37" s="19"/>
      <c r="SXP37" s="19"/>
      <c r="SXQ37" s="19"/>
      <c r="SXR37" s="19"/>
      <c r="SXS37" s="19"/>
      <c r="SXT37" s="19"/>
      <c r="SXU37" s="19"/>
      <c r="SXV37" s="19"/>
      <c r="SXW37" s="19"/>
      <c r="SXX37" s="19"/>
      <c r="SXY37" s="19"/>
      <c r="SXZ37" s="19"/>
      <c r="SYA37" s="19"/>
      <c r="SYB37" s="19"/>
      <c r="SYC37" s="19"/>
      <c r="SYD37" s="19"/>
      <c r="SYE37" s="19"/>
      <c r="SYF37" s="19"/>
      <c r="SYG37" s="19"/>
      <c r="SYH37" s="19"/>
      <c r="SYI37" s="19"/>
      <c r="SYJ37" s="19"/>
      <c r="SYK37" s="19"/>
      <c r="SYL37" s="19"/>
      <c r="SYM37" s="19"/>
      <c r="SYN37" s="19"/>
      <c r="SYO37" s="19"/>
      <c r="SYP37" s="19"/>
      <c r="SYQ37" s="19"/>
      <c r="SYR37" s="19"/>
      <c r="SYS37" s="19"/>
      <c r="SYT37" s="19"/>
      <c r="SYU37" s="19"/>
      <c r="SYV37" s="19"/>
      <c r="SYW37" s="19"/>
      <c r="SYX37" s="19"/>
      <c r="SYY37" s="19"/>
      <c r="SYZ37" s="19"/>
      <c r="SZA37" s="19"/>
      <c r="SZB37" s="19"/>
      <c r="SZC37" s="19"/>
      <c r="SZD37" s="19"/>
      <c r="SZE37" s="19"/>
      <c r="SZF37" s="19"/>
      <c r="SZG37" s="19"/>
      <c r="SZH37" s="19"/>
      <c r="SZI37" s="19"/>
      <c r="SZJ37" s="19"/>
      <c r="SZK37" s="19"/>
      <c r="SZL37" s="19"/>
      <c r="SZM37" s="19"/>
      <c r="SZN37" s="19"/>
      <c r="SZO37" s="19"/>
      <c r="SZP37" s="19"/>
      <c r="SZQ37" s="19"/>
      <c r="SZR37" s="19"/>
      <c r="SZS37" s="19"/>
      <c r="SZT37" s="19"/>
      <c r="SZU37" s="19"/>
      <c r="SZV37" s="19"/>
      <c r="SZW37" s="19"/>
      <c r="SZX37" s="19"/>
      <c r="SZY37" s="19"/>
      <c r="SZZ37" s="19"/>
      <c r="TAA37" s="19"/>
      <c r="TAB37" s="19"/>
      <c r="TAC37" s="19"/>
      <c r="TAD37" s="19"/>
      <c r="TAE37" s="19"/>
      <c r="TAF37" s="19"/>
      <c r="TAG37" s="19"/>
      <c r="TAH37" s="19"/>
      <c r="TAI37" s="19"/>
      <c r="TAJ37" s="19"/>
      <c r="TAK37" s="19"/>
      <c r="TAL37" s="19"/>
      <c r="TAM37" s="19"/>
      <c r="TAN37" s="19"/>
      <c r="TAO37" s="19"/>
      <c r="TAP37" s="19"/>
      <c r="TAQ37" s="19"/>
      <c r="TAR37" s="19"/>
      <c r="TAS37" s="19"/>
      <c r="TAT37" s="19"/>
      <c r="TAU37" s="19"/>
      <c r="TAV37" s="19"/>
      <c r="TAW37" s="19"/>
      <c r="TAX37" s="19"/>
      <c r="TAY37" s="19"/>
      <c r="TAZ37" s="19"/>
      <c r="TBA37" s="19"/>
      <c r="TBB37" s="19"/>
      <c r="TBC37" s="19"/>
      <c r="TBD37" s="19"/>
      <c r="TBE37" s="19"/>
      <c r="TBF37" s="19"/>
      <c r="TBG37" s="19"/>
      <c r="TBH37" s="19"/>
      <c r="TBI37" s="19"/>
      <c r="TBJ37" s="19"/>
      <c r="TBK37" s="19"/>
      <c r="TBL37" s="19"/>
      <c r="TBM37" s="19"/>
      <c r="TBN37" s="19"/>
      <c r="TBO37" s="19"/>
      <c r="TBP37" s="19"/>
      <c r="TBQ37" s="19"/>
      <c r="TBR37" s="19"/>
      <c r="TBS37" s="19"/>
      <c r="TBT37" s="19"/>
      <c r="TBU37" s="19"/>
      <c r="TBV37" s="19"/>
      <c r="TBW37" s="19"/>
      <c r="TBX37" s="19"/>
      <c r="TBY37" s="19"/>
      <c r="TBZ37" s="19"/>
      <c r="TCA37" s="19"/>
      <c r="TCB37" s="19"/>
      <c r="TCC37" s="19"/>
      <c r="TCD37" s="19"/>
      <c r="TCE37" s="19"/>
      <c r="TCF37" s="19"/>
      <c r="TCG37" s="19"/>
      <c r="TCH37" s="19"/>
      <c r="TCI37" s="19"/>
      <c r="TCJ37" s="19"/>
      <c r="TCK37" s="19"/>
      <c r="TCL37" s="19"/>
      <c r="TCM37" s="19"/>
      <c r="TCN37" s="19"/>
      <c r="TCO37" s="19"/>
      <c r="TCP37" s="19"/>
      <c r="TCQ37" s="19"/>
      <c r="TCR37" s="19"/>
      <c r="TCS37" s="19"/>
      <c r="TCT37" s="19"/>
      <c r="TCU37" s="19"/>
      <c r="TCV37" s="19"/>
      <c r="TCW37" s="19"/>
      <c r="TCX37" s="19"/>
      <c r="TCY37" s="19"/>
      <c r="TCZ37" s="19"/>
      <c r="TDA37" s="19"/>
      <c r="TDB37" s="19"/>
      <c r="TDC37" s="19"/>
      <c r="TDD37" s="19"/>
      <c r="TDE37" s="19"/>
      <c r="TDF37" s="19"/>
      <c r="TDG37" s="19"/>
      <c r="TDH37" s="19"/>
      <c r="TDI37" s="19"/>
      <c r="TDJ37" s="19"/>
      <c r="TDK37" s="19"/>
      <c r="TDL37" s="19"/>
      <c r="TDM37" s="19"/>
      <c r="TDN37" s="19"/>
      <c r="TDO37" s="19"/>
      <c r="TDP37" s="19"/>
      <c r="TDQ37" s="19"/>
      <c r="TDR37" s="19"/>
      <c r="TDS37" s="19"/>
      <c r="TDT37" s="19"/>
      <c r="TDU37" s="19"/>
      <c r="TDV37" s="19"/>
      <c r="TDW37" s="19"/>
      <c r="TDX37" s="19"/>
      <c r="TDY37" s="19"/>
      <c r="TDZ37" s="19"/>
      <c r="TEA37" s="19"/>
      <c r="TEB37" s="19"/>
      <c r="TEC37" s="19"/>
      <c r="TED37" s="19"/>
      <c r="TEE37" s="19"/>
      <c r="TEF37" s="19"/>
      <c r="TEG37" s="19"/>
      <c r="TEH37" s="19"/>
      <c r="TEI37" s="19"/>
      <c r="TEJ37" s="19"/>
      <c r="TEK37" s="19"/>
      <c r="TEL37" s="19"/>
      <c r="TEM37" s="19"/>
      <c r="TEN37" s="19"/>
      <c r="TEO37" s="19"/>
      <c r="TEP37" s="19"/>
      <c r="TEQ37" s="19"/>
      <c r="TER37" s="19"/>
      <c r="TES37" s="19"/>
      <c r="TET37" s="19"/>
      <c r="TEU37" s="19"/>
      <c r="TEV37" s="19"/>
      <c r="TEW37" s="19"/>
      <c r="TEX37" s="19"/>
      <c r="TEY37" s="19"/>
      <c r="TEZ37" s="19"/>
      <c r="TFA37" s="19"/>
      <c r="TFB37" s="19"/>
      <c r="TFC37" s="19"/>
      <c r="TFD37" s="19"/>
      <c r="TFE37" s="19"/>
      <c r="TFF37" s="19"/>
      <c r="TFG37" s="19"/>
      <c r="TFH37" s="19"/>
      <c r="TFI37" s="19"/>
      <c r="TFJ37" s="19"/>
      <c r="TFK37" s="19"/>
      <c r="TFL37" s="19"/>
      <c r="TFM37" s="19"/>
      <c r="TFN37" s="19"/>
      <c r="TFO37" s="19"/>
      <c r="TFP37" s="19"/>
      <c r="TFQ37" s="19"/>
      <c r="TFR37" s="19"/>
      <c r="TFS37" s="19"/>
      <c r="TFT37" s="19"/>
      <c r="TFU37" s="19"/>
      <c r="TFV37" s="19"/>
      <c r="TFW37" s="19"/>
      <c r="TFX37" s="19"/>
      <c r="TFY37" s="19"/>
      <c r="TFZ37" s="19"/>
      <c r="TGA37" s="19"/>
      <c r="TGB37" s="19"/>
      <c r="TGC37" s="19"/>
      <c r="TGD37" s="19"/>
      <c r="TGE37" s="19"/>
      <c r="TGF37" s="19"/>
      <c r="TGG37" s="19"/>
      <c r="TGH37" s="19"/>
      <c r="TGI37" s="19"/>
      <c r="TGJ37" s="19"/>
      <c r="TGK37" s="19"/>
      <c r="TGL37" s="19"/>
      <c r="TGM37" s="19"/>
      <c r="TGN37" s="19"/>
      <c r="TGO37" s="19"/>
      <c r="TGP37" s="19"/>
      <c r="TGQ37" s="19"/>
      <c r="TGR37" s="19"/>
      <c r="TGS37" s="19"/>
      <c r="TGT37" s="19"/>
      <c r="TGU37" s="19"/>
      <c r="TGV37" s="19"/>
      <c r="TGW37" s="19"/>
      <c r="TGX37" s="19"/>
      <c r="TGY37" s="19"/>
      <c r="TGZ37" s="19"/>
      <c r="THA37" s="19"/>
      <c r="THB37" s="19"/>
      <c r="THC37" s="19"/>
      <c r="THD37" s="19"/>
      <c r="THE37" s="19"/>
      <c r="THF37" s="19"/>
      <c r="THG37" s="19"/>
      <c r="THH37" s="19"/>
      <c r="THI37" s="19"/>
      <c r="THJ37" s="19"/>
      <c r="THK37" s="19"/>
      <c r="THL37" s="19"/>
      <c r="THM37" s="19"/>
      <c r="THN37" s="19"/>
      <c r="THO37" s="19"/>
      <c r="THP37" s="19"/>
      <c r="THQ37" s="19"/>
      <c r="THR37" s="19"/>
      <c r="THS37" s="19"/>
      <c r="THT37" s="19"/>
      <c r="THU37" s="19"/>
      <c r="THV37" s="19"/>
      <c r="THW37" s="19"/>
      <c r="THX37" s="19"/>
      <c r="THY37" s="19"/>
      <c r="THZ37" s="19"/>
      <c r="TIA37" s="19"/>
      <c r="TIB37" s="19"/>
      <c r="TIC37" s="19"/>
      <c r="TID37" s="19"/>
      <c r="TIE37" s="19"/>
      <c r="TIF37" s="19"/>
      <c r="TIG37" s="19"/>
      <c r="TIH37" s="19"/>
      <c r="TII37" s="19"/>
      <c r="TIJ37" s="19"/>
      <c r="TIK37" s="19"/>
      <c r="TIL37" s="19"/>
      <c r="TIM37" s="19"/>
      <c r="TIN37" s="19"/>
      <c r="TIO37" s="19"/>
      <c r="TIP37" s="19"/>
      <c r="TIQ37" s="19"/>
      <c r="TIR37" s="19"/>
      <c r="TIS37" s="19"/>
      <c r="TIT37" s="19"/>
      <c r="TIU37" s="19"/>
      <c r="TIV37" s="19"/>
      <c r="TIW37" s="19"/>
      <c r="TIX37" s="19"/>
      <c r="TIY37" s="19"/>
      <c r="TIZ37" s="19"/>
      <c r="TJA37" s="19"/>
      <c r="TJB37" s="19"/>
      <c r="TJC37" s="19"/>
      <c r="TJD37" s="19"/>
      <c r="TJE37" s="19"/>
      <c r="TJF37" s="19"/>
      <c r="TJG37" s="19"/>
      <c r="TJH37" s="19"/>
      <c r="TJI37" s="19"/>
      <c r="TJJ37" s="19"/>
      <c r="TJK37" s="19"/>
      <c r="TJL37" s="19"/>
      <c r="TJM37" s="19"/>
      <c r="TJN37" s="19"/>
      <c r="TJO37" s="19"/>
      <c r="TJP37" s="19"/>
      <c r="TJQ37" s="19"/>
      <c r="TJR37" s="19"/>
      <c r="TJS37" s="19"/>
      <c r="TJT37" s="19"/>
      <c r="TJU37" s="19"/>
      <c r="TJV37" s="19"/>
      <c r="TJW37" s="19"/>
      <c r="TJX37" s="19"/>
      <c r="TJY37" s="19"/>
      <c r="TJZ37" s="19"/>
      <c r="TKA37" s="19"/>
      <c r="TKB37" s="19"/>
      <c r="TKC37" s="19"/>
      <c r="TKD37" s="19"/>
      <c r="TKE37" s="19"/>
      <c r="TKF37" s="19"/>
      <c r="TKG37" s="19"/>
      <c r="TKH37" s="19"/>
      <c r="TKI37" s="19"/>
      <c r="TKJ37" s="19"/>
      <c r="TKK37" s="19"/>
      <c r="TKL37" s="19"/>
      <c r="TKM37" s="19"/>
      <c r="TKN37" s="19"/>
      <c r="TKO37" s="19"/>
      <c r="TKP37" s="19"/>
      <c r="TKQ37" s="19"/>
      <c r="TKR37" s="19"/>
      <c r="TKS37" s="19"/>
      <c r="TKT37" s="19"/>
      <c r="TKU37" s="19"/>
      <c r="TKV37" s="19"/>
      <c r="TKW37" s="19"/>
      <c r="TKX37" s="19"/>
      <c r="TKY37" s="19"/>
      <c r="TKZ37" s="19"/>
      <c r="TLA37" s="19"/>
      <c r="TLB37" s="19"/>
      <c r="TLC37" s="19"/>
      <c r="TLD37" s="19"/>
      <c r="TLE37" s="19"/>
      <c r="TLF37" s="19"/>
      <c r="TLG37" s="19"/>
      <c r="TLH37" s="19"/>
      <c r="TLI37" s="19"/>
      <c r="TLJ37" s="19"/>
      <c r="TLK37" s="19"/>
      <c r="TLL37" s="19"/>
      <c r="TLM37" s="19"/>
      <c r="TLN37" s="19"/>
      <c r="TLO37" s="19"/>
      <c r="TLP37" s="19"/>
      <c r="TLQ37" s="19"/>
      <c r="TLR37" s="19"/>
      <c r="TLS37" s="19"/>
      <c r="TLT37" s="19"/>
      <c r="TLU37" s="19"/>
      <c r="TLV37" s="19"/>
      <c r="TLW37" s="19"/>
      <c r="TLX37" s="19"/>
      <c r="TLY37" s="19"/>
      <c r="TLZ37" s="19"/>
      <c r="TMA37" s="19"/>
      <c r="TMB37" s="19"/>
      <c r="TMC37" s="19"/>
      <c r="TMD37" s="19"/>
      <c r="TME37" s="19"/>
      <c r="TMF37" s="19"/>
      <c r="TMG37" s="19"/>
      <c r="TMH37" s="19"/>
      <c r="TMI37" s="19"/>
      <c r="TMJ37" s="19"/>
      <c r="TMK37" s="19"/>
      <c r="TML37" s="19"/>
      <c r="TMM37" s="19"/>
      <c r="TMN37" s="19"/>
      <c r="TMO37" s="19"/>
      <c r="TMP37" s="19"/>
      <c r="TMQ37" s="19"/>
      <c r="TMR37" s="19"/>
      <c r="TMS37" s="19"/>
      <c r="TMT37" s="19"/>
      <c r="TMU37" s="19"/>
      <c r="TMV37" s="19"/>
      <c r="TMW37" s="19"/>
      <c r="TMX37" s="19"/>
      <c r="TMY37" s="19"/>
      <c r="TMZ37" s="19"/>
      <c r="TNA37" s="19"/>
      <c r="TNB37" s="19"/>
      <c r="TNC37" s="19"/>
      <c r="TND37" s="19"/>
      <c r="TNE37" s="19"/>
      <c r="TNF37" s="19"/>
      <c r="TNG37" s="19"/>
      <c r="TNH37" s="19"/>
      <c r="TNI37" s="19"/>
      <c r="TNJ37" s="19"/>
      <c r="TNK37" s="19"/>
      <c r="TNL37" s="19"/>
      <c r="TNM37" s="19"/>
      <c r="TNN37" s="19"/>
      <c r="TNO37" s="19"/>
      <c r="TNP37" s="19"/>
      <c r="TNQ37" s="19"/>
      <c r="TNR37" s="19"/>
      <c r="TNS37" s="19"/>
      <c r="TNT37" s="19"/>
      <c r="TNU37" s="19"/>
      <c r="TNV37" s="19"/>
      <c r="TNW37" s="19"/>
      <c r="TNX37" s="19"/>
      <c r="TNY37" s="19"/>
      <c r="TNZ37" s="19"/>
      <c r="TOA37" s="19"/>
      <c r="TOB37" s="19"/>
      <c r="TOC37" s="19"/>
      <c r="TOD37" s="19"/>
      <c r="TOE37" s="19"/>
      <c r="TOF37" s="19"/>
      <c r="TOG37" s="19"/>
      <c r="TOH37" s="19"/>
      <c r="TOI37" s="19"/>
      <c r="TOJ37" s="19"/>
      <c r="TOK37" s="19"/>
      <c r="TOL37" s="19"/>
      <c r="TOM37" s="19"/>
      <c r="TON37" s="19"/>
      <c r="TOO37" s="19"/>
      <c r="TOP37" s="19"/>
      <c r="TOQ37" s="19"/>
      <c r="TOR37" s="19"/>
      <c r="TOS37" s="19"/>
      <c r="TOT37" s="19"/>
      <c r="TOU37" s="19"/>
      <c r="TOV37" s="19"/>
      <c r="TOW37" s="19"/>
      <c r="TOX37" s="19"/>
      <c r="TOY37" s="19"/>
      <c r="TOZ37" s="19"/>
      <c r="TPA37" s="19"/>
      <c r="TPB37" s="19"/>
      <c r="TPC37" s="19"/>
      <c r="TPD37" s="19"/>
      <c r="TPE37" s="19"/>
      <c r="TPF37" s="19"/>
      <c r="TPG37" s="19"/>
      <c r="TPH37" s="19"/>
      <c r="TPI37" s="19"/>
      <c r="TPJ37" s="19"/>
      <c r="TPK37" s="19"/>
      <c r="TPL37" s="19"/>
      <c r="TPM37" s="19"/>
      <c r="TPN37" s="19"/>
      <c r="TPO37" s="19"/>
      <c r="TPP37" s="19"/>
      <c r="TPQ37" s="19"/>
      <c r="TPR37" s="19"/>
      <c r="TPS37" s="19"/>
      <c r="TPT37" s="19"/>
      <c r="TPU37" s="19"/>
      <c r="TPV37" s="19"/>
      <c r="TPW37" s="19"/>
      <c r="TPX37" s="19"/>
      <c r="TPY37" s="19"/>
      <c r="TPZ37" s="19"/>
      <c r="TQA37" s="19"/>
      <c r="TQB37" s="19"/>
      <c r="TQC37" s="19"/>
      <c r="TQD37" s="19"/>
      <c r="TQE37" s="19"/>
      <c r="TQF37" s="19"/>
      <c r="TQG37" s="19"/>
      <c r="TQH37" s="19"/>
      <c r="TQI37" s="19"/>
      <c r="TQJ37" s="19"/>
      <c r="TQK37" s="19"/>
      <c r="TQL37" s="19"/>
      <c r="TQM37" s="19"/>
      <c r="TQN37" s="19"/>
      <c r="TQO37" s="19"/>
      <c r="TQP37" s="19"/>
      <c r="TQQ37" s="19"/>
      <c r="TQR37" s="19"/>
      <c r="TQS37" s="19"/>
      <c r="TQT37" s="19"/>
      <c r="TQU37" s="19"/>
      <c r="TQV37" s="19"/>
      <c r="TQW37" s="19"/>
      <c r="TQX37" s="19"/>
      <c r="TQY37" s="19"/>
      <c r="TQZ37" s="19"/>
      <c r="TRA37" s="19"/>
      <c r="TRB37" s="19"/>
      <c r="TRC37" s="19"/>
      <c r="TRD37" s="19"/>
      <c r="TRE37" s="19"/>
      <c r="TRF37" s="19"/>
      <c r="TRG37" s="19"/>
      <c r="TRH37" s="19"/>
      <c r="TRI37" s="19"/>
      <c r="TRJ37" s="19"/>
      <c r="TRK37" s="19"/>
      <c r="TRL37" s="19"/>
      <c r="TRM37" s="19"/>
      <c r="TRN37" s="19"/>
      <c r="TRO37" s="19"/>
      <c r="TRP37" s="19"/>
      <c r="TRQ37" s="19"/>
      <c r="TRR37" s="19"/>
      <c r="TRS37" s="19"/>
      <c r="TRT37" s="19"/>
      <c r="TRU37" s="19"/>
      <c r="TRV37" s="19"/>
      <c r="TRW37" s="19"/>
      <c r="TRX37" s="19"/>
      <c r="TRY37" s="19"/>
      <c r="TRZ37" s="19"/>
      <c r="TSA37" s="19"/>
      <c r="TSB37" s="19"/>
      <c r="TSC37" s="19"/>
      <c r="TSD37" s="19"/>
      <c r="TSE37" s="19"/>
      <c r="TSF37" s="19"/>
      <c r="TSG37" s="19"/>
      <c r="TSH37" s="19"/>
      <c r="TSI37" s="19"/>
      <c r="TSJ37" s="19"/>
      <c r="TSK37" s="19"/>
      <c r="TSL37" s="19"/>
      <c r="TSM37" s="19"/>
      <c r="TSN37" s="19"/>
      <c r="TSO37" s="19"/>
      <c r="TSP37" s="19"/>
      <c r="TSQ37" s="19"/>
      <c r="TSR37" s="19"/>
      <c r="TSS37" s="19"/>
      <c r="TST37" s="19"/>
      <c r="TSU37" s="19"/>
      <c r="TSV37" s="19"/>
      <c r="TSW37" s="19"/>
      <c r="TSX37" s="19"/>
      <c r="TSY37" s="19"/>
      <c r="TSZ37" s="19"/>
      <c r="TTA37" s="19"/>
      <c r="TTB37" s="19"/>
      <c r="TTC37" s="19"/>
      <c r="TTD37" s="19"/>
      <c r="TTE37" s="19"/>
      <c r="TTF37" s="19"/>
      <c r="TTG37" s="19"/>
      <c r="TTH37" s="19"/>
      <c r="TTI37" s="19"/>
      <c r="TTJ37" s="19"/>
      <c r="TTK37" s="19"/>
      <c r="TTL37" s="19"/>
      <c r="TTM37" s="19"/>
      <c r="TTN37" s="19"/>
      <c r="TTO37" s="19"/>
      <c r="TTP37" s="19"/>
      <c r="TTQ37" s="19"/>
      <c r="TTR37" s="19"/>
      <c r="TTS37" s="19"/>
      <c r="TTT37" s="19"/>
      <c r="TTU37" s="19"/>
      <c r="TTV37" s="19"/>
      <c r="TTW37" s="19"/>
      <c r="TTX37" s="19"/>
      <c r="TTY37" s="19"/>
      <c r="TTZ37" s="19"/>
      <c r="TUA37" s="19"/>
      <c r="TUB37" s="19"/>
      <c r="TUC37" s="19"/>
      <c r="TUD37" s="19"/>
      <c r="TUE37" s="19"/>
      <c r="TUF37" s="19"/>
      <c r="TUG37" s="19"/>
      <c r="TUH37" s="19"/>
      <c r="TUI37" s="19"/>
      <c r="TUJ37" s="19"/>
      <c r="TUK37" s="19"/>
      <c r="TUL37" s="19"/>
      <c r="TUM37" s="19"/>
      <c r="TUN37" s="19"/>
      <c r="TUO37" s="19"/>
      <c r="TUP37" s="19"/>
      <c r="TUQ37" s="19"/>
      <c r="TUR37" s="19"/>
      <c r="TUS37" s="19"/>
      <c r="TUT37" s="19"/>
      <c r="TUU37" s="19"/>
      <c r="TUV37" s="19"/>
      <c r="TUW37" s="19"/>
      <c r="TUX37" s="19"/>
      <c r="TUY37" s="19"/>
      <c r="TUZ37" s="19"/>
      <c r="TVA37" s="19"/>
      <c r="TVB37" s="19"/>
      <c r="TVC37" s="19"/>
      <c r="TVD37" s="19"/>
      <c r="TVE37" s="19"/>
      <c r="TVF37" s="19"/>
      <c r="TVG37" s="19"/>
      <c r="TVH37" s="19"/>
      <c r="TVI37" s="19"/>
      <c r="TVJ37" s="19"/>
      <c r="TVK37" s="19"/>
      <c r="TVL37" s="19"/>
      <c r="TVM37" s="19"/>
      <c r="TVN37" s="19"/>
      <c r="TVO37" s="19"/>
      <c r="TVP37" s="19"/>
      <c r="TVQ37" s="19"/>
      <c r="TVR37" s="19"/>
      <c r="TVS37" s="19"/>
      <c r="TVT37" s="19"/>
      <c r="TVU37" s="19"/>
      <c r="TVV37" s="19"/>
      <c r="TVW37" s="19"/>
      <c r="TVX37" s="19"/>
      <c r="TVY37" s="19"/>
      <c r="TVZ37" s="19"/>
      <c r="TWA37" s="19"/>
      <c r="TWB37" s="19"/>
      <c r="TWC37" s="19"/>
      <c r="TWD37" s="19"/>
      <c r="TWE37" s="19"/>
      <c r="TWF37" s="19"/>
      <c r="TWG37" s="19"/>
      <c r="TWH37" s="19"/>
      <c r="TWI37" s="19"/>
      <c r="TWJ37" s="19"/>
      <c r="TWK37" s="19"/>
      <c r="TWL37" s="19"/>
      <c r="TWM37" s="19"/>
      <c r="TWN37" s="19"/>
      <c r="TWO37" s="19"/>
      <c r="TWP37" s="19"/>
      <c r="TWQ37" s="19"/>
      <c r="TWR37" s="19"/>
      <c r="TWS37" s="19"/>
      <c r="TWT37" s="19"/>
      <c r="TWU37" s="19"/>
      <c r="TWV37" s="19"/>
      <c r="TWW37" s="19"/>
      <c r="TWX37" s="19"/>
      <c r="TWY37" s="19"/>
      <c r="TWZ37" s="19"/>
      <c r="TXA37" s="19"/>
      <c r="TXB37" s="19"/>
      <c r="TXC37" s="19"/>
      <c r="TXD37" s="19"/>
      <c r="TXE37" s="19"/>
      <c r="TXF37" s="19"/>
      <c r="TXG37" s="19"/>
      <c r="TXH37" s="19"/>
      <c r="TXI37" s="19"/>
      <c r="TXJ37" s="19"/>
      <c r="TXK37" s="19"/>
      <c r="TXL37" s="19"/>
      <c r="TXM37" s="19"/>
      <c r="TXN37" s="19"/>
      <c r="TXO37" s="19"/>
      <c r="TXP37" s="19"/>
      <c r="TXQ37" s="19"/>
      <c r="TXR37" s="19"/>
      <c r="TXS37" s="19"/>
      <c r="TXT37" s="19"/>
      <c r="TXU37" s="19"/>
      <c r="TXV37" s="19"/>
      <c r="TXW37" s="19"/>
      <c r="TXX37" s="19"/>
      <c r="TXY37" s="19"/>
      <c r="TXZ37" s="19"/>
      <c r="TYA37" s="19"/>
      <c r="TYB37" s="19"/>
      <c r="TYC37" s="19"/>
      <c r="TYD37" s="19"/>
      <c r="TYE37" s="19"/>
      <c r="TYF37" s="19"/>
      <c r="TYG37" s="19"/>
      <c r="TYH37" s="19"/>
      <c r="TYI37" s="19"/>
      <c r="TYJ37" s="19"/>
      <c r="TYK37" s="19"/>
      <c r="TYL37" s="19"/>
      <c r="TYM37" s="19"/>
      <c r="TYN37" s="19"/>
      <c r="TYO37" s="19"/>
      <c r="TYP37" s="19"/>
      <c r="TYQ37" s="19"/>
      <c r="TYR37" s="19"/>
      <c r="TYS37" s="19"/>
      <c r="TYT37" s="19"/>
      <c r="TYU37" s="19"/>
      <c r="TYV37" s="19"/>
      <c r="TYW37" s="19"/>
      <c r="TYX37" s="19"/>
      <c r="TYY37" s="19"/>
      <c r="TYZ37" s="19"/>
      <c r="TZA37" s="19"/>
      <c r="TZB37" s="19"/>
      <c r="TZC37" s="19"/>
      <c r="TZD37" s="19"/>
      <c r="TZE37" s="19"/>
      <c r="TZF37" s="19"/>
      <c r="TZG37" s="19"/>
      <c r="TZH37" s="19"/>
      <c r="TZI37" s="19"/>
      <c r="TZJ37" s="19"/>
      <c r="TZK37" s="19"/>
      <c r="TZL37" s="19"/>
      <c r="TZM37" s="19"/>
      <c r="TZN37" s="19"/>
      <c r="TZO37" s="19"/>
      <c r="TZP37" s="19"/>
      <c r="TZQ37" s="19"/>
      <c r="TZR37" s="19"/>
      <c r="TZS37" s="19"/>
      <c r="TZT37" s="19"/>
      <c r="TZU37" s="19"/>
      <c r="TZV37" s="19"/>
      <c r="TZW37" s="19"/>
      <c r="TZX37" s="19"/>
      <c r="TZY37" s="19"/>
      <c r="TZZ37" s="19"/>
      <c r="UAA37" s="19"/>
      <c r="UAB37" s="19"/>
      <c r="UAC37" s="19"/>
      <c r="UAD37" s="19"/>
      <c r="UAE37" s="19"/>
      <c r="UAF37" s="19"/>
      <c r="UAG37" s="19"/>
      <c r="UAH37" s="19"/>
      <c r="UAI37" s="19"/>
      <c r="UAJ37" s="19"/>
      <c r="UAK37" s="19"/>
      <c r="UAL37" s="19"/>
      <c r="UAM37" s="19"/>
      <c r="UAN37" s="19"/>
      <c r="UAO37" s="19"/>
      <c r="UAP37" s="19"/>
      <c r="UAQ37" s="19"/>
      <c r="UAR37" s="19"/>
      <c r="UAS37" s="19"/>
      <c r="UAT37" s="19"/>
      <c r="UAU37" s="19"/>
      <c r="UAV37" s="19"/>
      <c r="UAW37" s="19"/>
      <c r="UAX37" s="19"/>
      <c r="UAY37" s="19"/>
      <c r="UAZ37" s="19"/>
      <c r="UBA37" s="19"/>
      <c r="UBB37" s="19"/>
      <c r="UBC37" s="19"/>
      <c r="UBD37" s="19"/>
      <c r="UBE37" s="19"/>
      <c r="UBF37" s="19"/>
      <c r="UBG37" s="19"/>
      <c r="UBH37" s="19"/>
      <c r="UBI37" s="19"/>
      <c r="UBJ37" s="19"/>
      <c r="UBK37" s="19"/>
      <c r="UBL37" s="19"/>
      <c r="UBM37" s="19"/>
      <c r="UBN37" s="19"/>
      <c r="UBO37" s="19"/>
      <c r="UBP37" s="19"/>
      <c r="UBQ37" s="19"/>
      <c r="UBR37" s="19"/>
      <c r="UBS37" s="19"/>
      <c r="UBT37" s="19"/>
      <c r="UBU37" s="19"/>
      <c r="UBV37" s="19"/>
      <c r="UBW37" s="19"/>
      <c r="UBX37" s="19"/>
      <c r="UBY37" s="19"/>
      <c r="UBZ37" s="19"/>
      <c r="UCA37" s="19"/>
      <c r="UCB37" s="19"/>
      <c r="UCC37" s="19"/>
      <c r="UCD37" s="19"/>
      <c r="UCE37" s="19"/>
      <c r="UCF37" s="19"/>
      <c r="UCG37" s="19"/>
      <c r="UCH37" s="19"/>
      <c r="UCI37" s="19"/>
      <c r="UCJ37" s="19"/>
      <c r="UCK37" s="19"/>
      <c r="UCL37" s="19"/>
      <c r="UCM37" s="19"/>
      <c r="UCN37" s="19"/>
      <c r="UCO37" s="19"/>
      <c r="UCP37" s="19"/>
      <c r="UCQ37" s="19"/>
      <c r="UCR37" s="19"/>
      <c r="UCS37" s="19"/>
      <c r="UCT37" s="19"/>
      <c r="UCU37" s="19"/>
      <c r="UCV37" s="19"/>
      <c r="UCW37" s="19"/>
      <c r="UCX37" s="19"/>
      <c r="UCY37" s="19"/>
      <c r="UCZ37" s="19"/>
      <c r="UDA37" s="19"/>
      <c r="UDB37" s="19"/>
      <c r="UDC37" s="19"/>
      <c r="UDD37" s="19"/>
      <c r="UDE37" s="19"/>
      <c r="UDF37" s="19"/>
      <c r="UDG37" s="19"/>
      <c r="UDH37" s="19"/>
      <c r="UDI37" s="19"/>
      <c r="UDJ37" s="19"/>
      <c r="UDK37" s="19"/>
      <c r="UDL37" s="19"/>
      <c r="UDM37" s="19"/>
      <c r="UDN37" s="19"/>
      <c r="UDO37" s="19"/>
      <c r="UDP37" s="19"/>
      <c r="UDQ37" s="19"/>
      <c r="UDR37" s="19"/>
      <c r="UDS37" s="19"/>
      <c r="UDT37" s="19"/>
      <c r="UDU37" s="19"/>
      <c r="UDV37" s="19"/>
      <c r="UDW37" s="19"/>
      <c r="UDX37" s="19"/>
      <c r="UDY37" s="19"/>
      <c r="UDZ37" s="19"/>
      <c r="UEA37" s="19"/>
      <c r="UEB37" s="19"/>
      <c r="UEC37" s="19"/>
      <c r="UED37" s="19"/>
      <c r="UEE37" s="19"/>
      <c r="UEF37" s="19"/>
      <c r="UEG37" s="19"/>
      <c r="UEH37" s="19"/>
      <c r="UEI37" s="19"/>
      <c r="UEJ37" s="19"/>
      <c r="UEK37" s="19"/>
      <c r="UEL37" s="19"/>
      <c r="UEM37" s="19"/>
      <c r="UEN37" s="19"/>
      <c r="UEO37" s="19"/>
      <c r="UEP37" s="19"/>
      <c r="UEQ37" s="19"/>
      <c r="UER37" s="19"/>
      <c r="UES37" s="19"/>
      <c r="UET37" s="19"/>
      <c r="UEU37" s="19"/>
      <c r="UEV37" s="19"/>
      <c r="UEW37" s="19"/>
      <c r="UEX37" s="19"/>
      <c r="UEY37" s="19"/>
      <c r="UEZ37" s="19"/>
      <c r="UFA37" s="19"/>
      <c r="UFB37" s="19"/>
      <c r="UFC37" s="19"/>
      <c r="UFD37" s="19"/>
      <c r="UFE37" s="19"/>
      <c r="UFF37" s="19"/>
      <c r="UFG37" s="19"/>
      <c r="UFH37" s="19"/>
      <c r="UFI37" s="19"/>
      <c r="UFJ37" s="19"/>
      <c r="UFK37" s="19"/>
      <c r="UFL37" s="19"/>
      <c r="UFM37" s="19"/>
      <c r="UFN37" s="19"/>
      <c r="UFO37" s="19"/>
      <c r="UFP37" s="19"/>
      <c r="UFQ37" s="19"/>
      <c r="UFR37" s="19"/>
      <c r="UFS37" s="19"/>
      <c r="UFT37" s="19"/>
      <c r="UFU37" s="19"/>
      <c r="UFV37" s="19"/>
      <c r="UFW37" s="19"/>
      <c r="UFX37" s="19"/>
      <c r="UFY37" s="19"/>
      <c r="UFZ37" s="19"/>
      <c r="UGA37" s="19"/>
      <c r="UGB37" s="19"/>
      <c r="UGC37" s="19"/>
      <c r="UGD37" s="19"/>
      <c r="UGE37" s="19"/>
      <c r="UGF37" s="19"/>
      <c r="UGG37" s="19"/>
      <c r="UGH37" s="19"/>
      <c r="UGI37" s="19"/>
      <c r="UGJ37" s="19"/>
      <c r="UGK37" s="19"/>
      <c r="UGL37" s="19"/>
      <c r="UGM37" s="19"/>
      <c r="UGN37" s="19"/>
      <c r="UGO37" s="19"/>
      <c r="UGP37" s="19"/>
      <c r="UGQ37" s="19"/>
      <c r="UGR37" s="19"/>
      <c r="UGS37" s="19"/>
      <c r="UGT37" s="19"/>
      <c r="UGU37" s="19"/>
      <c r="UGV37" s="19"/>
      <c r="UGW37" s="19"/>
      <c r="UGX37" s="19"/>
      <c r="UGY37" s="19"/>
      <c r="UGZ37" s="19"/>
      <c r="UHA37" s="19"/>
      <c r="UHB37" s="19"/>
      <c r="UHC37" s="19"/>
      <c r="UHD37" s="19"/>
      <c r="UHE37" s="19"/>
      <c r="UHF37" s="19"/>
      <c r="UHG37" s="19"/>
      <c r="UHH37" s="19"/>
      <c r="UHI37" s="19"/>
      <c r="UHJ37" s="19"/>
      <c r="UHK37" s="19"/>
      <c r="UHL37" s="19"/>
      <c r="UHM37" s="19"/>
      <c r="UHN37" s="19"/>
      <c r="UHO37" s="19"/>
      <c r="UHP37" s="19"/>
      <c r="UHQ37" s="19"/>
      <c r="UHR37" s="19"/>
      <c r="UHS37" s="19"/>
      <c r="UHT37" s="19"/>
      <c r="UHU37" s="19"/>
      <c r="UHV37" s="19"/>
      <c r="UHW37" s="19"/>
      <c r="UHX37" s="19"/>
      <c r="UHY37" s="19"/>
      <c r="UHZ37" s="19"/>
      <c r="UIA37" s="19"/>
      <c r="UIB37" s="19"/>
      <c r="UIC37" s="19"/>
      <c r="UID37" s="19"/>
      <c r="UIE37" s="19"/>
      <c r="UIF37" s="19"/>
      <c r="UIG37" s="19"/>
      <c r="UIH37" s="19"/>
      <c r="UII37" s="19"/>
      <c r="UIJ37" s="19"/>
      <c r="UIK37" s="19"/>
      <c r="UIL37" s="19"/>
      <c r="UIM37" s="19"/>
      <c r="UIN37" s="19"/>
      <c r="UIO37" s="19"/>
      <c r="UIP37" s="19"/>
      <c r="UIQ37" s="19"/>
      <c r="UIR37" s="19"/>
      <c r="UIS37" s="19"/>
      <c r="UIT37" s="19"/>
      <c r="UIU37" s="19"/>
      <c r="UIV37" s="19"/>
      <c r="UIW37" s="19"/>
      <c r="UIX37" s="19"/>
      <c r="UIY37" s="19"/>
      <c r="UIZ37" s="19"/>
      <c r="UJA37" s="19"/>
      <c r="UJB37" s="19"/>
      <c r="UJC37" s="19"/>
      <c r="UJD37" s="19"/>
      <c r="UJE37" s="19"/>
      <c r="UJF37" s="19"/>
      <c r="UJG37" s="19"/>
      <c r="UJH37" s="19"/>
      <c r="UJI37" s="19"/>
      <c r="UJJ37" s="19"/>
      <c r="UJK37" s="19"/>
      <c r="UJL37" s="19"/>
      <c r="UJM37" s="19"/>
      <c r="UJN37" s="19"/>
      <c r="UJO37" s="19"/>
      <c r="UJP37" s="19"/>
      <c r="UJQ37" s="19"/>
      <c r="UJR37" s="19"/>
      <c r="UJS37" s="19"/>
      <c r="UJT37" s="19"/>
      <c r="UJU37" s="19"/>
      <c r="UJV37" s="19"/>
      <c r="UJW37" s="19"/>
      <c r="UJX37" s="19"/>
      <c r="UJY37" s="19"/>
      <c r="UJZ37" s="19"/>
      <c r="UKA37" s="19"/>
      <c r="UKB37" s="19"/>
      <c r="UKC37" s="19"/>
      <c r="UKD37" s="19"/>
      <c r="UKE37" s="19"/>
      <c r="UKF37" s="19"/>
      <c r="UKG37" s="19"/>
      <c r="UKH37" s="19"/>
      <c r="UKI37" s="19"/>
      <c r="UKJ37" s="19"/>
      <c r="UKK37" s="19"/>
      <c r="UKL37" s="19"/>
      <c r="UKM37" s="19"/>
      <c r="UKN37" s="19"/>
      <c r="UKO37" s="19"/>
      <c r="UKP37" s="19"/>
      <c r="UKQ37" s="19"/>
      <c r="UKR37" s="19"/>
      <c r="UKS37" s="19"/>
      <c r="UKT37" s="19"/>
      <c r="UKU37" s="19"/>
      <c r="UKV37" s="19"/>
      <c r="UKW37" s="19"/>
      <c r="UKX37" s="19"/>
      <c r="UKY37" s="19"/>
      <c r="UKZ37" s="19"/>
      <c r="ULA37" s="19"/>
      <c r="ULB37" s="19"/>
      <c r="ULC37" s="19"/>
      <c r="ULD37" s="19"/>
      <c r="ULE37" s="19"/>
      <c r="ULF37" s="19"/>
      <c r="ULG37" s="19"/>
      <c r="ULH37" s="19"/>
      <c r="ULI37" s="19"/>
      <c r="ULJ37" s="19"/>
      <c r="ULK37" s="19"/>
      <c r="ULL37" s="19"/>
      <c r="ULM37" s="19"/>
      <c r="ULN37" s="19"/>
      <c r="ULO37" s="19"/>
      <c r="ULP37" s="19"/>
      <c r="ULQ37" s="19"/>
      <c r="ULR37" s="19"/>
      <c r="ULS37" s="19"/>
      <c r="ULT37" s="19"/>
      <c r="ULU37" s="19"/>
      <c r="ULV37" s="19"/>
      <c r="ULW37" s="19"/>
      <c r="ULX37" s="19"/>
      <c r="ULY37" s="19"/>
      <c r="ULZ37" s="19"/>
      <c r="UMA37" s="19"/>
      <c r="UMB37" s="19"/>
      <c r="UMC37" s="19"/>
      <c r="UMD37" s="19"/>
      <c r="UME37" s="19"/>
      <c r="UMF37" s="19"/>
      <c r="UMG37" s="19"/>
      <c r="UMH37" s="19"/>
      <c r="UMI37" s="19"/>
      <c r="UMJ37" s="19"/>
      <c r="UMK37" s="19"/>
      <c r="UML37" s="19"/>
      <c r="UMM37" s="19"/>
      <c r="UMN37" s="19"/>
      <c r="UMO37" s="19"/>
      <c r="UMP37" s="19"/>
      <c r="UMQ37" s="19"/>
      <c r="UMR37" s="19"/>
      <c r="UMS37" s="19"/>
      <c r="UMT37" s="19"/>
      <c r="UMU37" s="19"/>
      <c r="UMV37" s="19"/>
      <c r="UMW37" s="19"/>
      <c r="UMX37" s="19"/>
      <c r="UMY37" s="19"/>
      <c r="UMZ37" s="19"/>
      <c r="UNA37" s="19"/>
      <c r="UNB37" s="19"/>
      <c r="UNC37" s="19"/>
      <c r="UND37" s="19"/>
      <c r="UNE37" s="19"/>
      <c r="UNF37" s="19"/>
      <c r="UNG37" s="19"/>
      <c r="UNH37" s="19"/>
      <c r="UNI37" s="19"/>
      <c r="UNJ37" s="19"/>
      <c r="UNK37" s="19"/>
      <c r="UNL37" s="19"/>
      <c r="UNM37" s="19"/>
      <c r="UNN37" s="19"/>
      <c r="UNO37" s="19"/>
      <c r="UNP37" s="19"/>
      <c r="UNQ37" s="19"/>
      <c r="UNR37" s="19"/>
      <c r="UNS37" s="19"/>
      <c r="UNT37" s="19"/>
      <c r="UNU37" s="19"/>
      <c r="UNV37" s="19"/>
      <c r="UNW37" s="19"/>
      <c r="UNX37" s="19"/>
      <c r="UNY37" s="19"/>
      <c r="UNZ37" s="19"/>
      <c r="UOA37" s="19"/>
      <c r="UOB37" s="19"/>
      <c r="UOC37" s="19"/>
      <c r="UOD37" s="19"/>
      <c r="UOE37" s="19"/>
      <c r="UOF37" s="19"/>
      <c r="UOG37" s="19"/>
      <c r="UOH37" s="19"/>
      <c r="UOI37" s="19"/>
      <c r="UOJ37" s="19"/>
      <c r="UOK37" s="19"/>
      <c r="UOL37" s="19"/>
      <c r="UOM37" s="19"/>
      <c r="UON37" s="19"/>
      <c r="UOO37" s="19"/>
      <c r="UOP37" s="19"/>
      <c r="UOQ37" s="19"/>
      <c r="UOR37" s="19"/>
      <c r="UOS37" s="19"/>
      <c r="UOT37" s="19"/>
      <c r="UOU37" s="19"/>
      <c r="UOV37" s="19"/>
      <c r="UOW37" s="19"/>
      <c r="UOX37" s="19"/>
      <c r="UOY37" s="19"/>
      <c r="UOZ37" s="19"/>
      <c r="UPA37" s="19"/>
      <c r="UPB37" s="19"/>
      <c r="UPC37" s="19"/>
      <c r="UPD37" s="19"/>
      <c r="UPE37" s="19"/>
      <c r="UPF37" s="19"/>
      <c r="UPG37" s="19"/>
      <c r="UPH37" s="19"/>
      <c r="UPI37" s="19"/>
      <c r="UPJ37" s="19"/>
      <c r="UPK37" s="19"/>
      <c r="UPL37" s="19"/>
      <c r="UPM37" s="19"/>
      <c r="UPN37" s="19"/>
      <c r="UPO37" s="19"/>
      <c r="UPP37" s="19"/>
      <c r="UPQ37" s="19"/>
      <c r="UPR37" s="19"/>
      <c r="UPS37" s="19"/>
      <c r="UPT37" s="19"/>
      <c r="UPU37" s="19"/>
      <c r="UPV37" s="19"/>
      <c r="UPW37" s="19"/>
      <c r="UPX37" s="19"/>
      <c r="UPY37" s="19"/>
      <c r="UPZ37" s="19"/>
      <c r="UQA37" s="19"/>
      <c r="UQB37" s="19"/>
      <c r="UQC37" s="19"/>
      <c r="UQD37" s="19"/>
      <c r="UQE37" s="19"/>
      <c r="UQF37" s="19"/>
      <c r="UQG37" s="19"/>
      <c r="UQH37" s="19"/>
      <c r="UQI37" s="19"/>
      <c r="UQJ37" s="19"/>
      <c r="UQK37" s="19"/>
      <c r="UQL37" s="19"/>
      <c r="UQM37" s="19"/>
      <c r="UQN37" s="19"/>
      <c r="UQO37" s="19"/>
      <c r="UQP37" s="19"/>
      <c r="UQQ37" s="19"/>
      <c r="UQR37" s="19"/>
      <c r="UQS37" s="19"/>
      <c r="UQT37" s="19"/>
      <c r="UQU37" s="19"/>
      <c r="UQV37" s="19"/>
      <c r="UQW37" s="19"/>
      <c r="UQX37" s="19"/>
      <c r="UQY37" s="19"/>
      <c r="UQZ37" s="19"/>
      <c r="URA37" s="19"/>
      <c r="URB37" s="19"/>
      <c r="URC37" s="19"/>
      <c r="URD37" s="19"/>
      <c r="URE37" s="19"/>
      <c r="URF37" s="19"/>
      <c r="URG37" s="19"/>
      <c r="URH37" s="19"/>
      <c r="URI37" s="19"/>
      <c r="URJ37" s="19"/>
      <c r="URK37" s="19"/>
      <c r="URL37" s="19"/>
      <c r="URM37" s="19"/>
      <c r="URN37" s="19"/>
      <c r="URO37" s="19"/>
      <c r="URP37" s="19"/>
      <c r="URQ37" s="19"/>
      <c r="URR37" s="19"/>
      <c r="URS37" s="19"/>
      <c r="URT37" s="19"/>
      <c r="URU37" s="19"/>
      <c r="URV37" s="19"/>
      <c r="URW37" s="19"/>
      <c r="URX37" s="19"/>
      <c r="URY37" s="19"/>
      <c r="URZ37" s="19"/>
      <c r="USA37" s="19"/>
      <c r="USB37" s="19"/>
      <c r="USC37" s="19"/>
      <c r="USD37" s="19"/>
      <c r="USE37" s="19"/>
      <c r="USF37" s="19"/>
      <c r="USG37" s="19"/>
      <c r="USH37" s="19"/>
      <c r="USI37" s="19"/>
      <c r="USJ37" s="19"/>
      <c r="USK37" s="19"/>
      <c r="USL37" s="19"/>
      <c r="USM37" s="19"/>
      <c r="USN37" s="19"/>
      <c r="USO37" s="19"/>
      <c r="USP37" s="19"/>
      <c r="USQ37" s="19"/>
      <c r="USR37" s="19"/>
      <c r="USS37" s="19"/>
      <c r="UST37" s="19"/>
      <c r="USU37" s="19"/>
      <c r="USV37" s="19"/>
      <c r="USW37" s="19"/>
      <c r="USX37" s="19"/>
      <c r="USY37" s="19"/>
      <c r="USZ37" s="19"/>
      <c r="UTA37" s="19"/>
      <c r="UTB37" s="19"/>
      <c r="UTC37" s="19"/>
      <c r="UTD37" s="19"/>
      <c r="UTE37" s="19"/>
      <c r="UTF37" s="19"/>
      <c r="UTG37" s="19"/>
      <c r="UTH37" s="19"/>
      <c r="UTI37" s="19"/>
      <c r="UTJ37" s="19"/>
      <c r="UTK37" s="19"/>
      <c r="UTL37" s="19"/>
      <c r="UTM37" s="19"/>
      <c r="UTN37" s="19"/>
      <c r="UTO37" s="19"/>
      <c r="UTP37" s="19"/>
      <c r="UTQ37" s="19"/>
      <c r="UTR37" s="19"/>
      <c r="UTS37" s="19"/>
      <c r="UTT37" s="19"/>
      <c r="UTU37" s="19"/>
      <c r="UTV37" s="19"/>
      <c r="UTW37" s="19"/>
      <c r="UTX37" s="19"/>
      <c r="UTY37" s="19"/>
      <c r="UTZ37" s="19"/>
      <c r="UUA37" s="19"/>
      <c r="UUB37" s="19"/>
      <c r="UUC37" s="19"/>
      <c r="UUD37" s="19"/>
      <c r="UUE37" s="19"/>
      <c r="UUF37" s="19"/>
      <c r="UUG37" s="19"/>
      <c r="UUH37" s="19"/>
      <c r="UUI37" s="19"/>
      <c r="UUJ37" s="19"/>
      <c r="UUK37" s="19"/>
      <c r="UUL37" s="19"/>
      <c r="UUM37" s="19"/>
      <c r="UUN37" s="19"/>
      <c r="UUO37" s="19"/>
      <c r="UUP37" s="19"/>
      <c r="UUQ37" s="19"/>
      <c r="UUR37" s="19"/>
      <c r="UUS37" s="19"/>
      <c r="UUT37" s="19"/>
      <c r="UUU37" s="19"/>
      <c r="UUV37" s="19"/>
      <c r="UUW37" s="19"/>
      <c r="UUX37" s="19"/>
      <c r="UUY37" s="19"/>
      <c r="UUZ37" s="19"/>
      <c r="UVA37" s="19"/>
      <c r="UVB37" s="19"/>
      <c r="UVC37" s="19"/>
      <c r="UVD37" s="19"/>
      <c r="UVE37" s="19"/>
      <c r="UVF37" s="19"/>
      <c r="UVG37" s="19"/>
      <c r="UVH37" s="19"/>
      <c r="UVI37" s="19"/>
      <c r="UVJ37" s="19"/>
      <c r="UVK37" s="19"/>
      <c r="UVL37" s="19"/>
      <c r="UVM37" s="19"/>
      <c r="UVN37" s="19"/>
      <c r="UVO37" s="19"/>
      <c r="UVP37" s="19"/>
      <c r="UVQ37" s="19"/>
      <c r="UVR37" s="19"/>
      <c r="UVS37" s="19"/>
      <c r="UVT37" s="19"/>
      <c r="UVU37" s="19"/>
      <c r="UVV37" s="19"/>
      <c r="UVW37" s="19"/>
      <c r="UVX37" s="19"/>
      <c r="UVY37" s="19"/>
      <c r="UVZ37" s="19"/>
      <c r="UWA37" s="19"/>
      <c r="UWB37" s="19"/>
      <c r="UWC37" s="19"/>
      <c r="UWD37" s="19"/>
      <c r="UWE37" s="19"/>
      <c r="UWF37" s="19"/>
      <c r="UWG37" s="19"/>
      <c r="UWH37" s="19"/>
      <c r="UWI37" s="19"/>
      <c r="UWJ37" s="19"/>
      <c r="UWK37" s="19"/>
      <c r="UWL37" s="19"/>
      <c r="UWM37" s="19"/>
      <c r="UWN37" s="19"/>
      <c r="UWO37" s="19"/>
      <c r="UWP37" s="19"/>
      <c r="UWQ37" s="19"/>
      <c r="UWR37" s="19"/>
      <c r="UWS37" s="19"/>
      <c r="UWT37" s="19"/>
      <c r="UWU37" s="19"/>
      <c r="UWV37" s="19"/>
      <c r="UWW37" s="19"/>
      <c r="UWX37" s="19"/>
      <c r="UWY37" s="19"/>
      <c r="UWZ37" s="19"/>
      <c r="UXA37" s="19"/>
      <c r="UXB37" s="19"/>
      <c r="UXC37" s="19"/>
      <c r="UXD37" s="19"/>
      <c r="UXE37" s="19"/>
      <c r="UXF37" s="19"/>
      <c r="UXG37" s="19"/>
      <c r="UXH37" s="19"/>
      <c r="UXI37" s="19"/>
      <c r="UXJ37" s="19"/>
      <c r="UXK37" s="19"/>
      <c r="UXL37" s="19"/>
      <c r="UXM37" s="19"/>
      <c r="UXN37" s="19"/>
      <c r="UXO37" s="19"/>
      <c r="UXP37" s="19"/>
      <c r="UXQ37" s="19"/>
      <c r="UXR37" s="19"/>
      <c r="UXS37" s="19"/>
      <c r="UXT37" s="19"/>
      <c r="UXU37" s="19"/>
      <c r="UXV37" s="19"/>
      <c r="UXW37" s="19"/>
      <c r="UXX37" s="19"/>
      <c r="UXY37" s="19"/>
      <c r="UXZ37" s="19"/>
      <c r="UYA37" s="19"/>
      <c r="UYB37" s="19"/>
      <c r="UYC37" s="19"/>
      <c r="UYD37" s="19"/>
      <c r="UYE37" s="19"/>
      <c r="UYF37" s="19"/>
      <c r="UYG37" s="19"/>
      <c r="UYH37" s="19"/>
      <c r="UYI37" s="19"/>
      <c r="UYJ37" s="19"/>
      <c r="UYK37" s="19"/>
      <c r="UYL37" s="19"/>
      <c r="UYM37" s="19"/>
      <c r="UYN37" s="19"/>
      <c r="UYO37" s="19"/>
      <c r="UYP37" s="19"/>
      <c r="UYQ37" s="19"/>
      <c r="UYR37" s="19"/>
      <c r="UYS37" s="19"/>
      <c r="UYT37" s="19"/>
      <c r="UYU37" s="19"/>
      <c r="UYV37" s="19"/>
      <c r="UYW37" s="19"/>
      <c r="UYX37" s="19"/>
      <c r="UYY37" s="19"/>
      <c r="UYZ37" s="19"/>
      <c r="UZA37" s="19"/>
      <c r="UZB37" s="19"/>
      <c r="UZC37" s="19"/>
      <c r="UZD37" s="19"/>
      <c r="UZE37" s="19"/>
      <c r="UZF37" s="19"/>
      <c r="UZG37" s="19"/>
      <c r="UZH37" s="19"/>
      <c r="UZI37" s="19"/>
      <c r="UZJ37" s="19"/>
      <c r="UZK37" s="19"/>
      <c r="UZL37" s="19"/>
      <c r="UZM37" s="19"/>
      <c r="UZN37" s="19"/>
      <c r="UZO37" s="19"/>
      <c r="UZP37" s="19"/>
      <c r="UZQ37" s="19"/>
      <c r="UZR37" s="19"/>
      <c r="UZS37" s="19"/>
      <c r="UZT37" s="19"/>
      <c r="UZU37" s="19"/>
      <c r="UZV37" s="19"/>
      <c r="UZW37" s="19"/>
      <c r="UZX37" s="19"/>
      <c r="UZY37" s="19"/>
      <c r="UZZ37" s="19"/>
      <c r="VAA37" s="19"/>
      <c r="VAB37" s="19"/>
      <c r="VAC37" s="19"/>
      <c r="VAD37" s="19"/>
      <c r="VAE37" s="19"/>
      <c r="VAF37" s="19"/>
      <c r="VAG37" s="19"/>
      <c r="VAH37" s="19"/>
      <c r="VAI37" s="19"/>
      <c r="VAJ37" s="19"/>
      <c r="VAK37" s="19"/>
      <c r="VAL37" s="19"/>
      <c r="VAM37" s="19"/>
      <c r="VAN37" s="19"/>
      <c r="VAO37" s="19"/>
      <c r="VAP37" s="19"/>
      <c r="VAQ37" s="19"/>
      <c r="VAR37" s="19"/>
      <c r="VAS37" s="19"/>
      <c r="VAT37" s="19"/>
      <c r="VAU37" s="19"/>
      <c r="VAV37" s="19"/>
      <c r="VAW37" s="19"/>
      <c r="VAX37" s="19"/>
      <c r="VAY37" s="19"/>
      <c r="VAZ37" s="19"/>
      <c r="VBA37" s="19"/>
      <c r="VBB37" s="19"/>
      <c r="VBC37" s="19"/>
      <c r="VBD37" s="19"/>
      <c r="VBE37" s="19"/>
      <c r="VBF37" s="19"/>
      <c r="VBG37" s="19"/>
      <c r="VBH37" s="19"/>
      <c r="VBI37" s="19"/>
      <c r="VBJ37" s="19"/>
      <c r="VBK37" s="19"/>
      <c r="VBL37" s="19"/>
      <c r="VBM37" s="19"/>
      <c r="VBN37" s="19"/>
      <c r="VBO37" s="19"/>
      <c r="VBP37" s="19"/>
      <c r="VBQ37" s="19"/>
      <c r="VBR37" s="19"/>
      <c r="VBS37" s="19"/>
      <c r="VBT37" s="19"/>
      <c r="VBU37" s="19"/>
      <c r="VBV37" s="19"/>
      <c r="VBW37" s="19"/>
      <c r="VBX37" s="19"/>
      <c r="VBY37" s="19"/>
      <c r="VBZ37" s="19"/>
      <c r="VCA37" s="19"/>
      <c r="VCB37" s="19"/>
      <c r="VCC37" s="19"/>
      <c r="VCD37" s="19"/>
      <c r="VCE37" s="19"/>
      <c r="VCF37" s="19"/>
      <c r="VCG37" s="19"/>
      <c r="VCH37" s="19"/>
      <c r="VCI37" s="19"/>
      <c r="VCJ37" s="19"/>
      <c r="VCK37" s="19"/>
      <c r="VCL37" s="19"/>
      <c r="VCM37" s="19"/>
      <c r="VCN37" s="19"/>
      <c r="VCO37" s="19"/>
      <c r="VCP37" s="19"/>
      <c r="VCQ37" s="19"/>
      <c r="VCR37" s="19"/>
      <c r="VCS37" s="19"/>
      <c r="VCT37" s="19"/>
      <c r="VCU37" s="19"/>
      <c r="VCV37" s="19"/>
      <c r="VCW37" s="19"/>
      <c r="VCX37" s="19"/>
      <c r="VCY37" s="19"/>
      <c r="VCZ37" s="19"/>
      <c r="VDA37" s="19"/>
      <c r="VDB37" s="19"/>
      <c r="VDC37" s="19"/>
      <c r="VDD37" s="19"/>
      <c r="VDE37" s="19"/>
      <c r="VDF37" s="19"/>
      <c r="VDG37" s="19"/>
      <c r="VDH37" s="19"/>
      <c r="VDI37" s="19"/>
      <c r="VDJ37" s="19"/>
      <c r="VDK37" s="19"/>
      <c r="VDL37" s="19"/>
      <c r="VDM37" s="19"/>
      <c r="VDN37" s="19"/>
      <c r="VDO37" s="19"/>
      <c r="VDP37" s="19"/>
      <c r="VDQ37" s="19"/>
      <c r="VDR37" s="19"/>
      <c r="VDS37" s="19"/>
      <c r="VDT37" s="19"/>
      <c r="VDU37" s="19"/>
      <c r="VDV37" s="19"/>
      <c r="VDW37" s="19"/>
      <c r="VDX37" s="19"/>
      <c r="VDY37" s="19"/>
      <c r="VDZ37" s="19"/>
      <c r="VEA37" s="19"/>
      <c r="VEB37" s="19"/>
      <c r="VEC37" s="19"/>
      <c r="VED37" s="19"/>
      <c r="VEE37" s="19"/>
      <c r="VEF37" s="19"/>
      <c r="VEG37" s="19"/>
      <c r="VEH37" s="19"/>
      <c r="VEI37" s="19"/>
      <c r="VEJ37" s="19"/>
      <c r="VEK37" s="19"/>
      <c r="VEL37" s="19"/>
      <c r="VEM37" s="19"/>
      <c r="VEN37" s="19"/>
      <c r="VEO37" s="19"/>
      <c r="VEP37" s="19"/>
      <c r="VEQ37" s="19"/>
      <c r="VER37" s="19"/>
      <c r="VES37" s="19"/>
      <c r="VET37" s="19"/>
      <c r="VEU37" s="19"/>
      <c r="VEV37" s="19"/>
      <c r="VEW37" s="19"/>
      <c r="VEX37" s="19"/>
      <c r="VEY37" s="19"/>
      <c r="VEZ37" s="19"/>
      <c r="VFA37" s="19"/>
      <c r="VFB37" s="19"/>
      <c r="VFC37" s="19"/>
      <c r="VFD37" s="19"/>
      <c r="VFE37" s="19"/>
      <c r="VFF37" s="19"/>
      <c r="VFG37" s="19"/>
      <c r="VFH37" s="19"/>
      <c r="VFI37" s="19"/>
      <c r="VFJ37" s="19"/>
      <c r="VFK37" s="19"/>
      <c r="VFL37" s="19"/>
      <c r="VFM37" s="19"/>
      <c r="VFN37" s="19"/>
      <c r="VFO37" s="19"/>
      <c r="VFP37" s="19"/>
      <c r="VFQ37" s="19"/>
      <c r="VFR37" s="19"/>
      <c r="VFS37" s="19"/>
      <c r="VFT37" s="19"/>
      <c r="VFU37" s="19"/>
      <c r="VFV37" s="19"/>
      <c r="VFW37" s="19"/>
      <c r="VFX37" s="19"/>
      <c r="VFY37" s="19"/>
      <c r="VFZ37" s="19"/>
      <c r="VGA37" s="19"/>
      <c r="VGB37" s="19"/>
      <c r="VGC37" s="19"/>
      <c r="VGD37" s="19"/>
      <c r="VGE37" s="19"/>
      <c r="VGF37" s="19"/>
      <c r="VGG37" s="19"/>
      <c r="VGH37" s="19"/>
      <c r="VGI37" s="19"/>
      <c r="VGJ37" s="19"/>
      <c r="VGK37" s="19"/>
      <c r="VGL37" s="19"/>
      <c r="VGM37" s="19"/>
      <c r="VGN37" s="19"/>
      <c r="VGO37" s="19"/>
      <c r="VGP37" s="19"/>
      <c r="VGQ37" s="19"/>
      <c r="VGR37" s="19"/>
      <c r="VGS37" s="19"/>
      <c r="VGT37" s="19"/>
      <c r="VGU37" s="19"/>
      <c r="VGV37" s="19"/>
      <c r="VGW37" s="19"/>
      <c r="VGX37" s="19"/>
      <c r="VGY37" s="19"/>
      <c r="VGZ37" s="19"/>
      <c r="VHA37" s="19"/>
      <c r="VHB37" s="19"/>
      <c r="VHC37" s="19"/>
      <c r="VHD37" s="19"/>
      <c r="VHE37" s="19"/>
      <c r="VHF37" s="19"/>
      <c r="VHG37" s="19"/>
      <c r="VHH37" s="19"/>
      <c r="VHI37" s="19"/>
      <c r="VHJ37" s="19"/>
      <c r="VHK37" s="19"/>
      <c r="VHL37" s="19"/>
      <c r="VHM37" s="19"/>
      <c r="VHN37" s="19"/>
      <c r="VHO37" s="19"/>
      <c r="VHP37" s="19"/>
      <c r="VHQ37" s="19"/>
      <c r="VHR37" s="19"/>
      <c r="VHS37" s="19"/>
      <c r="VHT37" s="19"/>
      <c r="VHU37" s="19"/>
      <c r="VHV37" s="19"/>
      <c r="VHW37" s="19"/>
      <c r="VHX37" s="19"/>
      <c r="VHY37" s="19"/>
      <c r="VHZ37" s="19"/>
      <c r="VIA37" s="19"/>
      <c r="VIB37" s="19"/>
      <c r="VIC37" s="19"/>
      <c r="VID37" s="19"/>
      <c r="VIE37" s="19"/>
      <c r="VIF37" s="19"/>
      <c r="VIG37" s="19"/>
      <c r="VIH37" s="19"/>
      <c r="VII37" s="19"/>
      <c r="VIJ37" s="19"/>
      <c r="VIK37" s="19"/>
      <c r="VIL37" s="19"/>
      <c r="VIM37" s="19"/>
      <c r="VIN37" s="19"/>
      <c r="VIO37" s="19"/>
      <c r="VIP37" s="19"/>
      <c r="VIQ37" s="19"/>
      <c r="VIR37" s="19"/>
      <c r="VIS37" s="19"/>
      <c r="VIT37" s="19"/>
      <c r="VIU37" s="19"/>
      <c r="VIV37" s="19"/>
      <c r="VIW37" s="19"/>
      <c r="VIX37" s="19"/>
      <c r="VIY37" s="19"/>
      <c r="VIZ37" s="19"/>
      <c r="VJA37" s="19"/>
      <c r="VJB37" s="19"/>
      <c r="VJC37" s="19"/>
      <c r="VJD37" s="19"/>
      <c r="VJE37" s="19"/>
      <c r="VJF37" s="19"/>
      <c r="VJG37" s="19"/>
      <c r="VJH37" s="19"/>
      <c r="VJI37" s="19"/>
      <c r="VJJ37" s="19"/>
      <c r="VJK37" s="19"/>
      <c r="VJL37" s="19"/>
      <c r="VJM37" s="19"/>
      <c r="VJN37" s="19"/>
      <c r="VJO37" s="19"/>
      <c r="VJP37" s="19"/>
      <c r="VJQ37" s="19"/>
      <c r="VJR37" s="19"/>
      <c r="VJS37" s="19"/>
      <c r="VJT37" s="19"/>
      <c r="VJU37" s="19"/>
      <c r="VJV37" s="19"/>
      <c r="VJW37" s="19"/>
      <c r="VJX37" s="19"/>
      <c r="VJY37" s="19"/>
      <c r="VJZ37" s="19"/>
      <c r="VKA37" s="19"/>
      <c r="VKB37" s="19"/>
      <c r="VKC37" s="19"/>
      <c r="VKD37" s="19"/>
      <c r="VKE37" s="19"/>
      <c r="VKF37" s="19"/>
      <c r="VKG37" s="19"/>
      <c r="VKH37" s="19"/>
      <c r="VKI37" s="19"/>
      <c r="VKJ37" s="19"/>
      <c r="VKK37" s="19"/>
      <c r="VKL37" s="19"/>
      <c r="VKM37" s="19"/>
      <c r="VKN37" s="19"/>
      <c r="VKO37" s="19"/>
      <c r="VKP37" s="19"/>
      <c r="VKQ37" s="19"/>
      <c r="VKR37" s="19"/>
      <c r="VKS37" s="19"/>
      <c r="VKT37" s="19"/>
      <c r="VKU37" s="19"/>
      <c r="VKV37" s="19"/>
      <c r="VKW37" s="19"/>
      <c r="VKX37" s="19"/>
      <c r="VKY37" s="19"/>
      <c r="VKZ37" s="19"/>
      <c r="VLA37" s="19"/>
      <c r="VLB37" s="19"/>
      <c r="VLC37" s="19"/>
      <c r="VLD37" s="19"/>
      <c r="VLE37" s="19"/>
      <c r="VLF37" s="19"/>
      <c r="VLG37" s="19"/>
      <c r="VLH37" s="19"/>
      <c r="VLI37" s="19"/>
      <c r="VLJ37" s="19"/>
      <c r="VLK37" s="19"/>
      <c r="VLL37" s="19"/>
      <c r="VLM37" s="19"/>
      <c r="VLN37" s="19"/>
      <c r="VLO37" s="19"/>
      <c r="VLP37" s="19"/>
      <c r="VLQ37" s="19"/>
      <c r="VLR37" s="19"/>
      <c r="VLS37" s="19"/>
      <c r="VLT37" s="19"/>
      <c r="VLU37" s="19"/>
      <c r="VLV37" s="19"/>
      <c r="VLW37" s="19"/>
      <c r="VLX37" s="19"/>
      <c r="VLY37" s="19"/>
      <c r="VLZ37" s="19"/>
      <c r="VMA37" s="19"/>
      <c r="VMB37" s="19"/>
      <c r="VMC37" s="19"/>
      <c r="VMD37" s="19"/>
      <c r="VME37" s="19"/>
      <c r="VMF37" s="19"/>
      <c r="VMG37" s="19"/>
      <c r="VMH37" s="19"/>
      <c r="VMI37" s="19"/>
      <c r="VMJ37" s="19"/>
      <c r="VMK37" s="19"/>
      <c r="VML37" s="19"/>
      <c r="VMM37" s="19"/>
      <c r="VMN37" s="19"/>
      <c r="VMO37" s="19"/>
      <c r="VMP37" s="19"/>
      <c r="VMQ37" s="19"/>
      <c r="VMR37" s="19"/>
      <c r="VMS37" s="19"/>
      <c r="VMT37" s="19"/>
      <c r="VMU37" s="19"/>
      <c r="VMV37" s="19"/>
      <c r="VMW37" s="19"/>
      <c r="VMX37" s="19"/>
      <c r="VMY37" s="19"/>
      <c r="VMZ37" s="19"/>
      <c r="VNA37" s="19"/>
      <c r="VNB37" s="19"/>
      <c r="VNC37" s="19"/>
      <c r="VND37" s="19"/>
      <c r="VNE37" s="19"/>
      <c r="VNF37" s="19"/>
      <c r="VNG37" s="19"/>
      <c r="VNH37" s="19"/>
      <c r="VNI37" s="19"/>
      <c r="VNJ37" s="19"/>
      <c r="VNK37" s="19"/>
      <c r="VNL37" s="19"/>
      <c r="VNM37" s="19"/>
      <c r="VNN37" s="19"/>
      <c r="VNO37" s="19"/>
      <c r="VNP37" s="19"/>
      <c r="VNQ37" s="19"/>
      <c r="VNR37" s="19"/>
      <c r="VNS37" s="19"/>
      <c r="VNT37" s="19"/>
      <c r="VNU37" s="19"/>
      <c r="VNV37" s="19"/>
      <c r="VNW37" s="19"/>
      <c r="VNX37" s="19"/>
      <c r="VNY37" s="19"/>
      <c r="VNZ37" s="19"/>
      <c r="VOA37" s="19"/>
      <c r="VOB37" s="19"/>
      <c r="VOC37" s="19"/>
      <c r="VOD37" s="19"/>
      <c r="VOE37" s="19"/>
      <c r="VOF37" s="19"/>
      <c r="VOG37" s="19"/>
      <c r="VOH37" s="19"/>
      <c r="VOI37" s="19"/>
      <c r="VOJ37" s="19"/>
      <c r="VOK37" s="19"/>
      <c r="VOL37" s="19"/>
      <c r="VOM37" s="19"/>
      <c r="VON37" s="19"/>
      <c r="VOO37" s="19"/>
      <c r="VOP37" s="19"/>
      <c r="VOQ37" s="19"/>
      <c r="VOR37" s="19"/>
      <c r="VOS37" s="19"/>
      <c r="VOT37" s="19"/>
      <c r="VOU37" s="19"/>
      <c r="VOV37" s="19"/>
      <c r="VOW37" s="19"/>
      <c r="VOX37" s="19"/>
      <c r="VOY37" s="19"/>
      <c r="VOZ37" s="19"/>
      <c r="VPA37" s="19"/>
      <c r="VPB37" s="19"/>
      <c r="VPC37" s="19"/>
      <c r="VPD37" s="19"/>
      <c r="VPE37" s="19"/>
      <c r="VPF37" s="19"/>
      <c r="VPG37" s="19"/>
      <c r="VPH37" s="19"/>
      <c r="VPI37" s="19"/>
      <c r="VPJ37" s="19"/>
      <c r="VPK37" s="19"/>
      <c r="VPL37" s="19"/>
      <c r="VPM37" s="19"/>
      <c r="VPN37" s="19"/>
      <c r="VPO37" s="19"/>
      <c r="VPP37" s="19"/>
      <c r="VPQ37" s="19"/>
      <c r="VPR37" s="19"/>
      <c r="VPS37" s="19"/>
      <c r="VPT37" s="19"/>
      <c r="VPU37" s="19"/>
      <c r="VPV37" s="19"/>
      <c r="VPW37" s="19"/>
      <c r="VPX37" s="19"/>
      <c r="VPY37" s="19"/>
      <c r="VPZ37" s="19"/>
      <c r="VQA37" s="19"/>
      <c r="VQB37" s="19"/>
      <c r="VQC37" s="19"/>
      <c r="VQD37" s="19"/>
      <c r="VQE37" s="19"/>
      <c r="VQF37" s="19"/>
      <c r="VQG37" s="19"/>
      <c r="VQH37" s="19"/>
      <c r="VQI37" s="19"/>
      <c r="VQJ37" s="19"/>
      <c r="VQK37" s="19"/>
      <c r="VQL37" s="19"/>
      <c r="VQM37" s="19"/>
      <c r="VQN37" s="19"/>
      <c r="VQO37" s="19"/>
      <c r="VQP37" s="19"/>
      <c r="VQQ37" s="19"/>
      <c r="VQR37" s="19"/>
      <c r="VQS37" s="19"/>
      <c r="VQT37" s="19"/>
      <c r="VQU37" s="19"/>
      <c r="VQV37" s="19"/>
      <c r="VQW37" s="19"/>
      <c r="VQX37" s="19"/>
      <c r="VQY37" s="19"/>
      <c r="VQZ37" s="19"/>
      <c r="VRA37" s="19"/>
      <c r="VRB37" s="19"/>
      <c r="VRC37" s="19"/>
      <c r="VRD37" s="19"/>
      <c r="VRE37" s="19"/>
      <c r="VRF37" s="19"/>
      <c r="VRG37" s="19"/>
      <c r="VRH37" s="19"/>
      <c r="VRI37" s="19"/>
      <c r="VRJ37" s="19"/>
      <c r="VRK37" s="19"/>
      <c r="VRL37" s="19"/>
      <c r="VRM37" s="19"/>
      <c r="VRN37" s="19"/>
      <c r="VRO37" s="19"/>
      <c r="VRP37" s="19"/>
      <c r="VRQ37" s="19"/>
      <c r="VRR37" s="19"/>
      <c r="VRS37" s="19"/>
      <c r="VRT37" s="19"/>
      <c r="VRU37" s="19"/>
      <c r="VRV37" s="19"/>
      <c r="VRW37" s="19"/>
      <c r="VRX37" s="19"/>
      <c r="VRY37" s="19"/>
      <c r="VRZ37" s="19"/>
      <c r="VSA37" s="19"/>
      <c r="VSB37" s="19"/>
      <c r="VSC37" s="19"/>
      <c r="VSD37" s="19"/>
      <c r="VSE37" s="19"/>
      <c r="VSF37" s="19"/>
      <c r="VSG37" s="19"/>
      <c r="VSH37" s="19"/>
      <c r="VSI37" s="19"/>
      <c r="VSJ37" s="19"/>
      <c r="VSK37" s="19"/>
      <c r="VSL37" s="19"/>
      <c r="VSM37" s="19"/>
      <c r="VSN37" s="19"/>
      <c r="VSO37" s="19"/>
      <c r="VSP37" s="19"/>
      <c r="VSQ37" s="19"/>
      <c r="VSR37" s="19"/>
      <c r="VSS37" s="19"/>
      <c r="VST37" s="19"/>
      <c r="VSU37" s="19"/>
      <c r="VSV37" s="19"/>
      <c r="VSW37" s="19"/>
      <c r="VSX37" s="19"/>
      <c r="VSY37" s="19"/>
      <c r="VSZ37" s="19"/>
      <c r="VTA37" s="19"/>
      <c r="VTB37" s="19"/>
      <c r="VTC37" s="19"/>
      <c r="VTD37" s="19"/>
      <c r="VTE37" s="19"/>
      <c r="VTF37" s="19"/>
      <c r="VTG37" s="19"/>
      <c r="VTH37" s="19"/>
      <c r="VTI37" s="19"/>
      <c r="VTJ37" s="19"/>
      <c r="VTK37" s="19"/>
      <c r="VTL37" s="19"/>
      <c r="VTM37" s="19"/>
      <c r="VTN37" s="19"/>
      <c r="VTO37" s="19"/>
      <c r="VTP37" s="19"/>
      <c r="VTQ37" s="19"/>
      <c r="VTR37" s="19"/>
      <c r="VTS37" s="19"/>
      <c r="VTT37" s="19"/>
      <c r="VTU37" s="19"/>
      <c r="VTV37" s="19"/>
      <c r="VTW37" s="19"/>
      <c r="VTX37" s="19"/>
      <c r="VTY37" s="19"/>
      <c r="VTZ37" s="19"/>
      <c r="VUA37" s="19"/>
      <c r="VUB37" s="19"/>
      <c r="VUC37" s="19"/>
      <c r="VUD37" s="19"/>
      <c r="VUE37" s="19"/>
      <c r="VUF37" s="19"/>
      <c r="VUG37" s="19"/>
      <c r="VUH37" s="19"/>
      <c r="VUI37" s="19"/>
      <c r="VUJ37" s="19"/>
      <c r="VUK37" s="19"/>
      <c r="VUL37" s="19"/>
      <c r="VUM37" s="19"/>
      <c r="VUN37" s="19"/>
      <c r="VUO37" s="19"/>
      <c r="VUP37" s="19"/>
      <c r="VUQ37" s="19"/>
      <c r="VUR37" s="19"/>
      <c r="VUS37" s="19"/>
      <c r="VUT37" s="19"/>
      <c r="VUU37" s="19"/>
      <c r="VUV37" s="19"/>
      <c r="VUW37" s="19"/>
      <c r="VUX37" s="19"/>
      <c r="VUY37" s="19"/>
      <c r="VUZ37" s="19"/>
      <c r="VVA37" s="19"/>
      <c r="VVB37" s="19"/>
      <c r="VVC37" s="19"/>
      <c r="VVD37" s="19"/>
      <c r="VVE37" s="19"/>
      <c r="VVF37" s="19"/>
      <c r="VVG37" s="19"/>
      <c r="VVH37" s="19"/>
      <c r="VVI37" s="19"/>
      <c r="VVJ37" s="19"/>
      <c r="VVK37" s="19"/>
      <c r="VVL37" s="19"/>
      <c r="VVM37" s="19"/>
      <c r="VVN37" s="19"/>
      <c r="VVO37" s="19"/>
      <c r="VVP37" s="19"/>
      <c r="VVQ37" s="19"/>
      <c r="VVR37" s="19"/>
      <c r="VVS37" s="19"/>
      <c r="VVT37" s="19"/>
      <c r="VVU37" s="19"/>
      <c r="VVV37" s="19"/>
      <c r="VVW37" s="19"/>
      <c r="VVX37" s="19"/>
      <c r="VVY37" s="19"/>
      <c r="VVZ37" s="19"/>
      <c r="VWA37" s="19"/>
      <c r="VWB37" s="19"/>
      <c r="VWC37" s="19"/>
      <c r="VWD37" s="19"/>
      <c r="VWE37" s="19"/>
      <c r="VWF37" s="19"/>
      <c r="VWG37" s="19"/>
      <c r="VWH37" s="19"/>
      <c r="VWI37" s="19"/>
      <c r="VWJ37" s="19"/>
      <c r="VWK37" s="19"/>
      <c r="VWL37" s="19"/>
      <c r="VWM37" s="19"/>
      <c r="VWN37" s="19"/>
      <c r="VWO37" s="19"/>
      <c r="VWP37" s="19"/>
      <c r="VWQ37" s="19"/>
      <c r="VWR37" s="19"/>
      <c r="VWS37" s="19"/>
      <c r="VWT37" s="19"/>
      <c r="VWU37" s="19"/>
      <c r="VWV37" s="19"/>
      <c r="VWW37" s="19"/>
      <c r="VWX37" s="19"/>
      <c r="VWY37" s="19"/>
      <c r="VWZ37" s="19"/>
      <c r="VXA37" s="19"/>
      <c r="VXB37" s="19"/>
      <c r="VXC37" s="19"/>
      <c r="VXD37" s="19"/>
      <c r="VXE37" s="19"/>
      <c r="VXF37" s="19"/>
      <c r="VXG37" s="19"/>
      <c r="VXH37" s="19"/>
      <c r="VXI37" s="19"/>
      <c r="VXJ37" s="19"/>
      <c r="VXK37" s="19"/>
      <c r="VXL37" s="19"/>
      <c r="VXM37" s="19"/>
      <c r="VXN37" s="19"/>
      <c r="VXO37" s="19"/>
      <c r="VXP37" s="19"/>
      <c r="VXQ37" s="19"/>
      <c r="VXR37" s="19"/>
      <c r="VXS37" s="19"/>
      <c r="VXT37" s="19"/>
      <c r="VXU37" s="19"/>
      <c r="VXV37" s="19"/>
      <c r="VXW37" s="19"/>
      <c r="VXX37" s="19"/>
      <c r="VXY37" s="19"/>
      <c r="VXZ37" s="19"/>
      <c r="VYA37" s="19"/>
      <c r="VYB37" s="19"/>
      <c r="VYC37" s="19"/>
      <c r="VYD37" s="19"/>
      <c r="VYE37" s="19"/>
      <c r="VYF37" s="19"/>
      <c r="VYG37" s="19"/>
      <c r="VYH37" s="19"/>
      <c r="VYI37" s="19"/>
      <c r="VYJ37" s="19"/>
      <c r="VYK37" s="19"/>
      <c r="VYL37" s="19"/>
      <c r="VYM37" s="19"/>
      <c r="VYN37" s="19"/>
      <c r="VYO37" s="19"/>
      <c r="VYP37" s="19"/>
      <c r="VYQ37" s="19"/>
      <c r="VYR37" s="19"/>
      <c r="VYS37" s="19"/>
      <c r="VYT37" s="19"/>
      <c r="VYU37" s="19"/>
      <c r="VYV37" s="19"/>
      <c r="VYW37" s="19"/>
      <c r="VYX37" s="19"/>
      <c r="VYY37" s="19"/>
      <c r="VYZ37" s="19"/>
      <c r="VZA37" s="19"/>
      <c r="VZB37" s="19"/>
      <c r="VZC37" s="19"/>
      <c r="VZD37" s="19"/>
      <c r="VZE37" s="19"/>
      <c r="VZF37" s="19"/>
      <c r="VZG37" s="19"/>
      <c r="VZH37" s="19"/>
      <c r="VZI37" s="19"/>
      <c r="VZJ37" s="19"/>
      <c r="VZK37" s="19"/>
      <c r="VZL37" s="19"/>
      <c r="VZM37" s="19"/>
      <c r="VZN37" s="19"/>
      <c r="VZO37" s="19"/>
      <c r="VZP37" s="19"/>
      <c r="VZQ37" s="19"/>
      <c r="VZR37" s="19"/>
      <c r="VZS37" s="19"/>
      <c r="VZT37" s="19"/>
      <c r="VZU37" s="19"/>
      <c r="VZV37" s="19"/>
      <c r="VZW37" s="19"/>
      <c r="VZX37" s="19"/>
      <c r="VZY37" s="19"/>
      <c r="VZZ37" s="19"/>
      <c r="WAA37" s="19"/>
      <c r="WAB37" s="19"/>
      <c r="WAC37" s="19"/>
      <c r="WAD37" s="19"/>
      <c r="WAE37" s="19"/>
      <c r="WAF37" s="19"/>
      <c r="WAG37" s="19"/>
      <c r="WAH37" s="19"/>
      <c r="WAI37" s="19"/>
      <c r="WAJ37" s="19"/>
      <c r="WAK37" s="19"/>
      <c r="WAL37" s="19"/>
      <c r="WAM37" s="19"/>
      <c r="WAN37" s="19"/>
      <c r="WAO37" s="19"/>
      <c r="WAP37" s="19"/>
      <c r="WAQ37" s="19"/>
      <c r="WAR37" s="19"/>
      <c r="WAS37" s="19"/>
      <c r="WAT37" s="19"/>
      <c r="WAU37" s="19"/>
      <c r="WAV37" s="19"/>
      <c r="WAW37" s="19"/>
      <c r="WAX37" s="19"/>
      <c r="WAY37" s="19"/>
      <c r="WAZ37" s="19"/>
      <c r="WBA37" s="19"/>
      <c r="WBB37" s="19"/>
      <c r="WBC37" s="19"/>
      <c r="WBD37" s="19"/>
      <c r="WBE37" s="19"/>
      <c r="WBF37" s="19"/>
      <c r="WBG37" s="19"/>
      <c r="WBH37" s="19"/>
      <c r="WBI37" s="19"/>
      <c r="WBJ37" s="19"/>
      <c r="WBK37" s="19"/>
      <c r="WBL37" s="19"/>
      <c r="WBM37" s="19"/>
      <c r="WBN37" s="19"/>
      <c r="WBO37" s="19"/>
      <c r="WBP37" s="19"/>
      <c r="WBQ37" s="19"/>
      <c r="WBR37" s="19"/>
      <c r="WBS37" s="19"/>
      <c r="WBT37" s="19"/>
      <c r="WBU37" s="19"/>
      <c r="WBV37" s="19"/>
      <c r="WBW37" s="19"/>
      <c r="WBX37" s="19"/>
      <c r="WBY37" s="19"/>
      <c r="WBZ37" s="19"/>
      <c r="WCA37" s="19"/>
      <c r="WCB37" s="19"/>
      <c r="WCC37" s="19"/>
      <c r="WCD37" s="19"/>
      <c r="WCE37" s="19"/>
      <c r="WCF37" s="19"/>
      <c r="WCG37" s="19"/>
      <c r="WCH37" s="19"/>
      <c r="WCI37" s="19"/>
      <c r="WCJ37" s="19"/>
      <c r="WCK37" s="19"/>
      <c r="WCL37" s="19"/>
      <c r="WCM37" s="19"/>
      <c r="WCN37" s="19"/>
      <c r="WCO37" s="19"/>
      <c r="WCP37" s="19"/>
      <c r="WCQ37" s="19"/>
      <c r="WCR37" s="19"/>
      <c r="WCS37" s="19"/>
      <c r="WCT37" s="19"/>
      <c r="WCU37" s="19"/>
      <c r="WCV37" s="19"/>
      <c r="WCW37" s="19"/>
      <c r="WCX37" s="19"/>
      <c r="WCY37" s="19"/>
      <c r="WCZ37" s="19"/>
      <c r="WDA37" s="19"/>
      <c r="WDB37" s="19"/>
      <c r="WDC37" s="19"/>
      <c r="WDD37" s="19"/>
      <c r="WDE37" s="19"/>
      <c r="WDF37" s="19"/>
      <c r="WDG37" s="19"/>
      <c r="WDH37" s="19"/>
      <c r="WDI37" s="19"/>
      <c r="WDJ37" s="19"/>
      <c r="WDK37" s="19"/>
      <c r="WDL37" s="19"/>
      <c r="WDM37" s="19"/>
      <c r="WDN37" s="19"/>
      <c r="WDO37" s="19"/>
      <c r="WDP37" s="19"/>
      <c r="WDQ37" s="19"/>
      <c r="WDR37" s="19"/>
      <c r="WDS37" s="19"/>
      <c r="WDT37" s="19"/>
      <c r="WDU37" s="19"/>
      <c r="WDV37" s="19"/>
      <c r="WDW37" s="19"/>
      <c r="WDX37" s="19"/>
      <c r="WDY37" s="19"/>
      <c r="WDZ37" s="19"/>
      <c r="WEA37" s="19"/>
      <c r="WEB37" s="19"/>
      <c r="WEC37" s="19"/>
      <c r="WED37" s="19"/>
      <c r="WEE37" s="19"/>
      <c r="WEF37" s="19"/>
      <c r="WEG37" s="19"/>
      <c r="WEH37" s="19"/>
      <c r="WEI37" s="19"/>
      <c r="WEJ37" s="19"/>
      <c r="WEK37" s="19"/>
      <c r="WEL37" s="19"/>
      <c r="WEM37" s="19"/>
      <c r="WEN37" s="19"/>
      <c r="WEO37" s="19"/>
      <c r="WEP37" s="19"/>
      <c r="WEQ37" s="19"/>
      <c r="WER37" s="19"/>
      <c r="WES37" s="19"/>
      <c r="WET37" s="19"/>
      <c r="WEU37" s="19"/>
      <c r="WEV37" s="19"/>
      <c r="WEW37" s="19"/>
      <c r="WEX37" s="19"/>
      <c r="WEY37" s="19"/>
      <c r="WEZ37" s="19"/>
      <c r="WFA37" s="19"/>
      <c r="WFB37" s="19"/>
      <c r="WFC37" s="19"/>
      <c r="WFD37" s="19"/>
      <c r="WFE37" s="19"/>
      <c r="WFF37" s="19"/>
      <c r="WFG37" s="19"/>
      <c r="WFH37" s="19"/>
      <c r="WFI37" s="19"/>
      <c r="WFJ37" s="19"/>
      <c r="WFK37" s="19"/>
      <c r="WFL37" s="19"/>
      <c r="WFM37" s="19"/>
      <c r="WFN37" s="19"/>
      <c r="WFO37" s="19"/>
      <c r="WFP37" s="19"/>
      <c r="WFQ37" s="19"/>
      <c r="WFR37" s="19"/>
      <c r="WFS37" s="19"/>
      <c r="WFT37" s="19"/>
      <c r="WFU37" s="19"/>
      <c r="WFV37" s="19"/>
      <c r="WFW37" s="19"/>
      <c r="WFX37" s="19"/>
      <c r="WFY37" s="19"/>
      <c r="WFZ37" s="19"/>
      <c r="WGA37" s="19"/>
      <c r="WGB37" s="19"/>
      <c r="WGC37" s="19"/>
      <c r="WGD37" s="19"/>
      <c r="WGE37" s="19"/>
      <c r="WGF37" s="19"/>
      <c r="WGG37" s="19"/>
      <c r="WGH37" s="19"/>
      <c r="WGI37" s="19"/>
      <c r="WGJ37" s="19"/>
      <c r="WGK37" s="19"/>
      <c r="WGL37" s="19"/>
      <c r="WGM37" s="19"/>
      <c r="WGN37" s="19"/>
      <c r="WGO37" s="19"/>
      <c r="WGP37" s="19"/>
      <c r="WGQ37" s="19"/>
      <c r="WGR37" s="19"/>
      <c r="WGS37" s="19"/>
      <c r="WGT37" s="19"/>
      <c r="WGU37" s="19"/>
      <c r="WGV37" s="19"/>
      <c r="WGW37" s="19"/>
      <c r="WGX37" s="19"/>
      <c r="WGY37" s="19"/>
      <c r="WGZ37" s="19"/>
      <c r="WHA37" s="19"/>
      <c r="WHB37" s="19"/>
      <c r="WHC37" s="19"/>
      <c r="WHD37" s="19"/>
      <c r="WHE37" s="19"/>
      <c r="WHF37" s="19"/>
      <c r="WHG37" s="19"/>
      <c r="WHH37" s="19"/>
      <c r="WHI37" s="19"/>
      <c r="WHJ37" s="19"/>
      <c r="WHK37" s="19"/>
      <c r="WHL37" s="19"/>
      <c r="WHM37" s="19"/>
      <c r="WHN37" s="19"/>
      <c r="WHO37" s="19"/>
      <c r="WHP37" s="19"/>
      <c r="WHQ37" s="19"/>
      <c r="WHR37" s="19"/>
      <c r="WHS37" s="19"/>
      <c r="WHT37" s="19"/>
      <c r="WHU37" s="19"/>
      <c r="WHV37" s="19"/>
      <c r="WHW37" s="19"/>
      <c r="WHX37" s="19"/>
      <c r="WHY37" s="19"/>
      <c r="WHZ37" s="19"/>
      <c r="WIA37" s="19"/>
      <c r="WIB37" s="19"/>
      <c r="WIC37" s="19"/>
      <c r="WID37" s="19"/>
      <c r="WIE37" s="19"/>
      <c r="WIF37" s="19"/>
      <c r="WIG37" s="19"/>
      <c r="WIH37" s="19"/>
      <c r="WII37" s="19"/>
      <c r="WIJ37" s="19"/>
      <c r="WIK37" s="19"/>
      <c r="WIL37" s="19"/>
      <c r="WIM37" s="19"/>
      <c r="WIN37" s="19"/>
      <c r="WIO37" s="19"/>
      <c r="WIP37" s="19"/>
      <c r="WIQ37" s="19"/>
      <c r="WIR37" s="19"/>
      <c r="WIS37" s="19"/>
      <c r="WIT37" s="19"/>
      <c r="WIU37" s="19"/>
      <c r="WIV37" s="19"/>
      <c r="WIW37" s="19"/>
      <c r="WIX37" s="19"/>
      <c r="WIY37" s="19"/>
      <c r="WIZ37" s="19"/>
      <c r="WJA37" s="19"/>
      <c r="WJB37" s="19"/>
      <c r="WJC37" s="19"/>
      <c r="WJD37" s="19"/>
      <c r="WJE37" s="19"/>
      <c r="WJF37" s="19"/>
      <c r="WJG37" s="19"/>
      <c r="WJH37" s="19"/>
      <c r="WJI37" s="19"/>
      <c r="WJJ37" s="19"/>
      <c r="WJK37" s="19"/>
      <c r="WJL37" s="19"/>
      <c r="WJM37" s="19"/>
      <c r="WJN37" s="19"/>
      <c r="WJO37" s="19"/>
      <c r="WJP37" s="19"/>
      <c r="WJQ37" s="19"/>
      <c r="WJR37" s="19"/>
      <c r="WJS37" s="19"/>
      <c r="WJT37" s="19"/>
      <c r="WJU37" s="19"/>
      <c r="WJV37" s="19"/>
      <c r="WJW37" s="19"/>
      <c r="WJX37" s="19"/>
      <c r="WJY37" s="19"/>
      <c r="WJZ37" s="19"/>
      <c r="WKA37" s="19"/>
      <c r="WKB37" s="19"/>
      <c r="WKC37" s="19"/>
      <c r="WKD37" s="19"/>
      <c r="WKE37" s="19"/>
      <c r="WKF37" s="19"/>
      <c r="WKG37" s="19"/>
      <c r="WKH37" s="19"/>
      <c r="WKI37" s="19"/>
      <c r="WKJ37" s="19"/>
      <c r="WKK37" s="19"/>
      <c r="WKL37" s="19"/>
      <c r="WKM37" s="19"/>
      <c r="WKN37" s="19"/>
      <c r="WKO37" s="19"/>
      <c r="WKP37" s="19"/>
      <c r="WKQ37" s="19"/>
      <c r="WKR37" s="19"/>
      <c r="WKS37" s="19"/>
      <c r="WKT37" s="19"/>
      <c r="WKU37" s="19"/>
      <c r="WKV37" s="19"/>
      <c r="WKW37" s="19"/>
      <c r="WKX37" s="19"/>
      <c r="WKY37" s="19"/>
      <c r="WKZ37" s="19"/>
      <c r="WLA37" s="19"/>
      <c r="WLB37" s="19"/>
      <c r="WLC37" s="19"/>
      <c r="WLD37" s="19"/>
      <c r="WLE37" s="19"/>
      <c r="WLF37" s="19"/>
      <c r="WLG37" s="19"/>
      <c r="WLH37" s="19"/>
      <c r="WLI37" s="19"/>
      <c r="WLJ37" s="19"/>
      <c r="WLK37" s="19"/>
      <c r="WLL37" s="19"/>
      <c r="WLM37" s="19"/>
      <c r="WLN37" s="19"/>
      <c r="WLO37" s="19"/>
      <c r="WLP37" s="19"/>
      <c r="WLQ37" s="19"/>
      <c r="WLR37" s="19"/>
      <c r="WLS37" s="19"/>
      <c r="WLT37" s="19"/>
      <c r="WLU37" s="19"/>
      <c r="WLV37" s="19"/>
      <c r="WLW37" s="19"/>
      <c r="WLX37" s="19"/>
      <c r="WLY37" s="19"/>
      <c r="WLZ37" s="19"/>
      <c r="WMA37" s="19"/>
      <c r="WMB37" s="19"/>
      <c r="WMC37" s="19"/>
      <c r="WMD37" s="19"/>
      <c r="WME37" s="19"/>
      <c r="WMF37" s="19"/>
      <c r="WMG37" s="19"/>
      <c r="WMH37" s="19"/>
      <c r="WMI37" s="19"/>
      <c r="WMJ37" s="19"/>
      <c r="WMK37" s="19"/>
      <c r="WML37" s="19"/>
      <c r="WMM37" s="19"/>
      <c r="WMN37" s="19"/>
      <c r="WMO37" s="19"/>
      <c r="WMP37" s="19"/>
      <c r="WMQ37" s="19"/>
      <c r="WMR37" s="19"/>
      <c r="WMS37" s="19"/>
      <c r="WMT37" s="19"/>
      <c r="WMU37" s="19"/>
      <c r="WMV37" s="19"/>
      <c r="WMW37" s="19"/>
      <c r="WMX37" s="19"/>
      <c r="WMY37" s="19"/>
      <c r="WMZ37" s="19"/>
      <c r="WNA37" s="19"/>
      <c r="WNB37" s="19"/>
      <c r="WNC37" s="19"/>
      <c r="WND37" s="19"/>
      <c r="WNE37" s="19"/>
      <c r="WNF37" s="19"/>
      <c r="WNG37" s="19"/>
      <c r="WNH37" s="19"/>
      <c r="WNI37" s="19"/>
      <c r="WNJ37" s="19"/>
      <c r="WNK37" s="19"/>
      <c r="WNL37" s="19"/>
      <c r="WNM37" s="19"/>
      <c r="WNN37" s="19"/>
      <c r="WNO37" s="19"/>
      <c r="WNP37" s="19"/>
      <c r="WNQ37" s="19"/>
      <c r="WNR37" s="19"/>
      <c r="WNS37" s="19"/>
      <c r="WNT37" s="19"/>
      <c r="WNU37" s="19"/>
      <c r="WNV37" s="19"/>
      <c r="WNW37" s="19"/>
      <c r="WNX37" s="19"/>
      <c r="WNY37" s="19"/>
      <c r="WNZ37" s="19"/>
      <c r="WOA37" s="19"/>
      <c r="WOB37" s="19"/>
      <c r="WOC37" s="19"/>
      <c r="WOD37" s="19"/>
      <c r="WOE37" s="19"/>
      <c r="WOF37" s="19"/>
      <c r="WOG37" s="19"/>
      <c r="WOH37" s="19"/>
      <c r="WOI37" s="19"/>
      <c r="WOJ37" s="19"/>
      <c r="WOK37" s="19"/>
      <c r="WOL37" s="19"/>
      <c r="WOM37" s="19"/>
      <c r="WON37" s="19"/>
      <c r="WOO37" s="19"/>
      <c r="WOP37" s="19"/>
      <c r="WOQ37" s="19"/>
      <c r="WOR37" s="19"/>
      <c r="WOS37" s="19"/>
      <c r="WOT37" s="19"/>
      <c r="WOU37" s="19"/>
      <c r="WOV37" s="19"/>
      <c r="WOW37" s="19"/>
      <c r="WOX37" s="19"/>
      <c r="WOY37" s="19"/>
      <c r="WOZ37" s="19"/>
      <c r="WPA37" s="19"/>
      <c r="WPB37" s="19"/>
      <c r="WPC37" s="19"/>
      <c r="WPD37" s="19"/>
      <c r="WPE37" s="19"/>
      <c r="WPF37" s="19"/>
      <c r="WPG37" s="19"/>
      <c r="WPH37" s="19"/>
      <c r="WPI37" s="19"/>
      <c r="WPJ37" s="19"/>
      <c r="WPK37" s="19"/>
      <c r="WPL37" s="19"/>
      <c r="WPM37" s="19"/>
      <c r="WPN37" s="19"/>
      <c r="WPO37" s="19"/>
      <c r="WPP37" s="19"/>
      <c r="WPQ37" s="19"/>
      <c r="WPR37" s="19"/>
      <c r="WPS37" s="19"/>
      <c r="WPT37" s="19"/>
      <c r="WPU37" s="19"/>
      <c r="WPV37" s="19"/>
      <c r="WPW37" s="19"/>
      <c r="WPX37" s="19"/>
      <c r="WPY37" s="19"/>
      <c r="WPZ37" s="19"/>
      <c r="WQA37" s="19"/>
      <c r="WQB37" s="19"/>
      <c r="WQC37" s="19"/>
      <c r="WQD37" s="19"/>
      <c r="WQE37" s="19"/>
      <c r="WQF37" s="19"/>
      <c r="WQG37" s="19"/>
      <c r="WQH37" s="19"/>
      <c r="WQI37" s="19"/>
      <c r="WQJ37" s="19"/>
      <c r="WQK37" s="19"/>
      <c r="WQL37" s="19"/>
      <c r="WQM37" s="19"/>
      <c r="WQN37" s="19"/>
      <c r="WQO37" s="19"/>
      <c r="WQP37" s="19"/>
      <c r="WQQ37" s="19"/>
      <c r="WQR37" s="19"/>
      <c r="WQS37" s="19"/>
      <c r="WQT37" s="19"/>
      <c r="WQU37" s="19"/>
      <c r="WQV37" s="19"/>
      <c r="WQW37" s="19"/>
      <c r="WQX37" s="19"/>
      <c r="WQY37" s="19"/>
      <c r="WQZ37" s="19"/>
      <c r="WRA37" s="19"/>
      <c r="WRB37" s="19"/>
      <c r="WRC37" s="19"/>
      <c r="WRD37" s="19"/>
      <c r="WRE37" s="19"/>
      <c r="WRF37" s="19"/>
      <c r="WRG37" s="19"/>
      <c r="WRH37" s="19"/>
      <c r="WRI37" s="19"/>
      <c r="WRJ37" s="19"/>
      <c r="WRK37" s="19"/>
      <c r="WRL37" s="19"/>
      <c r="WRM37" s="19"/>
      <c r="WRN37" s="19"/>
      <c r="WRO37" s="19"/>
      <c r="WRP37" s="19"/>
      <c r="WRQ37" s="19"/>
      <c r="WRR37" s="19"/>
      <c r="WRS37" s="19"/>
      <c r="WRT37" s="19"/>
      <c r="WRU37" s="19"/>
      <c r="WRV37" s="19"/>
      <c r="WRW37" s="19"/>
      <c r="WRX37" s="19"/>
      <c r="WRY37" s="19"/>
      <c r="WRZ37" s="19"/>
      <c r="WSA37" s="19"/>
      <c r="WSB37" s="19"/>
      <c r="WSC37" s="19"/>
      <c r="WSD37" s="19"/>
      <c r="WSE37" s="19"/>
      <c r="WSF37" s="19"/>
      <c r="WSG37" s="19"/>
      <c r="WSH37" s="19"/>
      <c r="WSI37" s="19"/>
      <c r="WSJ37" s="19"/>
      <c r="WSK37" s="19"/>
      <c r="WSL37" s="19"/>
      <c r="WSM37" s="19"/>
      <c r="WSN37" s="19"/>
      <c r="WSO37" s="19"/>
      <c r="WSP37" s="19"/>
      <c r="WSQ37" s="19"/>
      <c r="WSR37" s="19"/>
      <c r="WSS37" s="19"/>
      <c r="WST37" s="19"/>
      <c r="WSU37" s="19"/>
      <c r="WSV37" s="19"/>
      <c r="WSW37" s="19"/>
      <c r="WSX37" s="19"/>
      <c r="WSY37" s="19"/>
      <c r="WSZ37" s="19"/>
      <c r="WTA37" s="19"/>
      <c r="WTB37" s="19"/>
      <c r="WTC37" s="19"/>
      <c r="WTD37" s="19"/>
      <c r="WTE37" s="19"/>
      <c r="WTF37" s="19"/>
      <c r="WTG37" s="19"/>
      <c r="WTH37" s="19"/>
      <c r="WTI37" s="19"/>
      <c r="WTJ37" s="19"/>
      <c r="WTK37" s="19"/>
      <c r="WTL37" s="19"/>
      <c r="WTM37" s="19"/>
      <c r="WTN37" s="19"/>
      <c r="WTO37" s="19"/>
      <c r="WTP37" s="19"/>
      <c r="WTQ37" s="19"/>
      <c r="WTR37" s="19"/>
      <c r="WTS37" s="19"/>
      <c r="WTT37" s="19"/>
      <c r="WTU37" s="19"/>
      <c r="WTV37" s="19"/>
      <c r="WTW37" s="19"/>
      <c r="WTX37" s="19"/>
      <c r="WTY37" s="19"/>
      <c r="WTZ37" s="19"/>
      <c r="WUA37" s="19"/>
      <c r="WUB37" s="19"/>
      <c r="WUC37" s="19"/>
      <c r="WUD37" s="19"/>
      <c r="WUE37" s="19"/>
      <c r="WUF37" s="19"/>
      <c r="WUG37" s="19"/>
      <c r="WUH37" s="19"/>
      <c r="WUI37" s="19"/>
      <c r="WUJ37" s="19"/>
      <c r="WUK37" s="19"/>
      <c r="WUL37" s="19"/>
      <c r="WUM37" s="19"/>
      <c r="WUN37" s="19"/>
      <c r="WUO37" s="19"/>
      <c r="WUP37" s="19"/>
      <c r="WUQ37" s="19"/>
      <c r="WUR37" s="19"/>
      <c r="WUS37" s="19"/>
      <c r="WUT37" s="19"/>
      <c r="WUU37" s="19"/>
      <c r="WUV37" s="19"/>
      <c r="WUW37" s="19"/>
      <c r="WUX37" s="19"/>
      <c r="WUY37" s="19"/>
      <c r="WUZ37" s="19"/>
      <c r="WVA37" s="19"/>
      <c r="WVB37" s="19"/>
      <c r="WVC37" s="19"/>
      <c r="WVD37" s="19"/>
      <c r="WVE37" s="19"/>
      <c r="WVF37" s="19"/>
      <c r="WVG37" s="19"/>
      <c r="WVH37" s="19"/>
      <c r="WVI37" s="19"/>
      <c r="WVJ37" s="19"/>
      <c r="WVK37" s="19"/>
      <c r="WVL37" s="19"/>
      <c r="WVM37" s="19"/>
      <c r="WVN37" s="19"/>
      <c r="WVO37" s="19"/>
      <c r="WVP37" s="19"/>
      <c r="WVQ37" s="19"/>
      <c r="WVR37" s="19"/>
      <c r="WVS37" s="19"/>
      <c r="WVT37" s="19"/>
      <c r="WVU37" s="19"/>
      <c r="WVV37" s="19"/>
      <c r="WVW37" s="19"/>
      <c r="WVX37" s="19"/>
      <c r="WVY37" s="19"/>
      <c r="WVZ37" s="19"/>
      <c r="WWA37" s="19"/>
      <c r="WWB37" s="19"/>
      <c r="WWC37" s="19"/>
      <c r="WWD37" s="19"/>
      <c r="WWE37" s="19"/>
      <c r="WWF37" s="19"/>
      <c r="WWG37" s="19"/>
      <c r="WWH37" s="19"/>
      <c r="WWI37" s="19"/>
      <c r="WWJ37" s="19"/>
      <c r="WWK37" s="19"/>
      <c r="WWL37" s="19"/>
      <c r="WWM37" s="19"/>
    </row>
    <row r="38" spans="21:16159" customFormat="1" ht="12.75" customHeight="1"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  <c r="COQ38" s="19"/>
      <c r="COR38" s="19"/>
      <c r="COS38" s="19"/>
      <c r="COT38" s="19"/>
      <c r="COU38" s="19"/>
      <c r="COV38" s="19"/>
      <c r="COW38" s="19"/>
      <c r="COX38" s="19"/>
      <c r="COY38" s="19"/>
      <c r="COZ38" s="19"/>
      <c r="CPA38" s="19"/>
      <c r="CPB38" s="19"/>
      <c r="CPC38" s="19"/>
      <c r="CPD38" s="19"/>
      <c r="CPE38" s="19"/>
      <c r="CPF38" s="19"/>
      <c r="CPG38" s="19"/>
      <c r="CPH38" s="19"/>
      <c r="CPI38" s="19"/>
      <c r="CPJ38" s="19"/>
      <c r="CPK38" s="19"/>
      <c r="CPL38" s="19"/>
      <c r="CPM38" s="19"/>
      <c r="CPN38" s="19"/>
      <c r="CPO38" s="19"/>
      <c r="CPP38" s="19"/>
      <c r="CPQ38" s="19"/>
      <c r="CPR38" s="19"/>
      <c r="CPS38" s="19"/>
      <c r="CPT38" s="19"/>
      <c r="CPU38" s="19"/>
      <c r="CPV38" s="19"/>
      <c r="CPW38" s="19"/>
      <c r="CPX38" s="19"/>
      <c r="CPY38" s="19"/>
      <c r="CPZ38" s="19"/>
      <c r="CQA38" s="19"/>
      <c r="CQB38" s="19"/>
      <c r="CQC38" s="19"/>
      <c r="CQD38" s="19"/>
      <c r="CQE38" s="19"/>
      <c r="CQF38" s="19"/>
      <c r="CQG38" s="19"/>
      <c r="CQH38" s="19"/>
      <c r="CQI38" s="19"/>
      <c r="CQJ38" s="19"/>
      <c r="CQK38" s="19"/>
      <c r="CQL38" s="19"/>
      <c r="CQM38" s="19"/>
      <c r="CQN38" s="19"/>
      <c r="CQO38" s="19"/>
      <c r="CQP38" s="19"/>
      <c r="CQQ38" s="19"/>
      <c r="CQR38" s="19"/>
      <c r="CQS38" s="19"/>
      <c r="CQT38" s="19"/>
      <c r="CQU38" s="19"/>
      <c r="CQV38" s="19"/>
      <c r="CQW38" s="19"/>
      <c r="CQX38" s="19"/>
      <c r="CQY38" s="19"/>
      <c r="CQZ38" s="19"/>
      <c r="CRA38" s="19"/>
      <c r="CRB38" s="19"/>
      <c r="CRC38" s="19"/>
      <c r="CRD38" s="19"/>
      <c r="CRE38" s="19"/>
      <c r="CRF38" s="19"/>
      <c r="CRG38" s="19"/>
      <c r="CRH38" s="19"/>
      <c r="CRI38" s="19"/>
      <c r="CRJ38" s="19"/>
      <c r="CRK38" s="19"/>
      <c r="CRL38" s="19"/>
      <c r="CRM38" s="19"/>
      <c r="CRN38" s="19"/>
      <c r="CRO38" s="19"/>
      <c r="CRP38" s="19"/>
      <c r="CRQ38" s="19"/>
      <c r="CRR38" s="19"/>
      <c r="CRS38" s="19"/>
      <c r="CRT38" s="19"/>
      <c r="CRU38" s="19"/>
      <c r="CRV38" s="19"/>
      <c r="CRW38" s="19"/>
      <c r="CRX38" s="19"/>
      <c r="CRY38" s="19"/>
      <c r="CRZ38" s="19"/>
      <c r="CSA38" s="19"/>
      <c r="CSB38" s="19"/>
      <c r="CSC38" s="19"/>
      <c r="CSD38" s="19"/>
      <c r="CSE38" s="19"/>
      <c r="CSF38" s="19"/>
      <c r="CSG38" s="19"/>
      <c r="CSH38" s="19"/>
      <c r="CSI38" s="19"/>
      <c r="CSJ38" s="19"/>
      <c r="CSK38" s="19"/>
      <c r="CSL38" s="19"/>
      <c r="CSM38" s="19"/>
      <c r="CSN38" s="19"/>
      <c r="CSO38" s="19"/>
      <c r="CSP38" s="19"/>
      <c r="CSQ38" s="19"/>
      <c r="CSR38" s="19"/>
      <c r="CSS38" s="19"/>
      <c r="CST38" s="19"/>
      <c r="CSU38" s="19"/>
      <c r="CSV38" s="19"/>
      <c r="CSW38" s="19"/>
      <c r="CSX38" s="19"/>
      <c r="CSY38" s="19"/>
      <c r="CSZ38" s="19"/>
      <c r="CTA38" s="19"/>
      <c r="CTB38" s="19"/>
      <c r="CTC38" s="19"/>
      <c r="CTD38" s="19"/>
      <c r="CTE38" s="19"/>
      <c r="CTF38" s="19"/>
      <c r="CTG38" s="19"/>
      <c r="CTH38" s="19"/>
      <c r="CTI38" s="19"/>
      <c r="CTJ38" s="19"/>
      <c r="CTK38" s="19"/>
      <c r="CTL38" s="19"/>
      <c r="CTM38" s="19"/>
      <c r="CTN38" s="19"/>
      <c r="CTO38" s="19"/>
      <c r="CTP38" s="19"/>
      <c r="CTQ38" s="19"/>
      <c r="CTR38" s="19"/>
      <c r="CTS38" s="19"/>
      <c r="CTT38" s="19"/>
      <c r="CTU38" s="19"/>
      <c r="CTV38" s="19"/>
      <c r="CTW38" s="19"/>
      <c r="CTX38" s="19"/>
      <c r="CTY38" s="19"/>
      <c r="CTZ38" s="19"/>
      <c r="CUA38" s="19"/>
      <c r="CUB38" s="19"/>
      <c r="CUC38" s="19"/>
      <c r="CUD38" s="19"/>
      <c r="CUE38" s="19"/>
      <c r="CUF38" s="19"/>
      <c r="CUG38" s="19"/>
      <c r="CUH38" s="19"/>
      <c r="CUI38" s="19"/>
      <c r="CUJ38" s="19"/>
      <c r="CUK38" s="19"/>
      <c r="CUL38" s="19"/>
      <c r="CUM38" s="19"/>
      <c r="CUN38" s="19"/>
      <c r="CUO38" s="19"/>
      <c r="CUP38" s="19"/>
      <c r="CUQ38" s="19"/>
      <c r="CUR38" s="19"/>
      <c r="CUS38" s="19"/>
      <c r="CUT38" s="19"/>
      <c r="CUU38" s="19"/>
      <c r="CUV38" s="19"/>
      <c r="CUW38" s="19"/>
      <c r="CUX38" s="19"/>
      <c r="CUY38" s="19"/>
      <c r="CUZ38" s="19"/>
      <c r="CVA38" s="19"/>
      <c r="CVB38" s="19"/>
      <c r="CVC38" s="19"/>
      <c r="CVD38" s="19"/>
      <c r="CVE38" s="19"/>
      <c r="CVF38" s="19"/>
      <c r="CVG38" s="19"/>
      <c r="CVH38" s="19"/>
      <c r="CVI38" s="19"/>
      <c r="CVJ38" s="19"/>
      <c r="CVK38" s="19"/>
      <c r="CVL38" s="19"/>
      <c r="CVM38" s="19"/>
      <c r="CVN38" s="19"/>
      <c r="CVO38" s="19"/>
      <c r="CVP38" s="19"/>
      <c r="CVQ38" s="19"/>
      <c r="CVR38" s="19"/>
      <c r="CVS38" s="19"/>
      <c r="CVT38" s="19"/>
      <c r="CVU38" s="19"/>
      <c r="CVV38" s="19"/>
      <c r="CVW38" s="19"/>
      <c r="CVX38" s="19"/>
      <c r="CVY38" s="19"/>
      <c r="CVZ38" s="19"/>
      <c r="CWA38" s="19"/>
      <c r="CWB38" s="19"/>
      <c r="CWC38" s="19"/>
      <c r="CWD38" s="19"/>
      <c r="CWE38" s="19"/>
      <c r="CWF38" s="19"/>
      <c r="CWG38" s="19"/>
      <c r="CWH38" s="19"/>
      <c r="CWI38" s="19"/>
      <c r="CWJ38" s="19"/>
      <c r="CWK38" s="19"/>
      <c r="CWL38" s="19"/>
      <c r="CWM38" s="19"/>
      <c r="CWN38" s="19"/>
      <c r="CWO38" s="19"/>
      <c r="CWP38" s="19"/>
      <c r="CWQ38" s="19"/>
      <c r="CWR38" s="19"/>
      <c r="CWS38" s="19"/>
      <c r="CWT38" s="19"/>
      <c r="CWU38" s="19"/>
      <c r="CWV38" s="19"/>
      <c r="CWW38" s="19"/>
      <c r="CWX38" s="19"/>
      <c r="CWY38" s="19"/>
      <c r="CWZ38" s="19"/>
      <c r="CXA38" s="19"/>
      <c r="CXB38" s="19"/>
      <c r="CXC38" s="19"/>
      <c r="CXD38" s="19"/>
      <c r="CXE38" s="19"/>
      <c r="CXF38" s="19"/>
      <c r="CXG38" s="19"/>
      <c r="CXH38" s="19"/>
      <c r="CXI38" s="19"/>
      <c r="CXJ38" s="19"/>
      <c r="CXK38" s="19"/>
      <c r="CXL38" s="19"/>
      <c r="CXM38" s="19"/>
      <c r="CXN38" s="19"/>
      <c r="CXO38" s="19"/>
      <c r="CXP38" s="19"/>
      <c r="CXQ38" s="19"/>
      <c r="CXR38" s="19"/>
      <c r="CXS38" s="19"/>
      <c r="CXT38" s="19"/>
      <c r="CXU38" s="19"/>
      <c r="CXV38" s="19"/>
      <c r="CXW38" s="19"/>
      <c r="CXX38" s="19"/>
      <c r="CXY38" s="19"/>
      <c r="CXZ38" s="19"/>
      <c r="CYA38" s="19"/>
      <c r="CYB38" s="19"/>
      <c r="CYC38" s="19"/>
      <c r="CYD38" s="19"/>
      <c r="CYE38" s="19"/>
      <c r="CYF38" s="19"/>
      <c r="CYG38" s="19"/>
      <c r="CYH38" s="19"/>
      <c r="CYI38" s="19"/>
      <c r="CYJ38" s="19"/>
      <c r="CYK38" s="19"/>
      <c r="CYL38" s="19"/>
      <c r="CYM38" s="19"/>
      <c r="CYN38" s="19"/>
      <c r="CYO38" s="19"/>
      <c r="CYP38" s="19"/>
      <c r="CYQ38" s="19"/>
      <c r="CYR38" s="19"/>
      <c r="CYS38" s="19"/>
      <c r="CYT38" s="19"/>
      <c r="CYU38" s="19"/>
      <c r="CYV38" s="19"/>
      <c r="CYW38" s="19"/>
      <c r="CYX38" s="19"/>
      <c r="CYY38" s="19"/>
      <c r="CYZ38" s="19"/>
      <c r="CZA38" s="19"/>
      <c r="CZB38" s="19"/>
      <c r="CZC38" s="19"/>
      <c r="CZD38" s="19"/>
      <c r="CZE38" s="19"/>
      <c r="CZF38" s="19"/>
      <c r="CZG38" s="19"/>
      <c r="CZH38" s="19"/>
      <c r="CZI38" s="19"/>
      <c r="CZJ38" s="19"/>
      <c r="CZK38" s="19"/>
      <c r="CZL38" s="19"/>
      <c r="CZM38" s="19"/>
      <c r="CZN38" s="19"/>
      <c r="CZO38" s="19"/>
      <c r="CZP38" s="19"/>
      <c r="CZQ38" s="19"/>
      <c r="CZR38" s="19"/>
      <c r="CZS38" s="19"/>
      <c r="CZT38" s="19"/>
      <c r="CZU38" s="19"/>
      <c r="CZV38" s="19"/>
      <c r="CZW38" s="19"/>
      <c r="CZX38" s="19"/>
      <c r="CZY38" s="19"/>
      <c r="CZZ38" s="19"/>
      <c r="DAA38" s="19"/>
      <c r="DAB38" s="19"/>
      <c r="DAC38" s="19"/>
      <c r="DAD38" s="19"/>
      <c r="DAE38" s="19"/>
      <c r="DAF38" s="19"/>
      <c r="DAG38" s="19"/>
      <c r="DAH38" s="19"/>
      <c r="DAI38" s="19"/>
      <c r="DAJ38" s="19"/>
      <c r="DAK38" s="19"/>
      <c r="DAL38" s="19"/>
      <c r="DAM38" s="19"/>
      <c r="DAN38" s="19"/>
      <c r="DAO38" s="19"/>
      <c r="DAP38" s="19"/>
      <c r="DAQ38" s="19"/>
      <c r="DAR38" s="19"/>
      <c r="DAS38" s="19"/>
      <c r="DAT38" s="19"/>
      <c r="DAU38" s="19"/>
      <c r="DAV38" s="19"/>
      <c r="DAW38" s="19"/>
      <c r="DAX38" s="19"/>
      <c r="DAY38" s="19"/>
      <c r="DAZ38" s="19"/>
      <c r="DBA38" s="19"/>
      <c r="DBB38" s="19"/>
      <c r="DBC38" s="19"/>
      <c r="DBD38" s="19"/>
      <c r="DBE38" s="19"/>
      <c r="DBF38" s="19"/>
      <c r="DBG38" s="19"/>
      <c r="DBH38" s="19"/>
      <c r="DBI38" s="19"/>
      <c r="DBJ38" s="19"/>
      <c r="DBK38" s="19"/>
      <c r="DBL38" s="19"/>
      <c r="DBM38" s="19"/>
      <c r="DBN38" s="19"/>
      <c r="DBO38" s="19"/>
      <c r="DBP38" s="19"/>
      <c r="DBQ38" s="19"/>
      <c r="DBR38" s="19"/>
      <c r="DBS38" s="19"/>
      <c r="DBT38" s="19"/>
      <c r="DBU38" s="19"/>
      <c r="DBV38" s="19"/>
      <c r="DBW38" s="19"/>
      <c r="DBX38" s="19"/>
      <c r="DBY38" s="19"/>
      <c r="DBZ38" s="19"/>
      <c r="DCA38" s="19"/>
      <c r="DCB38" s="19"/>
      <c r="DCC38" s="19"/>
      <c r="DCD38" s="19"/>
      <c r="DCE38" s="19"/>
      <c r="DCF38" s="19"/>
      <c r="DCG38" s="19"/>
      <c r="DCH38" s="19"/>
      <c r="DCI38" s="19"/>
      <c r="DCJ38" s="19"/>
      <c r="DCK38" s="19"/>
      <c r="DCL38" s="19"/>
      <c r="DCM38" s="19"/>
      <c r="DCN38" s="19"/>
      <c r="DCO38" s="19"/>
      <c r="DCP38" s="19"/>
      <c r="DCQ38" s="19"/>
      <c r="DCR38" s="19"/>
      <c r="DCS38" s="19"/>
      <c r="DCT38" s="19"/>
      <c r="DCU38" s="19"/>
      <c r="DCV38" s="19"/>
      <c r="DCW38" s="19"/>
      <c r="DCX38" s="19"/>
      <c r="DCY38" s="19"/>
      <c r="DCZ38" s="19"/>
      <c r="DDA38" s="19"/>
      <c r="DDB38" s="19"/>
      <c r="DDC38" s="19"/>
      <c r="DDD38" s="19"/>
      <c r="DDE38" s="19"/>
      <c r="DDF38" s="19"/>
      <c r="DDG38" s="19"/>
      <c r="DDH38" s="19"/>
      <c r="DDI38" s="19"/>
      <c r="DDJ38" s="19"/>
      <c r="DDK38" s="19"/>
      <c r="DDL38" s="19"/>
      <c r="DDM38" s="19"/>
      <c r="DDN38" s="19"/>
      <c r="DDO38" s="19"/>
      <c r="DDP38" s="19"/>
      <c r="DDQ38" s="19"/>
      <c r="DDR38" s="19"/>
      <c r="DDS38" s="19"/>
      <c r="DDT38" s="19"/>
      <c r="DDU38" s="19"/>
      <c r="DDV38" s="19"/>
      <c r="DDW38" s="19"/>
      <c r="DDX38" s="19"/>
      <c r="DDY38" s="19"/>
      <c r="DDZ38" s="19"/>
      <c r="DEA38" s="19"/>
      <c r="DEB38" s="19"/>
      <c r="DEC38" s="19"/>
      <c r="DED38" s="19"/>
      <c r="DEE38" s="19"/>
      <c r="DEF38" s="19"/>
      <c r="DEG38" s="19"/>
      <c r="DEH38" s="19"/>
      <c r="DEI38" s="19"/>
      <c r="DEJ38" s="19"/>
      <c r="DEK38" s="19"/>
      <c r="DEL38" s="19"/>
      <c r="DEM38" s="19"/>
      <c r="DEN38" s="19"/>
      <c r="DEO38" s="19"/>
      <c r="DEP38" s="19"/>
      <c r="DEQ38" s="19"/>
      <c r="DER38" s="19"/>
      <c r="DES38" s="19"/>
      <c r="DET38" s="19"/>
      <c r="DEU38" s="19"/>
      <c r="DEV38" s="19"/>
      <c r="DEW38" s="19"/>
      <c r="DEX38" s="19"/>
      <c r="DEY38" s="19"/>
      <c r="DEZ38" s="19"/>
      <c r="DFA38" s="19"/>
      <c r="DFB38" s="19"/>
      <c r="DFC38" s="19"/>
      <c r="DFD38" s="19"/>
      <c r="DFE38" s="19"/>
      <c r="DFF38" s="19"/>
      <c r="DFG38" s="19"/>
      <c r="DFH38" s="19"/>
      <c r="DFI38" s="19"/>
      <c r="DFJ38" s="19"/>
      <c r="DFK38" s="19"/>
      <c r="DFL38" s="19"/>
      <c r="DFM38" s="19"/>
      <c r="DFN38" s="19"/>
      <c r="DFO38" s="19"/>
      <c r="DFP38" s="19"/>
      <c r="DFQ38" s="19"/>
      <c r="DFR38" s="19"/>
      <c r="DFS38" s="19"/>
      <c r="DFT38" s="19"/>
      <c r="DFU38" s="19"/>
      <c r="DFV38" s="19"/>
      <c r="DFW38" s="19"/>
      <c r="DFX38" s="19"/>
      <c r="DFY38" s="19"/>
      <c r="DFZ38" s="19"/>
      <c r="DGA38" s="19"/>
      <c r="DGB38" s="19"/>
      <c r="DGC38" s="19"/>
      <c r="DGD38" s="19"/>
      <c r="DGE38" s="19"/>
      <c r="DGF38" s="19"/>
      <c r="DGG38" s="19"/>
      <c r="DGH38" s="19"/>
      <c r="DGI38" s="19"/>
      <c r="DGJ38" s="19"/>
      <c r="DGK38" s="19"/>
      <c r="DGL38" s="19"/>
      <c r="DGM38" s="19"/>
      <c r="DGN38" s="19"/>
      <c r="DGO38" s="19"/>
      <c r="DGP38" s="19"/>
      <c r="DGQ38" s="19"/>
      <c r="DGR38" s="19"/>
      <c r="DGS38" s="19"/>
      <c r="DGT38" s="19"/>
      <c r="DGU38" s="19"/>
      <c r="DGV38" s="19"/>
      <c r="DGW38" s="19"/>
      <c r="DGX38" s="19"/>
      <c r="DGY38" s="19"/>
      <c r="DGZ38" s="19"/>
      <c r="DHA38" s="19"/>
      <c r="DHB38" s="19"/>
      <c r="DHC38" s="19"/>
      <c r="DHD38" s="19"/>
      <c r="DHE38" s="19"/>
      <c r="DHF38" s="19"/>
      <c r="DHG38" s="19"/>
      <c r="DHH38" s="19"/>
      <c r="DHI38" s="19"/>
      <c r="DHJ38" s="19"/>
      <c r="DHK38" s="19"/>
      <c r="DHL38" s="19"/>
      <c r="DHM38" s="19"/>
      <c r="DHN38" s="19"/>
      <c r="DHO38" s="19"/>
      <c r="DHP38" s="19"/>
      <c r="DHQ38" s="19"/>
      <c r="DHR38" s="19"/>
      <c r="DHS38" s="19"/>
      <c r="DHT38" s="19"/>
      <c r="DHU38" s="19"/>
      <c r="DHV38" s="19"/>
      <c r="DHW38" s="19"/>
      <c r="DHX38" s="19"/>
      <c r="DHY38" s="19"/>
      <c r="DHZ38" s="19"/>
      <c r="DIA38" s="19"/>
      <c r="DIB38" s="19"/>
      <c r="DIC38" s="19"/>
      <c r="DID38" s="19"/>
      <c r="DIE38" s="19"/>
      <c r="DIF38" s="19"/>
      <c r="DIG38" s="19"/>
      <c r="DIH38" s="19"/>
      <c r="DII38" s="19"/>
      <c r="DIJ38" s="19"/>
      <c r="DIK38" s="19"/>
      <c r="DIL38" s="19"/>
      <c r="DIM38" s="19"/>
      <c r="DIN38" s="19"/>
      <c r="DIO38" s="19"/>
      <c r="DIP38" s="19"/>
      <c r="DIQ38" s="19"/>
      <c r="DIR38" s="19"/>
      <c r="DIS38" s="19"/>
      <c r="DIT38" s="19"/>
      <c r="DIU38" s="19"/>
      <c r="DIV38" s="19"/>
      <c r="DIW38" s="19"/>
      <c r="DIX38" s="19"/>
      <c r="DIY38" s="19"/>
      <c r="DIZ38" s="19"/>
      <c r="DJA38" s="19"/>
      <c r="DJB38" s="19"/>
      <c r="DJC38" s="19"/>
      <c r="DJD38" s="19"/>
      <c r="DJE38" s="19"/>
      <c r="DJF38" s="19"/>
      <c r="DJG38" s="19"/>
      <c r="DJH38" s="19"/>
      <c r="DJI38" s="19"/>
      <c r="DJJ38" s="19"/>
      <c r="DJK38" s="19"/>
      <c r="DJL38" s="19"/>
      <c r="DJM38" s="19"/>
      <c r="DJN38" s="19"/>
      <c r="DJO38" s="19"/>
      <c r="DJP38" s="19"/>
      <c r="DJQ38" s="19"/>
      <c r="DJR38" s="19"/>
      <c r="DJS38" s="19"/>
      <c r="DJT38" s="19"/>
      <c r="DJU38" s="19"/>
      <c r="DJV38" s="19"/>
      <c r="DJW38" s="19"/>
      <c r="DJX38" s="19"/>
      <c r="DJY38" s="19"/>
      <c r="DJZ38" s="19"/>
      <c r="DKA38" s="19"/>
      <c r="DKB38" s="19"/>
      <c r="DKC38" s="19"/>
      <c r="DKD38" s="19"/>
      <c r="DKE38" s="19"/>
      <c r="DKF38" s="19"/>
      <c r="DKG38" s="19"/>
      <c r="DKH38" s="19"/>
      <c r="DKI38" s="19"/>
      <c r="DKJ38" s="19"/>
      <c r="DKK38" s="19"/>
      <c r="DKL38" s="19"/>
      <c r="DKM38" s="19"/>
      <c r="DKN38" s="19"/>
      <c r="DKO38" s="19"/>
      <c r="DKP38" s="19"/>
      <c r="DKQ38" s="19"/>
      <c r="DKR38" s="19"/>
      <c r="DKS38" s="19"/>
      <c r="DKT38" s="19"/>
      <c r="DKU38" s="19"/>
      <c r="DKV38" s="19"/>
      <c r="DKW38" s="19"/>
      <c r="DKX38" s="19"/>
      <c r="DKY38" s="19"/>
      <c r="DKZ38" s="19"/>
      <c r="DLA38" s="19"/>
      <c r="DLB38" s="19"/>
      <c r="DLC38" s="19"/>
      <c r="DLD38" s="19"/>
      <c r="DLE38" s="19"/>
      <c r="DLF38" s="19"/>
      <c r="DLG38" s="19"/>
      <c r="DLH38" s="19"/>
      <c r="DLI38" s="19"/>
      <c r="DLJ38" s="19"/>
      <c r="DLK38" s="19"/>
      <c r="DLL38" s="19"/>
      <c r="DLM38" s="19"/>
      <c r="DLN38" s="19"/>
      <c r="DLO38" s="19"/>
      <c r="DLP38" s="19"/>
      <c r="DLQ38" s="19"/>
      <c r="DLR38" s="19"/>
      <c r="DLS38" s="19"/>
      <c r="DLT38" s="19"/>
      <c r="DLU38" s="19"/>
      <c r="DLV38" s="19"/>
      <c r="DLW38" s="19"/>
      <c r="DLX38" s="19"/>
      <c r="DLY38" s="19"/>
      <c r="DLZ38" s="19"/>
      <c r="DMA38" s="19"/>
      <c r="DMB38" s="19"/>
      <c r="DMC38" s="19"/>
      <c r="DMD38" s="19"/>
      <c r="DME38" s="19"/>
      <c r="DMF38" s="19"/>
      <c r="DMG38" s="19"/>
      <c r="DMH38" s="19"/>
      <c r="DMI38" s="19"/>
      <c r="DMJ38" s="19"/>
      <c r="DMK38" s="19"/>
      <c r="DML38" s="19"/>
      <c r="DMM38" s="19"/>
      <c r="DMN38" s="19"/>
      <c r="DMO38" s="19"/>
      <c r="DMP38" s="19"/>
      <c r="DMQ38" s="19"/>
      <c r="DMR38" s="19"/>
      <c r="DMS38" s="19"/>
      <c r="DMT38" s="19"/>
      <c r="DMU38" s="19"/>
      <c r="DMV38" s="19"/>
      <c r="DMW38" s="19"/>
      <c r="DMX38" s="19"/>
      <c r="DMY38" s="19"/>
      <c r="DMZ38" s="19"/>
      <c r="DNA38" s="19"/>
      <c r="DNB38" s="19"/>
      <c r="DNC38" s="19"/>
      <c r="DND38" s="19"/>
      <c r="DNE38" s="19"/>
      <c r="DNF38" s="19"/>
      <c r="DNG38" s="19"/>
      <c r="DNH38" s="19"/>
      <c r="DNI38" s="19"/>
      <c r="DNJ38" s="19"/>
      <c r="DNK38" s="19"/>
      <c r="DNL38" s="19"/>
      <c r="DNM38" s="19"/>
      <c r="DNN38" s="19"/>
      <c r="DNO38" s="19"/>
      <c r="DNP38" s="19"/>
      <c r="DNQ38" s="19"/>
      <c r="DNR38" s="19"/>
      <c r="DNS38" s="19"/>
      <c r="DNT38" s="19"/>
      <c r="DNU38" s="19"/>
      <c r="DNV38" s="19"/>
      <c r="DNW38" s="19"/>
      <c r="DNX38" s="19"/>
      <c r="DNY38" s="19"/>
      <c r="DNZ38" s="19"/>
      <c r="DOA38" s="19"/>
      <c r="DOB38" s="19"/>
      <c r="DOC38" s="19"/>
      <c r="DOD38" s="19"/>
      <c r="DOE38" s="19"/>
      <c r="DOF38" s="19"/>
      <c r="DOG38" s="19"/>
      <c r="DOH38" s="19"/>
      <c r="DOI38" s="19"/>
      <c r="DOJ38" s="19"/>
      <c r="DOK38" s="19"/>
      <c r="DOL38" s="19"/>
      <c r="DOM38" s="19"/>
      <c r="DON38" s="19"/>
      <c r="DOO38" s="19"/>
      <c r="DOP38" s="19"/>
      <c r="DOQ38" s="19"/>
      <c r="DOR38" s="19"/>
      <c r="DOS38" s="19"/>
      <c r="DOT38" s="19"/>
      <c r="DOU38" s="19"/>
      <c r="DOV38" s="19"/>
      <c r="DOW38" s="19"/>
      <c r="DOX38" s="19"/>
      <c r="DOY38" s="19"/>
      <c r="DOZ38" s="19"/>
      <c r="DPA38" s="19"/>
      <c r="DPB38" s="19"/>
      <c r="DPC38" s="19"/>
      <c r="DPD38" s="19"/>
      <c r="DPE38" s="19"/>
      <c r="DPF38" s="19"/>
      <c r="DPG38" s="19"/>
      <c r="DPH38" s="19"/>
      <c r="DPI38" s="19"/>
      <c r="DPJ38" s="19"/>
      <c r="DPK38" s="19"/>
      <c r="DPL38" s="19"/>
      <c r="DPM38" s="19"/>
      <c r="DPN38" s="19"/>
      <c r="DPO38" s="19"/>
      <c r="DPP38" s="19"/>
      <c r="DPQ38" s="19"/>
      <c r="DPR38" s="19"/>
      <c r="DPS38" s="19"/>
      <c r="DPT38" s="19"/>
      <c r="DPU38" s="19"/>
      <c r="DPV38" s="19"/>
      <c r="DPW38" s="19"/>
      <c r="DPX38" s="19"/>
      <c r="DPY38" s="19"/>
      <c r="DPZ38" s="19"/>
      <c r="DQA38" s="19"/>
      <c r="DQB38" s="19"/>
      <c r="DQC38" s="19"/>
      <c r="DQD38" s="19"/>
      <c r="DQE38" s="19"/>
      <c r="DQF38" s="19"/>
      <c r="DQG38" s="19"/>
      <c r="DQH38" s="19"/>
      <c r="DQI38" s="19"/>
      <c r="DQJ38" s="19"/>
      <c r="DQK38" s="19"/>
      <c r="DQL38" s="19"/>
      <c r="DQM38" s="19"/>
      <c r="DQN38" s="19"/>
      <c r="DQO38" s="19"/>
      <c r="DQP38" s="19"/>
      <c r="DQQ38" s="19"/>
      <c r="DQR38" s="19"/>
      <c r="DQS38" s="19"/>
      <c r="DQT38" s="19"/>
      <c r="DQU38" s="19"/>
      <c r="DQV38" s="19"/>
      <c r="DQW38" s="19"/>
      <c r="DQX38" s="19"/>
      <c r="DQY38" s="19"/>
      <c r="DQZ38" s="19"/>
      <c r="DRA38" s="19"/>
      <c r="DRB38" s="19"/>
      <c r="DRC38" s="19"/>
      <c r="DRD38" s="19"/>
      <c r="DRE38" s="19"/>
      <c r="DRF38" s="19"/>
      <c r="DRG38" s="19"/>
      <c r="DRH38" s="19"/>
      <c r="DRI38" s="19"/>
      <c r="DRJ38" s="19"/>
      <c r="DRK38" s="19"/>
      <c r="DRL38" s="19"/>
      <c r="DRM38" s="19"/>
      <c r="DRN38" s="19"/>
      <c r="DRO38" s="19"/>
      <c r="DRP38" s="19"/>
      <c r="DRQ38" s="19"/>
      <c r="DRR38" s="19"/>
      <c r="DRS38" s="19"/>
      <c r="DRT38" s="19"/>
      <c r="DRU38" s="19"/>
      <c r="DRV38" s="19"/>
      <c r="DRW38" s="19"/>
      <c r="DRX38" s="19"/>
      <c r="DRY38" s="19"/>
      <c r="DRZ38" s="19"/>
      <c r="DSA38" s="19"/>
      <c r="DSB38" s="19"/>
      <c r="DSC38" s="19"/>
      <c r="DSD38" s="19"/>
      <c r="DSE38" s="19"/>
      <c r="DSF38" s="19"/>
      <c r="DSG38" s="19"/>
      <c r="DSH38" s="19"/>
      <c r="DSI38" s="19"/>
      <c r="DSJ38" s="19"/>
      <c r="DSK38" s="19"/>
      <c r="DSL38" s="19"/>
      <c r="DSM38" s="19"/>
      <c r="DSN38" s="19"/>
      <c r="DSO38" s="19"/>
      <c r="DSP38" s="19"/>
      <c r="DSQ38" s="19"/>
      <c r="DSR38" s="19"/>
      <c r="DSS38" s="19"/>
      <c r="DST38" s="19"/>
      <c r="DSU38" s="19"/>
      <c r="DSV38" s="19"/>
      <c r="DSW38" s="19"/>
      <c r="DSX38" s="19"/>
      <c r="DSY38" s="19"/>
      <c r="DSZ38" s="19"/>
      <c r="DTA38" s="19"/>
      <c r="DTB38" s="19"/>
      <c r="DTC38" s="19"/>
      <c r="DTD38" s="19"/>
      <c r="DTE38" s="19"/>
      <c r="DTF38" s="19"/>
      <c r="DTG38" s="19"/>
      <c r="DTH38" s="19"/>
      <c r="DTI38" s="19"/>
      <c r="DTJ38" s="19"/>
      <c r="DTK38" s="19"/>
      <c r="DTL38" s="19"/>
      <c r="DTM38" s="19"/>
      <c r="DTN38" s="19"/>
      <c r="DTO38" s="19"/>
      <c r="DTP38" s="19"/>
      <c r="DTQ38" s="19"/>
      <c r="DTR38" s="19"/>
      <c r="DTS38" s="19"/>
      <c r="DTT38" s="19"/>
      <c r="DTU38" s="19"/>
      <c r="DTV38" s="19"/>
      <c r="DTW38" s="19"/>
      <c r="DTX38" s="19"/>
      <c r="DTY38" s="19"/>
      <c r="DTZ38" s="19"/>
      <c r="DUA38" s="19"/>
      <c r="DUB38" s="19"/>
      <c r="DUC38" s="19"/>
      <c r="DUD38" s="19"/>
      <c r="DUE38" s="19"/>
      <c r="DUF38" s="19"/>
      <c r="DUG38" s="19"/>
      <c r="DUH38" s="19"/>
      <c r="DUI38" s="19"/>
      <c r="DUJ38" s="19"/>
      <c r="DUK38" s="19"/>
      <c r="DUL38" s="19"/>
      <c r="DUM38" s="19"/>
      <c r="DUN38" s="19"/>
      <c r="DUO38" s="19"/>
      <c r="DUP38" s="19"/>
      <c r="DUQ38" s="19"/>
      <c r="DUR38" s="19"/>
      <c r="DUS38" s="19"/>
      <c r="DUT38" s="19"/>
      <c r="DUU38" s="19"/>
      <c r="DUV38" s="19"/>
      <c r="DUW38" s="19"/>
      <c r="DUX38" s="19"/>
      <c r="DUY38" s="19"/>
      <c r="DUZ38" s="19"/>
      <c r="DVA38" s="19"/>
      <c r="DVB38" s="19"/>
      <c r="DVC38" s="19"/>
      <c r="DVD38" s="19"/>
      <c r="DVE38" s="19"/>
      <c r="DVF38" s="19"/>
      <c r="DVG38" s="19"/>
      <c r="DVH38" s="19"/>
      <c r="DVI38" s="19"/>
      <c r="DVJ38" s="19"/>
      <c r="DVK38" s="19"/>
      <c r="DVL38" s="19"/>
      <c r="DVM38" s="19"/>
      <c r="DVN38" s="19"/>
      <c r="DVO38" s="19"/>
      <c r="DVP38" s="19"/>
      <c r="DVQ38" s="19"/>
      <c r="DVR38" s="19"/>
      <c r="DVS38" s="19"/>
      <c r="DVT38" s="19"/>
      <c r="DVU38" s="19"/>
      <c r="DVV38" s="19"/>
      <c r="DVW38" s="19"/>
      <c r="DVX38" s="19"/>
      <c r="DVY38" s="19"/>
      <c r="DVZ38" s="19"/>
      <c r="DWA38" s="19"/>
      <c r="DWB38" s="19"/>
      <c r="DWC38" s="19"/>
      <c r="DWD38" s="19"/>
      <c r="DWE38" s="19"/>
      <c r="DWF38" s="19"/>
      <c r="DWG38" s="19"/>
      <c r="DWH38" s="19"/>
      <c r="DWI38" s="19"/>
      <c r="DWJ38" s="19"/>
      <c r="DWK38" s="19"/>
      <c r="DWL38" s="19"/>
      <c r="DWM38" s="19"/>
      <c r="DWN38" s="19"/>
      <c r="DWO38" s="19"/>
      <c r="DWP38" s="19"/>
      <c r="DWQ38" s="19"/>
      <c r="DWR38" s="19"/>
      <c r="DWS38" s="19"/>
      <c r="DWT38" s="19"/>
      <c r="DWU38" s="19"/>
      <c r="DWV38" s="19"/>
      <c r="DWW38" s="19"/>
      <c r="DWX38" s="19"/>
      <c r="DWY38" s="19"/>
      <c r="DWZ38" s="19"/>
      <c r="DXA38" s="19"/>
      <c r="DXB38" s="19"/>
      <c r="DXC38" s="19"/>
      <c r="DXD38" s="19"/>
      <c r="DXE38" s="19"/>
      <c r="DXF38" s="19"/>
      <c r="DXG38" s="19"/>
      <c r="DXH38" s="19"/>
      <c r="DXI38" s="19"/>
      <c r="DXJ38" s="19"/>
      <c r="DXK38" s="19"/>
      <c r="DXL38" s="19"/>
      <c r="DXM38" s="19"/>
      <c r="DXN38" s="19"/>
      <c r="DXO38" s="19"/>
      <c r="DXP38" s="19"/>
      <c r="DXQ38" s="19"/>
      <c r="DXR38" s="19"/>
      <c r="DXS38" s="19"/>
      <c r="DXT38" s="19"/>
      <c r="DXU38" s="19"/>
      <c r="DXV38" s="19"/>
      <c r="DXW38" s="19"/>
      <c r="DXX38" s="19"/>
      <c r="DXY38" s="19"/>
      <c r="DXZ38" s="19"/>
      <c r="DYA38" s="19"/>
      <c r="DYB38" s="19"/>
      <c r="DYC38" s="19"/>
      <c r="DYD38" s="19"/>
      <c r="DYE38" s="19"/>
      <c r="DYF38" s="19"/>
      <c r="DYG38" s="19"/>
      <c r="DYH38" s="19"/>
      <c r="DYI38" s="19"/>
      <c r="DYJ38" s="19"/>
      <c r="DYK38" s="19"/>
      <c r="DYL38" s="19"/>
      <c r="DYM38" s="19"/>
      <c r="DYN38" s="19"/>
      <c r="DYO38" s="19"/>
      <c r="DYP38" s="19"/>
      <c r="DYQ38" s="19"/>
      <c r="DYR38" s="19"/>
      <c r="DYS38" s="19"/>
      <c r="DYT38" s="19"/>
      <c r="DYU38" s="19"/>
      <c r="DYV38" s="19"/>
      <c r="DYW38" s="19"/>
      <c r="DYX38" s="19"/>
      <c r="DYY38" s="19"/>
      <c r="DYZ38" s="19"/>
      <c r="DZA38" s="19"/>
      <c r="DZB38" s="19"/>
      <c r="DZC38" s="19"/>
      <c r="DZD38" s="19"/>
      <c r="DZE38" s="19"/>
      <c r="DZF38" s="19"/>
      <c r="DZG38" s="19"/>
      <c r="DZH38" s="19"/>
      <c r="DZI38" s="19"/>
      <c r="DZJ38" s="19"/>
      <c r="DZK38" s="19"/>
      <c r="DZL38" s="19"/>
      <c r="DZM38" s="19"/>
      <c r="DZN38" s="19"/>
      <c r="DZO38" s="19"/>
      <c r="DZP38" s="19"/>
      <c r="DZQ38" s="19"/>
      <c r="DZR38" s="19"/>
      <c r="DZS38" s="19"/>
      <c r="DZT38" s="19"/>
      <c r="DZU38" s="19"/>
      <c r="DZV38" s="19"/>
      <c r="DZW38" s="19"/>
      <c r="DZX38" s="19"/>
      <c r="DZY38" s="19"/>
      <c r="DZZ38" s="19"/>
      <c r="EAA38" s="19"/>
      <c r="EAB38" s="19"/>
      <c r="EAC38" s="19"/>
      <c r="EAD38" s="19"/>
      <c r="EAE38" s="19"/>
      <c r="EAF38" s="19"/>
      <c r="EAG38" s="19"/>
      <c r="EAH38" s="19"/>
      <c r="EAI38" s="19"/>
      <c r="EAJ38" s="19"/>
      <c r="EAK38" s="19"/>
      <c r="EAL38" s="19"/>
      <c r="EAM38" s="19"/>
      <c r="EAN38" s="19"/>
      <c r="EAO38" s="19"/>
      <c r="EAP38" s="19"/>
      <c r="EAQ38" s="19"/>
      <c r="EAR38" s="19"/>
      <c r="EAS38" s="19"/>
      <c r="EAT38" s="19"/>
      <c r="EAU38" s="19"/>
      <c r="EAV38" s="19"/>
      <c r="EAW38" s="19"/>
      <c r="EAX38" s="19"/>
      <c r="EAY38" s="19"/>
      <c r="EAZ38" s="19"/>
      <c r="EBA38" s="19"/>
      <c r="EBB38" s="19"/>
      <c r="EBC38" s="19"/>
      <c r="EBD38" s="19"/>
      <c r="EBE38" s="19"/>
      <c r="EBF38" s="19"/>
      <c r="EBG38" s="19"/>
      <c r="EBH38" s="19"/>
      <c r="EBI38" s="19"/>
      <c r="EBJ38" s="19"/>
      <c r="EBK38" s="19"/>
      <c r="EBL38" s="19"/>
      <c r="EBM38" s="19"/>
      <c r="EBN38" s="19"/>
      <c r="EBO38" s="19"/>
      <c r="EBP38" s="19"/>
      <c r="EBQ38" s="19"/>
      <c r="EBR38" s="19"/>
      <c r="EBS38" s="19"/>
      <c r="EBT38" s="19"/>
      <c r="EBU38" s="19"/>
      <c r="EBV38" s="19"/>
      <c r="EBW38" s="19"/>
      <c r="EBX38" s="19"/>
      <c r="EBY38" s="19"/>
      <c r="EBZ38" s="19"/>
      <c r="ECA38" s="19"/>
      <c r="ECB38" s="19"/>
      <c r="ECC38" s="19"/>
      <c r="ECD38" s="19"/>
      <c r="ECE38" s="19"/>
      <c r="ECF38" s="19"/>
      <c r="ECG38" s="19"/>
      <c r="ECH38" s="19"/>
      <c r="ECI38" s="19"/>
      <c r="ECJ38" s="19"/>
      <c r="ECK38" s="19"/>
      <c r="ECL38" s="19"/>
      <c r="ECM38" s="19"/>
      <c r="ECN38" s="19"/>
      <c r="ECO38" s="19"/>
      <c r="ECP38" s="19"/>
      <c r="ECQ38" s="19"/>
      <c r="ECR38" s="19"/>
      <c r="ECS38" s="19"/>
      <c r="ECT38" s="19"/>
      <c r="ECU38" s="19"/>
      <c r="ECV38" s="19"/>
      <c r="ECW38" s="19"/>
      <c r="ECX38" s="19"/>
      <c r="ECY38" s="19"/>
      <c r="ECZ38" s="19"/>
      <c r="EDA38" s="19"/>
      <c r="EDB38" s="19"/>
      <c r="EDC38" s="19"/>
      <c r="EDD38" s="19"/>
      <c r="EDE38" s="19"/>
      <c r="EDF38" s="19"/>
      <c r="EDG38" s="19"/>
      <c r="EDH38" s="19"/>
      <c r="EDI38" s="19"/>
      <c r="EDJ38" s="19"/>
      <c r="EDK38" s="19"/>
      <c r="EDL38" s="19"/>
      <c r="EDM38" s="19"/>
      <c r="EDN38" s="19"/>
      <c r="EDO38" s="19"/>
      <c r="EDP38" s="19"/>
      <c r="EDQ38" s="19"/>
      <c r="EDR38" s="19"/>
      <c r="EDS38" s="19"/>
      <c r="EDT38" s="19"/>
      <c r="EDU38" s="19"/>
      <c r="EDV38" s="19"/>
      <c r="EDW38" s="19"/>
      <c r="EDX38" s="19"/>
      <c r="EDY38" s="19"/>
      <c r="EDZ38" s="19"/>
      <c r="EEA38" s="19"/>
      <c r="EEB38" s="19"/>
      <c r="EEC38" s="19"/>
      <c r="EED38" s="19"/>
      <c r="EEE38" s="19"/>
      <c r="EEF38" s="19"/>
      <c r="EEG38" s="19"/>
      <c r="EEH38" s="19"/>
      <c r="EEI38" s="19"/>
      <c r="EEJ38" s="19"/>
      <c r="EEK38" s="19"/>
      <c r="EEL38" s="19"/>
      <c r="EEM38" s="19"/>
      <c r="EEN38" s="19"/>
      <c r="EEO38" s="19"/>
      <c r="EEP38" s="19"/>
      <c r="EEQ38" s="19"/>
      <c r="EER38" s="19"/>
      <c r="EES38" s="19"/>
      <c r="EET38" s="19"/>
      <c r="EEU38" s="19"/>
      <c r="EEV38" s="19"/>
      <c r="EEW38" s="19"/>
      <c r="EEX38" s="19"/>
      <c r="EEY38" s="19"/>
      <c r="EEZ38" s="19"/>
      <c r="EFA38" s="19"/>
      <c r="EFB38" s="19"/>
      <c r="EFC38" s="19"/>
      <c r="EFD38" s="19"/>
      <c r="EFE38" s="19"/>
      <c r="EFF38" s="19"/>
      <c r="EFG38" s="19"/>
      <c r="EFH38" s="19"/>
      <c r="EFI38" s="19"/>
      <c r="EFJ38" s="19"/>
      <c r="EFK38" s="19"/>
      <c r="EFL38" s="19"/>
      <c r="EFM38" s="19"/>
      <c r="EFN38" s="19"/>
      <c r="EFO38" s="19"/>
      <c r="EFP38" s="19"/>
      <c r="EFQ38" s="19"/>
      <c r="EFR38" s="19"/>
      <c r="EFS38" s="19"/>
      <c r="EFT38" s="19"/>
      <c r="EFU38" s="19"/>
      <c r="EFV38" s="19"/>
      <c r="EFW38" s="19"/>
      <c r="EFX38" s="19"/>
      <c r="EFY38" s="19"/>
      <c r="EFZ38" s="19"/>
      <c r="EGA38" s="19"/>
      <c r="EGB38" s="19"/>
      <c r="EGC38" s="19"/>
      <c r="EGD38" s="19"/>
      <c r="EGE38" s="19"/>
      <c r="EGF38" s="19"/>
      <c r="EGG38" s="19"/>
      <c r="EGH38" s="19"/>
      <c r="EGI38" s="19"/>
      <c r="EGJ38" s="19"/>
      <c r="EGK38" s="19"/>
      <c r="EGL38" s="19"/>
      <c r="EGM38" s="19"/>
      <c r="EGN38" s="19"/>
      <c r="EGO38" s="19"/>
      <c r="EGP38" s="19"/>
      <c r="EGQ38" s="19"/>
      <c r="EGR38" s="19"/>
      <c r="EGS38" s="19"/>
      <c r="EGT38" s="19"/>
      <c r="EGU38" s="19"/>
      <c r="EGV38" s="19"/>
      <c r="EGW38" s="19"/>
      <c r="EGX38" s="19"/>
      <c r="EGY38" s="19"/>
      <c r="EGZ38" s="19"/>
      <c r="EHA38" s="19"/>
      <c r="EHB38" s="19"/>
      <c r="EHC38" s="19"/>
      <c r="EHD38" s="19"/>
      <c r="EHE38" s="19"/>
      <c r="EHF38" s="19"/>
      <c r="EHG38" s="19"/>
      <c r="EHH38" s="19"/>
      <c r="EHI38" s="19"/>
      <c r="EHJ38" s="19"/>
      <c r="EHK38" s="19"/>
      <c r="EHL38" s="19"/>
      <c r="EHM38" s="19"/>
      <c r="EHN38" s="19"/>
      <c r="EHO38" s="19"/>
      <c r="EHP38" s="19"/>
      <c r="EHQ38" s="19"/>
      <c r="EHR38" s="19"/>
      <c r="EHS38" s="19"/>
      <c r="EHT38" s="19"/>
      <c r="EHU38" s="19"/>
      <c r="EHV38" s="19"/>
      <c r="EHW38" s="19"/>
      <c r="EHX38" s="19"/>
      <c r="EHY38" s="19"/>
      <c r="EHZ38" s="19"/>
      <c r="EIA38" s="19"/>
      <c r="EIB38" s="19"/>
      <c r="EIC38" s="19"/>
      <c r="EID38" s="19"/>
      <c r="EIE38" s="19"/>
      <c r="EIF38" s="19"/>
      <c r="EIG38" s="19"/>
      <c r="EIH38" s="19"/>
      <c r="EII38" s="19"/>
      <c r="EIJ38" s="19"/>
      <c r="EIK38" s="19"/>
      <c r="EIL38" s="19"/>
      <c r="EIM38" s="19"/>
      <c r="EIN38" s="19"/>
      <c r="EIO38" s="19"/>
      <c r="EIP38" s="19"/>
      <c r="EIQ38" s="19"/>
      <c r="EIR38" s="19"/>
      <c r="EIS38" s="19"/>
      <c r="EIT38" s="19"/>
      <c r="EIU38" s="19"/>
      <c r="EIV38" s="19"/>
      <c r="EIW38" s="19"/>
      <c r="EIX38" s="19"/>
      <c r="EIY38" s="19"/>
      <c r="EIZ38" s="19"/>
      <c r="EJA38" s="19"/>
      <c r="EJB38" s="19"/>
      <c r="EJC38" s="19"/>
      <c r="EJD38" s="19"/>
      <c r="EJE38" s="19"/>
      <c r="EJF38" s="19"/>
      <c r="EJG38" s="19"/>
      <c r="EJH38" s="19"/>
      <c r="EJI38" s="19"/>
      <c r="EJJ38" s="19"/>
      <c r="EJK38" s="19"/>
      <c r="EJL38" s="19"/>
      <c r="EJM38" s="19"/>
      <c r="EJN38" s="19"/>
      <c r="EJO38" s="19"/>
      <c r="EJP38" s="19"/>
      <c r="EJQ38" s="19"/>
      <c r="EJR38" s="19"/>
      <c r="EJS38" s="19"/>
      <c r="EJT38" s="19"/>
      <c r="EJU38" s="19"/>
      <c r="EJV38" s="19"/>
      <c r="EJW38" s="19"/>
      <c r="EJX38" s="19"/>
      <c r="EJY38" s="19"/>
      <c r="EJZ38" s="19"/>
      <c r="EKA38" s="19"/>
      <c r="EKB38" s="19"/>
      <c r="EKC38" s="19"/>
      <c r="EKD38" s="19"/>
      <c r="EKE38" s="19"/>
      <c r="EKF38" s="19"/>
      <c r="EKG38" s="19"/>
      <c r="EKH38" s="19"/>
      <c r="EKI38" s="19"/>
      <c r="EKJ38" s="19"/>
      <c r="EKK38" s="19"/>
      <c r="EKL38" s="19"/>
      <c r="EKM38" s="19"/>
      <c r="EKN38" s="19"/>
      <c r="EKO38" s="19"/>
      <c r="EKP38" s="19"/>
      <c r="EKQ38" s="19"/>
      <c r="EKR38" s="19"/>
      <c r="EKS38" s="19"/>
      <c r="EKT38" s="19"/>
      <c r="EKU38" s="19"/>
      <c r="EKV38" s="19"/>
      <c r="EKW38" s="19"/>
      <c r="EKX38" s="19"/>
      <c r="EKY38" s="19"/>
      <c r="EKZ38" s="19"/>
      <c r="ELA38" s="19"/>
      <c r="ELB38" s="19"/>
      <c r="ELC38" s="19"/>
      <c r="ELD38" s="19"/>
      <c r="ELE38" s="19"/>
      <c r="ELF38" s="19"/>
      <c r="ELG38" s="19"/>
      <c r="ELH38" s="19"/>
      <c r="ELI38" s="19"/>
      <c r="ELJ38" s="19"/>
      <c r="ELK38" s="19"/>
      <c r="ELL38" s="19"/>
      <c r="ELM38" s="19"/>
      <c r="ELN38" s="19"/>
      <c r="ELO38" s="19"/>
      <c r="ELP38" s="19"/>
      <c r="ELQ38" s="19"/>
      <c r="ELR38" s="19"/>
      <c r="ELS38" s="19"/>
      <c r="ELT38" s="19"/>
      <c r="ELU38" s="19"/>
      <c r="ELV38" s="19"/>
      <c r="ELW38" s="19"/>
      <c r="ELX38" s="19"/>
      <c r="ELY38" s="19"/>
      <c r="ELZ38" s="19"/>
      <c r="EMA38" s="19"/>
      <c r="EMB38" s="19"/>
      <c r="EMC38" s="19"/>
      <c r="EMD38" s="19"/>
      <c r="EME38" s="19"/>
      <c r="EMF38" s="19"/>
      <c r="EMG38" s="19"/>
      <c r="EMH38" s="19"/>
      <c r="EMI38" s="19"/>
      <c r="EMJ38" s="19"/>
      <c r="EMK38" s="19"/>
      <c r="EML38" s="19"/>
      <c r="EMM38" s="19"/>
      <c r="EMN38" s="19"/>
      <c r="EMO38" s="19"/>
      <c r="EMP38" s="19"/>
      <c r="EMQ38" s="19"/>
      <c r="EMR38" s="19"/>
      <c r="EMS38" s="19"/>
      <c r="EMT38" s="19"/>
      <c r="EMU38" s="19"/>
      <c r="EMV38" s="19"/>
      <c r="EMW38" s="19"/>
      <c r="EMX38" s="19"/>
      <c r="EMY38" s="19"/>
      <c r="EMZ38" s="19"/>
      <c r="ENA38" s="19"/>
      <c r="ENB38" s="19"/>
      <c r="ENC38" s="19"/>
      <c r="END38" s="19"/>
      <c r="ENE38" s="19"/>
      <c r="ENF38" s="19"/>
      <c r="ENG38" s="19"/>
      <c r="ENH38" s="19"/>
      <c r="ENI38" s="19"/>
      <c r="ENJ38" s="19"/>
      <c r="ENK38" s="19"/>
      <c r="ENL38" s="19"/>
      <c r="ENM38" s="19"/>
      <c r="ENN38" s="19"/>
      <c r="ENO38" s="19"/>
      <c r="ENP38" s="19"/>
      <c r="ENQ38" s="19"/>
      <c r="ENR38" s="19"/>
      <c r="ENS38" s="19"/>
      <c r="ENT38" s="19"/>
      <c r="ENU38" s="19"/>
      <c r="ENV38" s="19"/>
      <c r="ENW38" s="19"/>
      <c r="ENX38" s="19"/>
      <c r="ENY38" s="19"/>
      <c r="ENZ38" s="19"/>
      <c r="EOA38" s="19"/>
      <c r="EOB38" s="19"/>
      <c r="EOC38" s="19"/>
      <c r="EOD38" s="19"/>
      <c r="EOE38" s="19"/>
      <c r="EOF38" s="19"/>
      <c r="EOG38" s="19"/>
      <c r="EOH38" s="19"/>
      <c r="EOI38" s="19"/>
      <c r="EOJ38" s="19"/>
      <c r="EOK38" s="19"/>
      <c r="EOL38" s="19"/>
      <c r="EOM38" s="19"/>
      <c r="EON38" s="19"/>
      <c r="EOO38" s="19"/>
      <c r="EOP38" s="19"/>
      <c r="EOQ38" s="19"/>
      <c r="EOR38" s="19"/>
      <c r="EOS38" s="19"/>
      <c r="EOT38" s="19"/>
      <c r="EOU38" s="19"/>
      <c r="EOV38" s="19"/>
      <c r="EOW38" s="19"/>
      <c r="EOX38" s="19"/>
      <c r="EOY38" s="19"/>
      <c r="EOZ38" s="19"/>
      <c r="EPA38" s="19"/>
      <c r="EPB38" s="19"/>
      <c r="EPC38" s="19"/>
      <c r="EPD38" s="19"/>
      <c r="EPE38" s="19"/>
      <c r="EPF38" s="19"/>
      <c r="EPG38" s="19"/>
      <c r="EPH38" s="19"/>
      <c r="EPI38" s="19"/>
      <c r="EPJ38" s="19"/>
      <c r="EPK38" s="19"/>
      <c r="EPL38" s="19"/>
      <c r="EPM38" s="19"/>
      <c r="EPN38" s="19"/>
      <c r="EPO38" s="19"/>
      <c r="EPP38" s="19"/>
      <c r="EPQ38" s="19"/>
      <c r="EPR38" s="19"/>
      <c r="EPS38" s="19"/>
      <c r="EPT38" s="19"/>
      <c r="EPU38" s="19"/>
      <c r="EPV38" s="19"/>
      <c r="EPW38" s="19"/>
      <c r="EPX38" s="19"/>
      <c r="EPY38" s="19"/>
      <c r="EPZ38" s="19"/>
      <c r="EQA38" s="19"/>
      <c r="EQB38" s="19"/>
      <c r="EQC38" s="19"/>
      <c r="EQD38" s="19"/>
      <c r="EQE38" s="19"/>
      <c r="EQF38" s="19"/>
      <c r="EQG38" s="19"/>
      <c r="EQH38" s="19"/>
      <c r="EQI38" s="19"/>
      <c r="EQJ38" s="19"/>
      <c r="EQK38" s="19"/>
      <c r="EQL38" s="19"/>
      <c r="EQM38" s="19"/>
      <c r="EQN38" s="19"/>
      <c r="EQO38" s="19"/>
      <c r="EQP38" s="19"/>
      <c r="EQQ38" s="19"/>
      <c r="EQR38" s="19"/>
      <c r="EQS38" s="19"/>
      <c r="EQT38" s="19"/>
      <c r="EQU38" s="19"/>
      <c r="EQV38" s="19"/>
      <c r="EQW38" s="19"/>
      <c r="EQX38" s="19"/>
      <c r="EQY38" s="19"/>
      <c r="EQZ38" s="19"/>
      <c r="ERA38" s="19"/>
      <c r="ERB38" s="19"/>
      <c r="ERC38" s="19"/>
      <c r="ERD38" s="19"/>
      <c r="ERE38" s="19"/>
      <c r="ERF38" s="19"/>
      <c r="ERG38" s="19"/>
      <c r="ERH38" s="19"/>
      <c r="ERI38" s="19"/>
      <c r="ERJ38" s="19"/>
      <c r="ERK38" s="19"/>
      <c r="ERL38" s="19"/>
      <c r="ERM38" s="19"/>
      <c r="ERN38" s="19"/>
      <c r="ERO38" s="19"/>
      <c r="ERP38" s="19"/>
      <c r="ERQ38" s="19"/>
      <c r="ERR38" s="19"/>
      <c r="ERS38" s="19"/>
      <c r="ERT38" s="19"/>
      <c r="ERU38" s="19"/>
      <c r="ERV38" s="19"/>
      <c r="ERW38" s="19"/>
      <c r="ERX38" s="19"/>
      <c r="ERY38" s="19"/>
      <c r="ERZ38" s="19"/>
      <c r="ESA38" s="19"/>
      <c r="ESB38" s="19"/>
      <c r="ESC38" s="19"/>
      <c r="ESD38" s="19"/>
      <c r="ESE38" s="19"/>
      <c r="ESF38" s="19"/>
      <c r="ESG38" s="19"/>
      <c r="ESH38" s="19"/>
      <c r="ESI38" s="19"/>
      <c r="ESJ38" s="19"/>
      <c r="ESK38" s="19"/>
      <c r="ESL38" s="19"/>
      <c r="ESM38" s="19"/>
      <c r="ESN38" s="19"/>
      <c r="ESO38" s="19"/>
      <c r="ESP38" s="19"/>
      <c r="ESQ38" s="19"/>
      <c r="ESR38" s="19"/>
      <c r="ESS38" s="19"/>
      <c r="EST38" s="19"/>
      <c r="ESU38" s="19"/>
      <c r="ESV38" s="19"/>
      <c r="ESW38" s="19"/>
      <c r="ESX38" s="19"/>
      <c r="ESY38" s="19"/>
      <c r="ESZ38" s="19"/>
      <c r="ETA38" s="19"/>
      <c r="ETB38" s="19"/>
      <c r="ETC38" s="19"/>
      <c r="ETD38" s="19"/>
      <c r="ETE38" s="19"/>
      <c r="ETF38" s="19"/>
      <c r="ETG38" s="19"/>
      <c r="ETH38" s="19"/>
      <c r="ETI38" s="19"/>
      <c r="ETJ38" s="19"/>
      <c r="ETK38" s="19"/>
      <c r="ETL38" s="19"/>
      <c r="ETM38" s="19"/>
      <c r="ETN38" s="19"/>
      <c r="ETO38" s="19"/>
      <c r="ETP38" s="19"/>
      <c r="ETQ38" s="19"/>
      <c r="ETR38" s="19"/>
      <c r="ETS38" s="19"/>
      <c r="ETT38" s="19"/>
      <c r="ETU38" s="19"/>
      <c r="ETV38" s="19"/>
      <c r="ETW38" s="19"/>
      <c r="ETX38" s="19"/>
      <c r="ETY38" s="19"/>
      <c r="ETZ38" s="19"/>
      <c r="EUA38" s="19"/>
      <c r="EUB38" s="19"/>
      <c r="EUC38" s="19"/>
      <c r="EUD38" s="19"/>
      <c r="EUE38" s="19"/>
      <c r="EUF38" s="19"/>
      <c r="EUG38" s="19"/>
      <c r="EUH38" s="19"/>
      <c r="EUI38" s="19"/>
      <c r="EUJ38" s="19"/>
      <c r="EUK38" s="19"/>
      <c r="EUL38" s="19"/>
      <c r="EUM38" s="19"/>
      <c r="EUN38" s="19"/>
      <c r="EUO38" s="19"/>
      <c r="EUP38" s="19"/>
      <c r="EUQ38" s="19"/>
      <c r="EUR38" s="19"/>
      <c r="EUS38" s="19"/>
      <c r="EUT38" s="19"/>
      <c r="EUU38" s="19"/>
      <c r="EUV38" s="19"/>
      <c r="EUW38" s="19"/>
      <c r="EUX38" s="19"/>
      <c r="EUY38" s="19"/>
      <c r="EUZ38" s="19"/>
      <c r="EVA38" s="19"/>
      <c r="EVB38" s="19"/>
      <c r="EVC38" s="19"/>
      <c r="EVD38" s="19"/>
      <c r="EVE38" s="19"/>
      <c r="EVF38" s="19"/>
      <c r="EVG38" s="19"/>
      <c r="EVH38" s="19"/>
      <c r="EVI38" s="19"/>
      <c r="EVJ38" s="19"/>
      <c r="EVK38" s="19"/>
      <c r="EVL38" s="19"/>
      <c r="EVM38" s="19"/>
      <c r="EVN38" s="19"/>
      <c r="EVO38" s="19"/>
      <c r="EVP38" s="19"/>
      <c r="EVQ38" s="19"/>
      <c r="EVR38" s="19"/>
      <c r="EVS38" s="19"/>
      <c r="EVT38" s="19"/>
      <c r="EVU38" s="19"/>
      <c r="EVV38" s="19"/>
      <c r="EVW38" s="19"/>
      <c r="EVX38" s="19"/>
      <c r="EVY38" s="19"/>
      <c r="EVZ38" s="19"/>
      <c r="EWA38" s="19"/>
      <c r="EWB38" s="19"/>
      <c r="EWC38" s="19"/>
      <c r="EWD38" s="19"/>
      <c r="EWE38" s="19"/>
      <c r="EWF38" s="19"/>
      <c r="EWG38" s="19"/>
      <c r="EWH38" s="19"/>
      <c r="EWI38" s="19"/>
      <c r="EWJ38" s="19"/>
      <c r="EWK38" s="19"/>
      <c r="EWL38" s="19"/>
      <c r="EWM38" s="19"/>
      <c r="EWN38" s="19"/>
      <c r="EWO38" s="19"/>
      <c r="EWP38" s="19"/>
      <c r="EWQ38" s="19"/>
      <c r="EWR38" s="19"/>
      <c r="EWS38" s="19"/>
      <c r="EWT38" s="19"/>
      <c r="EWU38" s="19"/>
      <c r="EWV38" s="19"/>
      <c r="EWW38" s="19"/>
      <c r="EWX38" s="19"/>
      <c r="EWY38" s="19"/>
      <c r="EWZ38" s="19"/>
      <c r="EXA38" s="19"/>
      <c r="EXB38" s="19"/>
      <c r="EXC38" s="19"/>
      <c r="EXD38" s="19"/>
      <c r="EXE38" s="19"/>
      <c r="EXF38" s="19"/>
      <c r="EXG38" s="19"/>
      <c r="EXH38" s="19"/>
      <c r="EXI38" s="19"/>
      <c r="EXJ38" s="19"/>
      <c r="EXK38" s="19"/>
      <c r="EXL38" s="19"/>
      <c r="EXM38" s="19"/>
      <c r="EXN38" s="19"/>
      <c r="EXO38" s="19"/>
      <c r="EXP38" s="19"/>
      <c r="EXQ38" s="19"/>
      <c r="EXR38" s="19"/>
      <c r="EXS38" s="19"/>
      <c r="EXT38" s="19"/>
      <c r="EXU38" s="19"/>
      <c r="EXV38" s="19"/>
      <c r="EXW38" s="19"/>
      <c r="EXX38" s="19"/>
      <c r="EXY38" s="19"/>
      <c r="EXZ38" s="19"/>
      <c r="EYA38" s="19"/>
      <c r="EYB38" s="19"/>
      <c r="EYC38" s="19"/>
      <c r="EYD38" s="19"/>
      <c r="EYE38" s="19"/>
      <c r="EYF38" s="19"/>
      <c r="EYG38" s="19"/>
      <c r="EYH38" s="19"/>
      <c r="EYI38" s="19"/>
      <c r="EYJ38" s="19"/>
      <c r="EYK38" s="19"/>
      <c r="EYL38" s="19"/>
      <c r="EYM38" s="19"/>
      <c r="EYN38" s="19"/>
      <c r="EYO38" s="19"/>
      <c r="EYP38" s="19"/>
      <c r="EYQ38" s="19"/>
      <c r="EYR38" s="19"/>
      <c r="EYS38" s="19"/>
      <c r="EYT38" s="19"/>
      <c r="EYU38" s="19"/>
      <c r="EYV38" s="19"/>
      <c r="EYW38" s="19"/>
      <c r="EYX38" s="19"/>
      <c r="EYY38" s="19"/>
      <c r="EYZ38" s="19"/>
      <c r="EZA38" s="19"/>
      <c r="EZB38" s="19"/>
      <c r="EZC38" s="19"/>
      <c r="EZD38" s="19"/>
      <c r="EZE38" s="19"/>
      <c r="EZF38" s="19"/>
      <c r="EZG38" s="19"/>
      <c r="EZH38" s="19"/>
      <c r="EZI38" s="19"/>
      <c r="EZJ38" s="19"/>
      <c r="EZK38" s="19"/>
      <c r="EZL38" s="19"/>
      <c r="EZM38" s="19"/>
      <c r="EZN38" s="19"/>
      <c r="EZO38" s="19"/>
      <c r="EZP38" s="19"/>
      <c r="EZQ38" s="19"/>
      <c r="EZR38" s="19"/>
      <c r="EZS38" s="19"/>
      <c r="EZT38" s="19"/>
      <c r="EZU38" s="19"/>
      <c r="EZV38" s="19"/>
      <c r="EZW38" s="19"/>
      <c r="EZX38" s="19"/>
      <c r="EZY38" s="19"/>
      <c r="EZZ38" s="19"/>
      <c r="FAA38" s="19"/>
      <c r="FAB38" s="19"/>
      <c r="FAC38" s="19"/>
      <c r="FAD38" s="19"/>
      <c r="FAE38" s="19"/>
      <c r="FAF38" s="19"/>
      <c r="FAG38" s="19"/>
      <c r="FAH38" s="19"/>
      <c r="FAI38" s="19"/>
      <c r="FAJ38" s="19"/>
      <c r="FAK38" s="19"/>
      <c r="FAL38" s="19"/>
      <c r="FAM38" s="19"/>
      <c r="FAN38" s="19"/>
      <c r="FAO38" s="19"/>
      <c r="FAP38" s="19"/>
      <c r="FAQ38" s="19"/>
      <c r="FAR38" s="19"/>
      <c r="FAS38" s="19"/>
      <c r="FAT38" s="19"/>
      <c r="FAU38" s="19"/>
      <c r="FAV38" s="19"/>
      <c r="FAW38" s="19"/>
      <c r="FAX38" s="19"/>
      <c r="FAY38" s="19"/>
      <c r="FAZ38" s="19"/>
      <c r="FBA38" s="19"/>
      <c r="FBB38" s="19"/>
      <c r="FBC38" s="19"/>
      <c r="FBD38" s="19"/>
      <c r="FBE38" s="19"/>
      <c r="FBF38" s="19"/>
      <c r="FBG38" s="19"/>
      <c r="FBH38" s="19"/>
      <c r="FBI38" s="19"/>
      <c r="FBJ38" s="19"/>
      <c r="FBK38" s="19"/>
      <c r="FBL38" s="19"/>
      <c r="FBM38" s="19"/>
      <c r="FBN38" s="19"/>
      <c r="FBO38" s="19"/>
      <c r="FBP38" s="19"/>
      <c r="FBQ38" s="19"/>
      <c r="FBR38" s="19"/>
      <c r="FBS38" s="19"/>
      <c r="FBT38" s="19"/>
      <c r="FBU38" s="19"/>
      <c r="FBV38" s="19"/>
      <c r="FBW38" s="19"/>
      <c r="FBX38" s="19"/>
      <c r="FBY38" s="19"/>
      <c r="FBZ38" s="19"/>
      <c r="FCA38" s="19"/>
      <c r="FCB38" s="19"/>
      <c r="FCC38" s="19"/>
      <c r="FCD38" s="19"/>
      <c r="FCE38" s="19"/>
      <c r="FCF38" s="19"/>
      <c r="FCG38" s="19"/>
      <c r="FCH38" s="19"/>
      <c r="FCI38" s="19"/>
      <c r="FCJ38" s="19"/>
      <c r="FCK38" s="19"/>
      <c r="FCL38" s="19"/>
      <c r="FCM38" s="19"/>
      <c r="FCN38" s="19"/>
      <c r="FCO38" s="19"/>
      <c r="FCP38" s="19"/>
      <c r="FCQ38" s="19"/>
      <c r="FCR38" s="19"/>
      <c r="FCS38" s="19"/>
      <c r="FCT38" s="19"/>
      <c r="FCU38" s="19"/>
      <c r="FCV38" s="19"/>
      <c r="FCW38" s="19"/>
      <c r="FCX38" s="19"/>
      <c r="FCY38" s="19"/>
      <c r="FCZ38" s="19"/>
      <c r="FDA38" s="19"/>
      <c r="FDB38" s="19"/>
      <c r="FDC38" s="19"/>
      <c r="FDD38" s="19"/>
      <c r="FDE38" s="19"/>
      <c r="FDF38" s="19"/>
      <c r="FDG38" s="19"/>
      <c r="FDH38" s="19"/>
      <c r="FDI38" s="19"/>
      <c r="FDJ38" s="19"/>
      <c r="FDK38" s="19"/>
      <c r="FDL38" s="19"/>
      <c r="FDM38" s="19"/>
      <c r="FDN38" s="19"/>
      <c r="FDO38" s="19"/>
      <c r="FDP38" s="19"/>
      <c r="FDQ38" s="19"/>
      <c r="FDR38" s="19"/>
      <c r="FDS38" s="19"/>
      <c r="FDT38" s="19"/>
      <c r="FDU38" s="19"/>
      <c r="FDV38" s="19"/>
      <c r="FDW38" s="19"/>
      <c r="FDX38" s="19"/>
      <c r="FDY38" s="19"/>
      <c r="FDZ38" s="19"/>
      <c r="FEA38" s="19"/>
      <c r="FEB38" s="19"/>
      <c r="FEC38" s="19"/>
      <c r="FED38" s="19"/>
      <c r="FEE38" s="19"/>
      <c r="FEF38" s="19"/>
      <c r="FEG38" s="19"/>
      <c r="FEH38" s="19"/>
      <c r="FEI38" s="19"/>
      <c r="FEJ38" s="19"/>
      <c r="FEK38" s="19"/>
      <c r="FEL38" s="19"/>
      <c r="FEM38" s="19"/>
      <c r="FEN38" s="19"/>
      <c r="FEO38" s="19"/>
      <c r="FEP38" s="19"/>
      <c r="FEQ38" s="19"/>
      <c r="FER38" s="19"/>
      <c r="FES38" s="19"/>
      <c r="FET38" s="19"/>
      <c r="FEU38" s="19"/>
      <c r="FEV38" s="19"/>
      <c r="FEW38" s="19"/>
      <c r="FEX38" s="19"/>
      <c r="FEY38" s="19"/>
      <c r="FEZ38" s="19"/>
      <c r="FFA38" s="19"/>
      <c r="FFB38" s="19"/>
      <c r="FFC38" s="19"/>
      <c r="FFD38" s="19"/>
      <c r="FFE38" s="19"/>
      <c r="FFF38" s="19"/>
      <c r="FFG38" s="19"/>
      <c r="FFH38" s="19"/>
      <c r="FFI38" s="19"/>
      <c r="FFJ38" s="19"/>
      <c r="FFK38" s="19"/>
      <c r="FFL38" s="19"/>
      <c r="FFM38" s="19"/>
      <c r="FFN38" s="19"/>
      <c r="FFO38" s="19"/>
      <c r="FFP38" s="19"/>
      <c r="FFQ38" s="19"/>
      <c r="FFR38" s="19"/>
      <c r="FFS38" s="19"/>
      <c r="FFT38" s="19"/>
      <c r="FFU38" s="19"/>
      <c r="FFV38" s="19"/>
      <c r="FFW38" s="19"/>
      <c r="FFX38" s="19"/>
      <c r="FFY38" s="19"/>
      <c r="FFZ38" s="19"/>
      <c r="FGA38" s="19"/>
      <c r="FGB38" s="19"/>
      <c r="FGC38" s="19"/>
      <c r="FGD38" s="19"/>
      <c r="FGE38" s="19"/>
      <c r="FGF38" s="19"/>
      <c r="FGG38" s="19"/>
      <c r="FGH38" s="19"/>
      <c r="FGI38" s="19"/>
      <c r="FGJ38" s="19"/>
      <c r="FGK38" s="19"/>
      <c r="FGL38" s="19"/>
      <c r="FGM38" s="19"/>
      <c r="FGN38" s="19"/>
      <c r="FGO38" s="19"/>
      <c r="FGP38" s="19"/>
      <c r="FGQ38" s="19"/>
      <c r="FGR38" s="19"/>
      <c r="FGS38" s="19"/>
      <c r="FGT38" s="19"/>
      <c r="FGU38" s="19"/>
      <c r="FGV38" s="19"/>
      <c r="FGW38" s="19"/>
      <c r="FGX38" s="19"/>
      <c r="FGY38" s="19"/>
      <c r="FGZ38" s="19"/>
      <c r="FHA38" s="19"/>
      <c r="FHB38" s="19"/>
      <c r="FHC38" s="19"/>
      <c r="FHD38" s="19"/>
      <c r="FHE38" s="19"/>
      <c r="FHF38" s="19"/>
      <c r="FHG38" s="19"/>
      <c r="FHH38" s="19"/>
      <c r="FHI38" s="19"/>
      <c r="FHJ38" s="19"/>
      <c r="FHK38" s="19"/>
      <c r="FHL38" s="19"/>
      <c r="FHM38" s="19"/>
      <c r="FHN38" s="19"/>
      <c r="FHO38" s="19"/>
      <c r="FHP38" s="19"/>
      <c r="FHQ38" s="19"/>
      <c r="FHR38" s="19"/>
      <c r="FHS38" s="19"/>
      <c r="FHT38" s="19"/>
      <c r="FHU38" s="19"/>
      <c r="FHV38" s="19"/>
      <c r="FHW38" s="19"/>
      <c r="FHX38" s="19"/>
      <c r="FHY38" s="19"/>
      <c r="FHZ38" s="19"/>
      <c r="FIA38" s="19"/>
      <c r="FIB38" s="19"/>
      <c r="FIC38" s="19"/>
      <c r="FID38" s="19"/>
      <c r="FIE38" s="19"/>
      <c r="FIF38" s="19"/>
      <c r="FIG38" s="19"/>
      <c r="FIH38" s="19"/>
      <c r="FII38" s="19"/>
      <c r="FIJ38" s="19"/>
      <c r="FIK38" s="19"/>
      <c r="FIL38" s="19"/>
      <c r="FIM38" s="19"/>
      <c r="FIN38" s="19"/>
      <c r="FIO38" s="19"/>
      <c r="FIP38" s="19"/>
      <c r="FIQ38" s="19"/>
      <c r="FIR38" s="19"/>
      <c r="FIS38" s="19"/>
      <c r="FIT38" s="19"/>
      <c r="FIU38" s="19"/>
      <c r="FIV38" s="19"/>
      <c r="FIW38" s="19"/>
      <c r="FIX38" s="19"/>
      <c r="FIY38" s="19"/>
      <c r="FIZ38" s="19"/>
      <c r="FJA38" s="19"/>
      <c r="FJB38" s="19"/>
      <c r="FJC38" s="19"/>
      <c r="FJD38" s="19"/>
      <c r="FJE38" s="19"/>
      <c r="FJF38" s="19"/>
      <c r="FJG38" s="19"/>
      <c r="FJH38" s="19"/>
      <c r="FJI38" s="19"/>
      <c r="FJJ38" s="19"/>
      <c r="FJK38" s="19"/>
      <c r="FJL38" s="19"/>
      <c r="FJM38" s="19"/>
      <c r="FJN38" s="19"/>
      <c r="FJO38" s="19"/>
      <c r="FJP38" s="19"/>
      <c r="FJQ38" s="19"/>
      <c r="FJR38" s="19"/>
      <c r="FJS38" s="19"/>
      <c r="FJT38" s="19"/>
      <c r="FJU38" s="19"/>
      <c r="FJV38" s="19"/>
      <c r="FJW38" s="19"/>
      <c r="FJX38" s="19"/>
      <c r="FJY38" s="19"/>
      <c r="FJZ38" s="19"/>
      <c r="FKA38" s="19"/>
      <c r="FKB38" s="19"/>
      <c r="FKC38" s="19"/>
      <c r="FKD38" s="19"/>
      <c r="FKE38" s="19"/>
      <c r="FKF38" s="19"/>
      <c r="FKG38" s="19"/>
      <c r="FKH38" s="19"/>
      <c r="FKI38" s="19"/>
      <c r="FKJ38" s="19"/>
      <c r="FKK38" s="19"/>
      <c r="FKL38" s="19"/>
      <c r="FKM38" s="19"/>
      <c r="FKN38" s="19"/>
      <c r="FKO38" s="19"/>
      <c r="FKP38" s="19"/>
      <c r="FKQ38" s="19"/>
      <c r="FKR38" s="19"/>
      <c r="FKS38" s="19"/>
      <c r="FKT38" s="19"/>
      <c r="FKU38" s="19"/>
      <c r="FKV38" s="19"/>
      <c r="FKW38" s="19"/>
      <c r="FKX38" s="19"/>
      <c r="FKY38" s="19"/>
      <c r="FKZ38" s="19"/>
      <c r="FLA38" s="19"/>
      <c r="FLB38" s="19"/>
      <c r="FLC38" s="19"/>
      <c r="FLD38" s="19"/>
      <c r="FLE38" s="19"/>
      <c r="FLF38" s="19"/>
      <c r="FLG38" s="19"/>
      <c r="FLH38" s="19"/>
      <c r="FLI38" s="19"/>
      <c r="FLJ38" s="19"/>
      <c r="FLK38" s="19"/>
      <c r="FLL38" s="19"/>
      <c r="FLM38" s="19"/>
      <c r="FLN38" s="19"/>
      <c r="FLO38" s="19"/>
      <c r="FLP38" s="19"/>
      <c r="FLQ38" s="19"/>
      <c r="FLR38" s="19"/>
      <c r="FLS38" s="19"/>
      <c r="FLT38" s="19"/>
      <c r="FLU38" s="19"/>
      <c r="FLV38" s="19"/>
      <c r="FLW38" s="19"/>
      <c r="FLX38" s="19"/>
      <c r="FLY38" s="19"/>
      <c r="FLZ38" s="19"/>
      <c r="FMA38" s="19"/>
      <c r="FMB38" s="19"/>
      <c r="FMC38" s="19"/>
      <c r="FMD38" s="19"/>
      <c r="FME38" s="19"/>
      <c r="FMF38" s="19"/>
      <c r="FMG38" s="19"/>
      <c r="FMH38" s="19"/>
      <c r="FMI38" s="19"/>
      <c r="FMJ38" s="19"/>
      <c r="FMK38" s="19"/>
      <c r="FML38" s="19"/>
      <c r="FMM38" s="19"/>
      <c r="FMN38" s="19"/>
      <c r="FMO38" s="19"/>
      <c r="FMP38" s="19"/>
      <c r="FMQ38" s="19"/>
      <c r="FMR38" s="19"/>
      <c r="FMS38" s="19"/>
      <c r="FMT38" s="19"/>
      <c r="FMU38" s="19"/>
      <c r="FMV38" s="19"/>
      <c r="FMW38" s="19"/>
      <c r="FMX38" s="19"/>
      <c r="FMY38" s="19"/>
      <c r="FMZ38" s="19"/>
      <c r="FNA38" s="19"/>
      <c r="FNB38" s="19"/>
      <c r="FNC38" s="19"/>
      <c r="FND38" s="19"/>
      <c r="FNE38" s="19"/>
      <c r="FNF38" s="19"/>
      <c r="FNG38" s="19"/>
      <c r="FNH38" s="19"/>
      <c r="FNI38" s="19"/>
      <c r="FNJ38" s="19"/>
      <c r="FNK38" s="19"/>
      <c r="FNL38" s="19"/>
      <c r="FNM38" s="19"/>
      <c r="FNN38" s="19"/>
      <c r="FNO38" s="19"/>
      <c r="FNP38" s="19"/>
      <c r="FNQ38" s="19"/>
      <c r="FNR38" s="19"/>
      <c r="FNS38" s="19"/>
      <c r="FNT38" s="19"/>
      <c r="FNU38" s="19"/>
      <c r="FNV38" s="19"/>
      <c r="FNW38" s="19"/>
      <c r="FNX38" s="19"/>
      <c r="FNY38" s="19"/>
      <c r="FNZ38" s="19"/>
      <c r="FOA38" s="19"/>
      <c r="FOB38" s="19"/>
      <c r="FOC38" s="19"/>
      <c r="FOD38" s="19"/>
      <c r="FOE38" s="19"/>
      <c r="FOF38" s="19"/>
      <c r="FOG38" s="19"/>
      <c r="FOH38" s="19"/>
      <c r="FOI38" s="19"/>
      <c r="FOJ38" s="19"/>
      <c r="FOK38" s="19"/>
      <c r="FOL38" s="19"/>
      <c r="FOM38" s="19"/>
      <c r="FON38" s="19"/>
      <c r="FOO38" s="19"/>
      <c r="FOP38" s="19"/>
      <c r="FOQ38" s="19"/>
      <c r="FOR38" s="19"/>
      <c r="FOS38" s="19"/>
      <c r="FOT38" s="19"/>
      <c r="FOU38" s="19"/>
      <c r="FOV38" s="19"/>
      <c r="FOW38" s="19"/>
      <c r="FOX38" s="19"/>
      <c r="FOY38" s="19"/>
      <c r="FOZ38" s="19"/>
      <c r="FPA38" s="19"/>
      <c r="FPB38" s="19"/>
      <c r="FPC38" s="19"/>
      <c r="FPD38" s="19"/>
      <c r="FPE38" s="19"/>
      <c r="FPF38" s="19"/>
      <c r="FPG38" s="19"/>
      <c r="FPH38" s="19"/>
      <c r="FPI38" s="19"/>
      <c r="FPJ38" s="19"/>
      <c r="FPK38" s="19"/>
      <c r="FPL38" s="19"/>
      <c r="FPM38" s="19"/>
      <c r="FPN38" s="19"/>
      <c r="FPO38" s="19"/>
      <c r="FPP38" s="19"/>
      <c r="FPQ38" s="19"/>
      <c r="FPR38" s="19"/>
      <c r="FPS38" s="19"/>
      <c r="FPT38" s="19"/>
      <c r="FPU38" s="19"/>
      <c r="FPV38" s="19"/>
      <c r="FPW38" s="19"/>
      <c r="FPX38" s="19"/>
      <c r="FPY38" s="19"/>
      <c r="FPZ38" s="19"/>
      <c r="FQA38" s="19"/>
      <c r="FQB38" s="19"/>
      <c r="FQC38" s="19"/>
      <c r="FQD38" s="19"/>
      <c r="FQE38" s="19"/>
      <c r="FQF38" s="19"/>
      <c r="FQG38" s="19"/>
      <c r="FQH38" s="19"/>
      <c r="FQI38" s="19"/>
      <c r="FQJ38" s="19"/>
      <c r="FQK38" s="19"/>
      <c r="FQL38" s="19"/>
      <c r="FQM38" s="19"/>
      <c r="FQN38" s="19"/>
      <c r="FQO38" s="19"/>
      <c r="FQP38" s="19"/>
      <c r="FQQ38" s="19"/>
      <c r="FQR38" s="19"/>
      <c r="FQS38" s="19"/>
      <c r="FQT38" s="19"/>
      <c r="FQU38" s="19"/>
      <c r="FQV38" s="19"/>
      <c r="FQW38" s="19"/>
      <c r="FQX38" s="19"/>
      <c r="FQY38" s="19"/>
      <c r="FQZ38" s="19"/>
      <c r="FRA38" s="19"/>
      <c r="FRB38" s="19"/>
      <c r="FRC38" s="19"/>
      <c r="FRD38" s="19"/>
      <c r="FRE38" s="19"/>
      <c r="FRF38" s="19"/>
      <c r="FRG38" s="19"/>
      <c r="FRH38" s="19"/>
      <c r="FRI38" s="19"/>
      <c r="FRJ38" s="19"/>
      <c r="FRK38" s="19"/>
      <c r="FRL38" s="19"/>
      <c r="FRM38" s="19"/>
      <c r="FRN38" s="19"/>
      <c r="FRO38" s="19"/>
      <c r="FRP38" s="19"/>
      <c r="FRQ38" s="19"/>
      <c r="FRR38" s="19"/>
      <c r="FRS38" s="19"/>
      <c r="FRT38" s="19"/>
      <c r="FRU38" s="19"/>
      <c r="FRV38" s="19"/>
      <c r="FRW38" s="19"/>
      <c r="FRX38" s="19"/>
      <c r="FRY38" s="19"/>
      <c r="FRZ38" s="19"/>
      <c r="FSA38" s="19"/>
      <c r="FSB38" s="19"/>
      <c r="FSC38" s="19"/>
      <c r="FSD38" s="19"/>
      <c r="FSE38" s="19"/>
      <c r="FSF38" s="19"/>
      <c r="FSG38" s="19"/>
      <c r="FSH38" s="19"/>
      <c r="FSI38" s="19"/>
      <c r="FSJ38" s="19"/>
      <c r="FSK38" s="19"/>
      <c r="FSL38" s="19"/>
      <c r="FSM38" s="19"/>
      <c r="FSN38" s="19"/>
      <c r="FSO38" s="19"/>
      <c r="FSP38" s="19"/>
      <c r="FSQ38" s="19"/>
      <c r="FSR38" s="19"/>
      <c r="FSS38" s="19"/>
      <c r="FST38" s="19"/>
      <c r="FSU38" s="19"/>
      <c r="FSV38" s="19"/>
      <c r="FSW38" s="19"/>
      <c r="FSX38" s="19"/>
      <c r="FSY38" s="19"/>
      <c r="FSZ38" s="19"/>
      <c r="FTA38" s="19"/>
      <c r="FTB38" s="19"/>
      <c r="FTC38" s="19"/>
      <c r="FTD38" s="19"/>
      <c r="FTE38" s="19"/>
      <c r="FTF38" s="19"/>
      <c r="FTG38" s="19"/>
      <c r="FTH38" s="19"/>
      <c r="FTI38" s="19"/>
      <c r="FTJ38" s="19"/>
      <c r="FTK38" s="19"/>
      <c r="FTL38" s="19"/>
      <c r="FTM38" s="19"/>
      <c r="FTN38" s="19"/>
      <c r="FTO38" s="19"/>
      <c r="FTP38" s="19"/>
      <c r="FTQ38" s="19"/>
      <c r="FTR38" s="19"/>
      <c r="FTS38" s="19"/>
      <c r="FTT38" s="19"/>
      <c r="FTU38" s="19"/>
      <c r="FTV38" s="19"/>
      <c r="FTW38" s="19"/>
      <c r="FTX38" s="19"/>
      <c r="FTY38" s="19"/>
      <c r="FTZ38" s="19"/>
      <c r="FUA38" s="19"/>
      <c r="FUB38" s="19"/>
      <c r="FUC38" s="19"/>
      <c r="FUD38" s="19"/>
      <c r="FUE38" s="19"/>
      <c r="FUF38" s="19"/>
      <c r="FUG38" s="19"/>
      <c r="FUH38" s="19"/>
      <c r="FUI38" s="19"/>
      <c r="FUJ38" s="19"/>
      <c r="FUK38" s="19"/>
      <c r="FUL38" s="19"/>
      <c r="FUM38" s="19"/>
      <c r="FUN38" s="19"/>
      <c r="FUO38" s="19"/>
      <c r="FUP38" s="19"/>
      <c r="FUQ38" s="19"/>
      <c r="FUR38" s="19"/>
      <c r="FUS38" s="19"/>
      <c r="FUT38" s="19"/>
      <c r="FUU38" s="19"/>
      <c r="FUV38" s="19"/>
      <c r="FUW38" s="19"/>
      <c r="FUX38" s="19"/>
      <c r="FUY38" s="19"/>
      <c r="FUZ38" s="19"/>
      <c r="FVA38" s="19"/>
      <c r="FVB38" s="19"/>
      <c r="FVC38" s="19"/>
      <c r="FVD38" s="19"/>
      <c r="FVE38" s="19"/>
      <c r="FVF38" s="19"/>
      <c r="FVG38" s="19"/>
      <c r="FVH38" s="19"/>
      <c r="FVI38" s="19"/>
      <c r="FVJ38" s="19"/>
      <c r="FVK38" s="19"/>
      <c r="FVL38" s="19"/>
      <c r="FVM38" s="19"/>
      <c r="FVN38" s="19"/>
      <c r="FVO38" s="19"/>
      <c r="FVP38" s="19"/>
      <c r="FVQ38" s="19"/>
      <c r="FVR38" s="19"/>
      <c r="FVS38" s="19"/>
      <c r="FVT38" s="19"/>
      <c r="FVU38" s="19"/>
      <c r="FVV38" s="19"/>
      <c r="FVW38" s="19"/>
      <c r="FVX38" s="19"/>
      <c r="FVY38" s="19"/>
      <c r="FVZ38" s="19"/>
      <c r="FWA38" s="19"/>
      <c r="FWB38" s="19"/>
      <c r="FWC38" s="19"/>
      <c r="FWD38" s="19"/>
      <c r="FWE38" s="19"/>
      <c r="FWF38" s="19"/>
      <c r="FWG38" s="19"/>
      <c r="FWH38" s="19"/>
      <c r="FWI38" s="19"/>
      <c r="FWJ38" s="19"/>
      <c r="FWK38" s="19"/>
      <c r="FWL38" s="19"/>
      <c r="FWM38" s="19"/>
      <c r="FWN38" s="19"/>
      <c r="FWO38" s="19"/>
      <c r="FWP38" s="19"/>
      <c r="FWQ38" s="19"/>
      <c r="FWR38" s="19"/>
      <c r="FWS38" s="19"/>
      <c r="FWT38" s="19"/>
      <c r="FWU38" s="19"/>
      <c r="FWV38" s="19"/>
      <c r="FWW38" s="19"/>
      <c r="FWX38" s="19"/>
      <c r="FWY38" s="19"/>
      <c r="FWZ38" s="19"/>
      <c r="FXA38" s="19"/>
      <c r="FXB38" s="19"/>
      <c r="FXC38" s="19"/>
      <c r="FXD38" s="19"/>
      <c r="FXE38" s="19"/>
      <c r="FXF38" s="19"/>
      <c r="FXG38" s="19"/>
      <c r="FXH38" s="19"/>
      <c r="FXI38" s="19"/>
      <c r="FXJ38" s="19"/>
      <c r="FXK38" s="19"/>
      <c r="FXL38" s="19"/>
      <c r="FXM38" s="19"/>
      <c r="FXN38" s="19"/>
      <c r="FXO38" s="19"/>
      <c r="FXP38" s="19"/>
      <c r="FXQ38" s="19"/>
      <c r="FXR38" s="19"/>
      <c r="FXS38" s="19"/>
      <c r="FXT38" s="19"/>
      <c r="FXU38" s="19"/>
      <c r="FXV38" s="19"/>
      <c r="FXW38" s="19"/>
      <c r="FXX38" s="19"/>
      <c r="FXY38" s="19"/>
      <c r="FXZ38" s="19"/>
      <c r="FYA38" s="19"/>
      <c r="FYB38" s="19"/>
      <c r="FYC38" s="19"/>
      <c r="FYD38" s="19"/>
      <c r="FYE38" s="19"/>
      <c r="FYF38" s="19"/>
      <c r="FYG38" s="19"/>
      <c r="FYH38" s="19"/>
      <c r="FYI38" s="19"/>
      <c r="FYJ38" s="19"/>
      <c r="FYK38" s="19"/>
      <c r="FYL38" s="19"/>
      <c r="FYM38" s="19"/>
      <c r="FYN38" s="19"/>
      <c r="FYO38" s="19"/>
      <c r="FYP38" s="19"/>
      <c r="FYQ38" s="19"/>
      <c r="FYR38" s="19"/>
      <c r="FYS38" s="19"/>
      <c r="FYT38" s="19"/>
      <c r="FYU38" s="19"/>
      <c r="FYV38" s="19"/>
      <c r="FYW38" s="19"/>
      <c r="FYX38" s="19"/>
      <c r="FYY38" s="19"/>
      <c r="FYZ38" s="19"/>
      <c r="FZA38" s="19"/>
      <c r="FZB38" s="19"/>
      <c r="FZC38" s="19"/>
      <c r="FZD38" s="19"/>
      <c r="FZE38" s="19"/>
      <c r="FZF38" s="19"/>
      <c r="FZG38" s="19"/>
      <c r="FZH38" s="19"/>
      <c r="FZI38" s="19"/>
      <c r="FZJ38" s="19"/>
      <c r="FZK38" s="19"/>
      <c r="FZL38" s="19"/>
      <c r="FZM38" s="19"/>
      <c r="FZN38" s="19"/>
      <c r="FZO38" s="19"/>
      <c r="FZP38" s="19"/>
      <c r="FZQ38" s="19"/>
      <c r="FZR38" s="19"/>
      <c r="FZS38" s="19"/>
      <c r="FZT38" s="19"/>
      <c r="FZU38" s="19"/>
      <c r="FZV38" s="19"/>
      <c r="FZW38" s="19"/>
      <c r="FZX38" s="19"/>
      <c r="FZY38" s="19"/>
      <c r="FZZ38" s="19"/>
      <c r="GAA38" s="19"/>
      <c r="GAB38" s="19"/>
      <c r="GAC38" s="19"/>
      <c r="GAD38" s="19"/>
      <c r="GAE38" s="19"/>
      <c r="GAF38" s="19"/>
      <c r="GAG38" s="19"/>
      <c r="GAH38" s="19"/>
      <c r="GAI38" s="19"/>
      <c r="GAJ38" s="19"/>
      <c r="GAK38" s="19"/>
      <c r="GAL38" s="19"/>
      <c r="GAM38" s="19"/>
      <c r="GAN38" s="19"/>
      <c r="GAO38" s="19"/>
      <c r="GAP38" s="19"/>
      <c r="GAQ38" s="19"/>
      <c r="GAR38" s="19"/>
      <c r="GAS38" s="19"/>
      <c r="GAT38" s="19"/>
      <c r="GAU38" s="19"/>
      <c r="GAV38" s="19"/>
      <c r="GAW38" s="19"/>
      <c r="GAX38" s="19"/>
      <c r="GAY38" s="19"/>
      <c r="GAZ38" s="19"/>
      <c r="GBA38" s="19"/>
      <c r="GBB38" s="19"/>
      <c r="GBC38" s="19"/>
      <c r="GBD38" s="19"/>
      <c r="GBE38" s="19"/>
      <c r="GBF38" s="19"/>
      <c r="GBG38" s="19"/>
      <c r="GBH38" s="19"/>
      <c r="GBI38" s="19"/>
      <c r="GBJ38" s="19"/>
      <c r="GBK38" s="19"/>
      <c r="GBL38" s="19"/>
      <c r="GBM38" s="19"/>
      <c r="GBN38" s="19"/>
      <c r="GBO38" s="19"/>
      <c r="GBP38" s="19"/>
      <c r="GBQ38" s="19"/>
      <c r="GBR38" s="19"/>
      <c r="GBS38" s="19"/>
      <c r="GBT38" s="19"/>
      <c r="GBU38" s="19"/>
      <c r="GBV38" s="19"/>
      <c r="GBW38" s="19"/>
      <c r="GBX38" s="19"/>
      <c r="GBY38" s="19"/>
      <c r="GBZ38" s="19"/>
      <c r="GCA38" s="19"/>
      <c r="GCB38" s="19"/>
      <c r="GCC38" s="19"/>
      <c r="GCD38" s="19"/>
      <c r="GCE38" s="19"/>
      <c r="GCF38" s="19"/>
      <c r="GCG38" s="19"/>
      <c r="GCH38" s="19"/>
      <c r="GCI38" s="19"/>
      <c r="GCJ38" s="19"/>
      <c r="GCK38" s="19"/>
      <c r="GCL38" s="19"/>
      <c r="GCM38" s="19"/>
      <c r="GCN38" s="19"/>
      <c r="GCO38" s="19"/>
      <c r="GCP38" s="19"/>
      <c r="GCQ38" s="19"/>
      <c r="GCR38" s="19"/>
      <c r="GCS38" s="19"/>
      <c r="GCT38" s="19"/>
      <c r="GCU38" s="19"/>
      <c r="GCV38" s="19"/>
      <c r="GCW38" s="19"/>
      <c r="GCX38" s="19"/>
      <c r="GCY38" s="19"/>
      <c r="GCZ38" s="19"/>
      <c r="GDA38" s="19"/>
      <c r="GDB38" s="19"/>
      <c r="GDC38" s="19"/>
      <c r="GDD38" s="19"/>
      <c r="GDE38" s="19"/>
      <c r="GDF38" s="19"/>
      <c r="GDG38" s="19"/>
      <c r="GDH38" s="19"/>
      <c r="GDI38" s="19"/>
      <c r="GDJ38" s="19"/>
      <c r="GDK38" s="19"/>
      <c r="GDL38" s="19"/>
      <c r="GDM38" s="19"/>
      <c r="GDN38" s="19"/>
      <c r="GDO38" s="19"/>
      <c r="GDP38" s="19"/>
      <c r="GDQ38" s="19"/>
      <c r="GDR38" s="19"/>
      <c r="GDS38" s="19"/>
      <c r="GDT38" s="19"/>
      <c r="GDU38" s="19"/>
      <c r="GDV38" s="19"/>
      <c r="GDW38" s="19"/>
      <c r="GDX38" s="19"/>
      <c r="GDY38" s="19"/>
      <c r="GDZ38" s="19"/>
      <c r="GEA38" s="19"/>
      <c r="GEB38" s="19"/>
      <c r="GEC38" s="19"/>
      <c r="GED38" s="19"/>
      <c r="GEE38" s="19"/>
      <c r="GEF38" s="19"/>
      <c r="GEG38" s="19"/>
      <c r="GEH38" s="19"/>
      <c r="GEI38" s="19"/>
      <c r="GEJ38" s="19"/>
      <c r="GEK38" s="19"/>
      <c r="GEL38" s="19"/>
      <c r="GEM38" s="19"/>
      <c r="GEN38" s="19"/>
      <c r="GEO38" s="19"/>
      <c r="GEP38" s="19"/>
      <c r="GEQ38" s="19"/>
      <c r="GER38" s="19"/>
      <c r="GES38" s="19"/>
      <c r="GET38" s="19"/>
      <c r="GEU38" s="19"/>
      <c r="GEV38" s="19"/>
      <c r="GEW38" s="19"/>
      <c r="GEX38" s="19"/>
      <c r="GEY38" s="19"/>
      <c r="GEZ38" s="19"/>
      <c r="GFA38" s="19"/>
      <c r="GFB38" s="19"/>
      <c r="GFC38" s="19"/>
      <c r="GFD38" s="19"/>
      <c r="GFE38" s="19"/>
      <c r="GFF38" s="19"/>
      <c r="GFG38" s="19"/>
      <c r="GFH38" s="19"/>
      <c r="GFI38" s="19"/>
      <c r="GFJ38" s="19"/>
      <c r="GFK38" s="19"/>
      <c r="GFL38" s="19"/>
      <c r="GFM38" s="19"/>
      <c r="GFN38" s="19"/>
      <c r="GFO38" s="19"/>
      <c r="GFP38" s="19"/>
      <c r="GFQ38" s="19"/>
      <c r="GFR38" s="19"/>
      <c r="GFS38" s="19"/>
      <c r="GFT38" s="19"/>
      <c r="GFU38" s="19"/>
      <c r="GFV38" s="19"/>
      <c r="GFW38" s="19"/>
      <c r="GFX38" s="19"/>
      <c r="GFY38" s="19"/>
      <c r="GFZ38" s="19"/>
      <c r="GGA38" s="19"/>
      <c r="GGB38" s="19"/>
      <c r="GGC38" s="19"/>
      <c r="GGD38" s="19"/>
      <c r="GGE38" s="19"/>
      <c r="GGF38" s="19"/>
      <c r="GGG38" s="19"/>
      <c r="GGH38" s="19"/>
      <c r="GGI38" s="19"/>
      <c r="GGJ38" s="19"/>
      <c r="GGK38" s="19"/>
      <c r="GGL38" s="19"/>
      <c r="GGM38" s="19"/>
      <c r="GGN38" s="19"/>
      <c r="GGO38" s="19"/>
      <c r="GGP38" s="19"/>
      <c r="GGQ38" s="19"/>
      <c r="GGR38" s="19"/>
      <c r="GGS38" s="19"/>
      <c r="GGT38" s="19"/>
      <c r="GGU38" s="19"/>
      <c r="GGV38" s="19"/>
      <c r="GGW38" s="19"/>
      <c r="GGX38" s="19"/>
      <c r="GGY38" s="19"/>
      <c r="GGZ38" s="19"/>
      <c r="GHA38" s="19"/>
      <c r="GHB38" s="19"/>
      <c r="GHC38" s="19"/>
      <c r="GHD38" s="19"/>
      <c r="GHE38" s="19"/>
      <c r="GHF38" s="19"/>
      <c r="GHG38" s="19"/>
      <c r="GHH38" s="19"/>
      <c r="GHI38" s="19"/>
      <c r="GHJ38" s="19"/>
      <c r="GHK38" s="19"/>
      <c r="GHL38" s="19"/>
      <c r="GHM38" s="19"/>
      <c r="GHN38" s="19"/>
      <c r="GHO38" s="19"/>
      <c r="GHP38" s="19"/>
      <c r="GHQ38" s="19"/>
      <c r="GHR38" s="19"/>
      <c r="GHS38" s="19"/>
      <c r="GHT38" s="19"/>
      <c r="GHU38" s="19"/>
      <c r="GHV38" s="19"/>
      <c r="GHW38" s="19"/>
      <c r="GHX38" s="19"/>
      <c r="GHY38" s="19"/>
      <c r="GHZ38" s="19"/>
      <c r="GIA38" s="19"/>
      <c r="GIB38" s="19"/>
      <c r="GIC38" s="19"/>
      <c r="GID38" s="19"/>
      <c r="GIE38" s="19"/>
      <c r="GIF38" s="19"/>
      <c r="GIG38" s="19"/>
      <c r="GIH38" s="19"/>
      <c r="GII38" s="19"/>
      <c r="GIJ38" s="19"/>
      <c r="GIK38" s="19"/>
      <c r="GIL38" s="19"/>
      <c r="GIM38" s="19"/>
      <c r="GIN38" s="19"/>
      <c r="GIO38" s="19"/>
      <c r="GIP38" s="19"/>
      <c r="GIQ38" s="19"/>
      <c r="GIR38" s="19"/>
      <c r="GIS38" s="19"/>
      <c r="GIT38" s="19"/>
      <c r="GIU38" s="19"/>
      <c r="GIV38" s="19"/>
      <c r="GIW38" s="19"/>
      <c r="GIX38" s="19"/>
      <c r="GIY38" s="19"/>
      <c r="GIZ38" s="19"/>
      <c r="GJA38" s="19"/>
      <c r="GJB38" s="19"/>
      <c r="GJC38" s="19"/>
      <c r="GJD38" s="19"/>
      <c r="GJE38" s="19"/>
      <c r="GJF38" s="19"/>
      <c r="GJG38" s="19"/>
      <c r="GJH38" s="19"/>
      <c r="GJI38" s="19"/>
      <c r="GJJ38" s="19"/>
      <c r="GJK38" s="19"/>
      <c r="GJL38" s="19"/>
      <c r="GJM38" s="19"/>
      <c r="GJN38" s="19"/>
      <c r="GJO38" s="19"/>
      <c r="GJP38" s="19"/>
      <c r="GJQ38" s="19"/>
      <c r="GJR38" s="19"/>
      <c r="GJS38" s="19"/>
      <c r="GJT38" s="19"/>
      <c r="GJU38" s="19"/>
      <c r="GJV38" s="19"/>
      <c r="GJW38" s="19"/>
      <c r="GJX38" s="19"/>
      <c r="GJY38" s="19"/>
      <c r="GJZ38" s="19"/>
      <c r="GKA38" s="19"/>
      <c r="GKB38" s="19"/>
      <c r="GKC38" s="19"/>
      <c r="GKD38" s="19"/>
      <c r="GKE38" s="19"/>
      <c r="GKF38" s="19"/>
      <c r="GKG38" s="19"/>
      <c r="GKH38" s="19"/>
      <c r="GKI38" s="19"/>
      <c r="GKJ38" s="19"/>
      <c r="GKK38" s="19"/>
      <c r="GKL38" s="19"/>
      <c r="GKM38" s="19"/>
      <c r="GKN38" s="19"/>
      <c r="GKO38" s="19"/>
      <c r="GKP38" s="19"/>
      <c r="GKQ38" s="19"/>
      <c r="GKR38" s="19"/>
      <c r="GKS38" s="19"/>
      <c r="GKT38" s="19"/>
      <c r="GKU38" s="19"/>
      <c r="GKV38" s="19"/>
      <c r="GKW38" s="19"/>
      <c r="GKX38" s="19"/>
      <c r="GKY38" s="19"/>
      <c r="GKZ38" s="19"/>
      <c r="GLA38" s="19"/>
      <c r="GLB38" s="19"/>
      <c r="GLC38" s="19"/>
      <c r="GLD38" s="19"/>
      <c r="GLE38" s="19"/>
      <c r="GLF38" s="19"/>
      <c r="GLG38" s="19"/>
      <c r="GLH38" s="19"/>
      <c r="GLI38" s="19"/>
      <c r="GLJ38" s="19"/>
      <c r="GLK38" s="19"/>
      <c r="GLL38" s="19"/>
      <c r="GLM38" s="19"/>
      <c r="GLN38" s="19"/>
      <c r="GLO38" s="19"/>
      <c r="GLP38" s="19"/>
      <c r="GLQ38" s="19"/>
      <c r="GLR38" s="19"/>
      <c r="GLS38" s="19"/>
      <c r="GLT38" s="19"/>
      <c r="GLU38" s="19"/>
      <c r="GLV38" s="19"/>
      <c r="GLW38" s="19"/>
      <c r="GLX38" s="19"/>
      <c r="GLY38" s="19"/>
      <c r="GLZ38" s="19"/>
      <c r="GMA38" s="19"/>
      <c r="GMB38" s="19"/>
      <c r="GMC38" s="19"/>
      <c r="GMD38" s="19"/>
      <c r="GME38" s="19"/>
      <c r="GMF38" s="19"/>
      <c r="GMG38" s="19"/>
      <c r="GMH38" s="19"/>
      <c r="GMI38" s="19"/>
      <c r="GMJ38" s="19"/>
      <c r="GMK38" s="19"/>
      <c r="GML38" s="19"/>
      <c r="GMM38" s="19"/>
      <c r="GMN38" s="19"/>
      <c r="GMO38" s="19"/>
      <c r="GMP38" s="19"/>
      <c r="GMQ38" s="19"/>
      <c r="GMR38" s="19"/>
      <c r="GMS38" s="19"/>
      <c r="GMT38" s="19"/>
      <c r="GMU38" s="19"/>
      <c r="GMV38" s="19"/>
      <c r="GMW38" s="19"/>
      <c r="GMX38" s="19"/>
      <c r="GMY38" s="19"/>
      <c r="GMZ38" s="19"/>
      <c r="GNA38" s="19"/>
      <c r="GNB38" s="19"/>
      <c r="GNC38" s="19"/>
      <c r="GND38" s="19"/>
      <c r="GNE38" s="19"/>
      <c r="GNF38" s="19"/>
      <c r="GNG38" s="19"/>
      <c r="GNH38" s="19"/>
      <c r="GNI38" s="19"/>
      <c r="GNJ38" s="19"/>
      <c r="GNK38" s="19"/>
      <c r="GNL38" s="19"/>
      <c r="GNM38" s="19"/>
      <c r="GNN38" s="19"/>
      <c r="GNO38" s="19"/>
      <c r="GNP38" s="19"/>
      <c r="GNQ38" s="19"/>
      <c r="GNR38" s="19"/>
      <c r="GNS38" s="19"/>
      <c r="GNT38" s="19"/>
      <c r="GNU38" s="19"/>
      <c r="GNV38" s="19"/>
      <c r="GNW38" s="19"/>
      <c r="GNX38" s="19"/>
      <c r="GNY38" s="19"/>
      <c r="GNZ38" s="19"/>
      <c r="GOA38" s="19"/>
      <c r="GOB38" s="19"/>
      <c r="GOC38" s="19"/>
      <c r="GOD38" s="19"/>
      <c r="GOE38" s="19"/>
      <c r="GOF38" s="19"/>
      <c r="GOG38" s="19"/>
      <c r="GOH38" s="19"/>
      <c r="GOI38" s="19"/>
      <c r="GOJ38" s="19"/>
      <c r="GOK38" s="19"/>
      <c r="GOL38" s="19"/>
      <c r="GOM38" s="19"/>
      <c r="GON38" s="19"/>
      <c r="GOO38" s="19"/>
      <c r="GOP38" s="19"/>
      <c r="GOQ38" s="19"/>
      <c r="GOR38" s="19"/>
      <c r="GOS38" s="19"/>
      <c r="GOT38" s="19"/>
      <c r="GOU38" s="19"/>
      <c r="GOV38" s="19"/>
      <c r="GOW38" s="19"/>
      <c r="GOX38" s="19"/>
      <c r="GOY38" s="19"/>
      <c r="GOZ38" s="19"/>
      <c r="GPA38" s="19"/>
      <c r="GPB38" s="19"/>
      <c r="GPC38" s="19"/>
      <c r="GPD38" s="19"/>
      <c r="GPE38" s="19"/>
      <c r="GPF38" s="19"/>
      <c r="GPG38" s="19"/>
      <c r="GPH38" s="19"/>
      <c r="GPI38" s="19"/>
      <c r="GPJ38" s="19"/>
      <c r="GPK38" s="19"/>
      <c r="GPL38" s="19"/>
      <c r="GPM38" s="19"/>
      <c r="GPN38" s="19"/>
      <c r="GPO38" s="19"/>
      <c r="GPP38" s="19"/>
      <c r="GPQ38" s="19"/>
      <c r="GPR38" s="19"/>
      <c r="GPS38" s="19"/>
      <c r="GPT38" s="19"/>
      <c r="GPU38" s="19"/>
      <c r="GPV38" s="19"/>
      <c r="GPW38" s="19"/>
      <c r="GPX38" s="19"/>
      <c r="GPY38" s="19"/>
      <c r="GPZ38" s="19"/>
      <c r="GQA38" s="19"/>
      <c r="GQB38" s="19"/>
      <c r="GQC38" s="19"/>
      <c r="GQD38" s="19"/>
      <c r="GQE38" s="19"/>
      <c r="GQF38" s="19"/>
      <c r="GQG38" s="19"/>
      <c r="GQH38" s="19"/>
      <c r="GQI38" s="19"/>
      <c r="GQJ38" s="19"/>
      <c r="GQK38" s="19"/>
      <c r="GQL38" s="19"/>
      <c r="GQM38" s="19"/>
      <c r="GQN38" s="19"/>
      <c r="GQO38" s="19"/>
      <c r="GQP38" s="19"/>
      <c r="GQQ38" s="19"/>
      <c r="GQR38" s="19"/>
      <c r="GQS38" s="19"/>
      <c r="GQT38" s="19"/>
      <c r="GQU38" s="19"/>
      <c r="GQV38" s="19"/>
      <c r="GQW38" s="19"/>
      <c r="GQX38" s="19"/>
      <c r="GQY38" s="19"/>
      <c r="GQZ38" s="19"/>
      <c r="GRA38" s="19"/>
      <c r="GRB38" s="19"/>
      <c r="GRC38" s="19"/>
      <c r="GRD38" s="19"/>
      <c r="GRE38" s="19"/>
      <c r="GRF38" s="19"/>
      <c r="GRG38" s="19"/>
      <c r="GRH38" s="19"/>
      <c r="GRI38" s="19"/>
      <c r="GRJ38" s="19"/>
      <c r="GRK38" s="19"/>
      <c r="GRL38" s="19"/>
      <c r="GRM38" s="19"/>
      <c r="GRN38" s="19"/>
      <c r="GRO38" s="19"/>
      <c r="GRP38" s="19"/>
      <c r="GRQ38" s="19"/>
      <c r="GRR38" s="19"/>
      <c r="GRS38" s="19"/>
      <c r="GRT38" s="19"/>
      <c r="GRU38" s="19"/>
      <c r="GRV38" s="19"/>
      <c r="GRW38" s="19"/>
      <c r="GRX38" s="19"/>
      <c r="GRY38" s="19"/>
      <c r="GRZ38" s="19"/>
      <c r="GSA38" s="19"/>
      <c r="GSB38" s="19"/>
      <c r="GSC38" s="19"/>
      <c r="GSD38" s="19"/>
      <c r="GSE38" s="19"/>
      <c r="GSF38" s="19"/>
      <c r="GSG38" s="19"/>
      <c r="GSH38" s="19"/>
      <c r="GSI38" s="19"/>
      <c r="GSJ38" s="19"/>
      <c r="GSK38" s="19"/>
      <c r="GSL38" s="19"/>
      <c r="GSM38" s="19"/>
      <c r="GSN38" s="19"/>
      <c r="GSO38" s="19"/>
      <c r="GSP38" s="19"/>
      <c r="GSQ38" s="19"/>
      <c r="GSR38" s="19"/>
      <c r="GSS38" s="19"/>
      <c r="GST38" s="19"/>
      <c r="GSU38" s="19"/>
      <c r="GSV38" s="19"/>
      <c r="GSW38" s="19"/>
      <c r="GSX38" s="19"/>
      <c r="GSY38" s="19"/>
      <c r="GSZ38" s="19"/>
      <c r="GTA38" s="19"/>
      <c r="GTB38" s="19"/>
      <c r="GTC38" s="19"/>
      <c r="GTD38" s="19"/>
      <c r="GTE38" s="19"/>
      <c r="GTF38" s="19"/>
      <c r="GTG38" s="19"/>
      <c r="GTH38" s="19"/>
      <c r="GTI38" s="19"/>
      <c r="GTJ38" s="19"/>
      <c r="GTK38" s="19"/>
      <c r="GTL38" s="19"/>
      <c r="GTM38" s="19"/>
      <c r="GTN38" s="19"/>
      <c r="GTO38" s="19"/>
      <c r="GTP38" s="19"/>
      <c r="GTQ38" s="19"/>
      <c r="GTR38" s="19"/>
      <c r="GTS38" s="19"/>
      <c r="GTT38" s="19"/>
      <c r="GTU38" s="19"/>
      <c r="GTV38" s="19"/>
      <c r="GTW38" s="19"/>
      <c r="GTX38" s="19"/>
      <c r="GTY38" s="19"/>
      <c r="GTZ38" s="19"/>
      <c r="GUA38" s="19"/>
      <c r="GUB38" s="19"/>
      <c r="GUC38" s="19"/>
      <c r="GUD38" s="19"/>
      <c r="GUE38" s="19"/>
      <c r="GUF38" s="19"/>
      <c r="GUG38" s="19"/>
      <c r="GUH38" s="19"/>
      <c r="GUI38" s="19"/>
      <c r="GUJ38" s="19"/>
      <c r="GUK38" s="19"/>
      <c r="GUL38" s="19"/>
      <c r="GUM38" s="19"/>
      <c r="GUN38" s="19"/>
      <c r="GUO38" s="19"/>
      <c r="GUP38" s="19"/>
      <c r="GUQ38" s="19"/>
      <c r="GUR38" s="19"/>
      <c r="GUS38" s="19"/>
      <c r="GUT38" s="19"/>
      <c r="GUU38" s="19"/>
      <c r="GUV38" s="19"/>
      <c r="GUW38" s="19"/>
      <c r="GUX38" s="19"/>
      <c r="GUY38" s="19"/>
      <c r="GUZ38" s="19"/>
      <c r="GVA38" s="19"/>
      <c r="GVB38" s="19"/>
      <c r="GVC38" s="19"/>
      <c r="GVD38" s="19"/>
      <c r="GVE38" s="19"/>
      <c r="GVF38" s="19"/>
      <c r="GVG38" s="19"/>
      <c r="GVH38" s="19"/>
      <c r="GVI38" s="19"/>
      <c r="GVJ38" s="19"/>
      <c r="GVK38" s="19"/>
      <c r="GVL38" s="19"/>
      <c r="GVM38" s="19"/>
      <c r="GVN38" s="19"/>
      <c r="GVO38" s="19"/>
      <c r="GVP38" s="19"/>
      <c r="GVQ38" s="19"/>
      <c r="GVR38" s="19"/>
      <c r="GVS38" s="19"/>
      <c r="GVT38" s="19"/>
      <c r="GVU38" s="19"/>
      <c r="GVV38" s="19"/>
      <c r="GVW38" s="19"/>
      <c r="GVX38" s="19"/>
      <c r="GVY38" s="19"/>
      <c r="GVZ38" s="19"/>
      <c r="GWA38" s="19"/>
      <c r="GWB38" s="19"/>
      <c r="GWC38" s="19"/>
      <c r="GWD38" s="19"/>
      <c r="GWE38" s="19"/>
      <c r="GWF38" s="19"/>
      <c r="GWG38" s="19"/>
      <c r="GWH38" s="19"/>
      <c r="GWI38" s="19"/>
      <c r="GWJ38" s="19"/>
      <c r="GWK38" s="19"/>
      <c r="GWL38" s="19"/>
      <c r="GWM38" s="19"/>
      <c r="GWN38" s="19"/>
      <c r="GWO38" s="19"/>
      <c r="GWP38" s="19"/>
      <c r="GWQ38" s="19"/>
      <c r="GWR38" s="19"/>
      <c r="GWS38" s="19"/>
      <c r="GWT38" s="19"/>
      <c r="GWU38" s="19"/>
      <c r="GWV38" s="19"/>
      <c r="GWW38" s="19"/>
      <c r="GWX38" s="19"/>
      <c r="GWY38" s="19"/>
      <c r="GWZ38" s="19"/>
      <c r="GXA38" s="19"/>
      <c r="GXB38" s="19"/>
      <c r="GXC38" s="19"/>
      <c r="GXD38" s="19"/>
      <c r="GXE38" s="19"/>
      <c r="GXF38" s="19"/>
      <c r="GXG38" s="19"/>
      <c r="GXH38" s="19"/>
      <c r="GXI38" s="19"/>
      <c r="GXJ38" s="19"/>
      <c r="GXK38" s="19"/>
      <c r="GXL38" s="19"/>
      <c r="GXM38" s="19"/>
      <c r="GXN38" s="19"/>
      <c r="GXO38" s="19"/>
      <c r="GXP38" s="19"/>
      <c r="GXQ38" s="19"/>
      <c r="GXR38" s="19"/>
      <c r="GXS38" s="19"/>
      <c r="GXT38" s="19"/>
      <c r="GXU38" s="19"/>
      <c r="GXV38" s="19"/>
      <c r="GXW38" s="19"/>
      <c r="GXX38" s="19"/>
      <c r="GXY38" s="19"/>
      <c r="GXZ38" s="19"/>
      <c r="GYA38" s="19"/>
      <c r="GYB38" s="19"/>
      <c r="GYC38" s="19"/>
      <c r="GYD38" s="19"/>
      <c r="GYE38" s="19"/>
      <c r="GYF38" s="19"/>
      <c r="GYG38" s="19"/>
      <c r="GYH38" s="19"/>
      <c r="GYI38" s="19"/>
      <c r="GYJ38" s="19"/>
      <c r="GYK38" s="19"/>
      <c r="GYL38" s="19"/>
      <c r="GYM38" s="19"/>
      <c r="GYN38" s="19"/>
      <c r="GYO38" s="19"/>
      <c r="GYP38" s="19"/>
      <c r="GYQ38" s="19"/>
      <c r="GYR38" s="19"/>
      <c r="GYS38" s="19"/>
      <c r="GYT38" s="19"/>
      <c r="GYU38" s="19"/>
      <c r="GYV38" s="19"/>
      <c r="GYW38" s="19"/>
      <c r="GYX38" s="19"/>
      <c r="GYY38" s="19"/>
      <c r="GYZ38" s="19"/>
      <c r="GZA38" s="19"/>
      <c r="GZB38" s="19"/>
      <c r="GZC38" s="19"/>
      <c r="GZD38" s="19"/>
      <c r="GZE38" s="19"/>
      <c r="GZF38" s="19"/>
      <c r="GZG38" s="19"/>
      <c r="GZH38" s="19"/>
      <c r="GZI38" s="19"/>
      <c r="GZJ38" s="19"/>
      <c r="GZK38" s="19"/>
      <c r="GZL38" s="19"/>
      <c r="GZM38" s="19"/>
      <c r="GZN38" s="19"/>
      <c r="GZO38" s="19"/>
      <c r="GZP38" s="19"/>
      <c r="GZQ38" s="19"/>
      <c r="GZR38" s="19"/>
      <c r="GZS38" s="19"/>
      <c r="GZT38" s="19"/>
      <c r="GZU38" s="19"/>
      <c r="GZV38" s="19"/>
      <c r="GZW38" s="19"/>
      <c r="GZX38" s="19"/>
      <c r="GZY38" s="19"/>
      <c r="GZZ38" s="19"/>
      <c r="HAA38" s="19"/>
      <c r="HAB38" s="19"/>
      <c r="HAC38" s="19"/>
      <c r="HAD38" s="19"/>
      <c r="HAE38" s="19"/>
      <c r="HAF38" s="19"/>
      <c r="HAG38" s="19"/>
      <c r="HAH38" s="19"/>
      <c r="HAI38" s="19"/>
      <c r="HAJ38" s="19"/>
      <c r="HAK38" s="19"/>
      <c r="HAL38" s="19"/>
      <c r="HAM38" s="19"/>
      <c r="HAN38" s="19"/>
      <c r="HAO38" s="19"/>
      <c r="HAP38" s="19"/>
      <c r="HAQ38" s="19"/>
      <c r="HAR38" s="19"/>
      <c r="HAS38" s="19"/>
      <c r="HAT38" s="19"/>
      <c r="HAU38" s="19"/>
      <c r="HAV38" s="19"/>
      <c r="HAW38" s="19"/>
      <c r="HAX38" s="19"/>
      <c r="HAY38" s="19"/>
      <c r="HAZ38" s="19"/>
      <c r="HBA38" s="19"/>
      <c r="HBB38" s="19"/>
      <c r="HBC38" s="19"/>
      <c r="HBD38" s="19"/>
      <c r="HBE38" s="19"/>
      <c r="HBF38" s="19"/>
      <c r="HBG38" s="19"/>
      <c r="HBH38" s="19"/>
      <c r="HBI38" s="19"/>
      <c r="HBJ38" s="19"/>
      <c r="HBK38" s="19"/>
      <c r="HBL38" s="19"/>
      <c r="HBM38" s="19"/>
      <c r="HBN38" s="19"/>
      <c r="HBO38" s="19"/>
      <c r="HBP38" s="19"/>
      <c r="HBQ38" s="19"/>
      <c r="HBR38" s="19"/>
      <c r="HBS38" s="19"/>
      <c r="HBT38" s="19"/>
      <c r="HBU38" s="19"/>
      <c r="HBV38" s="19"/>
      <c r="HBW38" s="19"/>
      <c r="HBX38" s="19"/>
      <c r="HBY38" s="19"/>
      <c r="HBZ38" s="19"/>
      <c r="HCA38" s="19"/>
      <c r="HCB38" s="19"/>
      <c r="HCC38" s="19"/>
      <c r="HCD38" s="19"/>
      <c r="HCE38" s="19"/>
      <c r="HCF38" s="19"/>
      <c r="HCG38" s="19"/>
      <c r="HCH38" s="19"/>
      <c r="HCI38" s="19"/>
      <c r="HCJ38" s="19"/>
      <c r="HCK38" s="19"/>
      <c r="HCL38" s="19"/>
      <c r="HCM38" s="19"/>
      <c r="HCN38" s="19"/>
      <c r="HCO38" s="19"/>
      <c r="HCP38" s="19"/>
      <c r="HCQ38" s="19"/>
      <c r="HCR38" s="19"/>
      <c r="HCS38" s="19"/>
      <c r="HCT38" s="19"/>
      <c r="HCU38" s="19"/>
      <c r="HCV38" s="19"/>
      <c r="HCW38" s="19"/>
      <c r="HCX38" s="19"/>
      <c r="HCY38" s="19"/>
      <c r="HCZ38" s="19"/>
      <c r="HDA38" s="19"/>
      <c r="HDB38" s="19"/>
      <c r="HDC38" s="19"/>
      <c r="HDD38" s="19"/>
      <c r="HDE38" s="19"/>
      <c r="HDF38" s="19"/>
      <c r="HDG38" s="19"/>
      <c r="HDH38" s="19"/>
      <c r="HDI38" s="19"/>
      <c r="HDJ38" s="19"/>
      <c r="HDK38" s="19"/>
      <c r="HDL38" s="19"/>
      <c r="HDM38" s="19"/>
      <c r="HDN38" s="19"/>
      <c r="HDO38" s="19"/>
      <c r="HDP38" s="19"/>
      <c r="HDQ38" s="19"/>
      <c r="HDR38" s="19"/>
      <c r="HDS38" s="19"/>
      <c r="HDT38" s="19"/>
      <c r="HDU38" s="19"/>
      <c r="HDV38" s="19"/>
      <c r="HDW38" s="19"/>
      <c r="HDX38" s="19"/>
      <c r="HDY38" s="19"/>
      <c r="HDZ38" s="19"/>
      <c r="HEA38" s="19"/>
      <c r="HEB38" s="19"/>
      <c r="HEC38" s="19"/>
      <c r="HED38" s="19"/>
      <c r="HEE38" s="19"/>
      <c r="HEF38" s="19"/>
      <c r="HEG38" s="19"/>
      <c r="HEH38" s="19"/>
      <c r="HEI38" s="19"/>
      <c r="HEJ38" s="19"/>
      <c r="HEK38" s="19"/>
      <c r="HEL38" s="19"/>
      <c r="HEM38" s="19"/>
      <c r="HEN38" s="19"/>
      <c r="HEO38" s="19"/>
      <c r="HEP38" s="19"/>
      <c r="HEQ38" s="19"/>
      <c r="HER38" s="19"/>
      <c r="HES38" s="19"/>
      <c r="HET38" s="19"/>
      <c r="HEU38" s="19"/>
      <c r="HEV38" s="19"/>
      <c r="HEW38" s="19"/>
      <c r="HEX38" s="19"/>
      <c r="HEY38" s="19"/>
      <c r="HEZ38" s="19"/>
      <c r="HFA38" s="19"/>
      <c r="HFB38" s="19"/>
      <c r="HFC38" s="19"/>
      <c r="HFD38" s="19"/>
      <c r="HFE38" s="19"/>
      <c r="HFF38" s="19"/>
      <c r="HFG38" s="19"/>
      <c r="HFH38" s="19"/>
      <c r="HFI38" s="19"/>
      <c r="HFJ38" s="19"/>
      <c r="HFK38" s="19"/>
      <c r="HFL38" s="19"/>
      <c r="HFM38" s="19"/>
      <c r="HFN38" s="19"/>
      <c r="HFO38" s="19"/>
      <c r="HFP38" s="19"/>
      <c r="HFQ38" s="19"/>
      <c r="HFR38" s="19"/>
      <c r="HFS38" s="19"/>
      <c r="HFT38" s="19"/>
      <c r="HFU38" s="19"/>
      <c r="HFV38" s="19"/>
      <c r="HFW38" s="19"/>
      <c r="HFX38" s="19"/>
      <c r="HFY38" s="19"/>
      <c r="HFZ38" s="19"/>
      <c r="HGA38" s="19"/>
      <c r="HGB38" s="19"/>
      <c r="HGC38" s="19"/>
      <c r="HGD38" s="19"/>
      <c r="HGE38" s="19"/>
      <c r="HGF38" s="19"/>
      <c r="HGG38" s="19"/>
      <c r="HGH38" s="19"/>
      <c r="HGI38" s="19"/>
      <c r="HGJ38" s="19"/>
      <c r="HGK38" s="19"/>
      <c r="HGL38" s="19"/>
      <c r="HGM38" s="19"/>
      <c r="HGN38" s="19"/>
      <c r="HGO38" s="19"/>
      <c r="HGP38" s="19"/>
      <c r="HGQ38" s="19"/>
      <c r="HGR38" s="19"/>
      <c r="HGS38" s="19"/>
      <c r="HGT38" s="19"/>
      <c r="HGU38" s="19"/>
      <c r="HGV38" s="19"/>
      <c r="HGW38" s="19"/>
      <c r="HGX38" s="19"/>
      <c r="HGY38" s="19"/>
      <c r="HGZ38" s="19"/>
      <c r="HHA38" s="19"/>
      <c r="HHB38" s="19"/>
      <c r="HHC38" s="19"/>
      <c r="HHD38" s="19"/>
      <c r="HHE38" s="19"/>
      <c r="HHF38" s="19"/>
      <c r="HHG38" s="19"/>
      <c r="HHH38" s="19"/>
      <c r="HHI38" s="19"/>
      <c r="HHJ38" s="19"/>
      <c r="HHK38" s="19"/>
      <c r="HHL38" s="19"/>
      <c r="HHM38" s="19"/>
      <c r="HHN38" s="19"/>
      <c r="HHO38" s="19"/>
      <c r="HHP38" s="19"/>
      <c r="HHQ38" s="19"/>
      <c r="HHR38" s="19"/>
      <c r="HHS38" s="19"/>
      <c r="HHT38" s="19"/>
      <c r="HHU38" s="19"/>
      <c r="HHV38" s="19"/>
      <c r="HHW38" s="19"/>
      <c r="HHX38" s="19"/>
      <c r="HHY38" s="19"/>
      <c r="HHZ38" s="19"/>
      <c r="HIA38" s="19"/>
      <c r="HIB38" s="19"/>
      <c r="HIC38" s="19"/>
      <c r="HID38" s="19"/>
      <c r="HIE38" s="19"/>
      <c r="HIF38" s="19"/>
      <c r="HIG38" s="19"/>
      <c r="HIH38" s="19"/>
      <c r="HII38" s="19"/>
      <c r="HIJ38" s="19"/>
      <c r="HIK38" s="19"/>
      <c r="HIL38" s="19"/>
      <c r="HIM38" s="19"/>
      <c r="HIN38" s="19"/>
      <c r="HIO38" s="19"/>
      <c r="HIP38" s="19"/>
      <c r="HIQ38" s="19"/>
      <c r="HIR38" s="19"/>
      <c r="HIS38" s="19"/>
      <c r="HIT38" s="19"/>
      <c r="HIU38" s="19"/>
      <c r="HIV38" s="19"/>
      <c r="HIW38" s="19"/>
      <c r="HIX38" s="19"/>
      <c r="HIY38" s="19"/>
      <c r="HIZ38" s="19"/>
      <c r="HJA38" s="19"/>
      <c r="HJB38" s="19"/>
      <c r="HJC38" s="19"/>
      <c r="HJD38" s="19"/>
      <c r="HJE38" s="19"/>
      <c r="HJF38" s="19"/>
      <c r="HJG38" s="19"/>
      <c r="HJH38" s="19"/>
      <c r="HJI38" s="19"/>
      <c r="HJJ38" s="19"/>
      <c r="HJK38" s="19"/>
      <c r="HJL38" s="19"/>
      <c r="HJM38" s="19"/>
      <c r="HJN38" s="19"/>
      <c r="HJO38" s="19"/>
      <c r="HJP38" s="19"/>
      <c r="HJQ38" s="19"/>
      <c r="HJR38" s="19"/>
      <c r="HJS38" s="19"/>
      <c r="HJT38" s="19"/>
      <c r="HJU38" s="19"/>
      <c r="HJV38" s="19"/>
      <c r="HJW38" s="19"/>
      <c r="HJX38" s="19"/>
      <c r="HJY38" s="19"/>
      <c r="HJZ38" s="19"/>
      <c r="HKA38" s="19"/>
      <c r="HKB38" s="19"/>
      <c r="HKC38" s="19"/>
      <c r="HKD38" s="19"/>
      <c r="HKE38" s="19"/>
      <c r="HKF38" s="19"/>
      <c r="HKG38" s="19"/>
      <c r="HKH38" s="19"/>
      <c r="HKI38" s="19"/>
      <c r="HKJ38" s="19"/>
      <c r="HKK38" s="19"/>
      <c r="HKL38" s="19"/>
      <c r="HKM38" s="19"/>
      <c r="HKN38" s="19"/>
      <c r="HKO38" s="19"/>
      <c r="HKP38" s="19"/>
      <c r="HKQ38" s="19"/>
      <c r="HKR38" s="19"/>
      <c r="HKS38" s="19"/>
      <c r="HKT38" s="19"/>
      <c r="HKU38" s="19"/>
      <c r="HKV38" s="19"/>
      <c r="HKW38" s="19"/>
      <c r="HKX38" s="19"/>
      <c r="HKY38" s="19"/>
      <c r="HKZ38" s="19"/>
      <c r="HLA38" s="19"/>
      <c r="HLB38" s="19"/>
      <c r="HLC38" s="19"/>
      <c r="HLD38" s="19"/>
      <c r="HLE38" s="19"/>
      <c r="HLF38" s="19"/>
      <c r="HLG38" s="19"/>
      <c r="HLH38" s="19"/>
      <c r="HLI38" s="19"/>
      <c r="HLJ38" s="19"/>
      <c r="HLK38" s="19"/>
      <c r="HLL38" s="19"/>
      <c r="HLM38" s="19"/>
      <c r="HLN38" s="19"/>
      <c r="HLO38" s="19"/>
      <c r="HLP38" s="19"/>
      <c r="HLQ38" s="19"/>
      <c r="HLR38" s="19"/>
      <c r="HLS38" s="19"/>
      <c r="HLT38" s="19"/>
      <c r="HLU38" s="19"/>
      <c r="HLV38" s="19"/>
      <c r="HLW38" s="19"/>
      <c r="HLX38" s="19"/>
      <c r="HLY38" s="19"/>
      <c r="HLZ38" s="19"/>
      <c r="HMA38" s="19"/>
      <c r="HMB38" s="19"/>
      <c r="HMC38" s="19"/>
      <c r="HMD38" s="19"/>
      <c r="HME38" s="19"/>
      <c r="HMF38" s="19"/>
      <c r="HMG38" s="19"/>
      <c r="HMH38" s="19"/>
      <c r="HMI38" s="19"/>
      <c r="HMJ38" s="19"/>
      <c r="HMK38" s="19"/>
      <c r="HML38" s="19"/>
      <c r="HMM38" s="19"/>
      <c r="HMN38" s="19"/>
      <c r="HMO38" s="19"/>
      <c r="HMP38" s="19"/>
      <c r="HMQ38" s="19"/>
      <c r="HMR38" s="19"/>
      <c r="HMS38" s="19"/>
      <c r="HMT38" s="19"/>
      <c r="HMU38" s="19"/>
      <c r="HMV38" s="19"/>
      <c r="HMW38" s="19"/>
      <c r="HMX38" s="19"/>
      <c r="HMY38" s="19"/>
      <c r="HMZ38" s="19"/>
      <c r="HNA38" s="19"/>
      <c r="HNB38" s="19"/>
      <c r="HNC38" s="19"/>
      <c r="HND38" s="19"/>
      <c r="HNE38" s="19"/>
      <c r="HNF38" s="19"/>
      <c r="HNG38" s="19"/>
      <c r="HNH38" s="19"/>
      <c r="HNI38" s="19"/>
      <c r="HNJ38" s="19"/>
      <c r="HNK38" s="19"/>
      <c r="HNL38" s="19"/>
      <c r="HNM38" s="19"/>
      <c r="HNN38" s="19"/>
      <c r="HNO38" s="19"/>
      <c r="HNP38" s="19"/>
      <c r="HNQ38" s="19"/>
      <c r="HNR38" s="19"/>
      <c r="HNS38" s="19"/>
      <c r="HNT38" s="19"/>
      <c r="HNU38" s="19"/>
      <c r="HNV38" s="19"/>
      <c r="HNW38" s="19"/>
      <c r="HNX38" s="19"/>
      <c r="HNY38" s="19"/>
      <c r="HNZ38" s="19"/>
      <c r="HOA38" s="19"/>
      <c r="HOB38" s="19"/>
      <c r="HOC38" s="19"/>
      <c r="HOD38" s="19"/>
      <c r="HOE38" s="19"/>
      <c r="HOF38" s="19"/>
      <c r="HOG38" s="19"/>
      <c r="HOH38" s="19"/>
      <c r="HOI38" s="19"/>
      <c r="HOJ38" s="19"/>
      <c r="HOK38" s="19"/>
      <c r="HOL38" s="19"/>
      <c r="HOM38" s="19"/>
      <c r="HON38" s="19"/>
      <c r="HOO38" s="19"/>
      <c r="HOP38" s="19"/>
      <c r="HOQ38" s="19"/>
      <c r="HOR38" s="19"/>
      <c r="HOS38" s="19"/>
      <c r="HOT38" s="19"/>
      <c r="HOU38" s="19"/>
      <c r="HOV38" s="19"/>
      <c r="HOW38" s="19"/>
      <c r="HOX38" s="19"/>
      <c r="HOY38" s="19"/>
      <c r="HOZ38" s="19"/>
      <c r="HPA38" s="19"/>
      <c r="HPB38" s="19"/>
      <c r="HPC38" s="19"/>
      <c r="HPD38" s="19"/>
      <c r="HPE38" s="19"/>
      <c r="HPF38" s="19"/>
      <c r="HPG38" s="19"/>
      <c r="HPH38" s="19"/>
      <c r="HPI38" s="19"/>
      <c r="HPJ38" s="19"/>
      <c r="HPK38" s="19"/>
      <c r="HPL38" s="19"/>
      <c r="HPM38" s="19"/>
      <c r="HPN38" s="19"/>
      <c r="HPO38" s="19"/>
      <c r="HPP38" s="19"/>
      <c r="HPQ38" s="19"/>
      <c r="HPR38" s="19"/>
      <c r="HPS38" s="19"/>
      <c r="HPT38" s="19"/>
      <c r="HPU38" s="19"/>
      <c r="HPV38" s="19"/>
      <c r="HPW38" s="19"/>
      <c r="HPX38" s="19"/>
      <c r="HPY38" s="19"/>
      <c r="HPZ38" s="19"/>
      <c r="HQA38" s="19"/>
      <c r="HQB38" s="19"/>
      <c r="HQC38" s="19"/>
      <c r="HQD38" s="19"/>
      <c r="HQE38" s="19"/>
      <c r="HQF38" s="19"/>
      <c r="HQG38" s="19"/>
      <c r="HQH38" s="19"/>
      <c r="HQI38" s="19"/>
      <c r="HQJ38" s="19"/>
      <c r="HQK38" s="19"/>
      <c r="HQL38" s="19"/>
      <c r="HQM38" s="19"/>
      <c r="HQN38" s="19"/>
      <c r="HQO38" s="19"/>
      <c r="HQP38" s="19"/>
      <c r="HQQ38" s="19"/>
      <c r="HQR38" s="19"/>
      <c r="HQS38" s="19"/>
      <c r="HQT38" s="19"/>
      <c r="HQU38" s="19"/>
      <c r="HQV38" s="19"/>
      <c r="HQW38" s="19"/>
      <c r="HQX38" s="19"/>
      <c r="HQY38" s="19"/>
      <c r="HQZ38" s="19"/>
      <c r="HRA38" s="19"/>
      <c r="HRB38" s="19"/>
      <c r="HRC38" s="19"/>
      <c r="HRD38" s="19"/>
      <c r="HRE38" s="19"/>
      <c r="HRF38" s="19"/>
      <c r="HRG38" s="19"/>
      <c r="HRH38" s="19"/>
      <c r="HRI38" s="19"/>
      <c r="HRJ38" s="19"/>
      <c r="HRK38" s="19"/>
      <c r="HRL38" s="19"/>
      <c r="HRM38" s="19"/>
      <c r="HRN38" s="19"/>
      <c r="HRO38" s="19"/>
      <c r="HRP38" s="19"/>
      <c r="HRQ38" s="19"/>
      <c r="HRR38" s="19"/>
      <c r="HRS38" s="19"/>
      <c r="HRT38" s="19"/>
      <c r="HRU38" s="19"/>
      <c r="HRV38" s="19"/>
      <c r="HRW38" s="19"/>
      <c r="HRX38" s="19"/>
      <c r="HRY38" s="19"/>
      <c r="HRZ38" s="19"/>
      <c r="HSA38" s="19"/>
      <c r="HSB38" s="19"/>
      <c r="HSC38" s="19"/>
      <c r="HSD38" s="19"/>
      <c r="HSE38" s="19"/>
      <c r="HSF38" s="19"/>
      <c r="HSG38" s="19"/>
      <c r="HSH38" s="19"/>
      <c r="HSI38" s="19"/>
      <c r="HSJ38" s="19"/>
      <c r="HSK38" s="19"/>
      <c r="HSL38" s="19"/>
      <c r="HSM38" s="19"/>
      <c r="HSN38" s="19"/>
      <c r="HSO38" s="19"/>
      <c r="HSP38" s="19"/>
      <c r="HSQ38" s="19"/>
      <c r="HSR38" s="19"/>
      <c r="HSS38" s="19"/>
      <c r="HST38" s="19"/>
      <c r="HSU38" s="19"/>
      <c r="HSV38" s="19"/>
      <c r="HSW38" s="19"/>
      <c r="HSX38" s="19"/>
      <c r="HSY38" s="19"/>
      <c r="HSZ38" s="19"/>
      <c r="HTA38" s="19"/>
      <c r="HTB38" s="19"/>
      <c r="HTC38" s="19"/>
      <c r="HTD38" s="19"/>
      <c r="HTE38" s="19"/>
      <c r="HTF38" s="19"/>
      <c r="HTG38" s="19"/>
      <c r="HTH38" s="19"/>
      <c r="HTI38" s="19"/>
      <c r="HTJ38" s="19"/>
      <c r="HTK38" s="19"/>
      <c r="HTL38" s="19"/>
      <c r="HTM38" s="19"/>
      <c r="HTN38" s="19"/>
      <c r="HTO38" s="19"/>
      <c r="HTP38" s="19"/>
      <c r="HTQ38" s="19"/>
      <c r="HTR38" s="19"/>
      <c r="HTS38" s="19"/>
      <c r="HTT38" s="19"/>
      <c r="HTU38" s="19"/>
      <c r="HTV38" s="19"/>
      <c r="HTW38" s="19"/>
      <c r="HTX38" s="19"/>
      <c r="HTY38" s="19"/>
      <c r="HTZ38" s="19"/>
      <c r="HUA38" s="19"/>
      <c r="HUB38" s="19"/>
      <c r="HUC38" s="19"/>
      <c r="HUD38" s="19"/>
      <c r="HUE38" s="19"/>
      <c r="HUF38" s="19"/>
      <c r="HUG38" s="19"/>
      <c r="HUH38" s="19"/>
      <c r="HUI38" s="19"/>
      <c r="HUJ38" s="19"/>
      <c r="HUK38" s="19"/>
      <c r="HUL38" s="19"/>
      <c r="HUM38" s="19"/>
      <c r="HUN38" s="19"/>
      <c r="HUO38" s="19"/>
      <c r="HUP38" s="19"/>
      <c r="HUQ38" s="19"/>
      <c r="HUR38" s="19"/>
      <c r="HUS38" s="19"/>
      <c r="HUT38" s="19"/>
      <c r="HUU38" s="19"/>
      <c r="HUV38" s="19"/>
      <c r="HUW38" s="19"/>
      <c r="HUX38" s="19"/>
      <c r="HUY38" s="19"/>
      <c r="HUZ38" s="19"/>
      <c r="HVA38" s="19"/>
      <c r="HVB38" s="19"/>
      <c r="HVC38" s="19"/>
      <c r="HVD38" s="19"/>
      <c r="HVE38" s="19"/>
      <c r="HVF38" s="19"/>
      <c r="HVG38" s="19"/>
      <c r="HVH38" s="19"/>
      <c r="HVI38" s="19"/>
      <c r="HVJ38" s="19"/>
      <c r="HVK38" s="19"/>
      <c r="HVL38" s="19"/>
      <c r="HVM38" s="19"/>
      <c r="HVN38" s="19"/>
      <c r="HVO38" s="19"/>
      <c r="HVP38" s="19"/>
      <c r="HVQ38" s="19"/>
      <c r="HVR38" s="19"/>
      <c r="HVS38" s="19"/>
      <c r="HVT38" s="19"/>
      <c r="HVU38" s="19"/>
      <c r="HVV38" s="19"/>
      <c r="HVW38" s="19"/>
      <c r="HVX38" s="19"/>
      <c r="HVY38" s="19"/>
      <c r="HVZ38" s="19"/>
      <c r="HWA38" s="19"/>
      <c r="HWB38" s="19"/>
      <c r="HWC38" s="19"/>
      <c r="HWD38" s="19"/>
      <c r="HWE38" s="19"/>
      <c r="HWF38" s="19"/>
      <c r="HWG38" s="19"/>
      <c r="HWH38" s="19"/>
      <c r="HWI38" s="19"/>
      <c r="HWJ38" s="19"/>
      <c r="HWK38" s="19"/>
      <c r="HWL38" s="19"/>
      <c r="HWM38" s="19"/>
      <c r="HWN38" s="19"/>
      <c r="HWO38" s="19"/>
      <c r="HWP38" s="19"/>
      <c r="HWQ38" s="19"/>
      <c r="HWR38" s="19"/>
      <c r="HWS38" s="19"/>
      <c r="HWT38" s="19"/>
      <c r="HWU38" s="19"/>
      <c r="HWV38" s="19"/>
      <c r="HWW38" s="19"/>
      <c r="HWX38" s="19"/>
      <c r="HWY38" s="19"/>
      <c r="HWZ38" s="19"/>
      <c r="HXA38" s="19"/>
      <c r="HXB38" s="19"/>
      <c r="HXC38" s="19"/>
      <c r="HXD38" s="19"/>
      <c r="HXE38" s="19"/>
      <c r="HXF38" s="19"/>
      <c r="HXG38" s="19"/>
      <c r="HXH38" s="19"/>
      <c r="HXI38" s="19"/>
      <c r="HXJ38" s="19"/>
      <c r="HXK38" s="19"/>
      <c r="HXL38" s="19"/>
      <c r="HXM38" s="19"/>
      <c r="HXN38" s="19"/>
      <c r="HXO38" s="19"/>
      <c r="HXP38" s="19"/>
      <c r="HXQ38" s="19"/>
      <c r="HXR38" s="19"/>
      <c r="HXS38" s="19"/>
      <c r="HXT38" s="19"/>
      <c r="HXU38" s="19"/>
      <c r="HXV38" s="19"/>
      <c r="HXW38" s="19"/>
      <c r="HXX38" s="19"/>
      <c r="HXY38" s="19"/>
      <c r="HXZ38" s="19"/>
      <c r="HYA38" s="19"/>
      <c r="HYB38" s="19"/>
      <c r="HYC38" s="19"/>
      <c r="HYD38" s="19"/>
      <c r="HYE38" s="19"/>
      <c r="HYF38" s="19"/>
      <c r="HYG38" s="19"/>
      <c r="HYH38" s="19"/>
      <c r="HYI38" s="19"/>
      <c r="HYJ38" s="19"/>
      <c r="HYK38" s="19"/>
      <c r="HYL38" s="19"/>
      <c r="HYM38" s="19"/>
      <c r="HYN38" s="19"/>
      <c r="HYO38" s="19"/>
      <c r="HYP38" s="19"/>
      <c r="HYQ38" s="19"/>
      <c r="HYR38" s="19"/>
      <c r="HYS38" s="19"/>
      <c r="HYT38" s="19"/>
      <c r="HYU38" s="19"/>
      <c r="HYV38" s="19"/>
      <c r="HYW38" s="19"/>
      <c r="HYX38" s="19"/>
      <c r="HYY38" s="19"/>
      <c r="HYZ38" s="19"/>
      <c r="HZA38" s="19"/>
      <c r="HZB38" s="19"/>
      <c r="HZC38" s="19"/>
      <c r="HZD38" s="19"/>
      <c r="HZE38" s="19"/>
      <c r="HZF38" s="19"/>
      <c r="HZG38" s="19"/>
      <c r="HZH38" s="19"/>
      <c r="HZI38" s="19"/>
      <c r="HZJ38" s="19"/>
      <c r="HZK38" s="19"/>
      <c r="HZL38" s="19"/>
      <c r="HZM38" s="19"/>
      <c r="HZN38" s="19"/>
      <c r="HZO38" s="19"/>
      <c r="HZP38" s="19"/>
      <c r="HZQ38" s="19"/>
      <c r="HZR38" s="19"/>
      <c r="HZS38" s="19"/>
      <c r="HZT38" s="19"/>
      <c r="HZU38" s="19"/>
      <c r="HZV38" s="19"/>
      <c r="HZW38" s="19"/>
      <c r="HZX38" s="19"/>
      <c r="HZY38" s="19"/>
      <c r="HZZ38" s="19"/>
      <c r="IAA38" s="19"/>
      <c r="IAB38" s="19"/>
      <c r="IAC38" s="19"/>
      <c r="IAD38" s="19"/>
      <c r="IAE38" s="19"/>
      <c r="IAF38" s="19"/>
      <c r="IAG38" s="19"/>
      <c r="IAH38" s="19"/>
      <c r="IAI38" s="19"/>
      <c r="IAJ38" s="19"/>
      <c r="IAK38" s="19"/>
      <c r="IAL38" s="19"/>
      <c r="IAM38" s="19"/>
      <c r="IAN38" s="19"/>
      <c r="IAO38" s="19"/>
      <c r="IAP38" s="19"/>
      <c r="IAQ38" s="19"/>
      <c r="IAR38" s="19"/>
      <c r="IAS38" s="19"/>
      <c r="IAT38" s="19"/>
      <c r="IAU38" s="19"/>
      <c r="IAV38" s="19"/>
      <c r="IAW38" s="19"/>
      <c r="IAX38" s="19"/>
      <c r="IAY38" s="19"/>
      <c r="IAZ38" s="19"/>
      <c r="IBA38" s="19"/>
      <c r="IBB38" s="19"/>
      <c r="IBC38" s="19"/>
      <c r="IBD38" s="19"/>
      <c r="IBE38" s="19"/>
      <c r="IBF38" s="19"/>
      <c r="IBG38" s="19"/>
      <c r="IBH38" s="19"/>
      <c r="IBI38" s="19"/>
      <c r="IBJ38" s="19"/>
      <c r="IBK38" s="19"/>
      <c r="IBL38" s="19"/>
      <c r="IBM38" s="19"/>
      <c r="IBN38" s="19"/>
      <c r="IBO38" s="19"/>
      <c r="IBP38" s="19"/>
      <c r="IBQ38" s="19"/>
      <c r="IBR38" s="19"/>
      <c r="IBS38" s="19"/>
      <c r="IBT38" s="19"/>
      <c r="IBU38" s="19"/>
      <c r="IBV38" s="19"/>
      <c r="IBW38" s="19"/>
      <c r="IBX38" s="19"/>
      <c r="IBY38" s="19"/>
      <c r="IBZ38" s="19"/>
      <c r="ICA38" s="19"/>
      <c r="ICB38" s="19"/>
      <c r="ICC38" s="19"/>
      <c r="ICD38" s="19"/>
      <c r="ICE38" s="19"/>
      <c r="ICF38" s="19"/>
      <c r="ICG38" s="19"/>
      <c r="ICH38" s="19"/>
      <c r="ICI38" s="19"/>
      <c r="ICJ38" s="19"/>
      <c r="ICK38" s="19"/>
      <c r="ICL38" s="19"/>
      <c r="ICM38" s="19"/>
      <c r="ICN38" s="19"/>
      <c r="ICO38" s="19"/>
      <c r="ICP38" s="19"/>
      <c r="ICQ38" s="19"/>
      <c r="ICR38" s="19"/>
      <c r="ICS38" s="19"/>
      <c r="ICT38" s="19"/>
      <c r="ICU38" s="19"/>
      <c r="ICV38" s="19"/>
      <c r="ICW38" s="19"/>
      <c r="ICX38" s="19"/>
      <c r="ICY38" s="19"/>
      <c r="ICZ38" s="19"/>
      <c r="IDA38" s="19"/>
      <c r="IDB38" s="19"/>
      <c r="IDC38" s="19"/>
      <c r="IDD38" s="19"/>
      <c r="IDE38" s="19"/>
      <c r="IDF38" s="19"/>
      <c r="IDG38" s="19"/>
      <c r="IDH38" s="19"/>
      <c r="IDI38" s="19"/>
      <c r="IDJ38" s="19"/>
      <c r="IDK38" s="19"/>
      <c r="IDL38" s="19"/>
      <c r="IDM38" s="19"/>
      <c r="IDN38" s="19"/>
      <c r="IDO38" s="19"/>
      <c r="IDP38" s="19"/>
      <c r="IDQ38" s="19"/>
      <c r="IDR38" s="19"/>
      <c r="IDS38" s="19"/>
      <c r="IDT38" s="19"/>
      <c r="IDU38" s="19"/>
      <c r="IDV38" s="19"/>
      <c r="IDW38" s="19"/>
      <c r="IDX38" s="19"/>
      <c r="IDY38" s="19"/>
      <c r="IDZ38" s="19"/>
      <c r="IEA38" s="19"/>
      <c r="IEB38" s="19"/>
      <c r="IEC38" s="19"/>
      <c r="IED38" s="19"/>
      <c r="IEE38" s="19"/>
      <c r="IEF38" s="19"/>
      <c r="IEG38" s="19"/>
      <c r="IEH38" s="19"/>
      <c r="IEI38" s="19"/>
      <c r="IEJ38" s="19"/>
      <c r="IEK38" s="19"/>
      <c r="IEL38" s="19"/>
      <c r="IEM38" s="19"/>
      <c r="IEN38" s="19"/>
      <c r="IEO38" s="19"/>
      <c r="IEP38" s="19"/>
      <c r="IEQ38" s="19"/>
      <c r="IER38" s="19"/>
      <c r="IES38" s="19"/>
      <c r="IET38" s="19"/>
      <c r="IEU38" s="19"/>
      <c r="IEV38" s="19"/>
      <c r="IEW38" s="19"/>
      <c r="IEX38" s="19"/>
      <c r="IEY38" s="19"/>
      <c r="IEZ38" s="19"/>
      <c r="IFA38" s="19"/>
      <c r="IFB38" s="19"/>
      <c r="IFC38" s="19"/>
      <c r="IFD38" s="19"/>
      <c r="IFE38" s="19"/>
      <c r="IFF38" s="19"/>
      <c r="IFG38" s="19"/>
      <c r="IFH38" s="19"/>
      <c r="IFI38" s="19"/>
      <c r="IFJ38" s="19"/>
      <c r="IFK38" s="19"/>
      <c r="IFL38" s="19"/>
      <c r="IFM38" s="19"/>
      <c r="IFN38" s="19"/>
      <c r="IFO38" s="19"/>
      <c r="IFP38" s="19"/>
      <c r="IFQ38" s="19"/>
      <c r="IFR38" s="19"/>
      <c r="IFS38" s="19"/>
      <c r="IFT38" s="19"/>
      <c r="IFU38" s="19"/>
      <c r="IFV38" s="19"/>
      <c r="IFW38" s="19"/>
      <c r="IFX38" s="19"/>
      <c r="IFY38" s="19"/>
      <c r="IFZ38" s="19"/>
      <c r="IGA38" s="19"/>
      <c r="IGB38" s="19"/>
      <c r="IGC38" s="19"/>
      <c r="IGD38" s="19"/>
      <c r="IGE38" s="19"/>
      <c r="IGF38" s="19"/>
      <c r="IGG38" s="19"/>
      <c r="IGH38" s="19"/>
      <c r="IGI38" s="19"/>
      <c r="IGJ38" s="19"/>
      <c r="IGK38" s="19"/>
      <c r="IGL38" s="19"/>
      <c r="IGM38" s="19"/>
      <c r="IGN38" s="19"/>
      <c r="IGO38" s="19"/>
      <c r="IGP38" s="19"/>
      <c r="IGQ38" s="19"/>
      <c r="IGR38" s="19"/>
      <c r="IGS38" s="19"/>
      <c r="IGT38" s="19"/>
      <c r="IGU38" s="19"/>
      <c r="IGV38" s="19"/>
      <c r="IGW38" s="19"/>
      <c r="IGX38" s="19"/>
      <c r="IGY38" s="19"/>
      <c r="IGZ38" s="19"/>
      <c r="IHA38" s="19"/>
      <c r="IHB38" s="19"/>
      <c r="IHC38" s="19"/>
      <c r="IHD38" s="19"/>
      <c r="IHE38" s="19"/>
      <c r="IHF38" s="19"/>
      <c r="IHG38" s="19"/>
      <c r="IHH38" s="19"/>
      <c r="IHI38" s="19"/>
      <c r="IHJ38" s="19"/>
      <c r="IHK38" s="19"/>
      <c r="IHL38" s="19"/>
      <c r="IHM38" s="19"/>
      <c r="IHN38" s="19"/>
      <c r="IHO38" s="19"/>
      <c r="IHP38" s="19"/>
      <c r="IHQ38" s="19"/>
      <c r="IHR38" s="19"/>
      <c r="IHS38" s="19"/>
      <c r="IHT38" s="19"/>
      <c r="IHU38" s="19"/>
      <c r="IHV38" s="19"/>
      <c r="IHW38" s="19"/>
      <c r="IHX38" s="19"/>
      <c r="IHY38" s="19"/>
      <c r="IHZ38" s="19"/>
      <c r="IIA38" s="19"/>
      <c r="IIB38" s="19"/>
      <c r="IIC38" s="19"/>
      <c r="IID38" s="19"/>
      <c r="IIE38" s="19"/>
      <c r="IIF38" s="19"/>
      <c r="IIG38" s="19"/>
      <c r="IIH38" s="19"/>
      <c r="III38" s="19"/>
      <c r="IIJ38" s="19"/>
      <c r="IIK38" s="19"/>
      <c r="IIL38" s="19"/>
      <c r="IIM38" s="19"/>
      <c r="IIN38" s="19"/>
      <c r="IIO38" s="19"/>
      <c r="IIP38" s="19"/>
      <c r="IIQ38" s="19"/>
      <c r="IIR38" s="19"/>
      <c r="IIS38" s="19"/>
      <c r="IIT38" s="19"/>
      <c r="IIU38" s="19"/>
      <c r="IIV38" s="19"/>
      <c r="IIW38" s="19"/>
      <c r="IIX38" s="19"/>
      <c r="IIY38" s="19"/>
      <c r="IIZ38" s="19"/>
      <c r="IJA38" s="19"/>
      <c r="IJB38" s="19"/>
      <c r="IJC38" s="19"/>
      <c r="IJD38" s="19"/>
      <c r="IJE38" s="19"/>
      <c r="IJF38" s="19"/>
      <c r="IJG38" s="19"/>
      <c r="IJH38" s="19"/>
      <c r="IJI38" s="19"/>
      <c r="IJJ38" s="19"/>
      <c r="IJK38" s="19"/>
      <c r="IJL38" s="19"/>
      <c r="IJM38" s="19"/>
      <c r="IJN38" s="19"/>
      <c r="IJO38" s="19"/>
      <c r="IJP38" s="19"/>
      <c r="IJQ38" s="19"/>
      <c r="IJR38" s="19"/>
      <c r="IJS38" s="19"/>
      <c r="IJT38" s="19"/>
      <c r="IJU38" s="19"/>
      <c r="IJV38" s="19"/>
      <c r="IJW38" s="19"/>
      <c r="IJX38" s="19"/>
      <c r="IJY38" s="19"/>
      <c r="IJZ38" s="19"/>
      <c r="IKA38" s="19"/>
      <c r="IKB38" s="19"/>
      <c r="IKC38" s="19"/>
      <c r="IKD38" s="19"/>
      <c r="IKE38" s="19"/>
      <c r="IKF38" s="19"/>
      <c r="IKG38" s="19"/>
      <c r="IKH38" s="19"/>
      <c r="IKI38" s="19"/>
      <c r="IKJ38" s="19"/>
      <c r="IKK38" s="19"/>
      <c r="IKL38" s="19"/>
      <c r="IKM38" s="19"/>
      <c r="IKN38" s="19"/>
      <c r="IKO38" s="19"/>
      <c r="IKP38" s="19"/>
      <c r="IKQ38" s="19"/>
      <c r="IKR38" s="19"/>
      <c r="IKS38" s="19"/>
      <c r="IKT38" s="19"/>
      <c r="IKU38" s="19"/>
      <c r="IKV38" s="19"/>
      <c r="IKW38" s="19"/>
      <c r="IKX38" s="19"/>
      <c r="IKY38" s="19"/>
      <c r="IKZ38" s="19"/>
      <c r="ILA38" s="19"/>
      <c r="ILB38" s="19"/>
      <c r="ILC38" s="19"/>
      <c r="ILD38" s="19"/>
      <c r="ILE38" s="19"/>
      <c r="ILF38" s="19"/>
      <c r="ILG38" s="19"/>
      <c r="ILH38" s="19"/>
      <c r="ILI38" s="19"/>
      <c r="ILJ38" s="19"/>
      <c r="ILK38" s="19"/>
      <c r="ILL38" s="19"/>
      <c r="ILM38" s="19"/>
      <c r="ILN38" s="19"/>
      <c r="ILO38" s="19"/>
      <c r="ILP38" s="19"/>
      <c r="ILQ38" s="19"/>
      <c r="ILR38" s="19"/>
      <c r="ILS38" s="19"/>
      <c r="ILT38" s="19"/>
      <c r="ILU38" s="19"/>
      <c r="ILV38" s="19"/>
      <c r="ILW38" s="19"/>
      <c r="ILX38" s="19"/>
      <c r="ILY38" s="19"/>
      <c r="ILZ38" s="19"/>
      <c r="IMA38" s="19"/>
      <c r="IMB38" s="19"/>
      <c r="IMC38" s="19"/>
      <c r="IMD38" s="19"/>
      <c r="IME38" s="19"/>
      <c r="IMF38" s="19"/>
      <c r="IMG38" s="19"/>
      <c r="IMH38" s="19"/>
      <c r="IMI38" s="19"/>
      <c r="IMJ38" s="19"/>
      <c r="IMK38" s="19"/>
      <c r="IML38" s="19"/>
      <c r="IMM38" s="19"/>
      <c r="IMN38" s="19"/>
      <c r="IMO38" s="19"/>
      <c r="IMP38" s="19"/>
      <c r="IMQ38" s="19"/>
      <c r="IMR38" s="19"/>
      <c r="IMS38" s="19"/>
      <c r="IMT38" s="19"/>
      <c r="IMU38" s="19"/>
      <c r="IMV38" s="19"/>
      <c r="IMW38" s="19"/>
      <c r="IMX38" s="19"/>
      <c r="IMY38" s="19"/>
      <c r="IMZ38" s="19"/>
      <c r="INA38" s="19"/>
      <c r="INB38" s="19"/>
      <c r="INC38" s="19"/>
      <c r="IND38" s="19"/>
      <c r="INE38" s="19"/>
      <c r="INF38" s="19"/>
      <c r="ING38" s="19"/>
      <c r="INH38" s="19"/>
      <c r="INI38" s="19"/>
      <c r="INJ38" s="19"/>
      <c r="INK38" s="19"/>
      <c r="INL38" s="19"/>
      <c r="INM38" s="19"/>
      <c r="INN38" s="19"/>
      <c r="INO38" s="19"/>
      <c r="INP38" s="19"/>
      <c r="INQ38" s="19"/>
      <c r="INR38" s="19"/>
      <c r="INS38" s="19"/>
      <c r="INT38" s="19"/>
      <c r="INU38" s="19"/>
      <c r="INV38" s="19"/>
      <c r="INW38" s="19"/>
      <c r="INX38" s="19"/>
      <c r="INY38" s="19"/>
      <c r="INZ38" s="19"/>
      <c r="IOA38" s="19"/>
      <c r="IOB38" s="19"/>
      <c r="IOC38" s="19"/>
      <c r="IOD38" s="19"/>
      <c r="IOE38" s="19"/>
      <c r="IOF38" s="19"/>
      <c r="IOG38" s="19"/>
      <c r="IOH38" s="19"/>
      <c r="IOI38" s="19"/>
      <c r="IOJ38" s="19"/>
      <c r="IOK38" s="19"/>
      <c r="IOL38" s="19"/>
      <c r="IOM38" s="19"/>
      <c r="ION38" s="19"/>
      <c r="IOO38" s="19"/>
      <c r="IOP38" s="19"/>
      <c r="IOQ38" s="19"/>
      <c r="IOR38" s="19"/>
      <c r="IOS38" s="19"/>
      <c r="IOT38" s="19"/>
      <c r="IOU38" s="19"/>
      <c r="IOV38" s="19"/>
      <c r="IOW38" s="19"/>
      <c r="IOX38" s="19"/>
      <c r="IOY38" s="19"/>
      <c r="IOZ38" s="19"/>
      <c r="IPA38" s="19"/>
      <c r="IPB38" s="19"/>
      <c r="IPC38" s="19"/>
      <c r="IPD38" s="19"/>
      <c r="IPE38" s="19"/>
      <c r="IPF38" s="19"/>
      <c r="IPG38" s="19"/>
      <c r="IPH38" s="19"/>
      <c r="IPI38" s="19"/>
      <c r="IPJ38" s="19"/>
      <c r="IPK38" s="19"/>
      <c r="IPL38" s="19"/>
      <c r="IPM38" s="19"/>
      <c r="IPN38" s="19"/>
      <c r="IPO38" s="19"/>
      <c r="IPP38" s="19"/>
      <c r="IPQ38" s="19"/>
      <c r="IPR38" s="19"/>
      <c r="IPS38" s="19"/>
      <c r="IPT38" s="19"/>
      <c r="IPU38" s="19"/>
      <c r="IPV38" s="19"/>
      <c r="IPW38" s="19"/>
      <c r="IPX38" s="19"/>
      <c r="IPY38" s="19"/>
      <c r="IPZ38" s="19"/>
      <c r="IQA38" s="19"/>
      <c r="IQB38" s="19"/>
      <c r="IQC38" s="19"/>
      <c r="IQD38" s="19"/>
      <c r="IQE38" s="19"/>
      <c r="IQF38" s="19"/>
      <c r="IQG38" s="19"/>
      <c r="IQH38" s="19"/>
      <c r="IQI38" s="19"/>
      <c r="IQJ38" s="19"/>
      <c r="IQK38" s="19"/>
      <c r="IQL38" s="19"/>
      <c r="IQM38" s="19"/>
      <c r="IQN38" s="19"/>
      <c r="IQO38" s="19"/>
      <c r="IQP38" s="19"/>
      <c r="IQQ38" s="19"/>
      <c r="IQR38" s="19"/>
      <c r="IQS38" s="19"/>
      <c r="IQT38" s="19"/>
      <c r="IQU38" s="19"/>
      <c r="IQV38" s="19"/>
      <c r="IQW38" s="19"/>
      <c r="IQX38" s="19"/>
      <c r="IQY38" s="19"/>
      <c r="IQZ38" s="19"/>
      <c r="IRA38" s="19"/>
      <c r="IRB38" s="19"/>
      <c r="IRC38" s="19"/>
      <c r="IRD38" s="19"/>
      <c r="IRE38" s="19"/>
      <c r="IRF38" s="19"/>
      <c r="IRG38" s="19"/>
      <c r="IRH38" s="19"/>
      <c r="IRI38" s="19"/>
      <c r="IRJ38" s="19"/>
      <c r="IRK38" s="19"/>
      <c r="IRL38" s="19"/>
      <c r="IRM38" s="19"/>
      <c r="IRN38" s="19"/>
      <c r="IRO38" s="19"/>
      <c r="IRP38" s="19"/>
      <c r="IRQ38" s="19"/>
      <c r="IRR38" s="19"/>
      <c r="IRS38" s="19"/>
      <c r="IRT38" s="19"/>
      <c r="IRU38" s="19"/>
      <c r="IRV38" s="19"/>
      <c r="IRW38" s="19"/>
      <c r="IRX38" s="19"/>
      <c r="IRY38" s="19"/>
      <c r="IRZ38" s="19"/>
      <c r="ISA38" s="19"/>
      <c r="ISB38" s="19"/>
      <c r="ISC38" s="19"/>
      <c r="ISD38" s="19"/>
      <c r="ISE38" s="19"/>
      <c r="ISF38" s="19"/>
      <c r="ISG38" s="19"/>
      <c r="ISH38" s="19"/>
      <c r="ISI38" s="19"/>
      <c r="ISJ38" s="19"/>
      <c r="ISK38" s="19"/>
      <c r="ISL38" s="19"/>
      <c r="ISM38" s="19"/>
      <c r="ISN38" s="19"/>
      <c r="ISO38" s="19"/>
      <c r="ISP38" s="19"/>
      <c r="ISQ38" s="19"/>
      <c r="ISR38" s="19"/>
      <c r="ISS38" s="19"/>
      <c r="IST38" s="19"/>
      <c r="ISU38" s="19"/>
      <c r="ISV38" s="19"/>
      <c r="ISW38" s="19"/>
      <c r="ISX38" s="19"/>
      <c r="ISY38" s="19"/>
      <c r="ISZ38" s="19"/>
      <c r="ITA38" s="19"/>
      <c r="ITB38" s="19"/>
      <c r="ITC38" s="19"/>
      <c r="ITD38" s="19"/>
      <c r="ITE38" s="19"/>
      <c r="ITF38" s="19"/>
      <c r="ITG38" s="19"/>
      <c r="ITH38" s="19"/>
      <c r="ITI38" s="19"/>
      <c r="ITJ38" s="19"/>
      <c r="ITK38" s="19"/>
      <c r="ITL38" s="19"/>
      <c r="ITM38" s="19"/>
      <c r="ITN38" s="19"/>
      <c r="ITO38" s="19"/>
      <c r="ITP38" s="19"/>
      <c r="ITQ38" s="19"/>
      <c r="ITR38" s="19"/>
      <c r="ITS38" s="19"/>
      <c r="ITT38" s="19"/>
      <c r="ITU38" s="19"/>
      <c r="ITV38" s="19"/>
      <c r="ITW38" s="19"/>
      <c r="ITX38" s="19"/>
      <c r="ITY38" s="19"/>
      <c r="ITZ38" s="19"/>
      <c r="IUA38" s="19"/>
      <c r="IUB38" s="19"/>
      <c r="IUC38" s="19"/>
      <c r="IUD38" s="19"/>
      <c r="IUE38" s="19"/>
      <c r="IUF38" s="19"/>
      <c r="IUG38" s="19"/>
      <c r="IUH38" s="19"/>
      <c r="IUI38" s="19"/>
      <c r="IUJ38" s="19"/>
      <c r="IUK38" s="19"/>
      <c r="IUL38" s="19"/>
      <c r="IUM38" s="19"/>
      <c r="IUN38" s="19"/>
      <c r="IUO38" s="19"/>
      <c r="IUP38" s="19"/>
      <c r="IUQ38" s="19"/>
      <c r="IUR38" s="19"/>
      <c r="IUS38" s="19"/>
      <c r="IUT38" s="19"/>
      <c r="IUU38" s="19"/>
      <c r="IUV38" s="19"/>
      <c r="IUW38" s="19"/>
      <c r="IUX38" s="19"/>
      <c r="IUY38" s="19"/>
      <c r="IUZ38" s="19"/>
      <c r="IVA38" s="19"/>
      <c r="IVB38" s="19"/>
      <c r="IVC38" s="19"/>
      <c r="IVD38" s="19"/>
      <c r="IVE38" s="19"/>
      <c r="IVF38" s="19"/>
      <c r="IVG38" s="19"/>
      <c r="IVH38" s="19"/>
      <c r="IVI38" s="19"/>
      <c r="IVJ38" s="19"/>
      <c r="IVK38" s="19"/>
      <c r="IVL38" s="19"/>
      <c r="IVM38" s="19"/>
      <c r="IVN38" s="19"/>
      <c r="IVO38" s="19"/>
      <c r="IVP38" s="19"/>
      <c r="IVQ38" s="19"/>
      <c r="IVR38" s="19"/>
      <c r="IVS38" s="19"/>
      <c r="IVT38" s="19"/>
      <c r="IVU38" s="19"/>
      <c r="IVV38" s="19"/>
      <c r="IVW38" s="19"/>
      <c r="IVX38" s="19"/>
      <c r="IVY38" s="19"/>
      <c r="IVZ38" s="19"/>
      <c r="IWA38" s="19"/>
      <c r="IWB38" s="19"/>
      <c r="IWC38" s="19"/>
      <c r="IWD38" s="19"/>
      <c r="IWE38" s="19"/>
      <c r="IWF38" s="19"/>
      <c r="IWG38" s="19"/>
      <c r="IWH38" s="19"/>
      <c r="IWI38" s="19"/>
      <c r="IWJ38" s="19"/>
      <c r="IWK38" s="19"/>
      <c r="IWL38" s="19"/>
      <c r="IWM38" s="19"/>
      <c r="IWN38" s="19"/>
      <c r="IWO38" s="19"/>
      <c r="IWP38" s="19"/>
      <c r="IWQ38" s="19"/>
      <c r="IWR38" s="19"/>
      <c r="IWS38" s="19"/>
      <c r="IWT38" s="19"/>
      <c r="IWU38" s="19"/>
      <c r="IWV38" s="19"/>
      <c r="IWW38" s="19"/>
      <c r="IWX38" s="19"/>
      <c r="IWY38" s="19"/>
      <c r="IWZ38" s="19"/>
      <c r="IXA38" s="19"/>
      <c r="IXB38" s="19"/>
      <c r="IXC38" s="19"/>
      <c r="IXD38" s="19"/>
      <c r="IXE38" s="19"/>
      <c r="IXF38" s="19"/>
      <c r="IXG38" s="19"/>
      <c r="IXH38" s="19"/>
      <c r="IXI38" s="19"/>
      <c r="IXJ38" s="19"/>
      <c r="IXK38" s="19"/>
      <c r="IXL38" s="19"/>
      <c r="IXM38" s="19"/>
      <c r="IXN38" s="19"/>
      <c r="IXO38" s="19"/>
      <c r="IXP38" s="19"/>
      <c r="IXQ38" s="19"/>
      <c r="IXR38" s="19"/>
      <c r="IXS38" s="19"/>
      <c r="IXT38" s="19"/>
      <c r="IXU38" s="19"/>
      <c r="IXV38" s="19"/>
      <c r="IXW38" s="19"/>
      <c r="IXX38" s="19"/>
      <c r="IXY38" s="19"/>
      <c r="IXZ38" s="19"/>
      <c r="IYA38" s="19"/>
      <c r="IYB38" s="19"/>
      <c r="IYC38" s="19"/>
      <c r="IYD38" s="19"/>
      <c r="IYE38" s="19"/>
      <c r="IYF38" s="19"/>
      <c r="IYG38" s="19"/>
      <c r="IYH38" s="19"/>
      <c r="IYI38" s="19"/>
      <c r="IYJ38" s="19"/>
      <c r="IYK38" s="19"/>
      <c r="IYL38" s="19"/>
      <c r="IYM38" s="19"/>
      <c r="IYN38" s="19"/>
      <c r="IYO38" s="19"/>
      <c r="IYP38" s="19"/>
      <c r="IYQ38" s="19"/>
      <c r="IYR38" s="19"/>
      <c r="IYS38" s="19"/>
      <c r="IYT38" s="19"/>
      <c r="IYU38" s="19"/>
      <c r="IYV38" s="19"/>
      <c r="IYW38" s="19"/>
      <c r="IYX38" s="19"/>
      <c r="IYY38" s="19"/>
      <c r="IYZ38" s="19"/>
      <c r="IZA38" s="19"/>
      <c r="IZB38" s="19"/>
      <c r="IZC38" s="19"/>
      <c r="IZD38" s="19"/>
      <c r="IZE38" s="19"/>
      <c r="IZF38" s="19"/>
      <c r="IZG38" s="19"/>
      <c r="IZH38" s="19"/>
      <c r="IZI38" s="19"/>
      <c r="IZJ38" s="19"/>
      <c r="IZK38" s="19"/>
      <c r="IZL38" s="19"/>
      <c r="IZM38" s="19"/>
      <c r="IZN38" s="19"/>
      <c r="IZO38" s="19"/>
      <c r="IZP38" s="19"/>
      <c r="IZQ38" s="19"/>
      <c r="IZR38" s="19"/>
      <c r="IZS38" s="19"/>
      <c r="IZT38" s="19"/>
      <c r="IZU38" s="19"/>
      <c r="IZV38" s="19"/>
      <c r="IZW38" s="19"/>
      <c r="IZX38" s="19"/>
      <c r="IZY38" s="19"/>
      <c r="IZZ38" s="19"/>
      <c r="JAA38" s="19"/>
      <c r="JAB38" s="19"/>
      <c r="JAC38" s="19"/>
      <c r="JAD38" s="19"/>
      <c r="JAE38" s="19"/>
      <c r="JAF38" s="19"/>
      <c r="JAG38" s="19"/>
      <c r="JAH38" s="19"/>
      <c r="JAI38" s="19"/>
      <c r="JAJ38" s="19"/>
      <c r="JAK38" s="19"/>
      <c r="JAL38" s="19"/>
      <c r="JAM38" s="19"/>
      <c r="JAN38" s="19"/>
      <c r="JAO38" s="19"/>
      <c r="JAP38" s="19"/>
      <c r="JAQ38" s="19"/>
      <c r="JAR38" s="19"/>
      <c r="JAS38" s="19"/>
      <c r="JAT38" s="19"/>
      <c r="JAU38" s="19"/>
      <c r="JAV38" s="19"/>
      <c r="JAW38" s="19"/>
      <c r="JAX38" s="19"/>
      <c r="JAY38" s="19"/>
      <c r="JAZ38" s="19"/>
      <c r="JBA38" s="19"/>
      <c r="JBB38" s="19"/>
      <c r="JBC38" s="19"/>
      <c r="JBD38" s="19"/>
      <c r="JBE38" s="19"/>
      <c r="JBF38" s="19"/>
      <c r="JBG38" s="19"/>
      <c r="JBH38" s="19"/>
      <c r="JBI38" s="19"/>
      <c r="JBJ38" s="19"/>
      <c r="JBK38" s="19"/>
      <c r="JBL38" s="19"/>
      <c r="JBM38" s="19"/>
      <c r="JBN38" s="19"/>
      <c r="JBO38" s="19"/>
      <c r="JBP38" s="19"/>
      <c r="JBQ38" s="19"/>
      <c r="JBR38" s="19"/>
      <c r="JBS38" s="19"/>
      <c r="JBT38" s="19"/>
      <c r="JBU38" s="19"/>
      <c r="JBV38" s="19"/>
      <c r="JBW38" s="19"/>
      <c r="JBX38" s="19"/>
      <c r="JBY38" s="19"/>
      <c r="JBZ38" s="19"/>
      <c r="JCA38" s="19"/>
      <c r="JCB38" s="19"/>
      <c r="JCC38" s="19"/>
      <c r="JCD38" s="19"/>
      <c r="JCE38" s="19"/>
      <c r="JCF38" s="19"/>
      <c r="JCG38" s="19"/>
      <c r="JCH38" s="19"/>
      <c r="JCI38" s="19"/>
      <c r="JCJ38" s="19"/>
      <c r="JCK38" s="19"/>
      <c r="JCL38" s="19"/>
      <c r="JCM38" s="19"/>
      <c r="JCN38" s="19"/>
      <c r="JCO38" s="19"/>
      <c r="JCP38" s="19"/>
      <c r="JCQ38" s="19"/>
      <c r="JCR38" s="19"/>
      <c r="JCS38" s="19"/>
      <c r="JCT38" s="19"/>
      <c r="JCU38" s="19"/>
      <c r="JCV38" s="19"/>
      <c r="JCW38" s="19"/>
      <c r="JCX38" s="19"/>
      <c r="JCY38" s="19"/>
      <c r="JCZ38" s="19"/>
      <c r="JDA38" s="19"/>
      <c r="JDB38" s="19"/>
      <c r="JDC38" s="19"/>
      <c r="JDD38" s="19"/>
      <c r="JDE38" s="19"/>
      <c r="JDF38" s="19"/>
      <c r="JDG38" s="19"/>
      <c r="JDH38" s="19"/>
      <c r="JDI38" s="19"/>
      <c r="JDJ38" s="19"/>
      <c r="JDK38" s="19"/>
      <c r="JDL38" s="19"/>
      <c r="JDM38" s="19"/>
      <c r="JDN38" s="19"/>
      <c r="JDO38" s="19"/>
      <c r="JDP38" s="19"/>
      <c r="JDQ38" s="19"/>
      <c r="JDR38" s="19"/>
      <c r="JDS38" s="19"/>
      <c r="JDT38" s="19"/>
      <c r="JDU38" s="19"/>
      <c r="JDV38" s="19"/>
      <c r="JDW38" s="19"/>
      <c r="JDX38" s="19"/>
      <c r="JDY38" s="19"/>
      <c r="JDZ38" s="19"/>
      <c r="JEA38" s="19"/>
      <c r="JEB38" s="19"/>
      <c r="JEC38" s="19"/>
      <c r="JED38" s="19"/>
      <c r="JEE38" s="19"/>
      <c r="JEF38" s="19"/>
      <c r="JEG38" s="19"/>
      <c r="JEH38" s="19"/>
      <c r="JEI38" s="19"/>
      <c r="JEJ38" s="19"/>
      <c r="JEK38" s="19"/>
      <c r="JEL38" s="19"/>
      <c r="JEM38" s="19"/>
      <c r="JEN38" s="19"/>
      <c r="JEO38" s="19"/>
      <c r="JEP38" s="19"/>
      <c r="JEQ38" s="19"/>
      <c r="JER38" s="19"/>
      <c r="JES38" s="19"/>
      <c r="JET38" s="19"/>
      <c r="JEU38" s="19"/>
      <c r="JEV38" s="19"/>
      <c r="JEW38" s="19"/>
      <c r="JEX38" s="19"/>
      <c r="JEY38" s="19"/>
      <c r="JEZ38" s="19"/>
      <c r="JFA38" s="19"/>
      <c r="JFB38" s="19"/>
      <c r="JFC38" s="19"/>
      <c r="JFD38" s="19"/>
      <c r="JFE38" s="19"/>
      <c r="JFF38" s="19"/>
      <c r="JFG38" s="19"/>
      <c r="JFH38" s="19"/>
      <c r="JFI38" s="19"/>
      <c r="JFJ38" s="19"/>
      <c r="JFK38" s="19"/>
      <c r="JFL38" s="19"/>
      <c r="JFM38" s="19"/>
      <c r="JFN38" s="19"/>
      <c r="JFO38" s="19"/>
      <c r="JFP38" s="19"/>
      <c r="JFQ38" s="19"/>
      <c r="JFR38" s="19"/>
      <c r="JFS38" s="19"/>
      <c r="JFT38" s="19"/>
      <c r="JFU38" s="19"/>
      <c r="JFV38" s="19"/>
      <c r="JFW38" s="19"/>
      <c r="JFX38" s="19"/>
      <c r="JFY38" s="19"/>
      <c r="JFZ38" s="19"/>
      <c r="JGA38" s="19"/>
      <c r="JGB38" s="19"/>
      <c r="JGC38" s="19"/>
      <c r="JGD38" s="19"/>
      <c r="JGE38" s="19"/>
      <c r="JGF38" s="19"/>
      <c r="JGG38" s="19"/>
      <c r="JGH38" s="19"/>
      <c r="JGI38" s="19"/>
      <c r="JGJ38" s="19"/>
      <c r="JGK38" s="19"/>
      <c r="JGL38" s="19"/>
      <c r="JGM38" s="19"/>
      <c r="JGN38" s="19"/>
      <c r="JGO38" s="19"/>
      <c r="JGP38" s="19"/>
      <c r="JGQ38" s="19"/>
      <c r="JGR38" s="19"/>
      <c r="JGS38" s="19"/>
      <c r="JGT38" s="19"/>
      <c r="JGU38" s="19"/>
      <c r="JGV38" s="19"/>
      <c r="JGW38" s="19"/>
      <c r="JGX38" s="19"/>
      <c r="JGY38" s="19"/>
      <c r="JGZ38" s="19"/>
      <c r="JHA38" s="19"/>
      <c r="JHB38" s="19"/>
      <c r="JHC38" s="19"/>
      <c r="JHD38" s="19"/>
      <c r="JHE38" s="19"/>
      <c r="JHF38" s="19"/>
      <c r="JHG38" s="19"/>
      <c r="JHH38" s="19"/>
      <c r="JHI38" s="19"/>
      <c r="JHJ38" s="19"/>
      <c r="JHK38" s="19"/>
      <c r="JHL38" s="19"/>
      <c r="JHM38" s="19"/>
      <c r="JHN38" s="19"/>
      <c r="JHO38" s="19"/>
      <c r="JHP38" s="19"/>
      <c r="JHQ38" s="19"/>
      <c r="JHR38" s="19"/>
      <c r="JHS38" s="19"/>
      <c r="JHT38" s="19"/>
      <c r="JHU38" s="19"/>
      <c r="JHV38" s="19"/>
      <c r="JHW38" s="19"/>
      <c r="JHX38" s="19"/>
      <c r="JHY38" s="19"/>
      <c r="JHZ38" s="19"/>
      <c r="JIA38" s="19"/>
      <c r="JIB38" s="19"/>
      <c r="JIC38" s="19"/>
      <c r="JID38" s="19"/>
      <c r="JIE38" s="19"/>
      <c r="JIF38" s="19"/>
      <c r="JIG38" s="19"/>
      <c r="JIH38" s="19"/>
      <c r="JII38" s="19"/>
      <c r="JIJ38" s="19"/>
      <c r="JIK38" s="19"/>
      <c r="JIL38" s="19"/>
      <c r="JIM38" s="19"/>
      <c r="JIN38" s="19"/>
      <c r="JIO38" s="19"/>
      <c r="JIP38" s="19"/>
      <c r="JIQ38" s="19"/>
      <c r="JIR38" s="19"/>
      <c r="JIS38" s="19"/>
      <c r="JIT38" s="19"/>
      <c r="JIU38" s="19"/>
      <c r="JIV38" s="19"/>
      <c r="JIW38" s="19"/>
      <c r="JIX38" s="19"/>
      <c r="JIY38" s="19"/>
      <c r="JIZ38" s="19"/>
      <c r="JJA38" s="19"/>
      <c r="JJB38" s="19"/>
      <c r="JJC38" s="19"/>
      <c r="JJD38" s="19"/>
      <c r="JJE38" s="19"/>
      <c r="JJF38" s="19"/>
      <c r="JJG38" s="19"/>
      <c r="JJH38" s="19"/>
      <c r="JJI38" s="19"/>
      <c r="JJJ38" s="19"/>
      <c r="JJK38" s="19"/>
      <c r="JJL38" s="19"/>
      <c r="JJM38" s="19"/>
      <c r="JJN38" s="19"/>
      <c r="JJO38" s="19"/>
      <c r="JJP38" s="19"/>
      <c r="JJQ38" s="19"/>
      <c r="JJR38" s="19"/>
      <c r="JJS38" s="19"/>
      <c r="JJT38" s="19"/>
      <c r="JJU38" s="19"/>
      <c r="JJV38" s="19"/>
      <c r="JJW38" s="19"/>
      <c r="JJX38" s="19"/>
      <c r="JJY38" s="19"/>
      <c r="JJZ38" s="19"/>
      <c r="JKA38" s="19"/>
      <c r="JKB38" s="19"/>
      <c r="JKC38" s="19"/>
      <c r="JKD38" s="19"/>
      <c r="JKE38" s="19"/>
      <c r="JKF38" s="19"/>
      <c r="JKG38" s="19"/>
      <c r="JKH38" s="19"/>
      <c r="JKI38" s="19"/>
      <c r="JKJ38" s="19"/>
      <c r="JKK38" s="19"/>
      <c r="JKL38" s="19"/>
      <c r="JKM38" s="19"/>
      <c r="JKN38" s="19"/>
      <c r="JKO38" s="19"/>
      <c r="JKP38" s="19"/>
      <c r="JKQ38" s="19"/>
      <c r="JKR38" s="19"/>
      <c r="JKS38" s="19"/>
      <c r="JKT38" s="19"/>
      <c r="JKU38" s="19"/>
      <c r="JKV38" s="19"/>
      <c r="JKW38" s="19"/>
      <c r="JKX38" s="19"/>
      <c r="JKY38" s="19"/>
      <c r="JKZ38" s="19"/>
      <c r="JLA38" s="19"/>
      <c r="JLB38" s="19"/>
      <c r="JLC38" s="19"/>
      <c r="JLD38" s="19"/>
      <c r="JLE38" s="19"/>
      <c r="JLF38" s="19"/>
      <c r="JLG38" s="19"/>
      <c r="JLH38" s="19"/>
      <c r="JLI38" s="19"/>
      <c r="JLJ38" s="19"/>
      <c r="JLK38" s="19"/>
      <c r="JLL38" s="19"/>
      <c r="JLM38" s="19"/>
      <c r="JLN38" s="19"/>
      <c r="JLO38" s="19"/>
      <c r="JLP38" s="19"/>
      <c r="JLQ38" s="19"/>
      <c r="JLR38" s="19"/>
      <c r="JLS38" s="19"/>
      <c r="JLT38" s="19"/>
      <c r="JLU38" s="19"/>
      <c r="JLV38" s="19"/>
      <c r="JLW38" s="19"/>
      <c r="JLX38" s="19"/>
      <c r="JLY38" s="19"/>
      <c r="JLZ38" s="19"/>
      <c r="JMA38" s="19"/>
      <c r="JMB38" s="19"/>
      <c r="JMC38" s="19"/>
      <c r="JMD38" s="19"/>
      <c r="JME38" s="19"/>
      <c r="JMF38" s="19"/>
      <c r="JMG38" s="19"/>
      <c r="JMH38" s="19"/>
      <c r="JMI38" s="19"/>
      <c r="JMJ38" s="19"/>
      <c r="JMK38" s="19"/>
      <c r="JML38" s="19"/>
      <c r="JMM38" s="19"/>
      <c r="JMN38" s="19"/>
      <c r="JMO38" s="19"/>
      <c r="JMP38" s="19"/>
      <c r="JMQ38" s="19"/>
      <c r="JMR38" s="19"/>
      <c r="JMS38" s="19"/>
      <c r="JMT38" s="19"/>
      <c r="JMU38" s="19"/>
      <c r="JMV38" s="19"/>
      <c r="JMW38" s="19"/>
      <c r="JMX38" s="19"/>
      <c r="JMY38" s="19"/>
      <c r="JMZ38" s="19"/>
      <c r="JNA38" s="19"/>
      <c r="JNB38" s="19"/>
      <c r="JNC38" s="19"/>
      <c r="JND38" s="19"/>
      <c r="JNE38" s="19"/>
      <c r="JNF38" s="19"/>
      <c r="JNG38" s="19"/>
      <c r="JNH38" s="19"/>
      <c r="JNI38" s="19"/>
      <c r="JNJ38" s="19"/>
      <c r="JNK38" s="19"/>
      <c r="JNL38" s="19"/>
      <c r="JNM38" s="19"/>
      <c r="JNN38" s="19"/>
      <c r="JNO38" s="19"/>
      <c r="JNP38" s="19"/>
      <c r="JNQ38" s="19"/>
      <c r="JNR38" s="19"/>
      <c r="JNS38" s="19"/>
      <c r="JNT38" s="19"/>
      <c r="JNU38" s="19"/>
      <c r="JNV38" s="19"/>
      <c r="JNW38" s="19"/>
      <c r="JNX38" s="19"/>
      <c r="JNY38" s="19"/>
      <c r="JNZ38" s="19"/>
      <c r="JOA38" s="19"/>
      <c r="JOB38" s="19"/>
      <c r="JOC38" s="19"/>
      <c r="JOD38" s="19"/>
      <c r="JOE38" s="19"/>
      <c r="JOF38" s="19"/>
      <c r="JOG38" s="19"/>
      <c r="JOH38" s="19"/>
      <c r="JOI38" s="19"/>
      <c r="JOJ38" s="19"/>
      <c r="JOK38" s="19"/>
      <c r="JOL38" s="19"/>
      <c r="JOM38" s="19"/>
      <c r="JON38" s="19"/>
      <c r="JOO38" s="19"/>
      <c r="JOP38" s="19"/>
      <c r="JOQ38" s="19"/>
      <c r="JOR38" s="19"/>
      <c r="JOS38" s="19"/>
      <c r="JOT38" s="19"/>
      <c r="JOU38" s="19"/>
      <c r="JOV38" s="19"/>
      <c r="JOW38" s="19"/>
      <c r="JOX38" s="19"/>
      <c r="JOY38" s="19"/>
      <c r="JOZ38" s="19"/>
      <c r="JPA38" s="19"/>
      <c r="JPB38" s="19"/>
      <c r="JPC38" s="19"/>
      <c r="JPD38" s="19"/>
      <c r="JPE38" s="19"/>
      <c r="JPF38" s="19"/>
      <c r="JPG38" s="19"/>
      <c r="JPH38" s="19"/>
      <c r="JPI38" s="19"/>
      <c r="JPJ38" s="19"/>
      <c r="JPK38" s="19"/>
      <c r="JPL38" s="19"/>
      <c r="JPM38" s="19"/>
      <c r="JPN38" s="19"/>
      <c r="JPO38" s="19"/>
      <c r="JPP38" s="19"/>
      <c r="JPQ38" s="19"/>
      <c r="JPR38" s="19"/>
      <c r="JPS38" s="19"/>
      <c r="JPT38" s="19"/>
      <c r="JPU38" s="19"/>
      <c r="JPV38" s="19"/>
      <c r="JPW38" s="19"/>
      <c r="JPX38" s="19"/>
      <c r="JPY38" s="19"/>
      <c r="JPZ38" s="19"/>
      <c r="JQA38" s="19"/>
      <c r="JQB38" s="19"/>
      <c r="JQC38" s="19"/>
      <c r="JQD38" s="19"/>
      <c r="JQE38" s="19"/>
      <c r="JQF38" s="19"/>
      <c r="JQG38" s="19"/>
      <c r="JQH38" s="19"/>
      <c r="JQI38" s="19"/>
      <c r="JQJ38" s="19"/>
      <c r="JQK38" s="19"/>
      <c r="JQL38" s="19"/>
      <c r="JQM38" s="19"/>
      <c r="JQN38" s="19"/>
      <c r="JQO38" s="19"/>
      <c r="JQP38" s="19"/>
      <c r="JQQ38" s="19"/>
      <c r="JQR38" s="19"/>
      <c r="JQS38" s="19"/>
      <c r="JQT38" s="19"/>
      <c r="JQU38" s="19"/>
      <c r="JQV38" s="19"/>
      <c r="JQW38" s="19"/>
      <c r="JQX38" s="19"/>
      <c r="JQY38" s="19"/>
      <c r="JQZ38" s="19"/>
      <c r="JRA38" s="19"/>
      <c r="JRB38" s="19"/>
      <c r="JRC38" s="19"/>
      <c r="JRD38" s="19"/>
      <c r="JRE38" s="19"/>
      <c r="JRF38" s="19"/>
      <c r="JRG38" s="19"/>
      <c r="JRH38" s="19"/>
      <c r="JRI38" s="19"/>
      <c r="JRJ38" s="19"/>
      <c r="JRK38" s="19"/>
      <c r="JRL38" s="19"/>
      <c r="JRM38" s="19"/>
      <c r="JRN38" s="19"/>
      <c r="JRO38" s="19"/>
      <c r="JRP38" s="19"/>
      <c r="JRQ38" s="19"/>
      <c r="JRR38" s="19"/>
      <c r="JRS38" s="19"/>
      <c r="JRT38" s="19"/>
      <c r="JRU38" s="19"/>
      <c r="JRV38" s="19"/>
      <c r="JRW38" s="19"/>
      <c r="JRX38" s="19"/>
      <c r="JRY38" s="19"/>
      <c r="JRZ38" s="19"/>
      <c r="JSA38" s="19"/>
      <c r="JSB38" s="19"/>
      <c r="JSC38" s="19"/>
      <c r="JSD38" s="19"/>
      <c r="JSE38" s="19"/>
      <c r="JSF38" s="19"/>
      <c r="JSG38" s="19"/>
      <c r="JSH38" s="19"/>
      <c r="JSI38" s="19"/>
      <c r="JSJ38" s="19"/>
      <c r="JSK38" s="19"/>
      <c r="JSL38" s="19"/>
      <c r="JSM38" s="19"/>
      <c r="JSN38" s="19"/>
      <c r="JSO38" s="19"/>
      <c r="JSP38" s="19"/>
      <c r="JSQ38" s="19"/>
      <c r="JSR38" s="19"/>
      <c r="JSS38" s="19"/>
      <c r="JST38" s="19"/>
      <c r="JSU38" s="19"/>
      <c r="JSV38" s="19"/>
      <c r="JSW38" s="19"/>
      <c r="JSX38" s="19"/>
      <c r="JSY38" s="19"/>
      <c r="JSZ38" s="19"/>
      <c r="JTA38" s="19"/>
      <c r="JTB38" s="19"/>
      <c r="JTC38" s="19"/>
      <c r="JTD38" s="19"/>
      <c r="JTE38" s="19"/>
      <c r="JTF38" s="19"/>
      <c r="JTG38" s="19"/>
      <c r="JTH38" s="19"/>
      <c r="JTI38" s="19"/>
      <c r="JTJ38" s="19"/>
      <c r="JTK38" s="19"/>
      <c r="JTL38" s="19"/>
      <c r="JTM38" s="19"/>
      <c r="JTN38" s="19"/>
      <c r="JTO38" s="19"/>
      <c r="JTP38" s="19"/>
      <c r="JTQ38" s="19"/>
      <c r="JTR38" s="19"/>
      <c r="JTS38" s="19"/>
      <c r="JTT38" s="19"/>
      <c r="JTU38" s="19"/>
      <c r="JTV38" s="19"/>
      <c r="JTW38" s="19"/>
      <c r="JTX38" s="19"/>
      <c r="JTY38" s="19"/>
      <c r="JTZ38" s="19"/>
      <c r="JUA38" s="19"/>
      <c r="JUB38" s="19"/>
      <c r="JUC38" s="19"/>
      <c r="JUD38" s="19"/>
      <c r="JUE38" s="19"/>
      <c r="JUF38" s="19"/>
      <c r="JUG38" s="19"/>
      <c r="JUH38" s="19"/>
      <c r="JUI38" s="19"/>
      <c r="JUJ38" s="19"/>
      <c r="JUK38" s="19"/>
      <c r="JUL38" s="19"/>
      <c r="JUM38" s="19"/>
      <c r="JUN38" s="19"/>
      <c r="JUO38" s="19"/>
      <c r="JUP38" s="19"/>
      <c r="JUQ38" s="19"/>
      <c r="JUR38" s="19"/>
      <c r="JUS38" s="19"/>
      <c r="JUT38" s="19"/>
      <c r="JUU38" s="19"/>
      <c r="JUV38" s="19"/>
      <c r="JUW38" s="19"/>
      <c r="JUX38" s="19"/>
      <c r="JUY38" s="19"/>
      <c r="JUZ38" s="19"/>
      <c r="JVA38" s="19"/>
      <c r="JVB38" s="19"/>
      <c r="JVC38" s="19"/>
      <c r="JVD38" s="19"/>
      <c r="JVE38" s="19"/>
      <c r="JVF38" s="19"/>
      <c r="JVG38" s="19"/>
      <c r="JVH38" s="19"/>
      <c r="JVI38" s="19"/>
      <c r="JVJ38" s="19"/>
      <c r="JVK38" s="19"/>
      <c r="JVL38" s="19"/>
      <c r="JVM38" s="19"/>
      <c r="JVN38" s="19"/>
      <c r="JVO38" s="19"/>
      <c r="JVP38" s="19"/>
      <c r="JVQ38" s="19"/>
      <c r="JVR38" s="19"/>
      <c r="JVS38" s="19"/>
      <c r="JVT38" s="19"/>
      <c r="JVU38" s="19"/>
      <c r="JVV38" s="19"/>
      <c r="JVW38" s="19"/>
      <c r="JVX38" s="19"/>
      <c r="JVY38" s="19"/>
      <c r="JVZ38" s="19"/>
      <c r="JWA38" s="19"/>
      <c r="JWB38" s="19"/>
      <c r="JWC38" s="19"/>
      <c r="JWD38" s="19"/>
      <c r="JWE38" s="19"/>
      <c r="JWF38" s="19"/>
      <c r="JWG38" s="19"/>
      <c r="JWH38" s="19"/>
      <c r="JWI38" s="19"/>
      <c r="JWJ38" s="19"/>
      <c r="JWK38" s="19"/>
      <c r="JWL38" s="19"/>
      <c r="JWM38" s="19"/>
      <c r="JWN38" s="19"/>
      <c r="JWO38" s="19"/>
      <c r="JWP38" s="19"/>
      <c r="JWQ38" s="19"/>
      <c r="JWR38" s="19"/>
      <c r="JWS38" s="19"/>
      <c r="JWT38" s="19"/>
      <c r="JWU38" s="19"/>
      <c r="JWV38" s="19"/>
      <c r="JWW38" s="19"/>
      <c r="JWX38" s="19"/>
      <c r="JWY38" s="19"/>
      <c r="JWZ38" s="19"/>
      <c r="JXA38" s="19"/>
      <c r="JXB38" s="19"/>
      <c r="JXC38" s="19"/>
      <c r="JXD38" s="19"/>
      <c r="JXE38" s="19"/>
      <c r="JXF38" s="19"/>
      <c r="JXG38" s="19"/>
      <c r="JXH38" s="19"/>
      <c r="JXI38" s="19"/>
      <c r="JXJ38" s="19"/>
      <c r="JXK38" s="19"/>
      <c r="JXL38" s="19"/>
      <c r="JXM38" s="19"/>
      <c r="JXN38" s="19"/>
      <c r="JXO38" s="19"/>
      <c r="JXP38" s="19"/>
      <c r="JXQ38" s="19"/>
      <c r="JXR38" s="19"/>
      <c r="JXS38" s="19"/>
      <c r="JXT38" s="19"/>
      <c r="JXU38" s="19"/>
      <c r="JXV38" s="19"/>
      <c r="JXW38" s="19"/>
      <c r="JXX38" s="19"/>
      <c r="JXY38" s="19"/>
      <c r="JXZ38" s="19"/>
      <c r="JYA38" s="19"/>
      <c r="JYB38" s="19"/>
      <c r="JYC38" s="19"/>
      <c r="JYD38" s="19"/>
      <c r="JYE38" s="19"/>
      <c r="JYF38" s="19"/>
      <c r="JYG38" s="19"/>
      <c r="JYH38" s="19"/>
      <c r="JYI38" s="19"/>
      <c r="JYJ38" s="19"/>
      <c r="JYK38" s="19"/>
      <c r="JYL38" s="19"/>
      <c r="JYM38" s="19"/>
      <c r="JYN38" s="19"/>
      <c r="JYO38" s="19"/>
      <c r="JYP38" s="19"/>
      <c r="JYQ38" s="19"/>
      <c r="JYR38" s="19"/>
      <c r="JYS38" s="19"/>
      <c r="JYT38" s="19"/>
      <c r="JYU38" s="19"/>
      <c r="JYV38" s="19"/>
      <c r="JYW38" s="19"/>
      <c r="JYX38" s="19"/>
      <c r="JYY38" s="19"/>
      <c r="JYZ38" s="19"/>
      <c r="JZA38" s="19"/>
      <c r="JZB38" s="19"/>
      <c r="JZC38" s="19"/>
      <c r="JZD38" s="19"/>
      <c r="JZE38" s="19"/>
      <c r="JZF38" s="19"/>
      <c r="JZG38" s="19"/>
      <c r="JZH38" s="19"/>
      <c r="JZI38" s="19"/>
      <c r="JZJ38" s="19"/>
      <c r="JZK38" s="19"/>
      <c r="JZL38" s="19"/>
      <c r="JZM38" s="19"/>
      <c r="JZN38" s="19"/>
      <c r="JZO38" s="19"/>
      <c r="JZP38" s="19"/>
      <c r="JZQ38" s="19"/>
      <c r="JZR38" s="19"/>
      <c r="JZS38" s="19"/>
      <c r="JZT38" s="19"/>
      <c r="JZU38" s="19"/>
      <c r="JZV38" s="19"/>
      <c r="JZW38" s="19"/>
      <c r="JZX38" s="19"/>
      <c r="JZY38" s="19"/>
      <c r="JZZ38" s="19"/>
      <c r="KAA38" s="19"/>
      <c r="KAB38" s="19"/>
      <c r="KAC38" s="19"/>
      <c r="KAD38" s="19"/>
      <c r="KAE38" s="19"/>
      <c r="KAF38" s="19"/>
      <c r="KAG38" s="19"/>
      <c r="KAH38" s="19"/>
      <c r="KAI38" s="19"/>
      <c r="KAJ38" s="19"/>
      <c r="KAK38" s="19"/>
      <c r="KAL38" s="19"/>
      <c r="KAM38" s="19"/>
      <c r="KAN38" s="19"/>
      <c r="KAO38" s="19"/>
      <c r="KAP38" s="19"/>
      <c r="KAQ38" s="19"/>
      <c r="KAR38" s="19"/>
      <c r="KAS38" s="19"/>
      <c r="KAT38" s="19"/>
      <c r="KAU38" s="19"/>
      <c r="KAV38" s="19"/>
      <c r="KAW38" s="19"/>
      <c r="KAX38" s="19"/>
      <c r="KAY38" s="19"/>
      <c r="KAZ38" s="19"/>
      <c r="KBA38" s="19"/>
      <c r="KBB38" s="19"/>
      <c r="KBC38" s="19"/>
      <c r="KBD38" s="19"/>
      <c r="KBE38" s="19"/>
      <c r="KBF38" s="19"/>
      <c r="KBG38" s="19"/>
      <c r="KBH38" s="19"/>
      <c r="KBI38" s="19"/>
      <c r="KBJ38" s="19"/>
      <c r="KBK38" s="19"/>
      <c r="KBL38" s="19"/>
      <c r="KBM38" s="19"/>
      <c r="KBN38" s="19"/>
      <c r="KBO38" s="19"/>
      <c r="KBP38" s="19"/>
      <c r="KBQ38" s="19"/>
      <c r="KBR38" s="19"/>
      <c r="KBS38" s="19"/>
      <c r="KBT38" s="19"/>
      <c r="KBU38" s="19"/>
      <c r="KBV38" s="19"/>
      <c r="KBW38" s="19"/>
      <c r="KBX38" s="19"/>
      <c r="KBY38" s="19"/>
      <c r="KBZ38" s="19"/>
      <c r="KCA38" s="19"/>
      <c r="KCB38" s="19"/>
      <c r="KCC38" s="19"/>
      <c r="KCD38" s="19"/>
      <c r="KCE38" s="19"/>
      <c r="KCF38" s="19"/>
      <c r="KCG38" s="19"/>
      <c r="KCH38" s="19"/>
      <c r="KCI38" s="19"/>
      <c r="KCJ38" s="19"/>
      <c r="KCK38" s="19"/>
      <c r="KCL38" s="19"/>
      <c r="KCM38" s="19"/>
      <c r="KCN38" s="19"/>
      <c r="KCO38" s="19"/>
      <c r="KCP38" s="19"/>
      <c r="KCQ38" s="19"/>
      <c r="KCR38" s="19"/>
      <c r="KCS38" s="19"/>
      <c r="KCT38" s="19"/>
      <c r="KCU38" s="19"/>
      <c r="KCV38" s="19"/>
      <c r="KCW38" s="19"/>
      <c r="KCX38" s="19"/>
      <c r="KCY38" s="19"/>
      <c r="KCZ38" s="19"/>
      <c r="KDA38" s="19"/>
      <c r="KDB38" s="19"/>
      <c r="KDC38" s="19"/>
      <c r="KDD38" s="19"/>
      <c r="KDE38" s="19"/>
      <c r="KDF38" s="19"/>
      <c r="KDG38" s="19"/>
      <c r="KDH38" s="19"/>
      <c r="KDI38" s="19"/>
      <c r="KDJ38" s="19"/>
      <c r="KDK38" s="19"/>
      <c r="KDL38" s="19"/>
      <c r="KDM38" s="19"/>
      <c r="KDN38" s="19"/>
      <c r="KDO38" s="19"/>
      <c r="KDP38" s="19"/>
      <c r="KDQ38" s="19"/>
      <c r="KDR38" s="19"/>
      <c r="KDS38" s="19"/>
      <c r="KDT38" s="19"/>
      <c r="KDU38" s="19"/>
      <c r="KDV38" s="19"/>
      <c r="KDW38" s="19"/>
      <c r="KDX38" s="19"/>
      <c r="KDY38" s="19"/>
      <c r="KDZ38" s="19"/>
      <c r="KEA38" s="19"/>
      <c r="KEB38" s="19"/>
      <c r="KEC38" s="19"/>
      <c r="KED38" s="19"/>
      <c r="KEE38" s="19"/>
      <c r="KEF38" s="19"/>
      <c r="KEG38" s="19"/>
      <c r="KEH38" s="19"/>
      <c r="KEI38" s="19"/>
      <c r="KEJ38" s="19"/>
      <c r="KEK38" s="19"/>
      <c r="KEL38" s="19"/>
      <c r="KEM38" s="19"/>
      <c r="KEN38" s="19"/>
      <c r="KEO38" s="19"/>
      <c r="KEP38" s="19"/>
      <c r="KEQ38" s="19"/>
      <c r="KER38" s="19"/>
      <c r="KES38" s="19"/>
      <c r="KET38" s="19"/>
      <c r="KEU38" s="19"/>
      <c r="KEV38" s="19"/>
      <c r="KEW38" s="19"/>
      <c r="KEX38" s="19"/>
      <c r="KEY38" s="19"/>
      <c r="KEZ38" s="19"/>
      <c r="KFA38" s="19"/>
      <c r="KFB38" s="19"/>
      <c r="KFC38" s="19"/>
      <c r="KFD38" s="19"/>
      <c r="KFE38" s="19"/>
      <c r="KFF38" s="19"/>
      <c r="KFG38" s="19"/>
      <c r="KFH38" s="19"/>
      <c r="KFI38" s="19"/>
      <c r="KFJ38" s="19"/>
      <c r="KFK38" s="19"/>
      <c r="KFL38" s="19"/>
      <c r="KFM38" s="19"/>
      <c r="KFN38" s="19"/>
      <c r="KFO38" s="19"/>
      <c r="KFP38" s="19"/>
      <c r="KFQ38" s="19"/>
      <c r="KFR38" s="19"/>
      <c r="KFS38" s="19"/>
      <c r="KFT38" s="19"/>
      <c r="KFU38" s="19"/>
      <c r="KFV38" s="19"/>
      <c r="KFW38" s="19"/>
      <c r="KFX38" s="19"/>
      <c r="KFY38" s="19"/>
      <c r="KFZ38" s="19"/>
      <c r="KGA38" s="19"/>
      <c r="KGB38" s="19"/>
      <c r="KGC38" s="19"/>
      <c r="KGD38" s="19"/>
      <c r="KGE38" s="19"/>
      <c r="KGF38" s="19"/>
      <c r="KGG38" s="19"/>
      <c r="KGH38" s="19"/>
      <c r="KGI38" s="19"/>
      <c r="KGJ38" s="19"/>
      <c r="KGK38" s="19"/>
      <c r="KGL38" s="19"/>
      <c r="KGM38" s="19"/>
      <c r="KGN38" s="19"/>
      <c r="KGO38" s="19"/>
      <c r="KGP38" s="19"/>
      <c r="KGQ38" s="19"/>
      <c r="KGR38" s="19"/>
      <c r="KGS38" s="19"/>
      <c r="KGT38" s="19"/>
      <c r="KGU38" s="19"/>
      <c r="KGV38" s="19"/>
      <c r="KGW38" s="19"/>
      <c r="KGX38" s="19"/>
      <c r="KGY38" s="19"/>
      <c r="KGZ38" s="19"/>
      <c r="KHA38" s="19"/>
      <c r="KHB38" s="19"/>
      <c r="KHC38" s="19"/>
      <c r="KHD38" s="19"/>
      <c r="KHE38" s="19"/>
      <c r="KHF38" s="19"/>
      <c r="KHG38" s="19"/>
      <c r="KHH38" s="19"/>
      <c r="KHI38" s="19"/>
      <c r="KHJ38" s="19"/>
      <c r="KHK38" s="19"/>
      <c r="KHL38" s="19"/>
      <c r="KHM38" s="19"/>
      <c r="KHN38" s="19"/>
      <c r="KHO38" s="19"/>
      <c r="KHP38" s="19"/>
      <c r="KHQ38" s="19"/>
      <c r="KHR38" s="19"/>
      <c r="KHS38" s="19"/>
      <c r="KHT38" s="19"/>
      <c r="KHU38" s="19"/>
      <c r="KHV38" s="19"/>
      <c r="KHW38" s="19"/>
      <c r="KHX38" s="19"/>
      <c r="KHY38" s="19"/>
      <c r="KHZ38" s="19"/>
      <c r="KIA38" s="19"/>
      <c r="KIB38" s="19"/>
      <c r="KIC38" s="19"/>
      <c r="KID38" s="19"/>
      <c r="KIE38" s="19"/>
      <c r="KIF38" s="19"/>
      <c r="KIG38" s="19"/>
      <c r="KIH38" s="19"/>
      <c r="KII38" s="19"/>
      <c r="KIJ38" s="19"/>
      <c r="KIK38" s="19"/>
      <c r="KIL38" s="19"/>
      <c r="KIM38" s="19"/>
      <c r="KIN38" s="19"/>
      <c r="KIO38" s="19"/>
      <c r="KIP38" s="19"/>
      <c r="KIQ38" s="19"/>
      <c r="KIR38" s="19"/>
      <c r="KIS38" s="19"/>
      <c r="KIT38" s="19"/>
      <c r="KIU38" s="19"/>
      <c r="KIV38" s="19"/>
      <c r="KIW38" s="19"/>
      <c r="KIX38" s="19"/>
      <c r="KIY38" s="19"/>
      <c r="KIZ38" s="19"/>
      <c r="KJA38" s="19"/>
      <c r="KJB38" s="19"/>
      <c r="KJC38" s="19"/>
      <c r="KJD38" s="19"/>
      <c r="KJE38" s="19"/>
      <c r="KJF38" s="19"/>
      <c r="KJG38" s="19"/>
      <c r="KJH38" s="19"/>
      <c r="KJI38" s="19"/>
      <c r="KJJ38" s="19"/>
      <c r="KJK38" s="19"/>
      <c r="KJL38" s="19"/>
      <c r="KJM38" s="19"/>
      <c r="KJN38" s="19"/>
      <c r="KJO38" s="19"/>
      <c r="KJP38" s="19"/>
      <c r="KJQ38" s="19"/>
      <c r="KJR38" s="19"/>
      <c r="KJS38" s="19"/>
      <c r="KJT38" s="19"/>
      <c r="KJU38" s="19"/>
      <c r="KJV38" s="19"/>
      <c r="KJW38" s="19"/>
      <c r="KJX38" s="19"/>
      <c r="KJY38" s="19"/>
      <c r="KJZ38" s="19"/>
      <c r="KKA38" s="19"/>
      <c r="KKB38" s="19"/>
      <c r="KKC38" s="19"/>
      <c r="KKD38" s="19"/>
      <c r="KKE38" s="19"/>
      <c r="KKF38" s="19"/>
      <c r="KKG38" s="19"/>
      <c r="KKH38" s="19"/>
      <c r="KKI38" s="19"/>
      <c r="KKJ38" s="19"/>
      <c r="KKK38" s="19"/>
      <c r="KKL38" s="19"/>
      <c r="KKM38" s="19"/>
      <c r="KKN38" s="19"/>
      <c r="KKO38" s="19"/>
      <c r="KKP38" s="19"/>
      <c r="KKQ38" s="19"/>
      <c r="KKR38" s="19"/>
      <c r="KKS38" s="19"/>
      <c r="KKT38" s="19"/>
      <c r="KKU38" s="19"/>
      <c r="KKV38" s="19"/>
      <c r="KKW38" s="19"/>
      <c r="KKX38" s="19"/>
      <c r="KKY38" s="19"/>
      <c r="KKZ38" s="19"/>
      <c r="KLA38" s="19"/>
      <c r="KLB38" s="19"/>
      <c r="KLC38" s="19"/>
      <c r="KLD38" s="19"/>
      <c r="KLE38" s="19"/>
      <c r="KLF38" s="19"/>
      <c r="KLG38" s="19"/>
      <c r="KLH38" s="19"/>
      <c r="KLI38" s="19"/>
      <c r="KLJ38" s="19"/>
      <c r="KLK38" s="19"/>
      <c r="KLL38" s="19"/>
      <c r="KLM38" s="19"/>
      <c r="KLN38" s="19"/>
      <c r="KLO38" s="19"/>
      <c r="KLP38" s="19"/>
      <c r="KLQ38" s="19"/>
      <c r="KLR38" s="19"/>
      <c r="KLS38" s="19"/>
      <c r="KLT38" s="19"/>
      <c r="KLU38" s="19"/>
      <c r="KLV38" s="19"/>
      <c r="KLW38" s="19"/>
      <c r="KLX38" s="19"/>
      <c r="KLY38" s="19"/>
      <c r="KLZ38" s="19"/>
      <c r="KMA38" s="19"/>
      <c r="KMB38" s="19"/>
      <c r="KMC38" s="19"/>
      <c r="KMD38" s="19"/>
      <c r="KME38" s="19"/>
      <c r="KMF38" s="19"/>
      <c r="KMG38" s="19"/>
      <c r="KMH38" s="19"/>
      <c r="KMI38" s="19"/>
      <c r="KMJ38" s="19"/>
      <c r="KMK38" s="19"/>
      <c r="KML38" s="19"/>
      <c r="KMM38" s="19"/>
      <c r="KMN38" s="19"/>
      <c r="KMO38" s="19"/>
      <c r="KMP38" s="19"/>
      <c r="KMQ38" s="19"/>
      <c r="KMR38" s="19"/>
      <c r="KMS38" s="19"/>
      <c r="KMT38" s="19"/>
      <c r="KMU38" s="19"/>
      <c r="KMV38" s="19"/>
      <c r="KMW38" s="19"/>
      <c r="KMX38" s="19"/>
      <c r="KMY38" s="19"/>
      <c r="KMZ38" s="19"/>
      <c r="KNA38" s="19"/>
      <c r="KNB38" s="19"/>
      <c r="KNC38" s="19"/>
      <c r="KND38" s="19"/>
      <c r="KNE38" s="19"/>
      <c r="KNF38" s="19"/>
      <c r="KNG38" s="19"/>
      <c r="KNH38" s="19"/>
      <c r="KNI38" s="19"/>
      <c r="KNJ38" s="19"/>
      <c r="KNK38" s="19"/>
      <c r="KNL38" s="19"/>
      <c r="KNM38" s="19"/>
      <c r="KNN38" s="19"/>
      <c r="KNO38" s="19"/>
      <c r="KNP38" s="19"/>
      <c r="KNQ38" s="19"/>
      <c r="KNR38" s="19"/>
      <c r="KNS38" s="19"/>
      <c r="KNT38" s="19"/>
      <c r="KNU38" s="19"/>
      <c r="KNV38" s="19"/>
      <c r="KNW38" s="19"/>
      <c r="KNX38" s="19"/>
      <c r="KNY38" s="19"/>
      <c r="KNZ38" s="19"/>
      <c r="KOA38" s="19"/>
      <c r="KOB38" s="19"/>
      <c r="KOC38" s="19"/>
      <c r="KOD38" s="19"/>
      <c r="KOE38" s="19"/>
      <c r="KOF38" s="19"/>
      <c r="KOG38" s="19"/>
      <c r="KOH38" s="19"/>
      <c r="KOI38" s="19"/>
      <c r="KOJ38" s="19"/>
      <c r="KOK38" s="19"/>
      <c r="KOL38" s="19"/>
      <c r="KOM38" s="19"/>
      <c r="KON38" s="19"/>
      <c r="KOO38" s="19"/>
      <c r="KOP38" s="19"/>
      <c r="KOQ38" s="19"/>
      <c r="KOR38" s="19"/>
      <c r="KOS38" s="19"/>
      <c r="KOT38" s="19"/>
      <c r="KOU38" s="19"/>
      <c r="KOV38" s="19"/>
      <c r="KOW38" s="19"/>
      <c r="KOX38" s="19"/>
      <c r="KOY38" s="19"/>
      <c r="KOZ38" s="19"/>
      <c r="KPA38" s="19"/>
      <c r="KPB38" s="19"/>
      <c r="KPC38" s="19"/>
      <c r="KPD38" s="19"/>
      <c r="KPE38" s="19"/>
      <c r="KPF38" s="19"/>
      <c r="KPG38" s="19"/>
      <c r="KPH38" s="19"/>
      <c r="KPI38" s="19"/>
      <c r="KPJ38" s="19"/>
      <c r="KPK38" s="19"/>
      <c r="KPL38" s="19"/>
      <c r="KPM38" s="19"/>
      <c r="KPN38" s="19"/>
      <c r="KPO38" s="19"/>
      <c r="KPP38" s="19"/>
      <c r="KPQ38" s="19"/>
      <c r="KPR38" s="19"/>
      <c r="KPS38" s="19"/>
      <c r="KPT38" s="19"/>
      <c r="KPU38" s="19"/>
      <c r="KPV38" s="19"/>
      <c r="KPW38" s="19"/>
      <c r="KPX38" s="19"/>
      <c r="KPY38" s="19"/>
      <c r="KPZ38" s="19"/>
      <c r="KQA38" s="19"/>
      <c r="KQB38" s="19"/>
      <c r="KQC38" s="19"/>
      <c r="KQD38" s="19"/>
      <c r="KQE38" s="19"/>
      <c r="KQF38" s="19"/>
      <c r="KQG38" s="19"/>
      <c r="KQH38" s="19"/>
      <c r="KQI38" s="19"/>
      <c r="KQJ38" s="19"/>
      <c r="KQK38" s="19"/>
      <c r="KQL38" s="19"/>
      <c r="KQM38" s="19"/>
      <c r="KQN38" s="19"/>
      <c r="KQO38" s="19"/>
      <c r="KQP38" s="19"/>
      <c r="KQQ38" s="19"/>
      <c r="KQR38" s="19"/>
      <c r="KQS38" s="19"/>
      <c r="KQT38" s="19"/>
      <c r="KQU38" s="19"/>
      <c r="KQV38" s="19"/>
      <c r="KQW38" s="19"/>
      <c r="KQX38" s="19"/>
      <c r="KQY38" s="19"/>
      <c r="KQZ38" s="19"/>
      <c r="KRA38" s="19"/>
      <c r="KRB38" s="19"/>
      <c r="KRC38" s="19"/>
      <c r="KRD38" s="19"/>
      <c r="KRE38" s="19"/>
      <c r="KRF38" s="19"/>
      <c r="KRG38" s="19"/>
      <c r="KRH38" s="19"/>
      <c r="KRI38" s="19"/>
      <c r="KRJ38" s="19"/>
      <c r="KRK38" s="19"/>
      <c r="KRL38" s="19"/>
      <c r="KRM38" s="19"/>
      <c r="KRN38" s="19"/>
      <c r="KRO38" s="19"/>
      <c r="KRP38" s="19"/>
      <c r="KRQ38" s="19"/>
      <c r="KRR38" s="19"/>
      <c r="KRS38" s="19"/>
      <c r="KRT38" s="19"/>
      <c r="KRU38" s="19"/>
      <c r="KRV38" s="19"/>
      <c r="KRW38" s="19"/>
      <c r="KRX38" s="19"/>
      <c r="KRY38" s="19"/>
      <c r="KRZ38" s="19"/>
      <c r="KSA38" s="19"/>
      <c r="KSB38" s="19"/>
      <c r="KSC38" s="19"/>
      <c r="KSD38" s="19"/>
      <c r="KSE38" s="19"/>
      <c r="KSF38" s="19"/>
      <c r="KSG38" s="19"/>
      <c r="KSH38" s="19"/>
      <c r="KSI38" s="19"/>
      <c r="KSJ38" s="19"/>
      <c r="KSK38" s="19"/>
      <c r="KSL38" s="19"/>
      <c r="KSM38" s="19"/>
      <c r="KSN38" s="19"/>
      <c r="KSO38" s="19"/>
      <c r="KSP38" s="19"/>
      <c r="KSQ38" s="19"/>
      <c r="KSR38" s="19"/>
      <c r="KSS38" s="19"/>
      <c r="KST38" s="19"/>
      <c r="KSU38" s="19"/>
      <c r="KSV38" s="19"/>
      <c r="KSW38" s="19"/>
      <c r="KSX38" s="19"/>
      <c r="KSY38" s="19"/>
      <c r="KSZ38" s="19"/>
      <c r="KTA38" s="19"/>
      <c r="KTB38" s="19"/>
      <c r="KTC38" s="19"/>
      <c r="KTD38" s="19"/>
      <c r="KTE38" s="19"/>
      <c r="KTF38" s="19"/>
      <c r="KTG38" s="19"/>
      <c r="KTH38" s="19"/>
      <c r="KTI38" s="19"/>
      <c r="KTJ38" s="19"/>
      <c r="KTK38" s="19"/>
      <c r="KTL38" s="19"/>
      <c r="KTM38" s="19"/>
      <c r="KTN38" s="19"/>
      <c r="KTO38" s="19"/>
      <c r="KTP38" s="19"/>
      <c r="KTQ38" s="19"/>
      <c r="KTR38" s="19"/>
      <c r="KTS38" s="19"/>
      <c r="KTT38" s="19"/>
      <c r="KTU38" s="19"/>
      <c r="KTV38" s="19"/>
      <c r="KTW38" s="19"/>
      <c r="KTX38" s="19"/>
      <c r="KTY38" s="19"/>
      <c r="KTZ38" s="19"/>
      <c r="KUA38" s="19"/>
      <c r="KUB38" s="19"/>
      <c r="KUC38" s="19"/>
      <c r="KUD38" s="19"/>
      <c r="KUE38" s="19"/>
      <c r="KUF38" s="19"/>
      <c r="KUG38" s="19"/>
      <c r="KUH38" s="19"/>
      <c r="KUI38" s="19"/>
      <c r="KUJ38" s="19"/>
      <c r="KUK38" s="19"/>
      <c r="KUL38" s="19"/>
      <c r="KUM38" s="19"/>
      <c r="KUN38" s="19"/>
      <c r="KUO38" s="19"/>
      <c r="KUP38" s="19"/>
      <c r="KUQ38" s="19"/>
      <c r="KUR38" s="19"/>
      <c r="KUS38" s="19"/>
      <c r="KUT38" s="19"/>
      <c r="KUU38" s="19"/>
      <c r="KUV38" s="19"/>
      <c r="KUW38" s="19"/>
      <c r="KUX38" s="19"/>
      <c r="KUY38" s="19"/>
      <c r="KUZ38" s="19"/>
      <c r="KVA38" s="19"/>
      <c r="KVB38" s="19"/>
      <c r="KVC38" s="19"/>
      <c r="KVD38" s="19"/>
      <c r="KVE38" s="19"/>
      <c r="KVF38" s="19"/>
      <c r="KVG38" s="19"/>
      <c r="KVH38" s="19"/>
      <c r="KVI38" s="19"/>
      <c r="KVJ38" s="19"/>
      <c r="KVK38" s="19"/>
      <c r="KVL38" s="19"/>
      <c r="KVM38" s="19"/>
      <c r="KVN38" s="19"/>
      <c r="KVO38" s="19"/>
      <c r="KVP38" s="19"/>
      <c r="KVQ38" s="19"/>
      <c r="KVR38" s="19"/>
      <c r="KVS38" s="19"/>
      <c r="KVT38" s="19"/>
      <c r="KVU38" s="19"/>
      <c r="KVV38" s="19"/>
      <c r="KVW38" s="19"/>
      <c r="KVX38" s="19"/>
      <c r="KVY38" s="19"/>
      <c r="KVZ38" s="19"/>
      <c r="KWA38" s="19"/>
      <c r="KWB38" s="19"/>
      <c r="KWC38" s="19"/>
      <c r="KWD38" s="19"/>
      <c r="KWE38" s="19"/>
      <c r="KWF38" s="19"/>
      <c r="KWG38" s="19"/>
      <c r="KWH38" s="19"/>
      <c r="KWI38" s="19"/>
      <c r="KWJ38" s="19"/>
      <c r="KWK38" s="19"/>
      <c r="KWL38" s="19"/>
      <c r="KWM38" s="19"/>
      <c r="KWN38" s="19"/>
      <c r="KWO38" s="19"/>
      <c r="KWP38" s="19"/>
      <c r="KWQ38" s="19"/>
      <c r="KWR38" s="19"/>
      <c r="KWS38" s="19"/>
      <c r="KWT38" s="19"/>
      <c r="KWU38" s="19"/>
      <c r="KWV38" s="19"/>
      <c r="KWW38" s="19"/>
      <c r="KWX38" s="19"/>
      <c r="KWY38" s="19"/>
      <c r="KWZ38" s="19"/>
      <c r="KXA38" s="19"/>
      <c r="KXB38" s="19"/>
      <c r="KXC38" s="19"/>
      <c r="KXD38" s="19"/>
      <c r="KXE38" s="19"/>
      <c r="KXF38" s="19"/>
      <c r="KXG38" s="19"/>
      <c r="KXH38" s="19"/>
      <c r="KXI38" s="19"/>
      <c r="KXJ38" s="19"/>
      <c r="KXK38" s="19"/>
      <c r="KXL38" s="19"/>
      <c r="KXM38" s="19"/>
      <c r="KXN38" s="19"/>
      <c r="KXO38" s="19"/>
      <c r="KXP38" s="19"/>
      <c r="KXQ38" s="19"/>
      <c r="KXR38" s="19"/>
      <c r="KXS38" s="19"/>
      <c r="KXT38" s="19"/>
      <c r="KXU38" s="19"/>
      <c r="KXV38" s="19"/>
      <c r="KXW38" s="19"/>
      <c r="KXX38" s="19"/>
      <c r="KXY38" s="19"/>
      <c r="KXZ38" s="19"/>
      <c r="KYA38" s="19"/>
      <c r="KYB38" s="19"/>
      <c r="KYC38" s="19"/>
      <c r="KYD38" s="19"/>
      <c r="KYE38" s="19"/>
      <c r="KYF38" s="19"/>
      <c r="KYG38" s="19"/>
      <c r="KYH38" s="19"/>
      <c r="KYI38" s="19"/>
      <c r="KYJ38" s="19"/>
      <c r="KYK38" s="19"/>
      <c r="KYL38" s="19"/>
      <c r="KYM38" s="19"/>
      <c r="KYN38" s="19"/>
      <c r="KYO38" s="19"/>
      <c r="KYP38" s="19"/>
      <c r="KYQ38" s="19"/>
      <c r="KYR38" s="19"/>
      <c r="KYS38" s="19"/>
      <c r="KYT38" s="19"/>
      <c r="KYU38" s="19"/>
      <c r="KYV38" s="19"/>
      <c r="KYW38" s="19"/>
      <c r="KYX38" s="19"/>
      <c r="KYY38" s="19"/>
      <c r="KYZ38" s="19"/>
      <c r="KZA38" s="19"/>
      <c r="KZB38" s="19"/>
      <c r="KZC38" s="19"/>
      <c r="KZD38" s="19"/>
      <c r="KZE38" s="19"/>
      <c r="KZF38" s="19"/>
      <c r="KZG38" s="19"/>
      <c r="KZH38" s="19"/>
      <c r="KZI38" s="19"/>
      <c r="KZJ38" s="19"/>
      <c r="KZK38" s="19"/>
      <c r="KZL38" s="19"/>
      <c r="KZM38" s="19"/>
      <c r="KZN38" s="19"/>
      <c r="KZO38" s="19"/>
      <c r="KZP38" s="19"/>
      <c r="KZQ38" s="19"/>
      <c r="KZR38" s="19"/>
      <c r="KZS38" s="19"/>
      <c r="KZT38" s="19"/>
      <c r="KZU38" s="19"/>
      <c r="KZV38" s="19"/>
      <c r="KZW38" s="19"/>
      <c r="KZX38" s="19"/>
      <c r="KZY38" s="19"/>
      <c r="KZZ38" s="19"/>
      <c r="LAA38" s="19"/>
      <c r="LAB38" s="19"/>
      <c r="LAC38" s="19"/>
      <c r="LAD38" s="19"/>
      <c r="LAE38" s="19"/>
      <c r="LAF38" s="19"/>
      <c r="LAG38" s="19"/>
      <c r="LAH38" s="19"/>
      <c r="LAI38" s="19"/>
      <c r="LAJ38" s="19"/>
      <c r="LAK38" s="19"/>
      <c r="LAL38" s="19"/>
      <c r="LAM38" s="19"/>
      <c r="LAN38" s="19"/>
      <c r="LAO38" s="19"/>
      <c r="LAP38" s="19"/>
      <c r="LAQ38" s="19"/>
      <c r="LAR38" s="19"/>
      <c r="LAS38" s="19"/>
      <c r="LAT38" s="19"/>
      <c r="LAU38" s="19"/>
      <c r="LAV38" s="19"/>
      <c r="LAW38" s="19"/>
      <c r="LAX38" s="19"/>
      <c r="LAY38" s="19"/>
      <c r="LAZ38" s="19"/>
      <c r="LBA38" s="19"/>
      <c r="LBB38" s="19"/>
      <c r="LBC38" s="19"/>
      <c r="LBD38" s="19"/>
      <c r="LBE38" s="19"/>
      <c r="LBF38" s="19"/>
      <c r="LBG38" s="19"/>
      <c r="LBH38" s="19"/>
      <c r="LBI38" s="19"/>
      <c r="LBJ38" s="19"/>
      <c r="LBK38" s="19"/>
      <c r="LBL38" s="19"/>
      <c r="LBM38" s="19"/>
      <c r="LBN38" s="19"/>
      <c r="LBO38" s="19"/>
      <c r="LBP38" s="19"/>
      <c r="LBQ38" s="19"/>
      <c r="LBR38" s="19"/>
      <c r="LBS38" s="19"/>
      <c r="LBT38" s="19"/>
      <c r="LBU38" s="19"/>
      <c r="LBV38" s="19"/>
      <c r="LBW38" s="19"/>
      <c r="LBX38" s="19"/>
      <c r="LBY38" s="19"/>
      <c r="LBZ38" s="19"/>
      <c r="LCA38" s="19"/>
      <c r="LCB38" s="19"/>
      <c r="LCC38" s="19"/>
      <c r="LCD38" s="19"/>
      <c r="LCE38" s="19"/>
      <c r="LCF38" s="19"/>
      <c r="LCG38" s="19"/>
      <c r="LCH38" s="19"/>
      <c r="LCI38" s="19"/>
      <c r="LCJ38" s="19"/>
      <c r="LCK38" s="19"/>
      <c r="LCL38" s="19"/>
      <c r="LCM38" s="19"/>
      <c r="LCN38" s="19"/>
      <c r="LCO38" s="19"/>
      <c r="LCP38" s="19"/>
      <c r="LCQ38" s="19"/>
      <c r="LCR38" s="19"/>
      <c r="LCS38" s="19"/>
      <c r="LCT38" s="19"/>
      <c r="LCU38" s="19"/>
      <c r="LCV38" s="19"/>
      <c r="LCW38" s="19"/>
      <c r="LCX38" s="19"/>
      <c r="LCY38" s="19"/>
      <c r="LCZ38" s="19"/>
      <c r="LDA38" s="19"/>
      <c r="LDB38" s="19"/>
      <c r="LDC38" s="19"/>
      <c r="LDD38" s="19"/>
      <c r="LDE38" s="19"/>
      <c r="LDF38" s="19"/>
      <c r="LDG38" s="19"/>
      <c r="LDH38" s="19"/>
      <c r="LDI38" s="19"/>
      <c r="LDJ38" s="19"/>
      <c r="LDK38" s="19"/>
      <c r="LDL38" s="19"/>
      <c r="LDM38" s="19"/>
      <c r="LDN38" s="19"/>
      <c r="LDO38" s="19"/>
      <c r="LDP38" s="19"/>
      <c r="LDQ38" s="19"/>
      <c r="LDR38" s="19"/>
      <c r="LDS38" s="19"/>
      <c r="LDT38" s="19"/>
      <c r="LDU38" s="19"/>
      <c r="LDV38" s="19"/>
      <c r="LDW38" s="19"/>
      <c r="LDX38" s="19"/>
      <c r="LDY38" s="19"/>
      <c r="LDZ38" s="19"/>
      <c r="LEA38" s="19"/>
      <c r="LEB38" s="19"/>
      <c r="LEC38" s="19"/>
      <c r="LED38" s="19"/>
      <c r="LEE38" s="19"/>
      <c r="LEF38" s="19"/>
      <c r="LEG38" s="19"/>
      <c r="LEH38" s="19"/>
      <c r="LEI38" s="19"/>
      <c r="LEJ38" s="19"/>
      <c r="LEK38" s="19"/>
      <c r="LEL38" s="19"/>
      <c r="LEM38" s="19"/>
      <c r="LEN38" s="19"/>
      <c r="LEO38" s="19"/>
      <c r="LEP38" s="19"/>
      <c r="LEQ38" s="19"/>
      <c r="LER38" s="19"/>
      <c r="LES38" s="19"/>
      <c r="LET38" s="19"/>
      <c r="LEU38" s="19"/>
      <c r="LEV38" s="19"/>
      <c r="LEW38" s="19"/>
      <c r="LEX38" s="19"/>
      <c r="LEY38" s="19"/>
      <c r="LEZ38" s="19"/>
      <c r="LFA38" s="19"/>
      <c r="LFB38" s="19"/>
      <c r="LFC38" s="19"/>
      <c r="LFD38" s="19"/>
      <c r="LFE38" s="19"/>
      <c r="LFF38" s="19"/>
      <c r="LFG38" s="19"/>
      <c r="LFH38" s="19"/>
      <c r="LFI38" s="19"/>
      <c r="LFJ38" s="19"/>
      <c r="LFK38" s="19"/>
      <c r="LFL38" s="19"/>
      <c r="LFM38" s="19"/>
      <c r="LFN38" s="19"/>
      <c r="LFO38" s="19"/>
      <c r="LFP38" s="19"/>
      <c r="LFQ38" s="19"/>
      <c r="LFR38" s="19"/>
      <c r="LFS38" s="19"/>
      <c r="LFT38" s="19"/>
      <c r="LFU38" s="19"/>
      <c r="LFV38" s="19"/>
      <c r="LFW38" s="19"/>
      <c r="LFX38" s="19"/>
      <c r="LFY38" s="19"/>
      <c r="LFZ38" s="19"/>
      <c r="LGA38" s="19"/>
      <c r="LGB38" s="19"/>
      <c r="LGC38" s="19"/>
      <c r="LGD38" s="19"/>
      <c r="LGE38" s="19"/>
      <c r="LGF38" s="19"/>
      <c r="LGG38" s="19"/>
      <c r="LGH38" s="19"/>
      <c r="LGI38" s="19"/>
      <c r="LGJ38" s="19"/>
      <c r="LGK38" s="19"/>
      <c r="LGL38" s="19"/>
      <c r="LGM38" s="19"/>
      <c r="LGN38" s="19"/>
      <c r="LGO38" s="19"/>
      <c r="LGP38" s="19"/>
      <c r="LGQ38" s="19"/>
      <c r="LGR38" s="19"/>
      <c r="LGS38" s="19"/>
      <c r="LGT38" s="19"/>
      <c r="LGU38" s="19"/>
      <c r="LGV38" s="19"/>
      <c r="LGW38" s="19"/>
      <c r="LGX38" s="19"/>
      <c r="LGY38" s="19"/>
      <c r="LGZ38" s="19"/>
      <c r="LHA38" s="19"/>
      <c r="LHB38" s="19"/>
      <c r="LHC38" s="19"/>
      <c r="LHD38" s="19"/>
      <c r="LHE38" s="19"/>
      <c r="LHF38" s="19"/>
      <c r="LHG38" s="19"/>
      <c r="LHH38" s="19"/>
      <c r="LHI38" s="19"/>
      <c r="LHJ38" s="19"/>
      <c r="LHK38" s="19"/>
      <c r="LHL38" s="19"/>
      <c r="LHM38" s="19"/>
      <c r="LHN38" s="19"/>
      <c r="LHO38" s="19"/>
      <c r="LHP38" s="19"/>
      <c r="LHQ38" s="19"/>
      <c r="LHR38" s="19"/>
      <c r="LHS38" s="19"/>
      <c r="LHT38" s="19"/>
      <c r="LHU38" s="19"/>
      <c r="LHV38" s="19"/>
      <c r="LHW38" s="19"/>
      <c r="LHX38" s="19"/>
      <c r="LHY38" s="19"/>
      <c r="LHZ38" s="19"/>
      <c r="LIA38" s="19"/>
      <c r="LIB38" s="19"/>
      <c r="LIC38" s="19"/>
      <c r="LID38" s="19"/>
      <c r="LIE38" s="19"/>
      <c r="LIF38" s="19"/>
      <c r="LIG38" s="19"/>
      <c r="LIH38" s="19"/>
      <c r="LII38" s="19"/>
      <c r="LIJ38" s="19"/>
      <c r="LIK38" s="19"/>
      <c r="LIL38" s="19"/>
      <c r="LIM38" s="19"/>
      <c r="LIN38" s="19"/>
      <c r="LIO38" s="19"/>
      <c r="LIP38" s="19"/>
      <c r="LIQ38" s="19"/>
      <c r="LIR38" s="19"/>
      <c r="LIS38" s="19"/>
      <c r="LIT38" s="19"/>
      <c r="LIU38" s="19"/>
      <c r="LIV38" s="19"/>
      <c r="LIW38" s="19"/>
      <c r="LIX38" s="19"/>
      <c r="LIY38" s="19"/>
      <c r="LIZ38" s="19"/>
      <c r="LJA38" s="19"/>
      <c r="LJB38" s="19"/>
      <c r="LJC38" s="19"/>
      <c r="LJD38" s="19"/>
      <c r="LJE38" s="19"/>
      <c r="LJF38" s="19"/>
      <c r="LJG38" s="19"/>
      <c r="LJH38" s="19"/>
      <c r="LJI38" s="19"/>
      <c r="LJJ38" s="19"/>
      <c r="LJK38" s="19"/>
      <c r="LJL38" s="19"/>
      <c r="LJM38" s="19"/>
      <c r="LJN38" s="19"/>
      <c r="LJO38" s="19"/>
      <c r="LJP38" s="19"/>
      <c r="LJQ38" s="19"/>
      <c r="LJR38" s="19"/>
      <c r="LJS38" s="19"/>
      <c r="LJT38" s="19"/>
      <c r="LJU38" s="19"/>
      <c r="LJV38" s="19"/>
      <c r="LJW38" s="19"/>
      <c r="LJX38" s="19"/>
      <c r="LJY38" s="19"/>
      <c r="LJZ38" s="19"/>
      <c r="LKA38" s="19"/>
      <c r="LKB38" s="19"/>
      <c r="LKC38" s="19"/>
      <c r="LKD38" s="19"/>
      <c r="LKE38" s="19"/>
      <c r="LKF38" s="19"/>
      <c r="LKG38" s="19"/>
      <c r="LKH38" s="19"/>
      <c r="LKI38" s="19"/>
      <c r="LKJ38" s="19"/>
      <c r="LKK38" s="19"/>
      <c r="LKL38" s="19"/>
      <c r="LKM38" s="19"/>
      <c r="LKN38" s="19"/>
      <c r="LKO38" s="19"/>
      <c r="LKP38" s="19"/>
      <c r="LKQ38" s="19"/>
      <c r="LKR38" s="19"/>
      <c r="LKS38" s="19"/>
      <c r="LKT38" s="19"/>
      <c r="LKU38" s="19"/>
      <c r="LKV38" s="19"/>
      <c r="LKW38" s="19"/>
      <c r="LKX38" s="19"/>
      <c r="LKY38" s="19"/>
      <c r="LKZ38" s="19"/>
      <c r="LLA38" s="19"/>
      <c r="LLB38" s="19"/>
      <c r="LLC38" s="19"/>
      <c r="LLD38" s="19"/>
      <c r="LLE38" s="19"/>
      <c r="LLF38" s="19"/>
      <c r="LLG38" s="19"/>
      <c r="LLH38" s="19"/>
      <c r="LLI38" s="19"/>
      <c r="LLJ38" s="19"/>
      <c r="LLK38" s="19"/>
      <c r="LLL38" s="19"/>
      <c r="LLM38" s="19"/>
      <c r="LLN38" s="19"/>
      <c r="LLO38" s="19"/>
      <c r="LLP38" s="19"/>
      <c r="LLQ38" s="19"/>
      <c r="LLR38" s="19"/>
      <c r="LLS38" s="19"/>
      <c r="LLT38" s="19"/>
      <c r="LLU38" s="19"/>
      <c r="LLV38" s="19"/>
      <c r="LLW38" s="19"/>
      <c r="LLX38" s="19"/>
      <c r="LLY38" s="19"/>
      <c r="LLZ38" s="19"/>
      <c r="LMA38" s="19"/>
      <c r="LMB38" s="19"/>
      <c r="LMC38" s="19"/>
      <c r="LMD38" s="19"/>
      <c r="LME38" s="19"/>
      <c r="LMF38" s="19"/>
      <c r="LMG38" s="19"/>
      <c r="LMH38" s="19"/>
      <c r="LMI38" s="19"/>
      <c r="LMJ38" s="19"/>
      <c r="LMK38" s="19"/>
      <c r="LML38" s="19"/>
      <c r="LMM38" s="19"/>
      <c r="LMN38" s="19"/>
      <c r="LMO38" s="19"/>
      <c r="LMP38" s="19"/>
      <c r="LMQ38" s="19"/>
      <c r="LMR38" s="19"/>
      <c r="LMS38" s="19"/>
      <c r="LMT38" s="19"/>
      <c r="LMU38" s="19"/>
      <c r="LMV38" s="19"/>
      <c r="LMW38" s="19"/>
      <c r="LMX38" s="19"/>
      <c r="LMY38" s="19"/>
      <c r="LMZ38" s="19"/>
      <c r="LNA38" s="19"/>
      <c r="LNB38" s="19"/>
      <c r="LNC38" s="19"/>
      <c r="LND38" s="19"/>
      <c r="LNE38" s="19"/>
      <c r="LNF38" s="19"/>
      <c r="LNG38" s="19"/>
      <c r="LNH38" s="19"/>
      <c r="LNI38" s="19"/>
      <c r="LNJ38" s="19"/>
      <c r="LNK38" s="19"/>
      <c r="LNL38" s="19"/>
      <c r="LNM38" s="19"/>
      <c r="LNN38" s="19"/>
      <c r="LNO38" s="19"/>
      <c r="LNP38" s="19"/>
      <c r="LNQ38" s="19"/>
      <c r="LNR38" s="19"/>
      <c r="LNS38" s="19"/>
      <c r="LNT38" s="19"/>
      <c r="LNU38" s="19"/>
      <c r="LNV38" s="19"/>
      <c r="LNW38" s="19"/>
      <c r="LNX38" s="19"/>
      <c r="LNY38" s="19"/>
      <c r="LNZ38" s="19"/>
      <c r="LOA38" s="19"/>
      <c r="LOB38" s="19"/>
      <c r="LOC38" s="19"/>
      <c r="LOD38" s="19"/>
      <c r="LOE38" s="19"/>
      <c r="LOF38" s="19"/>
      <c r="LOG38" s="19"/>
      <c r="LOH38" s="19"/>
      <c r="LOI38" s="19"/>
      <c r="LOJ38" s="19"/>
      <c r="LOK38" s="19"/>
      <c r="LOL38" s="19"/>
      <c r="LOM38" s="19"/>
      <c r="LON38" s="19"/>
      <c r="LOO38" s="19"/>
      <c r="LOP38" s="19"/>
      <c r="LOQ38" s="19"/>
      <c r="LOR38" s="19"/>
      <c r="LOS38" s="19"/>
      <c r="LOT38" s="19"/>
      <c r="LOU38" s="19"/>
      <c r="LOV38" s="19"/>
      <c r="LOW38" s="19"/>
      <c r="LOX38" s="19"/>
      <c r="LOY38" s="19"/>
      <c r="LOZ38" s="19"/>
      <c r="LPA38" s="19"/>
      <c r="LPB38" s="19"/>
      <c r="LPC38" s="19"/>
      <c r="LPD38" s="19"/>
      <c r="LPE38" s="19"/>
      <c r="LPF38" s="19"/>
      <c r="LPG38" s="19"/>
      <c r="LPH38" s="19"/>
      <c r="LPI38" s="19"/>
      <c r="LPJ38" s="19"/>
      <c r="LPK38" s="19"/>
      <c r="LPL38" s="19"/>
      <c r="LPM38" s="19"/>
      <c r="LPN38" s="19"/>
      <c r="LPO38" s="19"/>
      <c r="LPP38" s="19"/>
      <c r="LPQ38" s="19"/>
      <c r="LPR38" s="19"/>
      <c r="LPS38" s="19"/>
      <c r="LPT38" s="19"/>
      <c r="LPU38" s="19"/>
      <c r="LPV38" s="19"/>
      <c r="LPW38" s="19"/>
      <c r="LPX38" s="19"/>
      <c r="LPY38" s="19"/>
      <c r="LPZ38" s="19"/>
      <c r="LQA38" s="19"/>
      <c r="LQB38" s="19"/>
      <c r="LQC38" s="19"/>
      <c r="LQD38" s="19"/>
      <c r="LQE38" s="19"/>
      <c r="LQF38" s="19"/>
      <c r="LQG38" s="19"/>
      <c r="LQH38" s="19"/>
      <c r="LQI38" s="19"/>
      <c r="LQJ38" s="19"/>
      <c r="LQK38" s="19"/>
      <c r="LQL38" s="19"/>
      <c r="LQM38" s="19"/>
      <c r="LQN38" s="19"/>
      <c r="LQO38" s="19"/>
      <c r="LQP38" s="19"/>
      <c r="LQQ38" s="19"/>
      <c r="LQR38" s="19"/>
      <c r="LQS38" s="19"/>
      <c r="LQT38" s="19"/>
      <c r="LQU38" s="19"/>
      <c r="LQV38" s="19"/>
      <c r="LQW38" s="19"/>
      <c r="LQX38" s="19"/>
      <c r="LQY38" s="19"/>
      <c r="LQZ38" s="19"/>
      <c r="LRA38" s="19"/>
      <c r="LRB38" s="19"/>
      <c r="LRC38" s="19"/>
      <c r="LRD38" s="19"/>
      <c r="LRE38" s="19"/>
      <c r="LRF38" s="19"/>
      <c r="LRG38" s="19"/>
      <c r="LRH38" s="19"/>
      <c r="LRI38" s="19"/>
      <c r="LRJ38" s="19"/>
      <c r="LRK38" s="19"/>
      <c r="LRL38" s="19"/>
      <c r="LRM38" s="19"/>
      <c r="LRN38" s="19"/>
      <c r="LRO38" s="19"/>
      <c r="LRP38" s="19"/>
      <c r="LRQ38" s="19"/>
      <c r="LRR38" s="19"/>
      <c r="LRS38" s="19"/>
      <c r="LRT38" s="19"/>
      <c r="LRU38" s="19"/>
      <c r="LRV38" s="19"/>
      <c r="LRW38" s="19"/>
      <c r="LRX38" s="19"/>
      <c r="LRY38" s="19"/>
      <c r="LRZ38" s="19"/>
      <c r="LSA38" s="19"/>
      <c r="LSB38" s="19"/>
      <c r="LSC38" s="19"/>
      <c r="LSD38" s="19"/>
      <c r="LSE38" s="19"/>
      <c r="LSF38" s="19"/>
      <c r="LSG38" s="19"/>
      <c r="LSH38" s="19"/>
      <c r="LSI38" s="19"/>
      <c r="LSJ38" s="19"/>
      <c r="LSK38" s="19"/>
      <c r="LSL38" s="19"/>
      <c r="LSM38" s="19"/>
      <c r="LSN38" s="19"/>
      <c r="LSO38" s="19"/>
      <c r="LSP38" s="19"/>
      <c r="LSQ38" s="19"/>
      <c r="LSR38" s="19"/>
      <c r="LSS38" s="19"/>
      <c r="LST38" s="19"/>
      <c r="LSU38" s="19"/>
      <c r="LSV38" s="19"/>
      <c r="LSW38" s="19"/>
      <c r="LSX38" s="19"/>
      <c r="LSY38" s="19"/>
      <c r="LSZ38" s="19"/>
      <c r="LTA38" s="19"/>
      <c r="LTB38" s="19"/>
      <c r="LTC38" s="19"/>
      <c r="LTD38" s="19"/>
      <c r="LTE38" s="19"/>
      <c r="LTF38" s="19"/>
      <c r="LTG38" s="19"/>
      <c r="LTH38" s="19"/>
      <c r="LTI38" s="19"/>
      <c r="LTJ38" s="19"/>
      <c r="LTK38" s="19"/>
      <c r="LTL38" s="19"/>
      <c r="LTM38" s="19"/>
      <c r="LTN38" s="19"/>
      <c r="LTO38" s="19"/>
      <c r="LTP38" s="19"/>
      <c r="LTQ38" s="19"/>
      <c r="LTR38" s="19"/>
      <c r="LTS38" s="19"/>
      <c r="LTT38" s="19"/>
      <c r="LTU38" s="19"/>
      <c r="LTV38" s="19"/>
      <c r="LTW38" s="19"/>
      <c r="LTX38" s="19"/>
      <c r="LTY38" s="19"/>
      <c r="LTZ38" s="19"/>
      <c r="LUA38" s="19"/>
      <c r="LUB38" s="19"/>
      <c r="LUC38" s="19"/>
      <c r="LUD38" s="19"/>
      <c r="LUE38" s="19"/>
      <c r="LUF38" s="19"/>
      <c r="LUG38" s="19"/>
      <c r="LUH38" s="19"/>
      <c r="LUI38" s="19"/>
      <c r="LUJ38" s="19"/>
      <c r="LUK38" s="19"/>
      <c r="LUL38" s="19"/>
      <c r="LUM38" s="19"/>
      <c r="LUN38" s="19"/>
      <c r="LUO38" s="19"/>
      <c r="LUP38" s="19"/>
      <c r="LUQ38" s="19"/>
      <c r="LUR38" s="19"/>
      <c r="LUS38" s="19"/>
      <c r="LUT38" s="19"/>
      <c r="LUU38" s="19"/>
      <c r="LUV38" s="19"/>
      <c r="LUW38" s="19"/>
      <c r="LUX38" s="19"/>
      <c r="LUY38" s="19"/>
      <c r="LUZ38" s="19"/>
      <c r="LVA38" s="19"/>
      <c r="LVB38" s="19"/>
      <c r="LVC38" s="19"/>
      <c r="LVD38" s="19"/>
      <c r="LVE38" s="19"/>
      <c r="LVF38" s="19"/>
      <c r="LVG38" s="19"/>
      <c r="LVH38" s="19"/>
      <c r="LVI38" s="19"/>
      <c r="LVJ38" s="19"/>
      <c r="LVK38" s="19"/>
      <c r="LVL38" s="19"/>
      <c r="LVM38" s="19"/>
      <c r="LVN38" s="19"/>
      <c r="LVO38" s="19"/>
      <c r="LVP38" s="19"/>
      <c r="LVQ38" s="19"/>
      <c r="LVR38" s="19"/>
      <c r="LVS38" s="19"/>
      <c r="LVT38" s="19"/>
      <c r="LVU38" s="19"/>
      <c r="LVV38" s="19"/>
      <c r="LVW38" s="19"/>
      <c r="LVX38" s="19"/>
      <c r="LVY38" s="19"/>
      <c r="LVZ38" s="19"/>
      <c r="LWA38" s="19"/>
      <c r="LWB38" s="19"/>
      <c r="LWC38" s="19"/>
      <c r="LWD38" s="19"/>
      <c r="LWE38" s="19"/>
      <c r="LWF38" s="19"/>
      <c r="LWG38" s="19"/>
      <c r="LWH38" s="19"/>
      <c r="LWI38" s="19"/>
      <c r="LWJ38" s="19"/>
      <c r="LWK38" s="19"/>
      <c r="LWL38" s="19"/>
      <c r="LWM38" s="19"/>
      <c r="LWN38" s="19"/>
      <c r="LWO38" s="19"/>
      <c r="LWP38" s="19"/>
      <c r="LWQ38" s="19"/>
      <c r="LWR38" s="19"/>
      <c r="LWS38" s="19"/>
      <c r="LWT38" s="19"/>
      <c r="LWU38" s="19"/>
      <c r="LWV38" s="19"/>
      <c r="LWW38" s="19"/>
      <c r="LWX38" s="19"/>
      <c r="LWY38" s="19"/>
      <c r="LWZ38" s="19"/>
      <c r="LXA38" s="19"/>
      <c r="LXB38" s="19"/>
      <c r="LXC38" s="19"/>
      <c r="LXD38" s="19"/>
      <c r="LXE38" s="19"/>
      <c r="LXF38" s="19"/>
      <c r="LXG38" s="19"/>
      <c r="LXH38" s="19"/>
      <c r="LXI38" s="19"/>
      <c r="LXJ38" s="19"/>
      <c r="LXK38" s="19"/>
      <c r="LXL38" s="19"/>
      <c r="LXM38" s="19"/>
      <c r="LXN38" s="19"/>
      <c r="LXO38" s="19"/>
      <c r="LXP38" s="19"/>
      <c r="LXQ38" s="19"/>
      <c r="LXR38" s="19"/>
      <c r="LXS38" s="19"/>
      <c r="LXT38" s="19"/>
      <c r="LXU38" s="19"/>
      <c r="LXV38" s="19"/>
      <c r="LXW38" s="19"/>
      <c r="LXX38" s="19"/>
      <c r="LXY38" s="19"/>
      <c r="LXZ38" s="19"/>
      <c r="LYA38" s="19"/>
      <c r="LYB38" s="19"/>
      <c r="LYC38" s="19"/>
      <c r="LYD38" s="19"/>
      <c r="LYE38" s="19"/>
      <c r="LYF38" s="19"/>
      <c r="LYG38" s="19"/>
      <c r="LYH38" s="19"/>
      <c r="LYI38" s="19"/>
      <c r="LYJ38" s="19"/>
      <c r="LYK38" s="19"/>
      <c r="LYL38" s="19"/>
      <c r="LYM38" s="19"/>
      <c r="LYN38" s="19"/>
      <c r="LYO38" s="19"/>
      <c r="LYP38" s="19"/>
      <c r="LYQ38" s="19"/>
      <c r="LYR38" s="19"/>
      <c r="LYS38" s="19"/>
      <c r="LYT38" s="19"/>
      <c r="LYU38" s="19"/>
      <c r="LYV38" s="19"/>
      <c r="LYW38" s="19"/>
      <c r="LYX38" s="19"/>
      <c r="LYY38" s="19"/>
      <c r="LYZ38" s="19"/>
      <c r="LZA38" s="19"/>
      <c r="LZB38" s="19"/>
      <c r="LZC38" s="19"/>
      <c r="LZD38" s="19"/>
      <c r="LZE38" s="19"/>
      <c r="LZF38" s="19"/>
      <c r="LZG38" s="19"/>
      <c r="LZH38" s="19"/>
      <c r="LZI38" s="19"/>
      <c r="LZJ38" s="19"/>
      <c r="LZK38" s="19"/>
      <c r="LZL38" s="19"/>
      <c r="LZM38" s="19"/>
      <c r="LZN38" s="19"/>
      <c r="LZO38" s="19"/>
      <c r="LZP38" s="19"/>
      <c r="LZQ38" s="19"/>
      <c r="LZR38" s="19"/>
      <c r="LZS38" s="19"/>
      <c r="LZT38" s="19"/>
      <c r="LZU38" s="19"/>
      <c r="LZV38" s="19"/>
      <c r="LZW38" s="19"/>
      <c r="LZX38" s="19"/>
      <c r="LZY38" s="19"/>
      <c r="LZZ38" s="19"/>
      <c r="MAA38" s="19"/>
      <c r="MAB38" s="19"/>
      <c r="MAC38" s="19"/>
      <c r="MAD38" s="19"/>
      <c r="MAE38" s="19"/>
      <c r="MAF38" s="19"/>
      <c r="MAG38" s="19"/>
      <c r="MAH38" s="19"/>
      <c r="MAI38" s="19"/>
      <c r="MAJ38" s="19"/>
      <c r="MAK38" s="19"/>
      <c r="MAL38" s="19"/>
      <c r="MAM38" s="19"/>
      <c r="MAN38" s="19"/>
      <c r="MAO38" s="19"/>
      <c r="MAP38" s="19"/>
      <c r="MAQ38" s="19"/>
      <c r="MAR38" s="19"/>
      <c r="MAS38" s="19"/>
      <c r="MAT38" s="19"/>
      <c r="MAU38" s="19"/>
      <c r="MAV38" s="19"/>
      <c r="MAW38" s="19"/>
      <c r="MAX38" s="19"/>
      <c r="MAY38" s="19"/>
      <c r="MAZ38" s="19"/>
      <c r="MBA38" s="19"/>
      <c r="MBB38" s="19"/>
      <c r="MBC38" s="19"/>
      <c r="MBD38" s="19"/>
      <c r="MBE38" s="19"/>
      <c r="MBF38" s="19"/>
      <c r="MBG38" s="19"/>
      <c r="MBH38" s="19"/>
      <c r="MBI38" s="19"/>
      <c r="MBJ38" s="19"/>
      <c r="MBK38" s="19"/>
      <c r="MBL38" s="19"/>
      <c r="MBM38" s="19"/>
      <c r="MBN38" s="19"/>
      <c r="MBO38" s="19"/>
      <c r="MBP38" s="19"/>
      <c r="MBQ38" s="19"/>
      <c r="MBR38" s="19"/>
      <c r="MBS38" s="19"/>
      <c r="MBT38" s="19"/>
      <c r="MBU38" s="19"/>
      <c r="MBV38" s="19"/>
      <c r="MBW38" s="19"/>
      <c r="MBX38" s="19"/>
      <c r="MBY38" s="19"/>
      <c r="MBZ38" s="19"/>
      <c r="MCA38" s="19"/>
      <c r="MCB38" s="19"/>
      <c r="MCC38" s="19"/>
      <c r="MCD38" s="19"/>
      <c r="MCE38" s="19"/>
      <c r="MCF38" s="19"/>
      <c r="MCG38" s="19"/>
      <c r="MCH38" s="19"/>
      <c r="MCI38" s="19"/>
      <c r="MCJ38" s="19"/>
      <c r="MCK38" s="19"/>
      <c r="MCL38" s="19"/>
      <c r="MCM38" s="19"/>
      <c r="MCN38" s="19"/>
      <c r="MCO38" s="19"/>
      <c r="MCP38" s="19"/>
      <c r="MCQ38" s="19"/>
      <c r="MCR38" s="19"/>
      <c r="MCS38" s="19"/>
      <c r="MCT38" s="19"/>
      <c r="MCU38" s="19"/>
      <c r="MCV38" s="19"/>
      <c r="MCW38" s="19"/>
      <c r="MCX38" s="19"/>
      <c r="MCY38" s="19"/>
      <c r="MCZ38" s="19"/>
      <c r="MDA38" s="19"/>
      <c r="MDB38" s="19"/>
      <c r="MDC38" s="19"/>
      <c r="MDD38" s="19"/>
      <c r="MDE38" s="19"/>
      <c r="MDF38" s="19"/>
      <c r="MDG38" s="19"/>
      <c r="MDH38" s="19"/>
      <c r="MDI38" s="19"/>
      <c r="MDJ38" s="19"/>
      <c r="MDK38" s="19"/>
      <c r="MDL38" s="19"/>
      <c r="MDM38" s="19"/>
      <c r="MDN38" s="19"/>
      <c r="MDO38" s="19"/>
      <c r="MDP38" s="19"/>
      <c r="MDQ38" s="19"/>
      <c r="MDR38" s="19"/>
      <c r="MDS38" s="19"/>
      <c r="MDT38" s="19"/>
      <c r="MDU38" s="19"/>
      <c r="MDV38" s="19"/>
      <c r="MDW38" s="19"/>
      <c r="MDX38" s="19"/>
      <c r="MDY38" s="19"/>
      <c r="MDZ38" s="19"/>
      <c r="MEA38" s="19"/>
      <c r="MEB38" s="19"/>
      <c r="MEC38" s="19"/>
      <c r="MED38" s="19"/>
      <c r="MEE38" s="19"/>
      <c r="MEF38" s="19"/>
      <c r="MEG38" s="19"/>
      <c r="MEH38" s="19"/>
      <c r="MEI38" s="19"/>
      <c r="MEJ38" s="19"/>
      <c r="MEK38" s="19"/>
      <c r="MEL38" s="19"/>
      <c r="MEM38" s="19"/>
      <c r="MEN38" s="19"/>
      <c r="MEO38" s="19"/>
      <c r="MEP38" s="19"/>
      <c r="MEQ38" s="19"/>
      <c r="MER38" s="19"/>
      <c r="MES38" s="19"/>
      <c r="MET38" s="19"/>
      <c r="MEU38" s="19"/>
      <c r="MEV38" s="19"/>
      <c r="MEW38" s="19"/>
      <c r="MEX38" s="19"/>
      <c r="MEY38" s="19"/>
      <c r="MEZ38" s="19"/>
      <c r="MFA38" s="19"/>
      <c r="MFB38" s="19"/>
      <c r="MFC38" s="19"/>
      <c r="MFD38" s="19"/>
      <c r="MFE38" s="19"/>
      <c r="MFF38" s="19"/>
      <c r="MFG38" s="19"/>
      <c r="MFH38" s="19"/>
      <c r="MFI38" s="19"/>
      <c r="MFJ38" s="19"/>
      <c r="MFK38" s="19"/>
      <c r="MFL38" s="19"/>
      <c r="MFM38" s="19"/>
      <c r="MFN38" s="19"/>
      <c r="MFO38" s="19"/>
      <c r="MFP38" s="19"/>
      <c r="MFQ38" s="19"/>
      <c r="MFR38" s="19"/>
      <c r="MFS38" s="19"/>
      <c r="MFT38" s="19"/>
      <c r="MFU38" s="19"/>
      <c r="MFV38" s="19"/>
      <c r="MFW38" s="19"/>
      <c r="MFX38" s="19"/>
      <c r="MFY38" s="19"/>
      <c r="MFZ38" s="19"/>
      <c r="MGA38" s="19"/>
      <c r="MGB38" s="19"/>
      <c r="MGC38" s="19"/>
      <c r="MGD38" s="19"/>
      <c r="MGE38" s="19"/>
      <c r="MGF38" s="19"/>
      <c r="MGG38" s="19"/>
      <c r="MGH38" s="19"/>
      <c r="MGI38" s="19"/>
      <c r="MGJ38" s="19"/>
      <c r="MGK38" s="19"/>
      <c r="MGL38" s="19"/>
      <c r="MGM38" s="19"/>
      <c r="MGN38" s="19"/>
      <c r="MGO38" s="19"/>
      <c r="MGP38" s="19"/>
      <c r="MGQ38" s="19"/>
      <c r="MGR38" s="19"/>
      <c r="MGS38" s="19"/>
      <c r="MGT38" s="19"/>
      <c r="MGU38" s="19"/>
      <c r="MGV38" s="19"/>
      <c r="MGW38" s="19"/>
      <c r="MGX38" s="19"/>
      <c r="MGY38" s="19"/>
      <c r="MGZ38" s="19"/>
      <c r="MHA38" s="19"/>
      <c r="MHB38" s="19"/>
      <c r="MHC38" s="19"/>
      <c r="MHD38" s="19"/>
      <c r="MHE38" s="19"/>
      <c r="MHF38" s="19"/>
      <c r="MHG38" s="19"/>
      <c r="MHH38" s="19"/>
      <c r="MHI38" s="19"/>
      <c r="MHJ38" s="19"/>
      <c r="MHK38" s="19"/>
      <c r="MHL38" s="19"/>
      <c r="MHM38" s="19"/>
      <c r="MHN38" s="19"/>
      <c r="MHO38" s="19"/>
      <c r="MHP38" s="19"/>
      <c r="MHQ38" s="19"/>
      <c r="MHR38" s="19"/>
      <c r="MHS38" s="19"/>
      <c r="MHT38" s="19"/>
      <c r="MHU38" s="19"/>
      <c r="MHV38" s="19"/>
      <c r="MHW38" s="19"/>
      <c r="MHX38" s="19"/>
      <c r="MHY38" s="19"/>
      <c r="MHZ38" s="19"/>
      <c r="MIA38" s="19"/>
      <c r="MIB38" s="19"/>
      <c r="MIC38" s="19"/>
      <c r="MID38" s="19"/>
      <c r="MIE38" s="19"/>
      <c r="MIF38" s="19"/>
      <c r="MIG38" s="19"/>
      <c r="MIH38" s="19"/>
      <c r="MII38" s="19"/>
      <c r="MIJ38" s="19"/>
      <c r="MIK38" s="19"/>
      <c r="MIL38" s="19"/>
      <c r="MIM38" s="19"/>
      <c r="MIN38" s="19"/>
      <c r="MIO38" s="19"/>
      <c r="MIP38" s="19"/>
      <c r="MIQ38" s="19"/>
      <c r="MIR38" s="19"/>
      <c r="MIS38" s="19"/>
      <c r="MIT38" s="19"/>
      <c r="MIU38" s="19"/>
      <c r="MIV38" s="19"/>
      <c r="MIW38" s="19"/>
      <c r="MIX38" s="19"/>
      <c r="MIY38" s="19"/>
      <c r="MIZ38" s="19"/>
      <c r="MJA38" s="19"/>
      <c r="MJB38" s="19"/>
      <c r="MJC38" s="19"/>
      <c r="MJD38" s="19"/>
      <c r="MJE38" s="19"/>
      <c r="MJF38" s="19"/>
      <c r="MJG38" s="19"/>
      <c r="MJH38" s="19"/>
      <c r="MJI38" s="19"/>
      <c r="MJJ38" s="19"/>
      <c r="MJK38" s="19"/>
      <c r="MJL38" s="19"/>
      <c r="MJM38" s="19"/>
      <c r="MJN38" s="19"/>
      <c r="MJO38" s="19"/>
      <c r="MJP38" s="19"/>
      <c r="MJQ38" s="19"/>
      <c r="MJR38" s="19"/>
      <c r="MJS38" s="19"/>
      <c r="MJT38" s="19"/>
      <c r="MJU38" s="19"/>
      <c r="MJV38" s="19"/>
      <c r="MJW38" s="19"/>
      <c r="MJX38" s="19"/>
      <c r="MJY38" s="19"/>
      <c r="MJZ38" s="19"/>
      <c r="MKA38" s="19"/>
      <c r="MKB38" s="19"/>
      <c r="MKC38" s="19"/>
      <c r="MKD38" s="19"/>
      <c r="MKE38" s="19"/>
      <c r="MKF38" s="19"/>
      <c r="MKG38" s="19"/>
      <c r="MKH38" s="19"/>
      <c r="MKI38" s="19"/>
      <c r="MKJ38" s="19"/>
      <c r="MKK38" s="19"/>
      <c r="MKL38" s="19"/>
      <c r="MKM38" s="19"/>
      <c r="MKN38" s="19"/>
      <c r="MKO38" s="19"/>
      <c r="MKP38" s="19"/>
      <c r="MKQ38" s="19"/>
      <c r="MKR38" s="19"/>
      <c r="MKS38" s="19"/>
      <c r="MKT38" s="19"/>
      <c r="MKU38" s="19"/>
      <c r="MKV38" s="19"/>
      <c r="MKW38" s="19"/>
      <c r="MKX38" s="19"/>
      <c r="MKY38" s="19"/>
      <c r="MKZ38" s="19"/>
      <c r="MLA38" s="19"/>
      <c r="MLB38" s="19"/>
      <c r="MLC38" s="19"/>
      <c r="MLD38" s="19"/>
      <c r="MLE38" s="19"/>
      <c r="MLF38" s="19"/>
      <c r="MLG38" s="19"/>
      <c r="MLH38" s="19"/>
      <c r="MLI38" s="19"/>
      <c r="MLJ38" s="19"/>
      <c r="MLK38" s="19"/>
      <c r="MLL38" s="19"/>
      <c r="MLM38" s="19"/>
      <c r="MLN38" s="19"/>
      <c r="MLO38" s="19"/>
      <c r="MLP38" s="19"/>
      <c r="MLQ38" s="19"/>
      <c r="MLR38" s="19"/>
      <c r="MLS38" s="19"/>
      <c r="MLT38" s="19"/>
      <c r="MLU38" s="19"/>
      <c r="MLV38" s="19"/>
      <c r="MLW38" s="19"/>
      <c r="MLX38" s="19"/>
      <c r="MLY38" s="19"/>
      <c r="MLZ38" s="19"/>
      <c r="MMA38" s="19"/>
      <c r="MMB38" s="19"/>
      <c r="MMC38" s="19"/>
      <c r="MMD38" s="19"/>
      <c r="MME38" s="19"/>
      <c r="MMF38" s="19"/>
      <c r="MMG38" s="19"/>
      <c r="MMH38" s="19"/>
      <c r="MMI38" s="19"/>
      <c r="MMJ38" s="19"/>
      <c r="MMK38" s="19"/>
      <c r="MML38" s="19"/>
      <c r="MMM38" s="19"/>
      <c r="MMN38" s="19"/>
      <c r="MMO38" s="19"/>
      <c r="MMP38" s="19"/>
      <c r="MMQ38" s="19"/>
      <c r="MMR38" s="19"/>
      <c r="MMS38" s="19"/>
      <c r="MMT38" s="19"/>
      <c r="MMU38" s="19"/>
      <c r="MMV38" s="19"/>
      <c r="MMW38" s="19"/>
      <c r="MMX38" s="19"/>
      <c r="MMY38" s="19"/>
      <c r="MMZ38" s="19"/>
      <c r="MNA38" s="19"/>
      <c r="MNB38" s="19"/>
      <c r="MNC38" s="19"/>
      <c r="MND38" s="19"/>
      <c r="MNE38" s="19"/>
      <c r="MNF38" s="19"/>
      <c r="MNG38" s="19"/>
      <c r="MNH38" s="19"/>
      <c r="MNI38" s="19"/>
      <c r="MNJ38" s="19"/>
      <c r="MNK38" s="19"/>
      <c r="MNL38" s="19"/>
      <c r="MNM38" s="19"/>
      <c r="MNN38" s="19"/>
      <c r="MNO38" s="19"/>
      <c r="MNP38" s="19"/>
      <c r="MNQ38" s="19"/>
      <c r="MNR38" s="19"/>
      <c r="MNS38" s="19"/>
      <c r="MNT38" s="19"/>
      <c r="MNU38" s="19"/>
      <c r="MNV38" s="19"/>
      <c r="MNW38" s="19"/>
      <c r="MNX38" s="19"/>
      <c r="MNY38" s="19"/>
      <c r="MNZ38" s="19"/>
      <c r="MOA38" s="19"/>
      <c r="MOB38" s="19"/>
      <c r="MOC38" s="19"/>
      <c r="MOD38" s="19"/>
      <c r="MOE38" s="19"/>
      <c r="MOF38" s="19"/>
      <c r="MOG38" s="19"/>
      <c r="MOH38" s="19"/>
      <c r="MOI38" s="19"/>
      <c r="MOJ38" s="19"/>
      <c r="MOK38" s="19"/>
      <c r="MOL38" s="19"/>
      <c r="MOM38" s="19"/>
      <c r="MON38" s="19"/>
      <c r="MOO38" s="19"/>
      <c r="MOP38" s="19"/>
      <c r="MOQ38" s="19"/>
      <c r="MOR38" s="19"/>
      <c r="MOS38" s="19"/>
      <c r="MOT38" s="19"/>
      <c r="MOU38" s="19"/>
      <c r="MOV38" s="19"/>
      <c r="MOW38" s="19"/>
      <c r="MOX38" s="19"/>
      <c r="MOY38" s="19"/>
      <c r="MOZ38" s="19"/>
      <c r="MPA38" s="19"/>
      <c r="MPB38" s="19"/>
      <c r="MPC38" s="19"/>
      <c r="MPD38" s="19"/>
      <c r="MPE38" s="19"/>
      <c r="MPF38" s="19"/>
      <c r="MPG38" s="19"/>
      <c r="MPH38" s="19"/>
      <c r="MPI38" s="19"/>
      <c r="MPJ38" s="19"/>
      <c r="MPK38" s="19"/>
      <c r="MPL38" s="19"/>
      <c r="MPM38" s="19"/>
      <c r="MPN38" s="19"/>
      <c r="MPO38" s="19"/>
      <c r="MPP38" s="19"/>
      <c r="MPQ38" s="19"/>
      <c r="MPR38" s="19"/>
      <c r="MPS38" s="19"/>
      <c r="MPT38" s="19"/>
      <c r="MPU38" s="19"/>
      <c r="MPV38" s="19"/>
      <c r="MPW38" s="19"/>
      <c r="MPX38" s="19"/>
      <c r="MPY38" s="19"/>
      <c r="MPZ38" s="19"/>
      <c r="MQA38" s="19"/>
      <c r="MQB38" s="19"/>
      <c r="MQC38" s="19"/>
      <c r="MQD38" s="19"/>
      <c r="MQE38" s="19"/>
      <c r="MQF38" s="19"/>
      <c r="MQG38" s="19"/>
      <c r="MQH38" s="19"/>
      <c r="MQI38" s="19"/>
      <c r="MQJ38" s="19"/>
      <c r="MQK38" s="19"/>
      <c r="MQL38" s="19"/>
      <c r="MQM38" s="19"/>
      <c r="MQN38" s="19"/>
      <c r="MQO38" s="19"/>
      <c r="MQP38" s="19"/>
      <c r="MQQ38" s="19"/>
      <c r="MQR38" s="19"/>
      <c r="MQS38" s="19"/>
      <c r="MQT38" s="19"/>
      <c r="MQU38" s="19"/>
      <c r="MQV38" s="19"/>
      <c r="MQW38" s="19"/>
      <c r="MQX38" s="19"/>
      <c r="MQY38" s="19"/>
      <c r="MQZ38" s="19"/>
      <c r="MRA38" s="19"/>
      <c r="MRB38" s="19"/>
      <c r="MRC38" s="19"/>
      <c r="MRD38" s="19"/>
      <c r="MRE38" s="19"/>
      <c r="MRF38" s="19"/>
      <c r="MRG38" s="19"/>
      <c r="MRH38" s="19"/>
      <c r="MRI38" s="19"/>
      <c r="MRJ38" s="19"/>
      <c r="MRK38" s="19"/>
      <c r="MRL38" s="19"/>
      <c r="MRM38" s="19"/>
      <c r="MRN38" s="19"/>
      <c r="MRO38" s="19"/>
      <c r="MRP38" s="19"/>
      <c r="MRQ38" s="19"/>
      <c r="MRR38" s="19"/>
      <c r="MRS38" s="19"/>
      <c r="MRT38" s="19"/>
      <c r="MRU38" s="19"/>
      <c r="MRV38" s="19"/>
      <c r="MRW38" s="19"/>
      <c r="MRX38" s="19"/>
      <c r="MRY38" s="19"/>
      <c r="MRZ38" s="19"/>
      <c r="MSA38" s="19"/>
      <c r="MSB38" s="19"/>
      <c r="MSC38" s="19"/>
      <c r="MSD38" s="19"/>
      <c r="MSE38" s="19"/>
      <c r="MSF38" s="19"/>
      <c r="MSG38" s="19"/>
      <c r="MSH38" s="19"/>
      <c r="MSI38" s="19"/>
      <c r="MSJ38" s="19"/>
      <c r="MSK38" s="19"/>
      <c r="MSL38" s="19"/>
      <c r="MSM38" s="19"/>
      <c r="MSN38" s="19"/>
      <c r="MSO38" s="19"/>
      <c r="MSP38" s="19"/>
      <c r="MSQ38" s="19"/>
      <c r="MSR38" s="19"/>
      <c r="MSS38" s="19"/>
      <c r="MST38" s="19"/>
      <c r="MSU38" s="19"/>
      <c r="MSV38" s="19"/>
      <c r="MSW38" s="19"/>
      <c r="MSX38" s="19"/>
      <c r="MSY38" s="19"/>
      <c r="MSZ38" s="19"/>
      <c r="MTA38" s="19"/>
      <c r="MTB38" s="19"/>
      <c r="MTC38" s="19"/>
      <c r="MTD38" s="19"/>
      <c r="MTE38" s="19"/>
      <c r="MTF38" s="19"/>
      <c r="MTG38" s="19"/>
      <c r="MTH38" s="19"/>
      <c r="MTI38" s="19"/>
      <c r="MTJ38" s="19"/>
      <c r="MTK38" s="19"/>
      <c r="MTL38" s="19"/>
      <c r="MTM38" s="19"/>
      <c r="MTN38" s="19"/>
      <c r="MTO38" s="19"/>
      <c r="MTP38" s="19"/>
      <c r="MTQ38" s="19"/>
      <c r="MTR38" s="19"/>
      <c r="MTS38" s="19"/>
      <c r="MTT38" s="19"/>
      <c r="MTU38" s="19"/>
      <c r="MTV38" s="19"/>
      <c r="MTW38" s="19"/>
      <c r="MTX38" s="19"/>
      <c r="MTY38" s="19"/>
      <c r="MTZ38" s="19"/>
      <c r="MUA38" s="19"/>
      <c r="MUB38" s="19"/>
      <c r="MUC38" s="19"/>
      <c r="MUD38" s="19"/>
      <c r="MUE38" s="19"/>
      <c r="MUF38" s="19"/>
      <c r="MUG38" s="19"/>
      <c r="MUH38" s="19"/>
      <c r="MUI38" s="19"/>
      <c r="MUJ38" s="19"/>
      <c r="MUK38" s="19"/>
      <c r="MUL38" s="19"/>
      <c r="MUM38" s="19"/>
      <c r="MUN38" s="19"/>
      <c r="MUO38" s="19"/>
      <c r="MUP38" s="19"/>
      <c r="MUQ38" s="19"/>
      <c r="MUR38" s="19"/>
      <c r="MUS38" s="19"/>
      <c r="MUT38" s="19"/>
      <c r="MUU38" s="19"/>
      <c r="MUV38" s="19"/>
      <c r="MUW38" s="19"/>
      <c r="MUX38" s="19"/>
      <c r="MUY38" s="19"/>
      <c r="MUZ38" s="19"/>
      <c r="MVA38" s="19"/>
      <c r="MVB38" s="19"/>
      <c r="MVC38" s="19"/>
      <c r="MVD38" s="19"/>
      <c r="MVE38" s="19"/>
      <c r="MVF38" s="19"/>
      <c r="MVG38" s="19"/>
      <c r="MVH38" s="19"/>
      <c r="MVI38" s="19"/>
      <c r="MVJ38" s="19"/>
      <c r="MVK38" s="19"/>
      <c r="MVL38" s="19"/>
      <c r="MVM38" s="19"/>
      <c r="MVN38" s="19"/>
      <c r="MVO38" s="19"/>
      <c r="MVP38" s="19"/>
      <c r="MVQ38" s="19"/>
      <c r="MVR38" s="19"/>
      <c r="MVS38" s="19"/>
      <c r="MVT38" s="19"/>
      <c r="MVU38" s="19"/>
      <c r="MVV38" s="19"/>
      <c r="MVW38" s="19"/>
      <c r="MVX38" s="19"/>
      <c r="MVY38" s="19"/>
      <c r="MVZ38" s="19"/>
      <c r="MWA38" s="19"/>
      <c r="MWB38" s="19"/>
      <c r="MWC38" s="19"/>
      <c r="MWD38" s="19"/>
      <c r="MWE38" s="19"/>
      <c r="MWF38" s="19"/>
      <c r="MWG38" s="19"/>
      <c r="MWH38" s="19"/>
      <c r="MWI38" s="19"/>
      <c r="MWJ38" s="19"/>
      <c r="MWK38" s="19"/>
      <c r="MWL38" s="19"/>
      <c r="MWM38" s="19"/>
      <c r="MWN38" s="19"/>
      <c r="MWO38" s="19"/>
      <c r="MWP38" s="19"/>
      <c r="MWQ38" s="19"/>
      <c r="MWR38" s="19"/>
      <c r="MWS38" s="19"/>
      <c r="MWT38" s="19"/>
      <c r="MWU38" s="19"/>
      <c r="MWV38" s="19"/>
      <c r="MWW38" s="19"/>
      <c r="MWX38" s="19"/>
      <c r="MWY38" s="19"/>
      <c r="MWZ38" s="19"/>
      <c r="MXA38" s="19"/>
      <c r="MXB38" s="19"/>
      <c r="MXC38" s="19"/>
      <c r="MXD38" s="19"/>
      <c r="MXE38" s="19"/>
      <c r="MXF38" s="19"/>
      <c r="MXG38" s="19"/>
      <c r="MXH38" s="19"/>
      <c r="MXI38" s="19"/>
      <c r="MXJ38" s="19"/>
      <c r="MXK38" s="19"/>
      <c r="MXL38" s="19"/>
      <c r="MXM38" s="19"/>
      <c r="MXN38" s="19"/>
      <c r="MXO38" s="19"/>
      <c r="MXP38" s="19"/>
      <c r="MXQ38" s="19"/>
      <c r="MXR38" s="19"/>
      <c r="MXS38" s="19"/>
      <c r="MXT38" s="19"/>
      <c r="MXU38" s="19"/>
      <c r="MXV38" s="19"/>
      <c r="MXW38" s="19"/>
      <c r="MXX38" s="19"/>
      <c r="MXY38" s="19"/>
      <c r="MXZ38" s="19"/>
      <c r="MYA38" s="19"/>
      <c r="MYB38" s="19"/>
      <c r="MYC38" s="19"/>
      <c r="MYD38" s="19"/>
      <c r="MYE38" s="19"/>
      <c r="MYF38" s="19"/>
      <c r="MYG38" s="19"/>
      <c r="MYH38" s="19"/>
      <c r="MYI38" s="19"/>
      <c r="MYJ38" s="19"/>
      <c r="MYK38" s="19"/>
      <c r="MYL38" s="19"/>
      <c r="MYM38" s="19"/>
      <c r="MYN38" s="19"/>
      <c r="MYO38" s="19"/>
      <c r="MYP38" s="19"/>
      <c r="MYQ38" s="19"/>
      <c r="MYR38" s="19"/>
      <c r="MYS38" s="19"/>
      <c r="MYT38" s="19"/>
      <c r="MYU38" s="19"/>
      <c r="MYV38" s="19"/>
      <c r="MYW38" s="19"/>
      <c r="MYX38" s="19"/>
      <c r="MYY38" s="19"/>
      <c r="MYZ38" s="19"/>
      <c r="MZA38" s="19"/>
      <c r="MZB38" s="19"/>
      <c r="MZC38" s="19"/>
      <c r="MZD38" s="19"/>
      <c r="MZE38" s="19"/>
      <c r="MZF38" s="19"/>
      <c r="MZG38" s="19"/>
      <c r="MZH38" s="19"/>
      <c r="MZI38" s="19"/>
      <c r="MZJ38" s="19"/>
      <c r="MZK38" s="19"/>
      <c r="MZL38" s="19"/>
      <c r="MZM38" s="19"/>
      <c r="MZN38" s="19"/>
      <c r="MZO38" s="19"/>
      <c r="MZP38" s="19"/>
      <c r="MZQ38" s="19"/>
      <c r="MZR38" s="19"/>
      <c r="MZS38" s="19"/>
      <c r="MZT38" s="19"/>
      <c r="MZU38" s="19"/>
      <c r="MZV38" s="19"/>
      <c r="MZW38" s="19"/>
      <c r="MZX38" s="19"/>
      <c r="MZY38" s="19"/>
      <c r="MZZ38" s="19"/>
      <c r="NAA38" s="19"/>
      <c r="NAB38" s="19"/>
      <c r="NAC38" s="19"/>
      <c r="NAD38" s="19"/>
      <c r="NAE38" s="19"/>
      <c r="NAF38" s="19"/>
      <c r="NAG38" s="19"/>
      <c r="NAH38" s="19"/>
      <c r="NAI38" s="19"/>
      <c r="NAJ38" s="19"/>
      <c r="NAK38" s="19"/>
      <c r="NAL38" s="19"/>
      <c r="NAM38" s="19"/>
      <c r="NAN38" s="19"/>
      <c r="NAO38" s="19"/>
      <c r="NAP38" s="19"/>
      <c r="NAQ38" s="19"/>
      <c r="NAR38" s="19"/>
      <c r="NAS38" s="19"/>
      <c r="NAT38" s="19"/>
      <c r="NAU38" s="19"/>
      <c r="NAV38" s="19"/>
      <c r="NAW38" s="19"/>
      <c r="NAX38" s="19"/>
      <c r="NAY38" s="19"/>
      <c r="NAZ38" s="19"/>
      <c r="NBA38" s="19"/>
      <c r="NBB38" s="19"/>
      <c r="NBC38" s="19"/>
      <c r="NBD38" s="19"/>
      <c r="NBE38" s="19"/>
      <c r="NBF38" s="19"/>
      <c r="NBG38" s="19"/>
      <c r="NBH38" s="19"/>
      <c r="NBI38" s="19"/>
      <c r="NBJ38" s="19"/>
      <c r="NBK38" s="19"/>
      <c r="NBL38" s="19"/>
      <c r="NBM38" s="19"/>
      <c r="NBN38" s="19"/>
      <c r="NBO38" s="19"/>
      <c r="NBP38" s="19"/>
      <c r="NBQ38" s="19"/>
      <c r="NBR38" s="19"/>
      <c r="NBS38" s="19"/>
      <c r="NBT38" s="19"/>
      <c r="NBU38" s="19"/>
      <c r="NBV38" s="19"/>
      <c r="NBW38" s="19"/>
      <c r="NBX38" s="19"/>
      <c r="NBY38" s="19"/>
      <c r="NBZ38" s="19"/>
      <c r="NCA38" s="19"/>
      <c r="NCB38" s="19"/>
      <c r="NCC38" s="19"/>
      <c r="NCD38" s="19"/>
      <c r="NCE38" s="19"/>
      <c r="NCF38" s="19"/>
      <c r="NCG38" s="19"/>
      <c r="NCH38" s="19"/>
      <c r="NCI38" s="19"/>
      <c r="NCJ38" s="19"/>
      <c r="NCK38" s="19"/>
      <c r="NCL38" s="19"/>
      <c r="NCM38" s="19"/>
      <c r="NCN38" s="19"/>
      <c r="NCO38" s="19"/>
      <c r="NCP38" s="19"/>
      <c r="NCQ38" s="19"/>
      <c r="NCR38" s="19"/>
      <c r="NCS38" s="19"/>
      <c r="NCT38" s="19"/>
      <c r="NCU38" s="19"/>
      <c r="NCV38" s="19"/>
      <c r="NCW38" s="19"/>
      <c r="NCX38" s="19"/>
      <c r="NCY38" s="19"/>
      <c r="NCZ38" s="19"/>
      <c r="NDA38" s="19"/>
      <c r="NDB38" s="19"/>
      <c r="NDC38" s="19"/>
      <c r="NDD38" s="19"/>
      <c r="NDE38" s="19"/>
      <c r="NDF38" s="19"/>
      <c r="NDG38" s="19"/>
      <c r="NDH38" s="19"/>
      <c r="NDI38" s="19"/>
      <c r="NDJ38" s="19"/>
      <c r="NDK38" s="19"/>
      <c r="NDL38" s="19"/>
      <c r="NDM38" s="19"/>
      <c r="NDN38" s="19"/>
      <c r="NDO38" s="19"/>
      <c r="NDP38" s="19"/>
      <c r="NDQ38" s="19"/>
      <c r="NDR38" s="19"/>
      <c r="NDS38" s="19"/>
      <c r="NDT38" s="19"/>
      <c r="NDU38" s="19"/>
      <c r="NDV38" s="19"/>
      <c r="NDW38" s="19"/>
      <c r="NDX38" s="19"/>
      <c r="NDY38" s="19"/>
      <c r="NDZ38" s="19"/>
      <c r="NEA38" s="19"/>
      <c r="NEB38" s="19"/>
      <c r="NEC38" s="19"/>
      <c r="NED38" s="19"/>
      <c r="NEE38" s="19"/>
      <c r="NEF38" s="19"/>
      <c r="NEG38" s="19"/>
      <c r="NEH38" s="19"/>
      <c r="NEI38" s="19"/>
      <c r="NEJ38" s="19"/>
      <c r="NEK38" s="19"/>
      <c r="NEL38" s="19"/>
      <c r="NEM38" s="19"/>
      <c r="NEN38" s="19"/>
      <c r="NEO38" s="19"/>
      <c r="NEP38" s="19"/>
      <c r="NEQ38" s="19"/>
      <c r="NER38" s="19"/>
      <c r="NES38" s="19"/>
      <c r="NET38" s="19"/>
      <c r="NEU38" s="19"/>
      <c r="NEV38" s="19"/>
      <c r="NEW38" s="19"/>
      <c r="NEX38" s="19"/>
      <c r="NEY38" s="19"/>
      <c r="NEZ38" s="19"/>
      <c r="NFA38" s="19"/>
      <c r="NFB38" s="19"/>
      <c r="NFC38" s="19"/>
      <c r="NFD38" s="19"/>
      <c r="NFE38" s="19"/>
      <c r="NFF38" s="19"/>
      <c r="NFG38" s="19"/>
      <c r="NFH38" s="19"/>
      <c r="NFI38" s="19"/>
      <c r="NFJ38" s="19"/>
      <c r="NFK38" s="19"/>
      <c r="NFL38" s="19"/>
      <c r="NFM38" s="19"/>
      <c r="NFN38" s="19"/>
      <c r="NFO38" s="19"/>
      <c r="NFP38" s="19"/>
      <c r="NFQ38" s="19"/>
      <c r="NFR38" s="19"/>
      <c r="NFS38" s="19"/>
      <c r="NFT38" s="19"/>
      <c r="NFU38" s="19"/>
      <c r="NFV38" s="19"/>
      <c r="NFW38" s="19"/>
      <c r="NFX38" s="19"/>
      <c r="NFY38" s="19"/>
      <c r="NFZ38" s="19"/>
      <c r="NGA38" s="19"/>
      <c r="NGB38" s="19"/>
      <c r="NGC38" s="19"/>
      <c r="NGD38" s="19"/>
      <c r="NGE38" s="19"/>
      <c r="NGF38" s="19"/>
      <c r="NGG38" s="19"/>
      <c r="NGH38" s="19"/>
      <c r="NGI38" s="19"/>
      <c r="NGJ38" s="19"/>
      <c r="NGK38" s="19"/>
      <c r="NGL38" s="19"/>
      <c r="NGM38" s="19"/>
      <c r="NGN38" s="19"/>
      <c r="NGO38" s="19"/>
      <c r="NGP38" s="19"/>
      <c r="NGQ38" s="19"/>
      <c r="NGR38" s="19"/>
      <c r="NGS38" s="19"/>
      <c r="NGT38" s="19"/>
      <c r="NGU38" s="19"/>
      <c r="NGV38" s="19"/>
      <c r="NGW38" s="19"/>
      <c r="NGX38" s="19"/>
      <c r="NGY38" s="19"/>
      <c r="NGZ38" s="19"/>
      <c r="NHA38" s="19"/>
      <c r="NHB38" s="19"/>
      <c r="NHC38" s="19"/>
      <c r="NHD38" s="19"/>
      <c r="NHE38" s="19"/>
      <c r="NHF38" s="19"/>
      <c r="NHG38" s="19"/>
      <c r="NHH38" s="19"/>
      <c r="NHI38" s="19"/>
      <c r="NHJ38" s="19"/>
      <c r="NHK38" s="19"/>
      <c r="NHL38" s="19"/>
      <c r="NHM38" s="19"/>
      <c r="NHN38" s="19"/>
      <c r="NHO38" s="19"/>
      <c r="NHP38" s="19"/>
      <c r="NHQ38" s="19"/>
      <c r="NHR38" s="19"/>
      <c r="NHS38" s="19"/>
      <c r="NHT38" s="19"/>
      <c r="NHU38" s="19"/>
      <c r="NHV38" s="19"/>
      <c r="NHW38" s="19"/>
      <c r="NHX38" s="19"/>
      <c r="NHY38" s="19"/>
      <c r="NHZ38" s="19"/>
      <c r="NIA38" s="19"/>
      <c r="NIB38" s="19"/>
      <c r="NIC38" s="19"/>
      <c r="NID38" s="19"/>
      <c r="NIE38" s="19"/>
      <c r="NIF38" s="19"/>
      <c r="NIG38" s="19"/>
      <c r="NIH38" s="19"/>
      <c r="NII38" s="19"/>
      <c r="NIJ38" s="19"/>
      <c r="NIK38" s="19"/>
      <c r="NIL38" s="19"/>
      <c r="NIM38" s="19"/>
      <c r="NIN38" s="19"/>
      <c r="NIO38" s="19"/>
      <c r="NIP38" s="19"/>
      <c r="NIQ38" s="19"/>
      <c r="NIR38" s="19"/>
      <c r="NIS38" s="19"/>
      <c r="NIT38" s="19"/>
      <c r="NIU38" s="19"/>
      <c r="NIV38" s="19"/>
      <c r="NIW38" s="19"/>
      <c r="NIX38" s="19"/>
      <c r="NIY38" s="19"/>
      <c r="NIZ38" s="19"/>
      <c r="NJA38" s="19"/>
      <c r="NJB38" s="19"/>
      <c r="NJC38" s="19"/>
      <c r="NJD38" s="19"/>
      <c r="NJE38" s="19"/>
      <c r="NJF38" s="19"/>
      <c r="NJG38" s="19"/>
      <c r="NJH38" s="19"/>
      <c r="NJI38" s="19"/>
      <c r="NJJ38" s="19"/>
      <c r="NJK38" s="19"/>
      <c r="NJL38" s="19"/>
      <c r="NJM38" s="19"/>
      <c r="NJN38" s="19"/>
      <c r="NJO38" s="19"/>
      <c r="NJP38" s="19"/>
      <c r="NJQ38" s="19"/>
      <c r="NJR38" s="19"/>
      <c r="NJS38" s="19"/>
      <c r="NJT38" s="19"/>
      <c r="NJU38" s="19"/>
      <c r="NJV38" s="19"/>
      <c r="NJW38" s="19"/>
      <c r="NJX38" s="19"/>
      <c r="NJY38" s="19"/>
      <c r="NJZ38" s="19"/>
      <c r="NKA38" s="19"/>
      <c r="NKB38" s="19"/>
      <c r="NKC38" s="19"/>
      <c r="NKD38" s="19"/>
      <c r="NKE38" s="19"/>
      <c r="NKF38" s="19"/>
      <c r="NKG38" s="19"/>
      <c r="NKH38" s="19"/>
      <c r="NKI38" s="19"/>
      <c r="NKJ38" s="19"/>
      <c r="NKK38" s="19"/>
      <c r="NKL38" s="19"/>
      <c r="NKM38" s="19"/>
      <c r="NKN38" s="19"/>
      <c r="NKO38" s="19"/>
      <c r="NKP38" s="19"/>
      <c r="NKQ38" s="19"/>
      <c r="NKR38" s="19"/>
      <c r="NKS38" s="19"/>
      <c r="NKT38" s="19"/>
      <c r="NKU38" s="19"/>
      <c r="NKV38" s="19"/>
      <c r="NKW38" s="19"/>
      <c r="NKX38" s="19"/>
      <c r="NKY38" s="19"/>
      <c r="NKZ38" s="19"/>
      <c r="NLA38" s="19"/>
      <c r="NLB38" s="19"/>
      <c r="NLC38" s="19"/>
      <c r="NLD38" s="19"/>
      <c r="NLE38" s="19"/>
      <c r="NLF38" s="19"/>
      <c r="NLG38" s="19"/>
      <c r="NLH38" s="19"/>
      <c r="NLI38" s="19"/>
      <c r="NLJ38" s="19"/>
      <c r="NLK38" s="19"/>
      <c r="NLL38" s="19"/>
      <c r="NLM38" s="19"/>
      <c r="NLN38" s="19"/>
      <c r="NLO38" s="19"/>
      <c r="NLP38" s="19"/>
      <c r="NLQ38" s="19"/>
      <c r="NLR38" s="19"/>
      <c r="NLS38" s="19"/>
      <c r="NLT38" s="19"/>
      <c r="NLU38" s="19"/>
      <c r="NLV38" s="19"/>
      <c r="NLW38" s="19"/>
      <c r="NLX38" s="19"/>
      <c r="NLY38" s="19"/>
      <c r="NLZ38" s="19"/>
      <c r="NMA38" s="19"/>
      <c r="NMB38" s="19"/>
      <c r="NMC38" s="19"/>
      <c r="NMD38" s="19"/>
      <c r="NME38" s="19"/>
      <c r="NMF38" s="19"/>
      <c r="NMG38" s="19"/>
      <c r="NMH38" s="19"/>
      <c r="NMI38" s="19"/>
      <c r="NMJ38" s="19"/>
      <c r="NMK38" s="19"/>
      <c r="NML38" s="19"/>
      <c r="NMM38" s="19"/>
      <c r="NMN38" s="19"/>
      <c r="NMO38" s="19"/>
      <c r="NMP38" s="19"/>
      <c r="NMQ38" s="19"/>
      <c r="NMR38" s="19"/>
      <c r="NMS38" s="19"/>
      <c r="NMT38" s="19"/>
      <c r="NMU38" s="19"/>
      <c r="NMV38" s="19"/>
      <c r="NMW38" s="19"/>
      <c r="NMX38" s="19"/>
      <c r="NMY38" s="19"/>
      <c r="NMZ38" s="19"/>
      <c r="NNA38" s="19"/>
      <c r="NNB38" s="19"/>
      <c r="NNC38" s="19"/>
      <c r="NND38" s="19"/>
      <c r="NNE38" s="19"/>
      <c r="NNF38" s="19"/>
      <c r="NNG38" s="19"/>
      <c r="NNH38" s="19"/>
      <c r="NNI38" s="19"/>
      <c r="NNJ38" s="19"/>
      <c r="NNK38" s="19"/>
      <c r="NNL38" s="19"/>
      <c r="NNM38" s="19"/>
      <c r="NNN38" s="19"/>
      <c r="NNO38" s="19"/>
      <c r="NNP38" s="19"/>
      <c r="NNQ38" s="19"/>
      <c r="NNR38" s="19"/>
      <c r="NNS38" s="19"/>
      <c r="NNT38" s="19"/>
      <c r="NNU38" s="19"/>
      <c r="NNV38" s="19"/>
      <c r="NNW38" s="19"/>
      <c r="NNX38" s="19"/>
      <c r="NNY38" s="19"/>
      <c r="NNZ38" s="19"/>
      <c r="NOA38" s="19"/>
      <c r="NOB38" s="19"/>
      <c r="NOC38" s="19"/>
      <c r="NOD38" s="19"/>
      <c r="NOE38" s="19"/>
      <c r="NOF38" s="19"/>
      <c r="NOG38" s="19"/>
      <c r="NOH38" s="19"/>
      <c r="NOI38" s="19"/>
      <c r="NOJ38" s="19"/>
      <c r="NOK38" s="19"/>
      <c r="NOL38" s="19"/>
      <c r="NOM38" s="19"/>
      <c r="NON38" s="19"/>
      <c r="NOO38" s="19"/>
      <c r="NOP38" s="19"/>
      <c r="NOQ38" s="19"/>
      <c r="NOR38" s="19"/>
      <c r="NOS38" s="19"/>
      <c r="NOT38" s="19"/>
      <c r="NOU38" s="19"/>
      <c r="NOV38" s="19"/>
      <c r="NOW38" s="19"/>
      <c r="NOX38" s="19"/>
      <c r="NOY38" s="19"/>
      <c r="NOZ38" s="19"/>
      <c r="NPA38" s="19"/>
      <c r="NPB38" s="19"/>
      <c r="NPC38" s="19"/>
      <c r="NPD38" s="19"/>
      <c r="NPE38" s="19"/>
      <c r="NPF38" s="19"/>
      <c r="NPG38" s="19"/>
      <c r="NPH38" s="19"/>
      <c r="NPI38" s="19"/>
      <c r="NPJ38" s="19"/>
      <c r="NPK38" s="19"/>
      <c r="NPL38" s="19"/>
      <c r="NPM38" s="19"/>
      <c r="NPN38" s="19"/>
      <c r="NPO38" s="19"/>
      <c r="NPP38" s="19"/>
      <c r="NPQ38" s="19"/>
      <c r="NPR38" s="19"/>
      <c r="NPS38" s="19"/>
      <c r="NPT38" s="19"/>
      <c r="NPU38" s="19"/>
      <c r="NPV38" s="19"/>
      <c r="NPW38" s="19"/>
      <c r="NPX38" s="19"/>
      <c r="NPY38" s="19"/>
      <c r="NPZ38" s="19"/>
      <c r="NQA38" s="19"/>
      <c r="NQB38" s="19"/>
      <c r="NQC38" s="19"/>
      <c r="NQD38" s="19"/>
      <c r="NQE38" s="19"/>
      <c r="NQF38" s="19"/>
      <c r="NQG38" s="19"/>
      <c r="NQH38" s="19"/>
      <c r="NQI38" s="19"/>
      <c r="NQJ38" s="19"/>
      <c r="NQK38" s="19"/>
      <c r="NQL38" s="19"/>
      <c r="NQM38" s="19"/>
      <c r="NQN38" s="19"/>
      <c r="NQO38" s="19"/>
      <c r="NQP38" s="19"/>
      <c r="NQQ38" s="19"/>
      <c r="NQR38" s="19"/>
      <c r="NQS38" s="19"/>
      <c r="NQT38" s="19"/>
      <c r="NQU38" s="19"/>
      <c r="NQV38" s="19"/>
      <c r="NQW38" s="19"/>
      <c r="NQX38" s="19"/>
      <c r="NQY38" s="19"/>
      <c r="NQZ38" s="19"/>
      <c r="NRA38" s="19"/>
      <c r="NRB38" s="19"/>
      <c r="NRC38" s="19"/>
      <c r="NRD38" s="19"/>
      <c r="NRE38" s="19"/>
      <c r="NRF38" s="19"/>
      <c r="NRG38" s="19"/>
      <c r="NRH38" s="19"/>
      <c r="NRI38" s="19"/>
      <c r="NRJ38" s="19"/>
      <c r="NRK38" s="19"/>
      <c r="NRL38" s="19"/>
      <c r="NRM38" s="19"/>
      <c r="NRN38" s="19"/>
      <c r="NRO38" s="19"/>
      <c r="NRP38" s="19"/>
      <c r="NRQ38" s="19"/>
      <c r="NRR38" s="19"/>
      <c r="NRS38" s="19"/>
      <c r="NRT38" s="19"/>
      <c r="NRU38" s="19"/>
      <c r="NRV38" s="19"/>
      <c r="NRW38" s="19"/>
      <c r="NRX38" s="19"/>
      <c r="NRY38" s="19"/>
      <c r="NRZ38" s="19"/>
      <c r="NSA38" s="19"/>
      <c r="NSB38" s="19"/>
      <c r="NSC38" s="19"/>
      <c r="NSD38" s="19"/>
      <c r="NSE38" s="19"/>
      <c r="NSF38" s="19"/>
      <c r="NSG38" s="19"/>
      <c r="NSH38" s="19"/>
      <c r="NSI38" s="19"/>
      <c r="NSJ38" s="19"/>
      <c r="NSK38" s="19"/>
      <c r="NSL38" s="19"/>
      <c r="NSM38" s="19"/>
      <c r="NSN38" s="19"/>
      <c r="NSO38" s="19"/>
      <c r="NSP38" s="19"/>
      <c r="NSQ38" s="19"/>
      <c r="NSR38" s="19"/>
      <c r="NSS38" s="19"/>
      <c r="NST38" s="19"/>
      <c r="NSU38" s="19"/>
      <c r="NSV38" s="19"/>
      <c r="NSW38" s="19"/>
      <c r="NSX38" s="19"/>
      <c r="NSY38" s="19"/>
      <c r="NSZ38" s="19"/>
      <c r="NTA38" s="19"/>
      <c r="NTB38" s="19"/>
      <c r="NTC38" s="19"/>
      <c r="NTD38" s="19"/>
      <c r="NTE38" s="19"/>
      <c r="NTF38" s="19"/>
      <c r="NTG38" s="19"/>
      <c r="NTH38" s="19"/>
      <c r="NTI38" s="19"/>
      <c r="NTJ38" s="19"/>
      <c r="NTK38" s="19"/>
      <c r="NTL38" s="19"/>
      <c r="NTM38" s="19"/>
      <c r="NTN38" s="19"/>
      <c r="NTO38" s="19"/>
      <c r="NTP38" s="19"/>
      <c r="NTQ38" s="19"/>
      <c r="NTR38" s="19"/>
      <c r="NTS38" s="19"/>
      <c r="NTT38" s="19"/>
      <c r="NTU38" s="19"/>
      <c r="NTV38" s="19"/>
      <c r="NTW38" s="19"/>
      <c r="NTX38" s="19"/>
      <c r="NTY38" s="19"/>
      <c r="NTZ38" s="19"/>
      <c r="NUA38" s="19"/>
      <c r="NUB38" s="19"/>
      <c r="NUC38" s="19"/>
      <c r="NUD38" s="19"/>
      <c r="NUE38" s="19"/>
      <c r="NUF38" s="19"/>
      <c r="NUG38" s="19"/>
      <c r="NUH38" s="19"/>
      <c r="NUI38" s="19"/>
      <c r="NUJ38" s="19"/>
      <c r="NUK38" s="19"/>
      <c r="NUL38" s="19"/>
      <c r="NUM38" s="19"/>
      <c r="NUN38" s="19"/>
      <c r="NUO38" s="19"/>
      <c r="NUP38" s="19"/>
      <c r="NUQ38" s="19"/>
      <c r="NUR38" s="19"/>
      <c r="NUS38" s="19"/>
      <c r="NUT38" s="19"/>
      <c r="NUU38" s="19"/>
      <c r="NUV38" s="19"/>
      <c r="NUW38" s="19"/>
      <c r="NUX38" s="19"/>
      <c r="NUY38" s="19"/>
      <c r="NUZ38" s="19"/>
      <c r="NVA38" s="19"/>
      <c r="NVB38" s="19"/>
      <c r="NVC38" s="19"/>
      <c r="NVD38" s="19"/>
      <c r="NVE38" s="19"/>
      <c r="NVF38" s="19"/>
      <c r="NVG38" s="19"/>
      <c r="NVH38" s="19"/>
      <c r="NVI38" s="19"/>
      <c r="NVJ38" s="19"/>
      <c r="NVK38" s="19"/>
      <c r="NVL38" s="19"/>
      <c r="NVM38" s="19"/>
      <c r="NVN38" s="19"/>
      <c r="NVO38" s="19"/>
      <c r="NVP38" s="19"/>
      <c r="NVQ38" s="19"/>
      <c r="NVR38" s="19"/>
      <c r="NVS38" s="19"/>
      <c r="NVT38" s="19"/>
      <c r="NVU38" s="19"/>
      <c r="NVV38" s="19"/>
      <c r="NVW38" s="19"/>
      <c r="NVX38" s="19"/>
      <c r="NVY38" s="19"/>
      <c r="NVZ38" s="19"/>
      <c r="NWA38" s="19"/>
      <c r="NWB38" s="19"/>
      <c r="NWC38" s="19"/>
      <c r="NWD38" s="19"/>
      <c r="NWE38" s="19"/>
      <c r="NWF38" s="19"/>
      <c r="NWG38" s="19"/>
      <c r="NWH38" s="19"/>
      <c r="NWI38" s="19"/>
      <c r="NWJ38" s="19"/>
      <c r="NWK38" s="19"/>
      <c r="NWL38" s="19"/>
      <c r="NWM38" s="19"/>
      <c r="NWN38" s="19"/>
      <c r="NWO38" s="19"/>
      <c r="NWP38" s="19"/>
      <c r="NWQ38" s="19"/>
      <c r="NWR38" s="19"/>
      <c r="NWS38" s="19"/>
      <c r="NWT38" s="19"/>
      <c r="NWU38" s="19"/>
      <c r="NWV38" s="19"/>
      <c r="NWW38" s="19"/>
      <c r="NWX38" s="19"/>
      <c r="NWY38" s="19"/>
      <c r="NWZ38" s="19"/>
      <c r="NXA38" s="19"/>
      <c r="NXB38" s="19"/>
      <c r="NXC38" s="19"/>
      <c r="NXD38" s="19"/>
      <c r="NXE38" s="19"/>
      <c r="NXF38" s="19"/>
      <c r="NXG38" s="19"/>
      <c r="NXH38" s="19"/>
      <c r="NXI38" s="19"/>
      <c r="NXJ38" s="19"/>
      <c r="NXK38" s="19"/>
      <c r="NXL38" s="19"/>
      <c r="NXM38" s="19"/>
      <c r="NXN38" s="19"/>
      <c r="NXO38" s="19"/>
      <c r="NXP38" s="19"/>
      <c r="NXQ38" s="19"/>
      <c r="NXR38" s="19"/>
      <c r="NXS38" s="19"/>
      <c r="NXT38" s="19"/>
      <c r="NXU38" s="19"/>
      <c r="NXV38" s="19"/>
      <c r="NXW38" s="19"/>
      <c r="NXX38" s="19"/>
      <c r="NXY38" s="19"/>
      <c r="NXZ38" s="19"/>
      <c r="NYA38" s="19"/>
      <c r="NYB38" s="19"/>
      <c r="NYC38" s="19"/>
      <c r="NYD38" s="19"/>
      <c r="NYE38" s="19"/>
      <c r="NYF38" s="19"/>
      <c r="NYG38" s="19"/>
      <c r="NYH38" s="19"/>
      <c r="NYI38" s="19"/>
      <c r="NYJ38" s="19"/>
      <c r="NYK38" s="19"/>
      <c r="NYL38" s="19"/>
      <c r="NYM38" s="19"/>
      <c r="NYN38" s="19"/>
      <c r="NYO38" s="19"/>
      <c r="NYP38" s="19"/>
      <c r="NYQ38" s="19"/>
      <c r="NYR38" s="19"/>
      <c r="NYS38" s="19"/>
      <c r="NYT38" s="19"/>
      <c r="NYU38" s="19"/>
      <c r="NYV38" s="19"/>
      <c r="NYW38" s="19"/>
      <c r="NYX38" s="19"/>
      <c r="NYY38" s="19"/>
      <c r="NYZ38" s="19"/>
      <c r="NZA38" s="19"/>
      <c r="NZB38" s="19"/>
      <c r="NZC38" s="19"/>
      <c r="NZD38" s="19"/>
      <c r="NZE38" s="19"/>
      <c r="NZF38" s="19"/>
      <c r="NZG38" s="19"/>
      <c r="NZH38" s="19"/>
      <c r="NZI38" s="19"/>
      <c r="NZJ38" s="19"/>
      <c r="NZK38" s="19"/>
      <c r="NZL38" s="19"/>
      <c r="NZM38" s="19"/>
      <c r="NZN38" s="19"/>
      <c r="NZO38" s="19"/>
      <c r="NZP38" s="19"/>
      <c r="NZQ38" s="19"/>
      <c r="NZR38" s="19"/>
      <c r="NZS38" s="19"/>
      <c r="NZT38" s="19"/>
      <c r="NZU38" s="19"/>
      <c r="NZV38" s="19"/>
      <c r="NZW38" s="19"/>
      <c r="NZX38" s="19"/>
      <c r="NZY38" s="19"/>
      <c r="NZZ38" s="19"/>
      <c r="OAA38" s="19"/>
      <c r="OAB38" s="19"/>
      <c r="OAC38" s="19"/>
      <c r="OAD38" s="19"/>
      <c r="OAE38" s="19"/>
      <c r="OAF38" s="19"/>
      <c r="OAG38" s="19"/>
      <c r="OAH38" s="19"/>
      <c r="OAI38" s="19"/>
      <c r="OAJ38" s="19"/>
      <c r="OAK38" s="19"/>
      <c r="OAL38" s="19"/>
      <c r="OAM38" s="19"/>
      <c r="OAN38" s="19"/>
      <c r="OAO38" s="19"/>
      <c r="OAP38" s="19"/>
      <c r="OAQ38" s="19"/>
      <c r="OAR38" s="19"/>
      <c r="OAS38" s="19"/>
      <c r="OAT38" s="19"/>
      <c r="OAU38" s="19"/>
      <c r="OAV38" s="19"/>
      <c r="OAW38" s="19"/>
      <c r="OAX38" s="19"/>
      <c r="OAY38" s="19"/>
      <c r="OAZ38" s="19"/>
      <c r="OBA38" s="19"/>
      <c r="OBB38" s="19"/>
      <c r="OBC38" s="19"/>
      <c r="OBD38" s="19"/>
      <c r="OBE38" s="19"/>
      <c r="OBF38" s="19"/>
      <c r="OBG38" s="19"/>
      <c r="OBH38" s="19"/>
      <c r="OBI38" s="19"/>
      <c r="OBJ38" s="19"/>
      <c r="OBK38" s="19"/>
      <c r="OBL38" s="19"/>
      <c r="OBM38" s="19"/>
      <c r="OBN38" s="19"/>
      <c r="OBO38" s="19"/>
      <c r="OBP38" s="19"/>
      <c r="OBQ38" s="19"/>
      <c r="OBR38" s="19"/>
      <c r="OBS38" s="19"/>
      <c r="OBT38" s="19"/>
      <c r="OBU38" s="19"/>
      <c r="OBV38" s="19"/>
      <c r="OBW38" s="19"/>
      <c r="OBX38" s="19"/>
      <c r="OBY38" s="19"/>
      <c r="OBZ38" s="19"/>
      <c r="OCA38" s="19"/>
      <c r="OCB38" s="19"/>
      <c r="OCC38" s="19"/>
      <c r="OCD38" s="19"/>
      <c r="OCE38" s="19"/>
      <c r="OCF38" s="19"/>
      <c r="OCG38" s="19"/>
      <c r="OCH38" s="19"/>
      <c r="OCI38" s="19"/>
      <c r="OCJ38" s="19"/>
      <c r="OCK38" s="19"/>
      <c r="OCL38" s="19"/>
      <c r="OCM38" s="19"/>
      <c r="OCN38" s="19"/>
      <c r="OCO38" s="19"/>
      <c r="OCP38" s="19"/>
      <c r="OCQ38" s="19"/>
      <c r="OCR38" s="19"/>
      <c r="OCS38" s="19"/>
      <c r="OCT38" s="19"/>
      <c r="OCU38" s="19"/>
      <c r="OCV38" s="19"/>
      <c r="OCW38" s="19"/>
      <c r="OCX38" s="19"/>
      <c r="OCY38" s="19"/>
      <c r="OCZ38" s="19"/>
      <c r="ODA38" s="19"/>
      <c r="ODB38" s="19"/>
      <c r="ODC38" s="19"/>
      <c r="ODD38" s="19"/>
      <c r="ODE38" s="19"/>
      <c r="ODF38" s="19"/>
      <c r="ODG38" s="19"/>
      <c r="ODH38" s="19"/>
      <c r="ODI38" s="19"/>
      <c r="ODJ38" s="19"/>
      <c r="ODK38" s="19"/>
      <c r="ODL38" s="19"/>
      <c r="ODM38" s="19"/>
      <c r="ODN38" s="19"/>
      <c r="ODO38" s="19"/>
      <c r="ODP38" s="19"/>
      <c r="ODQ38" s="19"/>
      <c r="ODR38" s="19"/>
      <c r="ODS38" s="19"/>
      <c r="ODT38" s="19"/>
      <c r="ODU38" s="19"/>
      <c r="ODV38" s="19"/>
      <c r="ODW38" s="19"/>
      <c r="ODX38" s="19"/>
      <c r="ODY38" s="19"/>
      <c r="ODZ38" s="19"/>
      <c r="OEA38" s="19"/>
      <c r="OEB38" s="19"/>
      <c r="OEC38" s="19"/>
      <c r="OED38" s="19"/>
      <c r="OEE38" s="19"/>
      <c r="OEF38" s="19"/>
      <c r="OEG38" s="19"/>
      <c r="OEH38" s="19"/>
      <c r="OEI38" s="19"/>
      <c r="OEJ38" s="19"/>
      <c r="OEK38" s="19"/>
      <c r="OEL38" s="19"/>
      <c r="OEM38" s="19"/>
      <c r="OEN38" s="19"/>
      <c r="OEO38" s="19"/>
      <c r="OEP38" s="19"/>
      <c r="OEQ38" s="19"/>
      <c r="OER38" s="19"/>
      <c r="OES38" s="19"/>
      <c r="OET38" s="19"/>
      <c r="OEU38" s="19"/>
      <c r="OEV38" s="19"/>
      <c r="OEW38" s="19"/>
      <c r="OEX38" s="19"/>
      <c r="OEY38" s="19"/>
      <c r="OEZ38" s="19"/>
      <c r="OFA38" s="19"/>
      <c r="OFB38" s="19"/>
      <c r="OFC38" s="19"/>
      <c r="OFD38" s="19"/>
      <c r="OFE38" s="19"/>
      <c r="OFF38" s="19"/>
      <c r="OFG38" s="19"/>
      <c r="OFH38" s="19"/>
      <c r="OFI38" s="19"/>
      <c r="OFJ38" s="19"/>
      <c r="OFK38" s="19"/>
      <c r="OFL38" s="19"/>
      <c r="OFM38" s="19"/>
      <c r="OFN38" s="19"/>
      <c r="OFO38" s="19"/>
      <c r="OFP38" s="19"/>
      <c r="OFQ38" s="19"/>
      <c r="OFR38" s="19"/>
      <c r="OFS38" s="19"/>
      <c r="OFT38" s="19"/>
      <c r="OFU38" s="19"/>
      <c r="OFV38" s="19"/>
      <c r="OFW38" s="19"/>
      <c r="OFX38" s="19"/>
      <c r="OFY38" s="19"/>
      <c r="OFZ38" s="19"/>
      <c r="OGA38" s="19"/>
      <c r="OGB38" s="19"/>
      <c r="OGC38" s="19"/>
      <c r="OGD38" s="19"/>
      <c r="OGE38" s="19"/>
      <c r="OGF38" s="19"/>
      <c r="OGG38" s="19"/>
      <c r="OGH38" s="19"/>
      <c r="OGI38" s="19"/>
      <c r="OGJ38" s="19"/>
      <c r="OGK38" s="19"/>
      <c r="OGL38" s="19"/>
      <c r="OGM38" s="19"/>
      <c r="OGN38" s="19"/>
      <c r="OGO38" s="19"/>
      <c r="OGP38" s="19"/>
      <c r="OGQ38" s="19"/>
      <c r="OGR38" s="19"/>
      <c r="OGS38" s="19"/>
      <c r="OGT38" s="19"/>
      <c r="OGU38" s="19"/>
      <c r="OGV38" s="19"/>
      <c r="OGW38" s="19"/>
      <c r="OGX38" s="19"/>
      <c r="OGY38" s="19"/>
      <c r="OGZ38" s="19"/>
      <c r="OHA38" s="19"/>
      <c r="OHB38" s="19"/>
      <c r="OHC38" s="19"/>
      <c r="OHD38" s="19"/>
      <c r="OHE38" s="19"/>
      <c r="OHF38" s="19"/>
      <c r="OHG38" s="19"/>
      <c r="OHH38" s="19"/>
      <c r="OHI38" s="19"/>
      <c r="OHJ38" s="19"/>
      <c r="OHK38" s="19"/>
      <c r="OHL38" s="19"/>
      <c r="OHM38" s="19"/>
      <c r="OHN38" s="19"/>
      <c r="OHO38" s="19"/>
      <c r="OHP38" s="19"/>
      <c r="OHQ38" s="19"/>
      <c r="OHR38" s="19"/>
      <c r="OHS38" s="19"/>
      <c r="OHT38" s="19"/>
      <c r="OHU38" s="19"/>
      <c r="OHV38" s="19"/>
      <c r="OHW38" s="19"/>
      <c r="OHX38" s="19"/>
      <c r="OHY38" s="19"/>
      <c r="OHZ38" s="19"/>
      <c r="OIA38" s="19"/>
      <c r="OIB38" s="19"/>
      <c r="OIC38" s="19"/>
      <c r="OID38" s="19"/>
      <c r="OIE38" s="19"/>
      <c r="OIF38" s="19"/>
      <c r="OIG38" s="19"/>
      <c r="OIH38" s="19"/>
      <c r="OII38" s="19"/>
      <c r="OIJ38" s="19"/>
      <c r="OIK38" s="19"/>
      <c r="OIL38" s="19"/>
      <c r="OIM38" s="19"/>
      <c r="OIN38" s="19"/>
      <c r="OIO38" s="19"/>
      <c r="OIP38" s="19"/>
      <c r="OIQ38" s="19"/>
      <c r="OIR38" s="19"/>
      <c r="OIS38" s="19"/>
      <c r="OIT38" s="19"/>
      <c r="OIU38" s="19"/>
      <c r="OIV38" s="19"/>
      <c r="OIW38" s="19"/>
      <c r="OIX38" s="19"/>
      <c r="OIY38" s="19"/>
      <c r="OIZ38" s="19"/>
      <c r="OJA38" s="19"/>
      <c r="OJB38" s="19"/>
      <c r="OJC38" s="19"/>
      <c r="OJD38" s="19"/>
      <c r="OJE38" s="19"/>
      <c r="OJF38" s="19"/>
      <c r="OJG38" s="19"/>
      <c r="OJH38" s="19"/>
      <c r="OJI38" s="19"/>
      <c r="OJJ38" s="19"/>
      <c r="OJK38" s="19"/>
      <c r="OJL38" s="19"/>
      <c r="OJM38" s="19"/>
      <c r="OJN38" s="19"/>
      <c r="OJO38" s="19"/>
      <c r="OJP38" s="19"/>
      <c r="OJQ38" s="19"/>
      <c r="OJR38" s="19"/>
      <c r="OJS38" s="19"/>
      <c r="OJT38" s="19"/>
      <c r="OJU38" s="19"/>
      <c r="OJV38" s="19"/>
      <c r="OJW38" s="19"/>
      <c r="OJX38" s="19"/>
      <c r="OJY38" s="19"/>
      <c r="OJZ38" s="19"/>
      <c r="OKA38" s="19"/>
      <c r="OKB38" s="19"/>
      <c r="OKC38" s="19"/>
      <c r="OKD38" s="19"/>
      <c r="OKE38" s="19"/>
      <c r="OKF38" s="19"/>
      <c r="OKG38" s="19"/>
      <c r="OKH38" s="19"/>
      <c r="OKI38" s="19"/>
      <c r="OKJ38" s="19"/>
      <c r="OKK38" s="19"/>
      <c r="OKL38" s="19"/>
      <c r="OKM38" s="19"/>
      <c r="OKN38" s="19"/>
      <c r="OKO38" s="19"/>
      <c r="OKP38" s="19"/>
      <c r="OKQ38" s="19"/>
      <c r="OKR38" s="19"/>
      <c r="OKS38" s="19"/>
      <c r="OKT38" s="19"/>
      <c r="OKU38" s="19"/>
      <c r="OKV38" s="19"/>
      <c r="OKW38" s="19"/>
      <c r="OKX38" s="19"/>
      <c r="OKY38" s="19"/>
      <c r="OKZ38" s="19"/>
      <c r="OLA38" s="19"/>
      <c r="OLB38" s="19"/>
      <c r="OLC38" s="19"/>
      <c r="OLD38" s="19"/>
      <c r="OLE38" s="19"/>
      <c r="OLF38" s="19"/>
      <c r="OLG38" s="19"/>
      <c r="OLH38" s="19"/>
      <c r="OLI38" s="19"/>
      <c r="OLJ38" s="19"/>
      <c r="OLK38" s="19"/>
      <c r="OLL38" s="19"/>
      <c r="OLM38" s="19"/>
      <c r="OLN38" s="19"/>
      <c r="OLO38" s="19"/>
      <c r="OLP38" s="19"/>
      <c r="OLQ38" s="19"/>
      <c r="OLR38" s="19"/>
      <c r="OLS38" s="19"/>
      <c r="OLT38" s="19"/>
      <c r="OLU38" s="19"/>
      <c r="OLV38" s="19"/>
      <c r="OLW38" s="19"/>
      <c r="OLX38" s="19"/>
      <c r="OLY38" s="19"/>
      <c r="OLZ38" s="19"/>
      <c r="OMA38" s="19"/>
      <c r="OMB38" s="19"/>
      <c r="OMC38" s="19"/>
      <c r="OMD38" s="19"/>
      <c r="OME38" s="19"/>
      <c r="OMF38" s="19"/>
      <c r="OMG38" s="19"/>
      <c r="OMH38" s="19"/>
      <c r="OMI38" s="19"/>
      <c r="OMJ38" s="19"/>
      <c r="OMK38" s="19"/>
      <c r="OML38" s="19"/>
      <c r="OMM38" s="19"/>
      <c r="OMN38" s="19"/>
      <c r="OMO38" s="19"/>
      <c r="OMP38" s="19"/>
      <c r="OMQ38" s="19"/>
      <c r="OMR38" s="19"/>
      <c r="OMS38" s="19"/>
      <c r="OMT38" s="19"/>
      <c r="OMU38" s="19"/>
      <c r="OMV38" s="19"/>
      <c r="OMW38" s="19"/>
      <c r="OMX38" s="19"/>
      <c r="OMY38" s="19"/>
      <c r="OMZ38" s="19"/>
      <c r="ONA38" s="19"/>
      <c r="ONB38" s="19"/>
      <c r="ONC38" s="19"/>
      <c r="OND38" s="19"/>
      <c r="ONE38" s="19"/>
      <c r="ONF38" s="19"/>
      <c r="ONG38" s="19"/>
      <c r="ONH38" s="19"/>
      <c r="ONI38" s="19"/>
      <c r="ONJ38" s="19"/>
      <c r="ONK38" s="19"/>
      <c r="ONL38" s="19"/>
      <c r="ONM38" s="19"/>
      <c r="ONN38" s="19"/>
      <c r="ONO38" s="19"/>
      <c r="ONP38" s="19"/>
      <c r="ONQ38" s="19"/>
      <c r="ONR38" s="19"/>
      <c r="ONS38" s="19"/>
      <c r="ONT38" s="19"/>
      <c r="ONU38" s="19"/>
      <c r="ONV38" s="19"/>
      <c r="ONW38" s="19"/>
      <c r="ONX38" s="19"/>
      <c r="ONY38" s="19"/>
      <c r="ONZ38" s="19"/>
      <c r="OOA38" s="19"/>
      <c r="OOB38" s="19"/>
      <c r="OOC38" s="19"/>
      <c r="OOD38" s="19"/>
      <c r="OOE38" s="19"/>
      <c r="OOF38" s="19"/>
      <c r="OOG38" s="19"/>
      <c r="OOH38" s="19"/>
      <c r="OOI38" s="19"/>
      <c r="OOJ38" s="19"/>
      <c r="OOK38" s="19"/>
      <c r="OOL38" s="19"/>
      <c r="OOM38" s="19"/>
      <c r="OON38" s="19"/>
      <c r="OOO38" s="19"/>
      <c r="OOP38" s="19"/>
      <c r="OOQ38" s="19"/>
      <c r="OOR38" s="19"/>
      <c r="OOS38" s="19"/>
      <c r="OOT38" s="19"/>
      <c r="OOU38" s="19"/>
      <c r="OOV38" s="19"/>
      <c r="OOW38" s="19"/>
      <c r="OOX38" s="19"/>
      <c r="OOY38" s="19"/>
      <c r="OOZ38" s="19"/>
      <c r="OPA38" s="19"/>
      <c r="OPB38" s="19"/>
      <c r="OPC38" s="19"/>
      <c r="OPD38" s="19"/>
      <c r="OPE38" s="19"/>
      <c r="OPF38" s="19"/>
      <c r="OPG38" s="19"/>
      <c r="OPH38" s="19"/>
      <c r="OPI38" s="19"/>
      <c r="OPJ38" s="19"/>
      <c r="OPK38" s="19"/>
      <c r="OPL38" s="19"/>
      <c r="OPM38" s="19"/>
      <c r="OPN38" s="19"/>
      <c r="OPO38" s="19"/>
      <c r="OPP38" s="19"/>
      <c r="OPQ38" s="19"/>
      <c r="OPR38" s="19"/>
      <c r="OPS38" s="19"/>
      <c r="OPT38" s="19"/>
      <c r="OPU38" s="19"/>
      <c r="OPV38" s="19"/>
      <c r="OPW38" s="19"/>
      <c r="OPX38" s="19"/>
      <c r="OPY38" s="19"/>
      <c r="OPZ38" s="19"/>
      <c r="OQA38" s="19"/>
      <c r="OQB38" s="19"/>
      <c r="OQC38" s="19"/>
      <c r="OQD38" s="19"/>
      <c r="OQE38" s="19"/>
      <c r="OQF38" s="19"/>
      <c r="OQG38" s="19"/>
      <c r="OQH38" s="19"/>
      <c r="OQI38" s="19"/>
      <c r="OQJ38" s="19"/>
      <c r="OQK38" s="19"/>
      <c r="OQL38" s="19"/>
      <c r="OQM38" s="19"/>
      <c r="OQN38" s="19"/>
      <c r="OQO38" s="19"/>
      <c r="OQP38" s="19"/>
      <c r="OQQ38" s="19"/>
      <c r="OQR38" s="19"/>
      <c r="OQS38" s="19"/>
      <c r="OQT38" s="19"/>
      <c r="OQU38" s="19"/>
      <c r="OQV38" s="19"/>
      <c r="OQW38" s="19"/>
      <c r="OQX38" s="19"/>
      <c r="OQY38" s="19"/>
      <c r="OQZ38" s="19"/>
      <c r="ORA38" s="19"/>
      <c r="ORB38" s="19"/>
      <c r="ORC38" s="19"/>
      <c r="ORD38" s="19"/>
      <c r="ORE38" s="19"/>
      <c r="ORF38" s="19"/>
      <c r="ORG38" s="19"/>
      <c r="ORH38" s="19"/>
      <c r="ORI38" s="19"/>
      <c r="ORJ38" s="19"/>
      <c r="ORK38" s="19"/>
      <c r="ORL38" s="19"/>
      <c r="ORM38" s="19"/>
      <c r="ORN38" s="19"/>
      <c r="ORO38" s="19"/>
      <c r="ORP38" s="19"/>
      <c r="ORQ38" s="19"/>
      <c r="ORR38" s="19"/>
      <c r="ORS38" s="19"/>
      <c r="ORT38" s="19"/>
      <c r="ORU38" s="19"/>
      <c r="ORV38" s="19"/>
      <c r="ORW38" s="19"/>
      <c r="ORX38" s="19"/>
      <c r="ORY38" s="19"/>
      <c r="ORZ38" s="19"/>
      <c r="OSA38" s="19"/>
      <c r="OSB38" s="19"/>
      <c r="OSC38" s="19"/>
      <c r="OSD38" s="19"/>
      <c r="OSE38" s="19"/>
      <c r="OSF38" s="19"/>
      <c r="OSG38" s="19"/>
      <c r="OSH38" s="19"/>
      <c r="OSI38" s="19"/>
      <c r="OSJ38" s="19"/>
      <c r="OSK38" s="19"/>
      <c r="OSL38" s="19"/>
      <c r="OSM38" s="19"/>
      <c r="OSN38" s="19"/>
      <c r="OSO38" s="19"/>
      <c r="OSP38" s="19"/>
      <c r="OSQ38" s="19"/>
      <c r="OSR38" s="19"/>
      <c r="OSS38" s="19"/>
      <c r="OST38" s="19"/>
      <c r="OSU38" s="19"/>
      <c r="OSV38" s="19"/>
      <c r="OSW38" s="19"/>
      <c r="OSX38" s="19"/>
      <c r="OSY38" s="19"/>
      <c r="OSZ38" s="19"/>
      <c r="OTA38" s="19"/>
      <c r="OTB38" s="19"/>
      <c r="OTC38" s="19"/>
      <c r="OTD38" s="19"/>
      <c r="OTE38" s="19"/>
      <c r="OTF38" s="19"/>
      <c r="OTG38" s="19"/>
      <c r="OTH38" s="19"/>
      <c r="OTI38" s="19"/>
      <c r="OTJ38" s="19"/>
      <c r="OTK38" s="19"/>
      <c r="OTL38" s="19"/>
      <c r="OTM38" s="19"/>
      <c r="OTN38" s="19"/>
      <c r="OTO38" s="19"/>
      <c r="OTP38" s="19"/>
      <c r="OTQ38" s="19"/>
      <c r="OTR38" s="19"/>
      <c r="OTS38" s="19"/>
      <c r="OTT38" s="19"/>
      <c r="OTU38" s="19"/>
      <c r="OTV38" s="19"/>
      <c r="OTW38" s="19"/>
      <c r="OTX38" s="19"/>
      <c r="OTY38" s="19"/>
      <c r="OTZ38" s="19"/>
      <c r="OUA38" s="19"/>
      <c r="OUB38" s="19"/>
      <c r="OUC38" s="19"/>
      <c r="OUD38" s="19"/>
      <c r="OUE38" s="19"/>
      <c r="OUF38" s="19"/>
      <c r="OUG38" s="19"/>
      <c r="OUH38" s="19"/>
      <c r="OUI38" s="19"/>
      <c r="OUJ38" s="19"/>
      <c r="OUK38" s="19"/>
      <c r="OUL38" s="19"/>
      <c r="OUM38" s="19"/>
      <c r="OUN38" s="19"/>
      <c r="OUO38" s="19"/>
      <c r="OUP38" s="19"/>
      <c r="OUQ38" s="19"/>
      <c r="OUR38" s="19"/>
      <c r="OUS38" s="19"/>
      <c r="OUT38" s="19"/>
      <c r="OUU38" s="19"/>
      <c r="OUV38" s="19"/>
      <c r="OUW38" s="19"/>
      <c r="OUX38" s="19"/>
      <c r="OUY38" s="19"/>
      <c r="OUZ38" s="19"/>
      <c r="OVA38" s="19"/>
      <c r="OVB38" s="19"/>
      <c r="OVC38" s="19"/>
      <c r="OVD38" s="19"/>
      <c r="OVE38" s="19"/>
      <c r="OVF38" s="19"/>
      <c r="OVG38" s="19"/>
      <c r="OVH38" s="19"/>
      <c r="OVI38" s="19"/>
      <c r="OVJ38" s="19"/>
      <c r="OVK38" s="19"/>
      <c r="OVL38" s="19"/>
      <c r="OVM38" s="19"/>
      <c r="OVN38" s="19"/>
      <c r="OVO38" s="19"/>
      <c r="OVP38" s="19"/>
      <c r="OVQ38" s="19"/>
      <c r="OVR38" s="19"/>
      <c r="OVS38" s="19"/>
      <c r="OVT38" s="19"/>
      <c r="OVU38" s="19"/>
      <c r="OVV38" s="19"/>
      <c r="OVW38" s="19"/>
      <c r="OVX38" s="19"/>
      <c r="OVY38" s="19"/>
      <c r="OVZ38" s="19"/>
      <c r="OWA38" s="19"/>
      <c r="OWB38" s="19"/>
      <c r="OWC38" s="19"/>
      <c r="OWD38" s="19"/>
      <c r="OWE38" s="19"/>
      <c r="OWF38" s="19"/>
      <c r="OWG38" s="19"/>
      <c r="OWH38" s="19"/>
      <c r="OWI38" s="19"/>
      <c r="OWJ38" s="19"/>
      <c r="OWK38" s="19"/>
      <c r="OWL38" s="19"/>
      <c r="OWM38" s="19"/>
      <c r="OWN38" s="19"/>
      <c r="OWO38" s="19"/>
      <c r="OWP38" s="19"/>
      <c r="OWQ38" s="19"/>
      <c r="OWR38" s="19"/>
      <c r="OWS38" s="19"/>
      <c r="OWT38" s="19"/>
      <c r="OWU38" s="19"/>
      <c r="OWV38" s="19"/>
      <c r="OWW38" s="19"/>
      <c r="OWX38" s="19"/>
      <c r="OWY38" s="19"/>
      <c r="OWZ38" s="19"/>
      <c r="OXA38" s="19"/>
      <c r="OXB38" s="19"/>
      <c r="OXC38" s="19"/>
      <c r="OXD38" s="19"/>
      <c r="OXE38" s="19"/>
      <c r="OXF38" s="19"/>
      <c r="OXG38" s="19"/>
      <c r="OXH38" s="19"/>
      <c r="OXI38" s="19"/>
      <c r="OXJ38" s="19"/>
      <c r="OXK38" s="19"/>
      <c r="OXL38" s="19"/>
      <c r="OXM38" s="19"/>
      <c r="OXN38" s="19"/>
      <c r="OXO38" s="19"/>
      <c r="OXP38" s="19"/>
      <c r="OXQ38" s="19"/>
      <c r="OXR38" s="19"/>
      <c r="OXS38" s="19"/>
      <c r="OXT38" s="19"/>
      <c r="OXU38" s="19"/>
      <c r="OXV38" s="19"/>
      <c r="OXW38" s="19"/>
      <c r="OXX38" s="19"/>
      <c r="OXY38" s="19"/>
      <c r="OXZ38" s="19"/>
      <c r="OYA38" s="19"/>
      <c r="OYB38" s="19"/>
      <c r="OYC38" s="19"/>
      <c r="OYD38" s="19"/>
      <c r="OYE38" s="19"/>
      <c r="OYF38" s="19"/>
      <c r="OYG38" s="19"/>
      <c r="OYH38" s="19"/>
      <c r="OYI38" s="19"/>
      <c r="OYJ38" s="19"/>
      <c r="OYK38" s="19"/>
      <c r="OYL38" s="19"/>
      <c r="OYM38" s="19"/>
      <c r="OYN38" s="19"/>
      <c r="OYO38" s="19"/>
      <c r="OYP38" s="19"/>
      <c r="OYQ38" s="19"/>
      <c r="OYR38" s="19"/>
      <c r="OYS38" s="19"/>
      <c r="OYT38" s="19"/>
      <c r="OYU38" s="19"/>
      <c r="OYV38" s="19"/>
      <c r="OYW38" s="19"/>
      <c r="OYX38" s="19"/>
      <c r="OYY38" s="19"/>
      <c r="OYZ38" s="19"/>
      <c r="OZA38" s="19"/>
      <c r="OZB38" s="19"/>
      <c r="OZC38" s="19"/>
      <c r="OZD38" s="19"/>
      <c r="OZE38" s="19"/>
      <c r="OZF38" s="19"/>
      <c r="OZG38" s="19"/>
      <c r="OZH38" s="19"/>
      <c r="OZI38" s="19"/>
      <c r="OZJ38" s="19"/>
      <c r="OZK38" s="19"/>
      <c r="OZL38" s="19"/>
      <c r="OZM38" s="19"/>
      <c r="OZN38" s="19"/>
      <c r="OZO38" s="19"/>
      <c r="OZP38" s="19"/>
      <c r="OZQ38" s="19"/>
      <c r="OZR38" s="19"/>
      <c r="OZS38" s="19"/>
      <c r="OZT38" s="19"/>
      <c r="OZU38" s="19"/>
      <c r="OZV38" s="19"/>
      <c r="OZW38" s="19"/>
      <c r="OZX38" s="19"/>
      <c r="OZY38" s="19"/>
      <c r="OZZ38" s="19"/>
      <c r="PAA38" s="19"/>
      <c r="PAB38" s="19"/>
      <c r="PAC38" s="19"/>
      <c r="PAD38" s="19"/>
      <c r="PAE38" s="19"/>
      <c r="PAF38" s="19"/>
      <c r="PAG38" s="19"/>
      <c r="PAH38" s="19"/>
      <c r="PAI38" s="19"/>
      <c r="PAJ38" s="19"/>
      <c r="PAK38" s="19"/>
      <c r="PAL38" s="19"/>
      <c r="PAM38" s="19"/>
      <c r="PAN38" s="19"/>
      <c r="PAO38" s="19"/>
      <c r="PAP38" s="19"/>
      <c r="PAQ38" s="19"/>
      <c r="PAR38" s="19"/>
      <c r="PAS38" s="19"/>
      <c r="PAT38" s="19"/>
      <c r="PAU38" s="19"/>
      <c r="PAV38" s="19"/>
      <c r="PAW38" s="19"/>
      <c r="PAX38" s="19"/>
      <c r="PAY38" s="19"/>
      <c r="PAZ38" s="19"/>
      <c r="PBA38" s="19"/>
      <c r="PBB38" s="19"/>
      <c r="PBC38" s="19"/>
      <c r="PBD38" s="19"/>
      <c r="PBE38" s="19"/>
      <c r="PBF38" s="19"/>
      <c r="PBG38" s="19"/>
      <c r="PBH38" s="19"/>
      <c r="PBI38" s="19"/>
      <c r="PBJ38" s="19"/>
      <c r="PBK38" s="19"/>
      <c r="PBL38" s="19"/>
      <c r="PBM38" s="19"/>
      <c r="PBN38" s="19"/>
      <c r="PBO38" s="19"/>
      <c r="PBP38" s="19"/>
      <c r="PBQ38" s="19"/>
      <c r="PBR38" s="19"/>
      <c r="PBS38" s="19"/>
      <c r="PBT38" s="19"/>
      <c r="PBU38" s="19"/>
      <c r="PBV38" s="19"/>
      <c r="PBW38" s="19"/>
      <c r="PBX38" s="19"/>
      <c r="PBY38" s="19"/>
      <c r="PBZ38" s="19"/>
      <c r="PCA38" s="19"/>
      <c r="PCB38" s="19"/>
      <c r="PCC38" s="19"/>
      <c r="PCD38" s="19"/>
      <c r="PCE38" s="19"/>
      <c r="PCF38" s="19"/>
      <c r="PCG38" s="19"/>
      <c r="PCH38" s="19"/>
      <c r="PCI38" s="19"/>
      <c r="PCJ38" s="19"/>
      <c r="PCK38" s="19"/>
      <c r="PCL38" s="19"/>
      <c r="PCM38" s="19"/>
      <c r="PCN38" s="19"/>
      <c r="PCO38" s="19"/>
      <c r="PCP38" s="19"/>
      <c r="PCQ38" s="19"/>
      <c r="PCR38" s="19"/>
      <c r="PCS38" s="19"/>
      <c r="PCT38" s="19"/>
      <c r="PCU38" s="19"/>
      <c r="PCV38" s="19"/>
      <c r="PCW38" s="19"/>
      <c r="PCX38" s="19"/>
      <c r="PCY38" s="19"/>
      <c r="PCZ38" s="19"/>
      <c r="PDA38" s="19"/>
      <c r="PDB38" s="19"/>
      <c r="PDC38" s="19"/>
      <c r="PDD38" s="19"/>
      <c r="PDE38" s="19"/>
      <c r="PDF38" s="19"/>
      <c r="PDG38" s="19"/>
      <c r="PDH38" s="19"/>
      <c r="PDI38" s="19"/>
      <c r="PDJ38" s="19"/>
      <c r="PDK38" s="19"/>
      <c r="PDL38" s="19"/>
      <c r="PDM38" s="19"/>
      <c r="PDN38" s="19"/>
      <c r="PDO38" s="19"/>
      <c r="PDP38" s="19"/>
      <c r="PDQ38" s="19"/>
      <c r="PDR38" s="19"/>
      <c r="PDS38" s="19"/>
      <c r="PDT38" s="19"/>
      <c r="PDU38" s="19"/>
      <c r="PDV38" s="19"/>
      <c r="PDW38" s="19"/>
      <c r="PDX38" s="19"/>
      <c r="PDY38" s="19"/>
      <c r="PDZ38" s="19"/>
      <c r="PEA38" s="19"/>
      <c r="PEB38" s="19"/>
      <c r="PEC38" s="19"/>
      <c r="PED38" s="19"/>
      <c r="PEE38" s="19"/>
      <c r="PEF38" s="19"/>
      <c r="PEG38" s="19"/>
      <c r="PEH38" s="19"/>
      <c r="PEI38" s="19"/>
      <c r="PEJ38" s="19"/>
      <c r="PEK38" s="19"/>
      <c r="PEL38" s="19"/>
      <c r="PEM38" s="19"/>
      <c r="PEN38" s="19"/>
      <c r="PEO38" s="19"/>
      <c r="PEP38" s="19"/>
      <c r="PEQ38" s="19"/>
      <c r="PER38" s="19"/>
      <c r="PES38" s="19"/>
      <c r="PET38" s="19"/>
      <c r="PEU38" s="19"/>
      <c r="PEV38" s="19"/>
      <c r="PEW38" s="19"/>
      <c r="PEX38" s="19"/>
      <c r="PEY38" s="19"/>
      <c r="PEZ38" s="19"/>
      <c r="PFA38" s="19"/>
      <c r="PFB38" s="19"/>
      <c r="PFC38" s="19"/>
      <c r="PFD38" s="19"/>
      <c r="PFE38" s="19"/>
      <c r="PFF38" s="19"/>
      <c r="PFG38" s="19"/>
      <c r="PFH38" s="19"/>
      <c r="PFI38" s="19"/>
      <c r="PFJ38" s="19"/>
      <c r="PFK38" s="19"/>
      <c r="PFL38" s="19"/>
      <c r="PFM38" s="19"/>
      <c r="PFN38" s="19"/>
      <c r="PFO38" s="19"/>
      <c r="PFP38" s="19"/>
      <c r="PFQ38" s="19"/>
      <c r="PFR38" s="19"/>
      <c r="PFS38" s="19"/>
      <c r="PFT38" s="19"/>
      <c r="PFU38" s="19"/>
      <c r="PFV38" s="19"/>
      <c r="PFW38" s="19"/>
      <c r="PFX38" s="19"/>
      <c r="PFY38" s="19"/>
      <c r="PFZ38" s="19"/>
      <c r="PGA38" s="19"/>
      <c r="PGB38" s="19"/>
      <c r="PGC38" s="19"/>
      <c r="PGD38" s="19"/>
      <c r="PGE38" s="19"/>
      <c r="PGF38" s="19"/>
      <c r="PGG38" s="19"/>
      <c r="PGH38" s="19"/>
      <c r="PGI38" s="19"/>
      <c r="PGJ38" s="19"/>
      <c r="PGK38" s="19"/>
      <c r="PGL38" s="19"/>
      <c r="PGM38" s="19"/>
      <c r="PGN38" s="19"/>
      <c r="PGO38" s="19"/>
      <c r="PGP38" s="19"/>
      <c r="PGQ38" s="19"/>
      <c r="PGR38" s="19"/>
      <c r="PGS38" s="19"/>
      <c r="PGT38" s="19"/>
      <c r="PGU38" s="19"/>
      <c r="PGV38" s="19"/>
      <c r="PGW38" s="19"/>
      <c r="PGX38" s="19"/>
      <c r="PGY38" s="19"/>
      <c r="PGZ38" s="19"/>
      <c r="PHA38" s="19"/>
      <c r="PHB38" s="19"/>
      <c r="PHC38" s="19"/>
      <c r="PHD38" s="19"/>
      <c r="PHE38" s="19"/>
      <c r="PHF38" s="19"/>
      <c r="PHG38" s="19"/>
      <c r="PHH38" s="19"/>
      <c r="PHI38" s="19"/>
      <c r="PHJ38" s="19"/>
      <c r="PHK38" s="19"/>
      <c r="PHL38" s="19"/>
      <c r="PHM38" s="19"/>
      <c r="PHN38" s="19"/>
      <c r="PHO38" s="19"/>
      <c r="PHP38" s="19"/>
      <c r="PHQ38" s="19"/>
      <c r="PHR38" s="19"/>
      <c r="PHS38" s="19"/>
      <c r="PHT38" s="19"/>
      <c r="PHU38" s="19"/>
      <c r="PHV38" s="19"/>
      <c r="PHW38" s="19"/>
      <c r="PHX38" s="19"/>
      <c r="PHY38" s="19"/>
      <c r="PHZ38" s="19"/>
      <c r="PIA38" s="19"/>
      <c r="PIB38" s="19"/>
      <c r="PIC38" s="19"/>
      <c r="PID38" s="19"/>
      <c r="PIE38" s="19"/>
      <c r="PIF38" s="19"/>
      <c r="PIG38" s="19"/>
      <c r="PIH38" s="19"/>
      <c r="PII38" s="19"/>
      <c r="PIJ38" s="19"/>
      <c r="PIK38" s="19"/>
      <c r="PIL38" s="19"/>
      <c r="PIM38" s="19"/>
      <c r="PIN38" s="19"/>
      <c r="PIO38" s="19"/>
      <c r="PIP38" s="19"/>
      <c r="PIQ38" s="19"/>
      <c r="PIR38" s="19"/>
      <c r="PIS38" s="19"/>
      <c r="PIT38" s="19"/>
      <c r="PIU38" s="19"/>
      <c r="PIV38" s="19"/>
      <c r="PIW38" s="19"/>
      <c r="PIX38" s="19"/>
      <c r="PIY38" s="19"/>
      <c r="PIZ38" s="19"/>
      <c r="PJA38" s="19"/>
      <c r="PJB38" s="19"/>
      <c r="PJC38" s="19"/>
      <c r="PJD38" s="19"/>
      <c r="PJE38" s="19"/>
      <c r="PJF38" s="19"/>
      <c r="PJG38" s="19"/>
      <c r="PJH38" s="19"/>
      <c r="PJI38" s="19"/>
      <c r="PJJ38" s="19"/>
      <c r="PJK38" s="19"/>
      <c r="PJL38" s="19"/>
      <c r="PJM38" s="19"/>
      <c r="PJN38" s="19"/>
      <c r="PJO38" s="19"/>
      <c r="PJP38" s="19"/>
      <c r="PJQ38" s="19"/>
      <c r="PJR38" s="19"/>
      <c r="PJS38" s="19"/>
      <c r="PJT38" s="19"/>
      <c r="PJU38" s="19"/>
      <c r="PJV38" s="19"/>
      <c r="PJW38" s="19"/>
      <c r="PJX38" s="19"/>
      <c r="PJY38" s="19"/>
      <c r="PJZ38" s="19"/>
      <c r="PKA38" s="19"/>
      <c r="PKB38" s="19"/>
      <c r="PKC38" s="19"/>
      <c r="PKD38" s="19"/>
      <c r="PKE38" s="19"/>
      <c r="PKF38" s="19"/>
      <c r="PKG38" s="19"/>
      <c r="PKH38" s="19"/>
      <c r="PKI38" s="19"/>
      <c r="PKJ38" s="19"/>
      <c r="PKK38" s="19"/>
      <c r="PKL38" s="19"/>
      <c r="PKM38" s="19"/>
      <c r="PKN38" s="19"/>
      <c r="PKO38" s="19"/>
      <c r="PKP38" s="19"/>
      <c r="PKQ38" s="19"/>
      <c r="PKR38" s="19"/>
      <c r="PKS38" s="19"/>
      <c r="PKT38" s="19"/>
      <c r="PKU38" s="19"/>
      <c r="PKV38" s="19"/>
      <c r="PKW38" s="19"/>
      <c r="PKX38" s="19"/>
      <c r="PKY38" s="19"/>
      <c r="PKZ38" s="19"/>
      <c r="PLA38" s="19"/>
      <c r="PLB38" s="19"/>
      <c r="PLC38" s="19"/>
      <c r="PLD38" s="19"/>
      <c r="PLE38" s="19"/>
      <c r="PLF38" s="19"/>
      <c r="PLG38" s="19"/>
      <c r="PLH38" s="19"/>
      <c r="PLI38" s="19"/>
      <c r="PLJ38" s="19"/>
      <c r="PLK38" s="19"/>
      <c r="PLL38" s="19"/>
      <c r="PLM38" s="19"/>
      <c r="PLN38" s="19"/>
      <c r="PLO38" s="19"/>
      <c r="PLP38" s="19"/>
      <c r="PLQ38" s="19"/>
      <c r="PLR38" s="19"/>
      <c r="PLS38" s="19"/>
      <c r="PLT38" s="19"/>
      <c r="PLU38" s="19"/>
      <c r="PLV38" s="19"/>
      <c r="PLW38" s="19"/>
      <c r="PLX38" s="19"/>
      <c r="PLY38" s="19"/>
      <c r="PLZ38" s="19"/>
      <c r="PMA38" s="19"/>
      <c r="PMB38" s="19"/>
      <c r="PMC38" s="19"/>
      <c r="PMD38" s="19"/>
      <c r="PME38" s="19"/>
      <c r="PMF38" s="19"/>
      <c r="PMG38" s="19"/>
      <c r="PMH38" s="19"/>
      <c r="PMI38" s="19"/>
      <c r="PMJ38" s="19"/>
      <c r="PMK38" s="19"/>
      <c r="PML38" s="19"/>
      <c r="PMM38" s="19"/>
      <c r="PMN38" s="19"/>
      <c r="PMO38" s="19"/>
      <c r="PMP38" s="19"/>
      <c r="PMQ38" s="19"/>
      <c r="PMR38" s="19"/>
      <c r="PMS38" s="19"/>
      <c r="PMT38" s="19"/>
      <c r="PMU38" s="19"/>
      <c r="PMV38" s="19"/>
      <c r="PMW38" s="19"/>
      <c r="PMX38" s="19"/>
      <c r="PMY38" s="19"/>
      <c r="PMZ38" s="19"/>
      <c r="PNA38" s="19"/>
      <c r="PNB38" s="19"/>
      <c r="PNC38" s="19"/>
      <c r="PND38" s="19"/>
      <c r="PNE38" s="19"/>
      <c r="PNF38" s="19"/>
      <c r="PNG38" s="19"/>
      <c r="PNH38" s="19"/>
      <c r="PNI38" s="19"/>
      <c r="PNJ38" s="19"/>
      <c r="PNK38" s="19"/>
      <c r="PNL38" s="19"/>
      <c r="PNM38" s="19"/>
      <c r="PNN38" s="19"/>
      <c r="PNO38" s="19"/>
      <c r="PNP38" s="19"/>
      <c r="PNQ38" s="19"/>
      <c r="PNR38" s="19"/>
      <c r="PNS38" s="19"/>
      <c r="PNT38" s="19"/>
      <c r="PNU38" s="19"/>
      <c r="PNV38" s="19"/>
      <c r="PNW38" s="19"/>
      <c r="PNX38" s="19"/>
      <c r="PNY38" s="19"/>
      <c r="PNZ38" s="19"/>
      <c r="POA38" s="19"/>
      <c r="POB38" s="19"/>
      <c r="POC38" s="19"/>
      <c r="POD38" s="19"/>
      <c r="POE38" s="19"/>
      <c r="POF38" s="19"/>
      <c r="POG38" s="19"/>
      <c r="POH38" s="19"/>
      <c r="POI38" s="19"/>
      <c r="POJ38" s="19"/>
      <c r="POK38" s="19"/>
      <c r="POL38" s="19"/>
      <c r="POM38" s="19"/>
      <c r="PON38" s="19"/>
      <c r="POO38" s="19"/>
      <c r="POP38" s="19"/>
      <c r="POQ38" s="19"/>
      <c r="POR38" s="19"/>
      <c r="POS38" s="19"/>
      <c r="POT38" s="19"/>
      <c r="POU38" s="19"/>
      <c r="POV38" s="19"/>
      <c r="POW38" s="19"/>
      <c r="POX38" s="19"/>
      <c r="POY38" s="19"/>
      <c r="POZ38" s="19"/>
      <c r="PPA38" s="19"/>
      <c r="PPB38" s="19"/>
      <c r="PPC38" s="19"/>
      <c r="PPD38" s="19"/>
      <c r="PPE38" s="19"/>
      <c r="PPF38" s="19"/>
      <c r="PPG38" s="19"/>
      <c r="PPH38" s="19"/>
      <c r="PPI38" s="19"/>
      <c r="PPJ38" s="19"/>
      <c r="PPK38" s="19"/>
      <c r="PPL38" s="19"/>
      <c r="PPM38" s="19"/>
      <c r="PPN38" s="19"/>
      <c r="PPO38" s="19"/>
      <c r="PPP38" s="19"/>
      <c r="PPQ38" s="19"/>
      <c r="PPR38" s="19"/>
      <c r="PPS38" s="19"/>
      <c r="PPT38" s="19"/>
      <c r="PPU38" s="19"/>
      <c r="PPV38" s="19"/>
      <c r="PPW38" s="19"/>
      <c r="PPX38" s="19"/>
      <c r="PPY38" s="19"/>
      <c r="PPZ38" s="19"/>
      <c r="PQA38" s="19"/>
      <c r="PQB38" s="19"/>
      <c r="PQC38" s="19"/>
      <c r="PQD38" s="19"/>
      <c r="PQE38" s="19"/>
      <c r="PQF38" s="19"/>
      <c r="PQG38" s="19"/>
      <c r="PQH38" s="19"/>
      <c r="PQI38" s="19"/>
      <c r="PQJ38" s="19"/>
      <c r="PQK38" s="19"/>
      <c r="PQL38" s="19"/>
      <c r="PQM38" s="19"/>
      <c r="PQN38" s="19"/>
      <c r="PQO38" s="19"/>
      <c r="PQP38" s="19"/>
      <c r="PQQ38" s="19"/>
      <c r="PQR38" s="19"/>
      <c r="PQS38" s="19"/>
      <c r="PQT38" s="19"/>
      <c r="PQU38" s="19"/>
      <c r="PQV38" s="19"/>
      <c r="PQW38" s="19"/>
      <c r="PQX38" s="19"/>
      <c r="PQY38" s="19"/>
      <c r="PQZ38" s="19"/>
      <c r="PRA38" s="19"/>
      <c r="PRB38" s="19"/>
      <c r="PRC38" s="19"/>
      <c r="PRD38" s="19"/>
      <c r="PRE38" s="19"/>
      <c r="PRF38" s="19"/>
      <c r="PRG38" s="19"/>
      <c r="PRH38" s="19"/>
      <c r="PRI38" s="19"/>
      <c r="PRJ38" s="19"/>
      <c r="PRK38" s="19"/>
      <c r="PRL38" s="19"/>
      <c r="PRM38" s="19"/>
      <c r="PRN38" s="19"/>
      <c r="PRO38" s="19"/>
      <c r="PRP38" s="19"/>
      <c r="PRQ38" s="19"/>
      <c r="PRR38" s="19"/>
      <c r="PRS38" s="19"/>
      <c r="PRT38" s="19"/>
      <c r="PRU38" s="19"/>
      <c r="PRV38" s="19"/>
      <c r="PRW38" s="19"/>
      <c r="PRX38" s="19"/>
      <c r="PRY38" s="19"/>
      <c r="PRZ38" s="19"/>
      <c r="PSA38" s="19"/>
      <c r="PSB38" s="19"/>
      <c r="PSC38" s="19"/>
      <c r="PSD38" s="19"/>
      <c r="PSE38" s="19"/>
      <c r="PSF38" s="19"/>
      <c r="PSG38" s="19"/>
      <c r="PSH38" s="19"/>
      <c r="PSI38" s="19"/>
      <c r="PSJ38" s="19"/>
      <c r="PSK38" s="19"/>
      <c r="PSL38" s="19"/>
      <c r="PSM38" s="19"/>
      <c r="PSN38" s="19"/>
      <c r="PSO38" s="19"/>
      <c r="PSP38" s="19"/>
      <c r="PSQ38" s="19"/>
      <c r="PSR38" s="19"/>
      <c r="PSS38" s="19"/>
      <c r="PST38" s="19"/>
      <c r="PSU38" s="19"/>
      <c r="PSV38" s="19"/>
      <c r="PSW38" s="19"/>
      <c r="PSX38" s="19"/>
      <c r="PSY38" s="19"/>
      <c r="PSZ38" s="19"/>
      <c r="PTA38" s="19"/>
      <c r="PTB38" s="19"/>
      <c r="PTC38" s="19"/>
      <c r="PTD38" s="19"/>
      <c r="PTE38" s="19"/>
      <c r="PTF38" s="19"/>
      <c r="PTG38" s="19"/>
      <c r="PTH38" s="19"/>
      <c r="PTI38" s="19"/>
      <c r="PTJ38" s="19"/>
      <c r="PTK38" s="19"/>
      <c r="PTL38" s="19"/>
      <c r="PTM38" s="19"/>
      <c r="PTN38" s="19"/>
      <c r="PTO38" s="19"/>
      <c r="PTP38" s="19"/>
      <c r="PTQ38" s="19"/>
      <c r="PTR38" s="19"/>
      <c r="PTS38" s="19"/>
      <c r="PTT38" s="19"/>
      <c r="PTU38" s="19"/>
      <c r="PTV38" s="19"/>
      <c r="PTW38" s="19"/>
      <c r="PTX38" s="19"/>
      <c r="PTY38" s="19"/>
      <c r="PTZ38" s="19"/>
      <c r="PUA38" s="19"/>
      <c r="PUB38" s="19"/>
      <c r="PUC38" s="19"/>
      <c r="PUD38" s="19"/>
      <c r="PUE38" s="19"/>
      <c r="PUF38" s="19"/>
      <c r="PUG38" s="19"/>
      <c r="PUH38" s="19"/>
      <c r="PUI38" s="19"/>
      <c r="PUJ38" s="19"/>
      <c r="PUK38" s="19"/>
      <c r="PUL38" s="19"/>
      <c r="PUM38" s="19"/>
      <c r="PUN38" s="19"/>
      <c r="PUO38" s="19"/>
      <c r="PUP38" s="19"/>
      <c r="PUQ38" s="19"/>
      <c r="PUR38" s="19"/>
      <c r="PUS38" s="19"/>
      <c r="PUT38" s="19"/>
      <c r="PUU38" s="19"/>
      <c r="PUV38" s="19"/>
      <c r="PUW38" s="19"/>
      <c r="PUX38" s="19"/>
      <c r="PUY38" s="19"/>
      <c r="PUZ38" s="19"/>
      <c r="PVA38" s="19"/>
      <c r="PVB38" s="19"/>
      <c r="PVC38" s="19"/>
      <c r="PVD38" s="19"/>
      <c r="PVE38" s="19"/>
      <c r="PVF38" s="19"/>
      <c r="PVG38" s="19"/>
      <c r="PVH38" s="19"/>
      <c r="PVI38" s="19"/>
      <c r="PVJ38" s="19"/>
      <c r="PVK38" s="19"/>
      <c r="PVL38" s="19"/>
      <c r="PVM38" s="19"/>
      <c r="PVN38" s="19"/>
      <c r="PVO38" s="19"/>
      <c r="PVP38" s="19"/>
      <c r="PVQ38" s="19"/>
      <c r="PVR38" s="19"/>
      <c r="PVS38" s="19"/>
      <c r="PVT38" s="19"/>
      <c r="PVU38" s="19"/>
      <c r="PVV38" s="19"/>
      <c r="PVW38" s="19"/>
      <c r="PVX38" s="19"/>
      <c r="PVY38" s="19"/>
      <c r="PVZ38" s="19"/>
      <c r="PWA38" s="19"/>
      <c r="PWB38" s="19"/>
      <c r="PWC38" s="19"/>
      <c r="PWD38" s="19"/>
      <c r="PWE38" s="19"/>
      <c r="PWF38" s="19"/>
      <c r="PWG38" s="19"/>
      <c r="PWH38" s="19"/>
      <c r="PWI38" s="19"/>
      <c r="PWJ38" s="19"/>
      <c r="PWK38" s="19"/>
      <c r="PWL38" s="19"/>
      <c r="PWM38" s="19"/>
      <c r="PWN38" s="19"/>
      <c r="PWO38" s="19"/>
      <c r="PWP38" s="19"/>
      <c r="PWQ38" s="19"/>
      <c r="PWR38" s="19"/>
      <c r="PWS38" s="19"/>
      <c r="PWT38" s="19"/>
      <c r="PWU38" s="19"/>
      <c r="PWV38" s="19"/>
      <c r="PWW38" s="19"/>
      <c r="PWX38" s="19"/>
      <c r="PWY38" s="19"/>
      <c r="PWZ38" s="19"/>
      <c r="PXA38" s="19"/>
      <c r="PXB38" s="19"/>
      <c r="PXC38" s="19"/>
      <c r="PXD38" s="19"/>
      <c r="PXE38" s="19"/>
      <c r="PXF38" s="19"/>
      <c r="PXG38" s="19"/>
      <c r="PXH38" s="19"/>
      <c r="PXI38" s="19"/>
      <c r="PXJ38" s="19"/>
      <c r="PXK38" s="19"/>
      <c r="PXL38" s="19"/>
      <c r="PXM38" s="19"/>
      <c r="PXN38" s="19"/>
      <c r="PXO38" s="19"/>
      <c r="PXP38" s="19"/>
      <c r="PXQ38" s="19"/>
      <c r="PXR38" s="19"/>
      <c r="PXS38" s="19"/>
      <c r="PXT38" s="19"/>
      <c r="PXU38" s="19"/>
      <c r="PXV38" s="19"/>
      <c r="PXW38" s="19"/>
      <c r="PXX38" s="19"/>
      <c r="PXY38" s="19"/>
      <c r="PXZ38" s="19"/>
      <c r="PYA38" s="19"/>
      <c r="PYB38" s="19"/>
      <c r="PYC38" s="19"/>
      <c r="PYD38" s="19"/>
      <c r="PYE38" s="19"/>
      <c r="PYF38" s="19"/>
      <c r="PYG38" s="19"/>
      <c r="PYH38" s="19"/>
      <c r="PYI38" s="19"/>
      <c r="PYJ38" s="19"/>
      <c r="PYK38" s="19"/>
      <c r="PYL38" s="19"/>
      <c r="PYM38" s="19"/>
      <c r="PYN38" s="19"/>
      <c r="PYO38" s="19"/>
      <c r="PYP38" s="19"/>
      <c r="PYQ38" s="19"/>
      <c r="PYR38" s="19"/>
      <c r="PYS38" s="19"/>
      <c r="PYT38" s="19"/>
      <c r="PYU38" s="19"/>
      <c r="PYV38" s="19"/>
      <c r="PYW38" s="19"/>
      <c r="PYX38" s="19"/>
      <c r="PYY38" s="19"/>
      <c r="PYZ38" s="19"/>
      <c r="PZA38" s="19"/>
      <c r="PZB38" s="19"/>
      <c r="PZC38" s="19"/>
      <c r="PZD38" s="19"/>
      <c r="PZE38" s="19"/>
      <c r="PZF38" s="19"/>
      <c r="PZG38" s="19"/>
      <c r="PZH38" s="19"/>
      <c r="PZI38" s="19"/>
      <c r="PZJ38" s="19"/>
      <c r="PZK38" s="19"/>
      <c r="PZL38" s="19"/>
      <c r="PZM38" s="19"/>
      <c r="PZN38" s="19"/>
      <c r="PZO38" s="19"/>
      <c r="PZP38" s="19"/>
      <c r="PZQ38" s="19"/>
      <c r="PZR38" s="19"/>
      <c r="PZS38" s="19"/>
      <c r="PZT38" s="19"/>
      <c r="PZU38" s="19"/>
      <c r="PZV38" s="19"/>
      <c r="PZW38" s="19"/>
      <c r="PZX38" s="19"/>
      <c r="PZY38" s="19"/>
      <c r="PZZ38" s="19"/>
      <c r="QAA38" s="19"/>
      <c r="QAB38" s="19"/>
      <c r="QAC38" s="19"/>
      <c r="QAD38" s="19"/>
      <c r="QAE38" s="19"/>
      <c r="QAF38" s="19"/>
      <c r="QAG38" s="19"/>
      <c r="QAH38" s="19"/>
      <c r="QAI38" s="19"/>
      <c r="QAJ38" s="19"/>
      <c r="QAK38" s="19"/>
      <c r="QAL38" s="19"/>
      <c r="QAM38" s="19"/>
      <c r="QAN38" s="19"/>
      <c r="QAO38" s="19"/>
      <c r="QAP38" s="19"/>
      <c r="QAQ38" s="19"/>
      <c r="QAR38" s="19"/>
      <c r="QAS38" s="19"/>
      <c r="QAT38" s="19"/>
      <c r="QAU38" s="19"/>
      <c r="QAV38" s="19"/>
      <c r="QAW38" s="19"/>
      <c r="QAX38" s="19"/>
      <c r="QAY38" s="19"/>
      <c r="QAZ38" s="19"/>
      <c r="QBA38" s="19"/>
      <c r="QBB38" s="19"/>
      <c r="QBC38" s="19"/>
      <c r="QBD38" s="19"/>
      <c r="QBE38" s="19"/>
      <c r="QBF38" s="19"/>
      <c r="QBG38" s="19"/>
      <c r="QBH38" s="19"/>
      <c r="QBI38" s="19"/>
      <c r="QBJ38" s="19"/>
      <c r="QBK38" s="19"/>
      <c r="QBL38" s="19"/>
      <c r="QBM38" s="19"/>
      <c r="QBN38" s="19"/>
      <c r="QBO38" s="19"/>
      <c r="QBP38" s="19"/>
      <c r="QBQ38" s="19"/>
      <c r="QBR38" s="19"/>
      <c r="QBS38" s="19"/>
      <c r="QBT38" s="19"/>
      <c r="QBU38" s="19"/>
      <c r="QBV38" s="19"/>
      <c r="QBW38" s="19"/>
      <c r="QBX38" s="19"/>
      <c r="QBY38" s="19"/>
      <c r="QBZ38" s="19"/>
      <c r="QCA38" s="19"/>
      <c r="QCB38" s="19"/>
      <c r="QCC38" s="19"/>
      <c r="QCD38" s="19"/>
      <c r="QCE38" s="19"/>
      <c r="QCF38" s="19"/>
      <c r="QCG38" s="19"/>
      <c r="QCH38" s="19"/>
      <c r="QCI38" s="19"/>
      <c r="QCJ38" s="19"/>
      <c r="QCK38" s="19"/>
      <c r="QCL38" s="19"/>
      <c r="QCM38" s="19"/>
      <c r="QCN38" s="19"/>
      <c r="QCO38" s="19"/>
      <c r="QCP38" s="19"/>
      <c r="QCQ38" s="19"/>
      <c r="QCR38" s="19"/>
      <c r="QCS38" s="19"/>
      <c r="QCT38" s="19"/>
      <c r="QCU38" s="19"/>
      <c r="QCV38" s="19"/>
      <c r="QCW38" s="19"/>
      <c r="QCX38" s="19"/>
      <c r="QCY38" s="19"/>
      <c r="QCZ38" s="19"/>
      <c r="QDA38" s="19"/>
      <c r="QDB38" s="19"/>
      <c r="QDC38" s="19"/>
      <c r="QDD38" s="19"/>
      <c r="QDE38" s="19"/>
      <c r="QDF38" s="19"/>
      <c r="QDG38" s="19"/>
      <c r="QDH38" s="19"/>
      <c r="QDI38" s="19"/>
      <c r="QDJ38" s="19"/>
      <c r="QDK38" s="19"/>
      <c r="QDL38" s="19"/>
      <c r="QDM38" s="19"/>
      <c r="QDN38" s="19"/>
      <c r="QDO38" s="19"/>
      <c r="QDP38" s="19"/>
      <c r="QDQ38" s="19"/>
      <c r="QDR38" s="19"/>
      <c r="QDS38" s="19"/>
      <c r="QDT38" s="19"/>
      <c r="QDU38" s="19"/>
      <c r="QDV38" s="19"/>
      <c r="QDW38" s="19"/>
      <c r="QDX38" s="19"/>
      <c r="QDY38" s="19"/>
      <c r="QDZ38" s="19"/>
      <c r="QEA38" s="19"/>
      <c r="QEB38" s="19"/>
      <c r="QEC38" s="19"/>
      <c r="QED38" s="19"/>
      <c r="QEE38" s="19"/>
      <c r="QEF38" s="19"/>
      <c r="QEG38" s="19"/>
      <c r="QEH38" s="19"/>
      <c r="QEI38" s="19"/>
      <c r="QEJ38" s="19"/>
      <c r="QEK38" s="19"/>
      <c r="QEL38" s="19"/>
      <c r="QEM38" s="19"/>
      <c r="QEN38" s="19"/>
      <c r="QEO38" s="19"/>
      <c r="QEP38" s="19"/>
      <c r="QEQ38" s="19"/>
      <c r="QER38" s="19"/>
      <c r="QES38" s="19"/>
      <c r="QET38" s="19"/>
      <c r="QEU38" s="19"/>
      <c r="QEV38" s="19"/>
      <c r="QEW38" s="19"/>
      <c r="QEX38" s="19"/>
      <c r="QEY38" s="19"/>
      <c r="QEZ38" s="19"/>
      <c r="QFA38" s="19"/>
      <c r="QFB38" s="19"/>
      <c r="QFC38" s="19"/>
      <c r="QFD38" s="19"/>
      <c r="QFE38" s="19"/>
      <c r="QFF38" s="19"/>
      <c r="QFG38" s="19"/>
      <c r="QFH38" s="19"/>
      <c r="QFI38" s="19"/>
      <c r="QFJ38" s="19"/>
      <c r="QFK38" s="19"/>
      <c r="QFL38" s="19"/>
      <c r="QFM38" s="19"/>
      <c r="QFN38" s="19"/>
      <c r="QFO38" s="19"/>
      <c r="QFP38" s="19"/>
      <c r="QFQ38" s="19"/>
      <c r="QFR38" s="19"/>
      <c r="QFS38" s="19"/>
      <c r="QFT38" s="19"/>
      <c r="QFU38" s="19"/>
      <c r="QFV38" s="19"/>
      <c r="QFW38" s="19"/>
      <c r="QFX38" s="19"/>
      <c r="QFY38" s="19"/>
      <c r="QFZ38" s="19"/>
      <c r="QGA38" s="19"/>
      <c r="QGB38" s="19"/>
      <c r="QGC38" s="19"/>
      <c r="QGD38" s="19"/>
      <c r="QGE38" s="19"/>
      <c r="QGF38" s="19"/>
      <c r="QGG38" s="19"/>
      <c r="QGH38" s="19"/>
      <c r="QGI38" s="19"/>
      <c r="QGJ38" s="19"/>
      <c r="QGK38" s="19"/>
      <c r="QGL38" s="19"/>
      <c r="QGM38" s="19"/>
      <c r="QGN38" s="19"/>
      <c r="QGO38" s="19"/>
      <c r="QGP38" s="19"/>
      <c r="QGQ38" s="19"/>
      <c r="QGR38" s="19"/>
      <c r="QGS38" s="19"/>
      <c r="QGT38" s="19"/>
      <c r="QGU38" s="19"/>
      <c r="QGV38" s="19"/>
      <c r="QGW38" s="19"/>
      <c r="QGX38" s="19"/>
      <c r="QGY38" s="19"/>
      <c r="QGZ38" s="19"/>
      <c r="QHA38" s="19"/>
      <c r="QHB38" s="19"/>
      <c r="QHC38" s="19"/>
      <c r="QHD38" s="19"/>
      <c r="QHE38" s="19"/>
      <c r="QHF38" s="19"/>
      <c r="QHG38" s="19"/>
      <c r="QHH38" s="19"/>
      <c r="QHI38" s="19"/>
      <c r="QHJ38" s="19"/>
      <c r="QHK38" s="19"/>
      <c r="QHL38" s="19"/>
      <c r="QHM38" s="19"/>
      <c r="QHN38" s="19"/>
      <c r="QHO38" s="19"/>
      <c r="QHP38" s="19"/>
      <c r="QHQ38" s="19"/>
      <c r="QHR38" s="19"/>
      <c r="QHS38" s="19"/>
      <c r="QHT38" s="19"/>
      <c r="QHU38" s="19"/>
      <c r="QHV38" s="19"/>
      <c r="QHW38" s="19"/>
      <c r="QHX38" s="19"/>
      <c r="QHY38" s="19"/>
      <c r="QHZ38" s="19"/>
      <c r="QIA38" s="19"/>
      <c r="QIB38" s="19"/>
      <c r="QIC38" s="19"/>
      <c r="QID38" s="19"/>
      <c r="QIE38" s="19"/>
      <c r="QIF38" s="19"/>
      <c r="QIG38" s="19"/>
      <c r="QIH38" s="19"/>
      <c r="QII38" s="19"/>
      <c r="QIJ38" s="19"/>
      <c r="QIK38" s="19"/>
      <c r="QIL38" s="19"/>
      <c r="QIM38" s="19"/>
      <c r="QIN38" s="19"/>
      <c r="QIO38" s="19"/>
      <c r="QIP38" s="19"/>
      <c r="QIQ38" s="19"/>
      <c r="QIR38" s="19"/>
      <c r="QIS38" s="19"/>
      <c r="QIT38" s="19"/>
      <c r="QIU38" s="19"/>
      <c r="QIV38" s="19"/>
      <c r="QIW38" s="19"/>
      <c r="QIX38" s="19"/>
      <c r="QIY38" s="19"/>
      <c r="QIZ38" s="19"/>
      <c r="QJA38" s="19"/>
      <c r="QJB38" s="19"/>
      <c r="QJC38" s="19"/>
      <c r="QJD38" s="19"/>
      <c r="QJE38" s="19"/>
      <c r="QJF38" s="19"/>
      <c r="QJG38" s="19"/>
      <c r="QJH38" s="19"/>
      <c r="QJI38" s="19"/>
      <c r="QJJ38" s="19"/>
      <c r="QJK38" s="19"/>
      <c r="QJL38" s="19"/>
      <c r="QJM38" s="19"/>
      <c r="QJN38" s="19"/>
      <c r="QJO38" s="19"/>
      <c r="QJP38" s="19"/>
      <c r="QJQ38" s="19"/>
      <c r="QJR38" s="19"/>
      <c r="QJS38" s="19"/>
      <c r="QJT38" s="19"/>
      <c r="QJU38" s="19"/>
      <c r="QJV38" s="19"/>
      <c r="QJW38" s="19"/>
      <c r="QJX38" s="19"/>
      <c r="QJY38" s="19"/>
      <c r="QJZ38" s="19"/>
      <c r="QKA38" s="19"/>
      <c r="QKB38" s="19"/>
      <c r="QKC38" s="19"/>
      <c r="QKD38" s="19"/>
      <c r="QKE38" s="19"/>
      <c r="QKF38" s="19"/>
      <c r="QKG38" s="19"/>
      <c r="QKH38" s="19"/>
      <c r="QKI38" s="19"/>
      <c r="QKJ38" s="19"/>
      <c r="QKK38" s="19"/>
      <c r="QKL38" s="19"/>
      <c r="QKM38" s="19"/>
      <c r="QKN38" s="19"/>
      <c r="QKO38" s="19"/>
      <c r="QKP38" s="19"/>
      <c r="QKQ38" s="19"/>
      <c r="QKR38" s="19"/>
      <c r="QKS38" s="19"/>
      <c r="QKT38" s="19"/>
      <c r="QKU38" s="19"/>
      <c r="QKV38" s="19"/>
      <c r="QKW38" s="19"/>
      <c r="QKX38" s="19"/>
      <c r="QKY38" s="19"/>
      <c r="QKZ38" s="19"/>
      <c r="QLA38" s="19"/>
      <c r="QLB38" s="19"/>
      <c r="QLC38" s="19"/>
      <c r="QLD38" s="19"/>
      <c r="QLE38" s="19"/>
      <c r="QLF38" s="19"/>
      <c r="QLG38" s="19"/>
      <c r="QLH38" s="19"/>
      <c r="QLI38" s="19"/>
      <c r="QLJ38" s="19"/>
      <c r="QLK38" s="19"/>
      <c r="QLL38" s="19"/>
      <c r="QLM38" s="19"/>
      <c r="QLN38" s="19"/>
      <c r="QLO38" s="19"/>
      <c r="QLP38" s="19"/>
      <c r="QLQ38" s="19"/>
      <c r="QLR38" s="19"/>
      <c r="QLS38" s="19"/>
      <c r="QLT38" s="19"/>
      <c r="QLU38" s="19"/>
      <c r="QLV38" s="19"/>
      <c r="QLW38" s="19"/>
      <c r="QLX38" s="19"/>
      <c r="QLY38" s="19"/>
      <c r="QLZ38" s="19"/>
      <c r="QMA38" s="19"/>
      <c r="QMB38" s="19"/>
      <c r="QMC38" s="19"/>
      <c r="QMD38" s="19"/>
      <c r="QME38" s="19"/>
      <c r="QMF38" s="19"/>
      <c r="QMG38" s="19"/>
      <c r="QMH38" s="19"/>
      <c r="QMI38" s="19"/>
      <c r="QMJ38" s="19"/>
      <c r="QMK38" s="19"/>
      <c r="QML38" s="19"/>
      <c r="QMM38" s="19"/>
      <c r="QMN38" s="19"/>
      <c r="QMO38" s="19"/>
      <c r="QMP38" s="19"/>
      <c r="QMQ38" s="19"/>
      <c r="QMR38" s="19"/>
      <c r="QMS38" s="19"/>
      <c r="QMT38" s="19"/>
      <c r="QMU38" s="19"/>
      <c r="QMV38" s="19"/>
      <c r="QMW38" s="19"/>
      <c r="QMX38" s="19"/>
      <c r="QMY38" s="19"/>
      <c r="QMZ38" s="19"/>
      <c r="QNA38" s="19"/>
      <c r="QNB38" s="19"/>
      <c r="QNC38" s="19"/>
      <c r="QND38" s="19"/>
      <c r="QNE38" s="19"/>
      <c r="QNF38" s="19"/>
      <c r="QNG38" s="19"/>
      <c r="QNH38" s="19"/>
      <c r="QNI38" s="19"/>
      <c r="QNJ38" s="19"/>
      <c r="QNK38" s="19"/>
      <c r="QNL38" s="19"/>
      <c r="QNM38" s="19"/>
      <c r="QNN38" s="19"/>
      <c r="QNO38" s="19"/>
      <c r="QNP38" s="19"/>
      <c r="QNQ38" s="19"/>
      <c r="QNR38" s="19"/>
      <c r="QNS38" s="19"/>
      <c r="QNT38" s="19"/>
      <c r="QNU38" s="19"/>
      <c r="QNV38" s="19"/>
      <c r="QNW38" s="19"/>
      <c r="QNX38" s="19"/>
      <c r="QNY38" s="19"/>
      <c r="QNZ38" s="19"/>
      <c r="QOA38" s="19"/>
      <c r="QOB38" s="19"/>
      <c r="QOC38" s="19"/>
      <c r="QOD38" s="19"/>
      <c r="QOE38" s="19"/>
      <c r="QOF38" s="19"/>
      <c r="QOG38" s="19"/>
      <c r="QOH38" s="19"/>
      <c r="QOI38" s="19"/>
      <c r="QOJ38" s="19"/>
      <c r="QOK38" s="19"/>
      <c r="QOL38" s="19"/>
      <c r="QOM38" s="19"/>
      <c r="QON38" s="19"/>
      <c r="QOO38" s="19"/>
      <c r="QOP38" s="19"/>
      <c r="QOQ38" s="19"/>
      <c r="QOR38" s="19"/>
      <c r="QOS38" s="19"/>
      <c r="QOT38" s="19"/>
      <c r="QOU38" s="19"/>
      <c r="QOV38" s="19"/>
      <c r="QOW38" s="19"/>
      <c r="QOX38" s="19"/>
      <c r="QOY38" s="19"/>
      <c r="QOZ38" s="19"/>
      <c r="QPA38" s="19"/>
      <c r="QPB38" s="19"/>
      <c r="QPC38" s="19"/>
      <c r="QPD38" s="19"/>
      <c r="QPE38" s="19"/>
      <c r="QPF38" s="19"/>
      <c r="QPG38" s="19"/>
      <c r="QPH38" s="19"/>
      <c r="QPI38" s="19"/>
      <c r="QPJ38" s="19"/>
      <c r="QPK38" s="19"/>
      <c r="QPL38" s="19"/>
      <c r="QPM38" s="19"/>
      <c r="QPN38" s="19"/>
      <c r="QPO38" s="19"/>
      <c r="QPP38" s="19"/>
      <c r="QPQ38" s="19"/>
      <c r="QPR38" s="19"/>
      <c r="QPS38" s="19"/>
      <c r="QPT38" s="19"/>
      <c r="QPU38" s="19"/>
      <c r="QPV38" s="19"/>
      <c r="QPW38" s="19"/>
      <c r="QPX38" s="19"/>
      <c r="QPY38" s="19"/>
      <c r="QPZ38" s="19"/>
      <c r="QQA38" s="19"/>
      <c r="QQB38" s="19"/>
      <c r="QQC38" s="19"/>
      <c r="QQD38" s="19"/>
      <c r="QQE38" s="19"/>
      <c r="QQF38" s="19"/>
      <c r="QQG38" s="19"/>
      <c r="QQH38" s="19"/>
      <c r="QQI38" s="19"/>
      <c r="QQJ38" s="19"/>
      <c r="QQK38" s="19"/>
      <c r="QQL38" s="19"/>
      <c r="QQM38" s="19"/>
      <c r="QQN38" s="19"/>
      <c r="QQO38" s="19"/>
      <c r="QQP38" s="19"/>
      <c r="QQQ38" s="19"/>
      <c r="QQR38" s="19"/>
      <c r="QQS38" s="19"/>
      <c r="QQT38" s="19"/>
      <c r="QQU38" s="19"/>
      <c r="QQV38" s="19"/>
      <c r="QQW38" s="19"/>
      <c r="QQX38" s="19"/>
      <c r="QQY38" s="19"/>
      <c r="QQZ38" s="19"/>
      <c r="QRA38" s="19"/>
      <c r="QRB38" s="19"/>
      <c r="QRC38" s="19"/>
      <c r="QRD38" s="19"/>
      <c r="QRE38" s="19"/>
      <c r="QRF38" s="19"/>
      <c r="QRG38" s="19"/>
      <c r="QRH38" s="19"/>
      <c r="QRI38" s="19"/>
      <c r="QRJ38" s="19"/>
      <c r="QRK38" s="19"/>
      <c r="QRL38" s="19"/>
      <c r="QRM38" s="19"/>
      <c r="QRN38" s="19"/>
      <c r="QRO38" s="19"/>
      <c r="QRP38" s="19"/>
      <c r="QRQ38" s="19"/>
      <c r="QRR38" s="19"/>
      <c r="QRS38" s="19"/>
      <c r="QRT38" s="19"/>
      <c r="QRU38" s="19"/>
      <c r="QRV38" s="19"/>
      <c r="QRW38" s="19"/>
      <c r="QRX38" s="19"/>
      <c r="QRY38" s="19"/>
      <c r="QRZ38" s="19"/>
      <c r="QSA38" s="19"/>
      <c r="QSB38" s="19"/>
      <c r="QSC38" s="19"/>
      <c r="QSD38" s="19"/>
      <c r="QSE38" s="19"/>
      <c r="QSF38" s="19"/>
      <c r="QSG38" s="19"/>
      <c r="QSH38" s="19"/>
      <c r="QSI38" s="19"/>
      <c r="QSJ38" s="19"/>
      <c r="QSK38" s="19"/>
      <c r="QSL38" s="19"/>
      <c r="QSM38" s="19"/>
      <c r="QSN38" s="19"/>
      <c r="QSO38" s="19"/>
      <c r="QSP38" s="19"/>
      <c r="QSQ38" s="19"/>
      <c r="QSR38" s="19"/>
      <c r="QSS38" s="19"/>
      <c r="QST38" s="19"/>
      <c r="QSU38" s="19"/>
      <c r="QSV38" s="19"/>
      <c r="QSW38" s="19"/>
      <c r="QSX38" s="19"/>
      <c r="QSY38" s="19"/>
      <c r="QSZ38" s="19"/>
      <c r="QTA38" s="19"/>
      <c r="QTB38" s="19"/>
      <c r="QTC38" s="19"/>
      <c r="QTD38" s="19"/>
      <c r="QTE38" s="19"/>
      <c r="QTF38" s="19"/>
      <c r="QTG38" s="19"/>
      <c r="QTH38" s="19"/>
      <c r="QTI38" s="19"/>
      <c r="QTJ38" s="19"/>
      <c r="QTK38" s="19"/>
      <c r="QTL38" s="19"/>
      <c r="QTM38" s="19"/>
      <c r="QTN38" s="19"/>
      <c r="QTO38" s="19"/>
      <c r="QTP38" s="19"/>
      <c r="QTQ38" s="19"/>
      <c r="QTR38" s="19"/>
      <c r="QTS38" s="19"/>
      <c r="QTT38" s="19"/>
      <c r="QTU38" s="19"/>
      <c r="QTV38" s="19"/>
      <c r="QTW38" s="19"/>
      <c r="QTX38" s="19"/>
      <c r="QTY38" s="19"/>
      <c r="QTZ38" s="19"/>
      <c r="QUA38" s="19"/>
      <c r="QUB38" s="19"/>
      <c r="QUC38" s="19"/>
      <c r="QUD38" s="19"/>
      <c r="QUE38" s="19"/>
      <c r="QUF38" s="19"/>
      <c r="QUG38" s="19"/>
      <c r="QUH38" s="19"/>
      <c r="QUI38" s="19"/>
      <c r="QUJ38" s="19"/>
      <c r="QUK38" s="19"/>
      <c r="QUL38" s="19"/>
      <c r="QUM38" s="19"/>
      <c r="QUN38" s="19"/>
      <c r="QUO38" s="19"/>
      <c r="QUP38" s="19"/>
      <c r="QUQ38" s="19"/>
      <c r="QUR38" s="19"/>
      <c r="QUS38" s="19"/>
      <c r="QUT38" s="19"/>
      <c r="QUU38" s="19"/>
      <c r="QUV38" s="19"/>
      <c r="QUW38" s="19"/>
      <c r="QUX38" s="19"/>
      <c r="QUY38" s="19"/>
      <c r="QUZ38" s="19"/>
      <c r="QVA38" s="19"/>
      <c r="QVB38" s="19"/>
      <c r="QVC38" s="19"/>
      <c r="QVD38" s="19"/>
      <c r="QVE38" s="19"/>
      <c r="QVF38" s="19"/>
      <c r="QVG38" s="19"/>
      <c r="QVH38" s="19"/>
      <c r="QVI38" s="19"/>
      <c r="QVJ38" s="19"/>
      <c r="QVK38" s="19"/>
      <c r="QVL38" s="19"/>
      <c r="QVM38" s="19"/>
      <c r="QVN38" s="19"/>
      <c r="QVO38" s="19"/>
      <c r="QVP38" s="19"/>
      <c r="QVQ38" s="19"/>
      <c r="QVR38" s="19"/>
      <c r="QVS38" s="19"/>
      <c r="QVT38" s="19"/>
      <c r="QVU38" s="19"/>
      <c r="QVV38" s="19"/>
      <c r="QVW38" s="19"/>
      <c r="QVX38" s="19"/>
      <c r="QVY38" s="19"/>
      <c r="QVZ38" s="19"/>
      <c r="QWA38" s="19"/>
      <c r="QWB38" s="19"/>
      <c r="QWC38" s="19"/>
      <c r="QWD38" s="19"/>
      <c r="QWE38" s="19"/>
      <c r="QWF38" s="19"/>
      <c r="QWG38" s="19"/>
      <c r="QWH38" s="19"/>
      <c r="QWI38" s="19"/>
      <c r="QWJ38" s="19"/>
      <c r="QWK38" s="19"/>
      <c r="QWL38" s="19"/>
      <c r="QWM38" s="19"/>
      <c r="QWN38" s="19"/>
      <c r="QWO38" s="19"/>
      <c r="QWP38" s="19"/>
      <c r="QWQ38" s="19"/>
      <c r="QWR38" s="19"/>
      <c r="QWS38" s="19"/>
      <c r="QWT38" s="19"/>
      <c r="QWU38" s="19"/>
      <c r="QWV38" s="19"/>
      <c r="QWW38" s="19"/>
      <c r="QWX38" s="19"/>
      <c r="QWY38" s="19"/>
      <c r="QWZ38" s="19"/>
      <c r="QXA38" s="19"/>
      <c r="QXB38" s="19"/>
      <c r="QXC38" s="19"/>
      <c r="QXD38" s="19"/>
      <c r="QXE38" s="19"/>
      <c r="QXF38" s="19"/>
      <c r="QXG38" s="19"/>
      <c r="QXH38" s="19"/>
      <c r="QXI38" s="19"/>
      <c r="QXJ38" s="19"/>
      <c r="QXK38" s="19"/>
      <c r="QXL38" s="19"/>
      <c r="QXM38" s="19"/>
      <c r="QXN38" s="19"/>
      <c r="QXO38" s="19"/>
      <c r="QXP38" s="19"/>
      <c r="QXQ38" s="19"/>
      <c r="QXR38" s="19"/>
      <c r="QXS38" s="19"/>
      <c r="QXT38" s="19"/>
      <c r="QXU38" s="19"/>
      <c r="QXV38" s="19"/>
      <c r="QXW38" s="19"/>
      <c r="QXX38" s="19"/>
      <c r="QXY38" s="19"/>
      <c r="QXZ38" s="19"/>
      <c r="QYA38" s="19"/>
      <c r="QYB38" s="19"/>
      <c r="QYC38" s="19"/>
      <c r="QYD38" s="19"/>
      <c r="QYE38" s="19"/>
      <c r="QYF38" s="19"/>
      <c r="QYG38" s="19"/>
      <c r="QYH38" s="19"/>
      <c r="QYI38" s="19"/>
      <c r="QYJ38" s="19"/>
      <c r="QYK38" s="19"/>
      <c r="QYL38" s="19"/>
      <c r="QYM38" s="19"/>
      <c r="QYN38" s="19"/>
      <c r="QYO38" s="19"/>
      <c r="QYP38" s="19"/>
      <c r="QYQ38" s="19"/>
      <c r="QYR38" s="19"/>
      <c r="QYS38" s="19"/>
      <c r="QYT38" s="19"/>
      <c r="QYU38" s="19"/>
      <c r="QYV38" s="19"/>
      <c r="QYW38" s="19"/>
      <c r="QYX38" s="19"/>
      <c r="QYY38" s="19"/>
      <c r="QYZ38" s="19"/>
      <c r="QZA38" s="19"/>
      <c r="QZB38" s="19"/>
      <c r="QZC38" s="19"/>
      <c r="QZD38" s="19"/>
      <c r="QZE38" s="19"/>
      <c r="QZF38" s="19"/>
      <c r="QZG38" s="19"/>
      <c r="QZH38" s="19"/>
      <c r="QZI38" s="19"/>
      <c r="QZJ38" s="19"/>
      <c r="QZK38" s="19"/>
      <c r="QZL38" s="19"/>
      <c r="QZM38" s="19"/>
      <c r="QZN38" s="19"/>
      <c r="QZO38" s="19"/>
      <c r="QZP38" s="19"/>
      <c r="QZQ38" s="19"/>
      <c r="QZR38" s="19"/>
      <c r="QZS38" s="19"/>
      <c r="QZT38" s="19"/>
      <c r="QZU38" s="19"/>
      <c r="QZV38" s="19"/>
      <c r="QZW38" s="19"/>
      <c r="QZX38" s="19"/>
      <c r="QZY38" s="19"/>
      <c r="QZZ38" s="19"/>
      <c r="RAA38" s="19"/>
      <c r="RAB38" s="19"/>
      <c r="RAC38" s="19"/>
      <c r="RAD38" s="19"/>
      <c r="RAE38" s="19"/>
      <c r="RAF38" s="19"/>
      <c r="RAG38" s="19"/>
      <c r="RAH38" s="19"/>
      <c r="RAI38" s="19"/>
      <c r="RAJ38" s="19"/>
      <c r="RAK38" s="19"/>
      <c r="RAL38" s="19"/>
      <c r="RAM38" s="19"/>
      <c r="RAN38" s="19"/>
      <c r="RAO38" s="19"/>
      <c r="RAP38" s="19"/>
      <c r="RAQ38" s="19"/>
      <c r="RAR38" s="19"/>
      <c r="RAS38" s="19"/>
      <c r="RAT38" s="19"/>
      <c r="RAU38" s="19"/>
      <c r="RAV38" s="19"/>
      <c r="RAW38" s="19"/>
      <c r="RAX38" s="19"/>
      <c r="RAY38" s="19"/>
      <c r="RAZ38" s="19"/>
      <c r="RBA38" s="19"/>
      <c r="RBB38" s="19"/>
      <c r="RBC38" s="19"/>
      <c r="RBD38" s="19"/>
      <c r="RBE38" s="19"/>
      <c r="RBF38" s="19"/>
      <c r="RBG38" s="19"/>
      <c r="RBH38" s="19"/>
      <c r="RBI38" s="19"/>
      <c r="RBJ38" s="19"/>
      <c r="RBK38" s="19"/>
      <c r="RBL38" s="19"/>
      <c r="RBM38" s="19"/>
      <c r="RBN38" s="19"/>
      <c r="RBO38" s="19"/>
      <c r="RBP38" s="19"/>
      <c r="RBQ38" s="19"/>
      <c r="RBR38" s="19"/>
      <c r="RBS38" s="19"/>
      <c r="RBT38" s="19"/>
      <c r="RBU38" s="19"/>
      <c r="RBV38" s="19"/>
      <c r="RBW38" s="19"/>
      <c r="RBX38" s="19"/>
      <c r="RBY38" s="19"/>
      <c r="RBZ38" s="19"/>
      <c r="RCA38" s="19"/>
      <c r="RCB38" s="19"/>
      <c r="RCC38" s="19"/>
      <c r="RCD38" s="19"/>
      <c r="RCE38" s="19"/>
      <c r="RCF38" s="19"/>
      <c r="RCG38" s="19"/>
      <c r="RCH38" s="19"/>
      <c r="RCI38" s="19"/>
      <c r="RCJ38" s="19"/>
      <c r="RCK38" s="19"/>
      <c r="RCL38" s="19"/>
      <c r="RCM38" s="19"/>
      <c r="RCN38" s="19"/>
      <c r="RCO38" s="19"/>
      <c r="RCP38" s="19"/>
      <c r="RCQ38" s="19"/>
      <c r="RCR38" s="19"/>
      <c r="RCS38" s="19"/>
      <c r="RCT38" s="19"/>
      <c r="RCU38" s="19"/>
      <c r="RCV38" s="19"/>
      <c r="RCW38" s="19"/>
      <c r="RCX38" s="19"/>
      <c r="RCY38" s="19"/>
      <c r="RCZ38" s="19"/>
      <c r="RDA38" s="19"/>
      <c r="RDB38" s="19"/>
      <c r="RDC38" s="19"/>
      <c r="RDD38" s="19"/>
      <c r="RDE38" s="19"/>
      <c r="RDF38" s="19"/>
      <c r="RDG38" s="19"/>
      <c r="RDH38" s="19"/>
      <c r="RDI38" s="19"/>
      <c r="RDJ38" s="19"/>
      <c r="RDK38" s="19"/>
      <c r="RDL38" s="19"/>
      <c r="RDM38" s="19"/>
      <c r="RDN38" s="19"/>
      <c r="RDO38" s="19"/>
      <c r="RDP38" s="19"/>
      <c r="RDQ38" s="19"/>
      <c r="RDR38" s="19"/>
      <c r="RDS38" s="19"/>
      <c r="RDT38" s="19"/>
      <c r="RDU38" s="19"/>
      <c r="RDV38" s="19"/>
      <c r="RDW38" s="19"/>
      <c r="RDX38" s="19"/>
      <c r="RDY38" s="19"/>
      <c r="RDZ38" s="19"/>
      <c r="REA38" s="19"/>
      <c r="REB38" s="19"/>
      <c r="REC38" s="19"/>
      <c r="RED38" s="19"/>
      <c r="REE38" s="19"/>
      <c r="REF38" s="19"/>
      <c r="REG38" s="19"/>
      <c r="REH38" s="19"/>
      <c r="REI38" s="19"/>
      <c r="REJ38" s="19"/>
      <c r="REK38" s="19"/>
      <c r="REL38" s="19"/>
      <c r="REM38" s="19"/>
      <c r="REN38" s="19"/>
      <c r="REO38" s="19"/>
      <c r="REP38" s="19"/>
      <c r="REQ38" s="19"/>
      <c r="RER38" s="19"/>
      <c r="RES38" s="19"/>
      <c r="RET38" s="19"/>
      <c r="REU38" s="19"/>
      <c r="REV38" s="19"/>
      <c r="REW38" s="19"/>
      <c r="REX38" s="19"/>
      <c r="REY38" s="19"/>
      <c r="REZ38" s="19"/>
      <c r="RFA38" s="19"/>
      <c r="RFB38" s="19"/>
      <c r="RFC38" s="19"/>
      <c r="RFD38" s="19"/>
      <c r="RFE38" s="19"/>
      <c r="RFF38" s="19"/>
      <c r="RFG38" s="19"/>
      <c r="RFH38" s="19"/>
      <c r="RFI38" s="19"/>
      <c r="RFJ38" s="19"/>
      <c r="RFK38" s="19"/>
      <c r="RFL38" s="19"/>
      <c r="RFM38" s="19"/>
      <c r="RFN38" s="19"/>
      <c r="RFO38" s="19"/>
      <c r="RFP38" s="19"/>
      <c r="RFQ38" s="19"/>
      <c r="RFR38" s="19"/>
      <c r="RFS38" s="19"/>
      <c r="RFT38" s="19"/>
      <c r="RFU38" s="19"/>
      <c r="RFV38" s="19"/>
      <c r="RFW38" s="19"/>
      <c r="RFX38" s="19"/>
      <c r="RFY38" s="19"/>
      <c r="RFZ38" s="19"/>
      <c r="RGA38" s="19"/>
      <c r="RGB38" s="19"/>
      <c r="RGC38" s="19"/>
      <c r="RGD38" s="19"/>
      <c r="RGE38" s="19"/>
      <c r="RGF38" s="19"/>
      <c r="RGG38" s="19"/>
      <c r="RGH38" s="19"/>
      <c r="RGI38" s="19"/>
      <c r="RGJ38" s="19"/>
      <c r="RGK38" s="19"/>
      <c r="RGL38" s="19"/>
      <c r="RGM38" s="19"/>
      <c r="RGN38" s="19"/>
      <c r="RGO38" s="19"/>
      <c r="RGP38" s="19"/>
      <c r="RGQ38" s="19"/>
      <c r="RGR38" s="19"/>
      <c r="RGS38" s="19"/>
      <c r="RGT38" s="19"/>
      <c r="RGU38" s="19"/>
      <c r="RGV38" s="19"/>
      <c r="RGW38" s="19"/>
      <c r="RGX38" s="19"/>
      <c r="RGY38" s="19"/>
      <c r="RGZ38" s="19"/>
      <c r="RHA38" s="19"/>
      <c r="RHB38" s="19"/>
      <c r="RHC38" s="19"/>
      <c r="RHD38" s="19"/>
      <c r="RHE38" s="19"/>
      <c r="RHF38" s="19"/>
      <c r="RHG38" s="19"/>
      <c r="RHH38" s="19"/>
      <c r="RHI38" s="19"/>
      <c r="RHJ38" s="19"/>
      <c r="RHK38" s="19"/>
      <c r="RHL38" s="19"/>
      <c r="RHM38" s="19"/>
      <c r="RHN38" s="19"/>
      <c r="RHO38" s="19"/>
      <c r="RHP38" s="19"/>
      <c r="RHQ38" s="19"/>
      <c r="RHR38" s="19"/>
      <c r="RHS38" s="19"/>
      <c r="RHT38" s="19"/>
      <c r="RHU38" s="19"/>
      <c r="RHV38" s="19"/>
      <c r="RHW38" s="19"/>
      <c r="RHX38" s="19"/>
      <c r="RHY38" s="19"/>
      <c r="RHZ38" s="19"/>
      <c r="RIA38" s="19"/>
      <c r="RIB38" s="19"/>
      <c r="RIC38" s="19"/>
      <c r="RID38" s="19"/>
      <c r="RIE38" s="19"/>
      <c r="RIF38" s="19"/>
      <c r="RIG38" s="19"/>
      <c r="RIH38" s="19"/>
      <c r="RII38" s="19"/>
      <c r="RIJ38" s="19"/>
      <c r="RIK38" s="19"/>
      <c r="RIL38" s="19"/>
      <c r="RIM38" s="19"/>
      <c r="RIN38" s="19"/>
      <c r="RIO38" s="19"/>
      <c r="RIP38" s="19"/>
      <c r="RIQ38" s="19"/>
      <c r="RIR38" s="19"/>
      <c r="RIS38" s="19"/>
      <c r="RIT38" s="19"/>
      <c r="RIU38" s="19"/>
      <c r="RIV38" s="19"/>
      <c r="RIW38" s="19"/>
      <c r="RIX38" s="19"/>
      <c r="RIY38" s="19"/>
      <c r="RIZ38" s="19"/>
      <c r="RJA38" s="19"/>
      <c r="RJB38" s="19"/>
      <c r="RJC38" s="19"/>
      <c r="RJD38" s="19"/>
      <c r="RJE38" s="19"/>
      <c r="RJF38" s="19"/>
      <c r="RJG38" s="19"/>
      <c r="RJH38" s="19"/>
      <c r="RJI38" s="19"/>
      <c r="RJJ38" s="19"/>
      <c r="RJK38" s="19"/>
      <c r="RJL38" s="19"/>
      <c r="RJM38" s="19"/>
      <c r="RJN38" s="19"/>
      <c r="RJO38" s="19"/>
      <c r="RJP38" s="19"/>
      <c r="RJQ38" s="19"/>
      <c r="RJR38" s="19"/>
      <c r="RJS38" s="19"/>
      <c r="RJT38" s="19"/>
      <c r="RJU38" s="19"/>
      <c r="RJV38" s="19"/>
      <c r="RJW38" s="19"/>
      <c r="RJX38" s="19"/>
      <c r="RJY38" s="19"/>
      <c r="RJZ38" s="19"/>
      <c r="RKA38" s="19"/>
      <c r="RKB38" s="19"/>
      <c r="RKC38" s="19"/>
      <c r="RKD38" s="19"/>
      <c r="RKE38" s="19"/>
      <c r="RKF38" s="19"/>
      <c r="RKG38" s="19"/>
      <c r="RKH38" s="19"/>
      <c r="RKI38" s="19"/>
      <c r="RKJ38" s="19"/>
      <c r="RKK38" s="19"/>
      <c r="RKL38" s="19"/>
      <c r="RKM38" s="19"/>
      <c r="RKN38" s="19"/>
      <c r="RKO38" s="19"/>
      <c r="RKP38" s="19"/>
      <c r="RKQ38" s="19"/>
      <c r="RKR38" s="19"/>
      <c r="RKS38" s="19"/>
      <c r="RKT38" s="19"/>
      <c r="RKU38" s="19"/>
      <c r="RKV38" s="19"/>
      <c r="RKW38" s="19"/>
      <c r="RKX38" s="19"/>
      <c r="RKY38" s="19"/>
      <c r="RKZ38" s="19"/>
      <c r="RLA38" s="19"/>
      <c r="RLB38" s="19"/>
      <c r="RLC38" s="19"/>
      <c r="RLD38" s="19"/>
      <c r="RLE38" s="19"/>
      <c r="RLF38" s="19"/>
      <c r="RLG38" s="19"/>
      <c r="RLH38" s="19"/>
      <c r="RLI38" s="19"/>
      <c r="RLJ38" s="19"/>
      <c r="RLK38" s="19"/>
      <c r="RLL38" s="19"/>
      <c r="RLM38" s="19"/>
      <c r="RLN38" s="19"/>
      <c r="RLO38" s="19"/>
      <c r="RLP38" s="19"/>
      <c r="RLQ38" s="19"/>
      <c r="RLR38" s="19"/>
      <c r="RLS38" s="19"/>
      <c r="RLT38" s="19"/>
      <c r="RLU38" s="19"/>
      <c r="RLV38" s="19"/>
      <c r="RLW38" s="19"/>
      <c r="RLX38" s="19"/>
      <c r="RLY38" s="19"/>
      <c r="RLZ38" s="19"/>
      <c r="RMA38" s="19"/>
      <c r="RMB38" s="19"/>
      <c r="RMC38" s="19"/>
      <c r="RMD38" s="19"/>
      <c r="RME38" s="19"/>
      <c r="RMF38" s="19"/>
      <c r="RMG38" s="19"/>
      <c r="RMH38" s="19"/>
      <c r="RMI38" s="19"/>
      <c r="RMJ38" s="19"/>
      <c r="RMK38" s="19"/>
      <c r="RML38" s="19"/>
      <c r="RMM38" s="19"/>
      <c r="RMN38" s="19"/>
      <c r="RMO38" s="19"/>
      <c r="RMP38" s="19"/>
      <c r="RMQ38" s="19"/>
      <c r="RMR38" s="19"/>
      <c r="RMS38" s="19"/>
      <c r="RMT38" s="19"/>
      <c r="RMU38" s="19"/>
      <c r="RMV38" s="19"/>
      <c r="RMW38" s="19"/>
      <c r="RMX38" s="19"/>
      <c r="RMY38" s="19"/>
      <c r="RMZ38" s="19"/>
      <c r="RNA38" s="19"/>
      <c r="RNB38" s="19"/>
      <c r="RNC38" s="19"/>
      <c r="RND38" s="19"/>
      <c r="RNE38" s="19"/>
      <c r="RNF38" s="19"/>
      <c r="RNG38" s="19"/>
      <c r="RNH38" s="19"/>
      <c r="RNI38" s="19"/>
      <c r="RNJ38" s="19"/>
      <c r="RNK38" s="19"/>
      <c r="RNL38" s="19"/>
      <c r="RNM38" s="19"/>
      <c r="RNN38" s="19"/>
      <c r="RNO38" s="19"/>
      <c r="RNP38" s="19"/>
      <c r="RNQ38" s="19"/>
      <c r="RNR38" s="19"/>
      <c r="RNS38" s="19"/>
      <c r="RNT38" s="19"/>
      <c r="RNU38" s="19"/>
      <c r="RNV38" s="19"/>
      <c r="RNW38" s="19"/>
      <c r="RNX38" s="19"/>
      <c r="RNY38" s="19"/>
      <c r="RNZ38" s="19"/>
      <c r="ROA38" s="19"/>
      <c r="ROB38" s="19"/>
      <c r="ROC38" s="19"/>
      <c r="ROD38" s="19"/>
      <c r="ROE38" s="19"/>
      <c r="ROF38" s="19"/>
      <c r="ROG38" s="19"/>
      <c r="ROH38" s="19"/>
      <c r="ROI38" s="19"/>
      <c r="ROJ38" s="19"/>
      <c r="ROK38" s="19"/>
      <c r="ROL38" s="19"/>
      <c r="ROM38" s="19"/>
      <c r="RON38" s="19"/>
      <c r="ROO38" s="19"/>
      <c r="ROP38" s="19"/>
      <c r="ROQ38" s="19"/>
      <c r="ROR38" s="19"/>
      <c r="ROS38" s="19"/>
      <c r="ROT38" s="19"/>
      <c r="ROU38" s="19"/>
      <c r="ROV38" s="19"/>
      <c r="ROW38" s="19"/>
      <c r="ROX38" s="19"/>
      <c r="ROY38" s="19"/>
      <c r="ROZ38" s="19"/>
      <c r="RPA38" s="19"/>
      <c r="RPB38" s="19"/>
      <c r="RPC38" s="19"/>
      <c r="RPD38" s="19"/>
      <c r="RPE38" s="19"/>
      <c r="RPF38" s="19"/>
      <c r="RPG38" s="19"/>
      <c r="RPH38" s="19"/>
      <c r="RPI38" s="19"/>
      <c r="RPJ38" s="19"/>
      <c r="RPK38" s="19"/>
      <c r="RPL38" s="19"/>
      <c r="RPM38" s="19"/>
      <c r="RPN38" s="19"/>
      <c r="RPO38" s="19"/>
      <c r="RPP38" s="19"/>
      <c r="RPQ38" s="19"/>
      <c r="RPR38" s="19"/>
      <c r="RPS38" s="19"/>
      <c r="RPT38" s="19"/>
      <c r="RPU38" s="19"/>
      <c r="RPV38" s="19"/>
      <c r="RPW38" s="19"/>
      <c r="RPX38" s="19"/>
      <c r="RPY38" s="19"/>
      <c r="RPZ38" s="19"/>
      <c r="RQA38" s="19"/>
      <c r="RQB38" s="19"/>
      <c r="RQC38" s="19"/>
      <c r="RQD38" s="19"/>
      <c r="RQE38" s="19"/>
      <c r="RQF38" s="19"/>
      <c r="RQG38" s="19"/>
      <c r="RQH38" s="19"/>
      <c r="RQI38" s="19"/>
      <c r="RQJ38" s="19"/>
      <c r="RQK38" s="19"/>
      <c r="RQL38" s="19"/>
      <c r="RQM38" s="19"/>
      <c r="RQN38" s="19"/>
      <c r="RQO38" s="19"/>
      <c r="RQP38" s="19"/>
      <c r="RQQ38" s="19"/>
      <c r="RQR38" s="19"/>
      <c r="RQS38" s="19"/>
      <c r="RQT38" s="19"/>
      <c r="RQU38" s="19"/>
      <c r="RQV38" s="19"/>
      <c r="RQW38" s="19"/>
      <c r="RQX38" s="19"/>
      <c r="RQY38" s="19"/>
      <c r="RQZ38" s="19"/>
      <c r="RRA38" s="19"/>
      <c r="RRB38" s="19"/>
      <c r="RRC38" s="19"/>
      <c r="RRD38" s="19"/>
      <c r="RRE38" s="19"/>
      <c r="RRF38" s="19"/>
      <c r="RRG38" s="19"/>
      <c r="RRH38" s="19"/>
      <c r="RRI38" s="19"/>
      <c r="RRJ38" s="19"/>
      <c r="RRK38" s="19"/>
      <c r="RRL38" s="19"/>
      <c r="RRM38" s="19"/>
      <c r="RRN38" s="19"/>
      <c r="RRO38" s="19"/>
      <c r="RRP38" s="19"/>
      <c r="RRQ38" s="19"/>
      <c r="RRR38" s="19"/>
      <c r="RRS38" s="19"/>
      <c r="RRT38" s="19"/>
      <c r="RRU38" s="19"/>
      <c r="RRV38" s="19"/>
      <c r="RRW38" s="19"/>
      <c r="RRX38" s="19"/>
      <c r="RRY38" s="19"/>
      <c r="RRZ38" s="19"/>
      <c r="RSA38" s="19"/>
      <c r="RSB38" s="19"/>
      <c r="RSC38" s="19"/>
      <c r="RSD38" s="19"/>
      <c r="RSE38" s="19"/>
      <c r="RSF38" s="19"/>
      <c r="RSG38" s="19"/>
      <c r="RSH38" s="19"/>
      <c r="RSI38" s="19"/>
      <c r="RSJ38" s="19"/>
      <c r="RSK38" s="19"/>
      <c r="RSL38" s="19"/>
      <c r="RSM38" s="19"/>
      <c r="RSN38" s="19"/>
      <c r="RSO38" s="19"/>
      <c r="RSP38" s="19"/>
      <c r="RSQ38" s="19"/>
      <c r="RSR38" s="19"/>
      <c r="RSS38" s="19"/>
      <c r="RST38" s="19"/>
      <c r="RSU38" s="19"/>
      <c r="RSV38" s="19"/>
      <c r="RSW38" s="19"/>
      <c r="RSX38" s="19"/>
      <c r="RSY38" s="19"/>
      <c r="RSZ38" s="19"/>
      <c r="RTA38" s="19"/>
      <c r="RTB38" s="19"/>
      <c r="RTC38" s="19"/>
      <c r="RTD38" s="19"/>
      <c r="RTE38" s="19"/>
      <c r="RTF38" s="19"/>
      <c r="RTG38" s="19"/>
      <c r="RTH38" s="19"/>
      <c r="RTI38" s="19"/>
      <c r="RTJ38" s="19"/>
      <c r="RTK38" s="19"/>
      <c r="RTL38" s="19"/>
      <c r="RTM38" s="19"/>
      <c r="RTN38" s="19"/>
      <c r="RTO38" s="19"/>
      <c r="RTP38" s="19"/>
      <c r="RTQ38" s="19"/>
      <c r="RTR38" s="19"/>
      <c r="RTS38" s="19"/>
      <c r="RTT38" s="19"/>
      <c r="RTU38" s="19"/>
      <c r="RTV38" s="19"/>
      <c r="RTW38" s="19"/>
      <c r="RTX38" s="19"/>
      <c r="RTY38" s="19"/>
      <c r="RTZ38" s="19"/>
      <c r="RUA38" s="19"/>
      <c r="RUB38" s="19"/>
      <c r="RUC38" s="19"/>
      <c r="RUD38" s="19"/>
      <c r="RUE38" s="19"/>
      <c r="RUF38" s="19"/>
      <c r="RUG38" s="19"/>
      <c r="RUH38" s="19"/>
      <c r="RUI38" s="19"/>
      <c r="RUJ38" s="19"/>
      <c r="RUK38" s="19"/>
      <c r="RUL38" s="19"/>
      <c r="RUM38" s="19"/>
      <c r="RUN38" s="19"/>
      <c r="RUO38" s="19"/>
      <c r="RUP38" s="19"/>
      <c r="RUQ38" s="19"/>
      <c r="RUR38" s="19"/>
      <c r="RUS38" s="19"/>
      <c r="RUT38" s="19"/>
      <c r="RUU38" s="19"/>
      <c r="RUV38" s="19"/>
      <c r="RUW38" s="19"/>
      <c r="RUX38" s="19"/>
      <c r="RUY38" s="19"/>
      <c r="RUZ38" s="19"/>
      <c r="RVA38" s="19"/>
      <c r="RVB38" s="19"/>
      <c r="RVC38" s="19"/>
      <c r="RVD38" s="19"/>
      <c r="RVE38" s="19"/>
      <c r="RVF38" s="19"/>
      <c r="RVG38" s="19"/>
      <c r="RVH38" s="19"/>
      <c r="RVI38" s="19"/>
      <c r="RVJ38" s="19"/>
      <c r="RVK38" s="19"/>
      <c r="RVL38" s="19"/>
      <c r="RVM38" s="19"/>
      <c r="RVN38" s="19"/>
      <c r="RVO38" s="19"/>
      <c r="RVP38" s="19"/>
      <c r="RVQ38" s="19"/>
      <c r="RVR38" s="19"/>
      <c r="RVS38" s="19"/>
      <c r="RVT38" s="19"/>
      <c r="RVU38" s="19"/>
      <c r="RVV38" s="19"/>
      <c r="RVW38" s="19"/>
      <c r="RVX38" s="19"/>
      <c r="RVY38" s="19"/>
      <c r="RVZ38" s="19"/>
      <c r="RWA38" s="19"/>
      <c r="RWB38" s="19"/>
      <c r="RWC38" s="19"/>
      <c r="RWD38" s="19"/>
      <c r="RWE38" s="19"/>
      <c r="RWF38" s="19"/>
      <c r="RWG38" s="19"/>
      <c r="RWH38" s="19"/>
      <c r="RWI38" s="19"/>
      <c r="RWJ38" s="19"/>
      <c r="RWK38" s="19"/>
      <c r="RWL38" s="19"/>
      <c r="RWM38" s="19"/>
      <c r="RWN38" s="19"/>
      <c r="RWO38" s="19"/>
      <c r="RWP38" s="19"/>
      <c r="RWQ38" s="19"/>
      <c r="RWR38" s="19"/>
      <c r="RWS38" s="19"/>
      <c r="RWT38" s="19"/>
      <c r="RWU38" s="19"/>
      <c r="RWV38" s="19"/>
      <c r="RWW38" s="19"/>
      <c r="RWX38" s="19"/>
      <c r="RWY38" s="19"/>
      <c r="RWZ38" s="19"/>
      <c r="RXA38" s="19"/>
      <c r="RXB38" s="19"/>
      <c r="RXC38" s="19"/>
      <c r="RXD38" s="19"/>
      <c r="RXE38" s="19"/>
      <c r="RXF38" s="19"/>
      <c r="RXG38" s="19"/>
      <c r="RXH38" s="19"/>
      <c r="RXI38" s="19"/>
      <c r="RXJ38" s="19"/>
      <c r="RXK38" s="19"/>
      <c r="RXL38" s="19"/>
      <c r="RXM38" s="19"/>
      <c r="RXN38" s="19"/>
      <c r="RXO38" s="19"/>
      <c r="RXP38" s="19"/>
      <c r="RXQ38" s="19"/>
      <c r="RXR38" s="19"/>
      <c r="RXS38" s="19"/>
      <c r="RXT38" s="19"/>
      <c r="RXU38" s="19"/>
      <c r="RXV38" s="19"/>
      <c r="RXW38" s="19"/>
      <c r="RXX38" s="19"/>
      <c r="RXY38" s="19"/>
      <c r="RXZ38" s="19"/>
      <c r="RYA38" s="19"/>
      <c r="RYB38" s="19"/>
      <c r="RYC38" s="19"/>
      <c r="RYD38" s="19"/>
      <c r="RYE38" s="19"/>
      <c r="RYF38" s="19"/>
      <c r="RYG38" s="19"/>
      <c r="RYH38" s="19"/>
      <c r="RYI38" s="19"/>
      <c r="RYJ38" s="19"/>
      <c r="RYK38" s="19"/>
      <c r="RYL38" s="19"/>
      <c r="RYM38" s="19"/>
      <c r="RYN38" s="19"/>
      <c r="RYO38" s="19"/>
      <c r="RYP38" s="19"/>
      <c r="RYQ38" s="19"/>
      <c r="RYR38" s="19"/>
      <c r="RYS38" s="19"/>
      <c r="RYT38" s="19"/>
      <c r="RYU38" s="19"/>
      <c r="RYV38" s="19"/>
      <c r="RYW38" s="19"/>
      <c r="RYX38" s="19"/>
      <c r="RYY38" s="19"/>
      <c r="RYZ38" s="19"/>
      <c r="RZA38" s="19"/>
      <c r="RZB38" s="19"/>
      <c r="RZC38" s="19"/>
      <c r="RZD38" s="19"/>
      <c r="RZE38" s="19"/>
      <c r="RZF38" s="19"/>
      <c r="RZG38" s="19"/>
      <c r="RZH38" s="19"/>
      <c r="RZI38" s="19"/>
      <c r="RZJ38" s="19"/>
      <c r="RZK38" s="19"/>
      <c r="RZL38" s="19"/>
      <c r="RZM38" s="19"/>
      <c r="RZN38" s="19"/>
      <c r="RZO38" s="19"/>
      <c r="RZP38" s="19"/>
      <c r="RZQ38" s="19"/>
      <c r="RZR38" s="19"/>
      <c r="RZS38" s="19"/>
      <c r="RZT38" s="19"/>
      <c r="RZU38" s="19"/>
      <c r="RZV38" s="19"/>
      <c r="RZW38" s="19"/>
      <c r="RZX38" s="19"/>
      <c r="RZY38" s="19"/>
      <c r="RZZ38" s="19"/>
      <c r="SAA38" s="19"/>
      <c r="SAB38" s="19"/>
      <c r="SAC38" s="19"/>
      <c r="SAD38" s="19"/>
      <c r="SAE38" s="19"/>
      <c r="SAF38" s="19"/>
      <c r="SAG38" s="19"/>
      <c r="SAH38" s="19"/>
      <c r="SAI38" s="19"/>
      <c r="SAJ38" s="19"/>
      <c r="SAK38" s="19"/>
      <c r="SAL38" s="19"/>
      <c r="SAM38" s="19"/>
      <c r="SAN38" s="19"/>
      <c r="SAO38" s="19"/>
      <c r="SAP38" s="19"/>
      <c r="SAQ38" s="19"/>
      <c r="SAR38" s="19"/>
      <c r="SAS38" s="19"/>
      <c r="SAT38" s="19"/>
      <c r="SAU38" s="19"/>
      <c r="SAV38" s="19"/>
      <c r="SAW38" s="19"/>
      <c r="SAX38" s="19"/>
      <c r="SAY38" s="19"/>
      <c r="SAZ38" s="19"/>
      <c r="SBA38" s="19"/>
      <c r="SBB38" s="19"/>
      <c r="SBC38" s="19"/>
      <c r="SBD38" s="19"/>
      <c r="SBE38" s="19"/>
      <c r="SBF38" s="19"/>
      <c r="SBG38" s="19"/>
      <c r="SBH38" s="19"/>
      <c r="SBI38" s="19"/>
      <c r="SBJ38" s="19"/>
      <c r="SBK38" s="19"/>
      <c r="SBL38" s="19"/>
      <c r="SBM38" s="19"/>
      <c r="SBN38" s="19"/>
      <c r="SBO38" s="19"/>
      <c r="SBP38" s="19"/>
      <c r="SBQ38" s="19"/>
      <c r="SBR38" s="19"/>
      <c r="SBS38" s="19"/>
      <c r="SBT38" s="19"/>
      <c r="SBU38" s="19"/>
      <c r="SBV38" s="19"/>
      <c r="SBW38" s="19"/>
      <c r="SBX38" s="19"/>
      <c r="SBY38" s="19"/>
      <c r="SBZ38" s="19"/>
      <c r="SCA38" s="19"/>
      <c r="SCB38" s="19"/>
      <c r="SCC38" s="19"/>
      <c r="SCD38" s="19"/>
      <c r="SCE38" s="19"/>
      <c r="SCF38" s="19"/>
      <c r="SCG38" s="19"/>
      <c r="SCH38" s="19"/>
      <c r="SCI38" s="19"/>
      <c r="SCJ38" s="19"/>
      <c r="SCK38" s="19"/>
      <c r="SCL38" s="19"/>
      <c r="SCM38" s="19"/>
      <c r="SCN38" s="19"/>
      <c r="SCO38" s="19"/>
      <c r="SCP38" s="19"/>
      <c r="SCQ38" s="19"/>
      <c r="SCR38" s="19"/>
      <c r="SCS38" s="19"/>
      <c r="SCT38" s="19"/>
      <c r="SCU38" s="19"/>
      <c r="SCV38" s="19"/>
      <c r="SCW38" s="19"/>
      <c r="SCX38" s="19"/>
      <c r="SCY38" s="19"/>
      <c r="SCZ38" s="19"/>
      <c r="SDA38" s="19"/>
      <c r="SDB38" s="19"/>
      <c r="SDC38" s="19"/>
      <c r="SDD38" s="19"/>
      <c r="SDE38" s="19"/>
      <c r="SDF38" s="19"/>
      <c r="SDG38" s="19"/>
      <c r="SDH38" s="19"/>
      <c r="SDI38" s="19"/>
      <c r="SDJ38" s="19"/>
      <c r="SDK38" s="19"/>
      <c r="SDL38" s="19"/>
      <c r="SDM38" s="19"/>
      <c r="SDN38" s="19"/>
      <c r="SDO38" s="19"/>
      <c r="SDP38" s="19"/>
      <c r="SDQ38" s="19"/>
      <c r="SDR38" s="19"/>
      <c r="SDS38" s="19"/>
      <c r="SDT38" s="19"/>
      <c r="SDU38" s="19"/>
      <c r="SDV38" s="19"/>
      <c r="SDW38" s="19"/>
      <c r="SDX38" s="19"/>
      <c r="SDY38" s="19"/>
      <c r="SDZ38" s="19"/>
      <c r="SEA38" s="19"/>
      <c r="SEB38" s="19"/>
      <c r="SEC38" s="19"/>
      <c r="SED38" s="19"/>
      <c r="SEE38" s="19"/>
      <c r="SEF38" s="19"/>
      <c r="SEG38" s="19"/>
      <c r="SEH38" s="19"/>
      <c r="SEI38" s="19"/>
      <c r="SEJ38" s="19"/>
      <c r="SEK38" s="19"/>
      <c r="SEL38" s="19"/>
      <c r="SEM38" s="19"/>
      <c r="SEN38" s="19"/>
      <c r="SEO38" s="19"/>
      <c r="SEP38" s="19"/>
      <c r="SEQ38" s="19"/>
      <c r="SER38" s="19"/>
      <c r="SES38" s="19"/>
      <c r="SET38" s="19"/>
      <c r="SEU38" s="19"/>
      <c r="SEV38" s="19"/>
      <c r="SEW38" s="19"/>
      <c r="SEX38" s="19"/>
      <c r="SEY38" s="19"/>
      <c r="SEZ38" s="19"/>
      <c r="SFA38" s="19"/>
      <c r="SFB38" s="19"/>
      <c r="SFC38" s="19"/>
      <c r="SFD38" s="19"/>
      <c r="SFE38" s="19"/>
      <c r="SFF38" s="19"/>
      <c r="SFG38" s="19"/>
      <c r="SFH38" s="19"/>
      <c r="SFI38" s="19"/>
      <c r="SFJ38" s="19"/>
      <c r="SFK38" s="19"/>
      <c r="SFL38" s="19"/>
      <c r="SFM38" s="19"/>
      <c r="SFN38" s="19"/>
      <c r="SFO38" s="19"/>
      <c r="SFP38" s="19"/>
      <c r="SFQ38" s="19"/>
      <c r="SFR38" s="19"/>
      <c r="SFS38" s="19"/>
      <c r="SFT38" s="19"/>
      <c r="SFU38" s="19"/>
      <c r="SFV38" s="19"/>
      <c r="SFW38" s="19"/>
      <c r="SFX38" s="19"/>
      <c r="SFY38" s="19"/>
      <c r="SFZ38" s="19"/>
      <c r="SGA38" s="19"/>
      <c r="SGB38" s="19"/>
      <c r="SGC38" s="19"/>
      <c r="SGD38" s="19"/>
      <c r="SGE38" s="19"/>
      <c r="SGF38" s="19"/>
      <c r="SGG38" s="19"/>
      <c r="SGH38" s="19"/>
      <c r="SGI38" s="19"/>
      <c r="SGJ38" s="19"/>
      <c r="SGK38" s="19"/>
      <c r="SGL38" s="19"/>
      <c r="SGM38" s="19"/>
      <c r="SGN38" s="19"/>
      <c r="SGO38" s="19"/>
      <c r="SGP38" s="19"/>
      <c r="SGQ38" s="19"/>
      <c r="SGR38" s="19"/>
      <c r="SGS38" s="19"/>
      <c r="SGT38" s="19"/>
      <c r="SGU38" s="19"/>
      <c r="SGV38" s="19"/>
      <c r="SGW38" s="19"/>
      <c r="SGX38" s="19"/>
      <c r="SGY38" s="19"/>
      <c r="SGZ38" s="19"/>
      <c r="SHA38" s="19"/>
      <c r="SHB38" s="19"/>
      <c r="SHC38" s="19"/>
      <c r="SHD38" s="19"/>
      <c r="SHE38" s="19"/>
      <c r="SHF38" s="19"/>
      <c r="SHG38" s="19"/>
      <c r="SHH38" s="19"/>
      <c r="SHI38" s="19"/>
      <c r="SHJ38" s="19"/>
      <c r="SHK38" s="19"/>
      <c r="SHL38" s="19"/>
      <c r="SHM38" s="19"/>
      <c r="SHN38" s="19"/>
      <c r="SHO38" s="19"/>
      <c r="SHP38" s="19"/>
      <c r="SHQ38" s="19"/>
      <c r="SHR38" s="19"/>
      <c r="SHS38" s="19"/>
      <c r="SHT38" s="19"/>
      <c r="SHU38" s="19"/>
      <c r="SHV38" s="19"/>
      <c r="SHW38" s="19"/>
      <c r="SHX38" s="19"/>
      <c r="SHY38" s="19"/>
      <c r="SHZ38" s="19"/>
      <c r="SIA38" s="19"/>
      <c r="SIB38" s="19"/>
      <c r="SIC38" s="19"/>
      <c r="SID38" s="19"/>
      <c r="SIE38" s="19"/>
      <c r="SIF38" s="19"/>
      <c r="SIG38" s="19"/>
      <c r="SIH38" s="19"/>
      <c r="SII38" s="19"/>
      <c r="SIJ38" s="19"/>
      <c r="SIK38" s="19"/>
      <c r="SIL38" s="19"/>
      <c r="SIM38" s="19"/>
      <c r="SIN38" s="19"/>
      <c r="SIO38" s="19"/>
      <c r="SIP38" s="19"/>
      <c r="SIQ38" s="19"/>
      <c r="SIR38" s="19"/>
      <c r="SIS38" s="19"/>
      <c r="SIT38" s="19"/>
      <c r="SIU38" s="19"/>
      <c r="SIV38" s="19"/>
      <c r="SIW38" s="19"/>
      <c r="SIX38" s="19"/>
      <c r="SIY38" s="19"/>
      <c r="SIZ38" s="19"/>
      <c r="SJA38" s="19"/>
      <c r="SJB38" s="19"/>
      <c r="SJC38" s="19"/>
      <c r="SJD38" s="19"/>
      <c r="SJE38" s="19"/>
      <c r="SJF38" s="19"/>
      <c r="SJG38" s="19"/>
      <c r="SJH38" s="19"/>
      <c r="SJI38" s="19"/>
      <c r="SJJ38" s="19"/>
      <c r="SJK38" s="19"/>
      <c r="SJL38" s="19"/>
      <c r="SJM38" s="19"/>
      <c r="SJN38" s="19"/>
      <c r="SJO38" s="19"/>
      <c r="SJP38" s="19"/>
      <c r="SJQ38" s="19"/>
      <c r="SJR38" s="19"/>
      <c r="SJS38" s="19"/>
      <c r="SJT38" s="19"/>
      <c r="SJU38" s="19"/>
      <c r="SJV38" s="19"/>
      <c r="SJW38" s="19"/>
      <c r="SJX38" s="19"/>
      <c r="SJY38" s="19"/>
      <c r="SJZ38" s="19"/>
      <c r="SKA38" s="19"/>
      <c r="SKB38" s="19"/>
      <c r="SKC38" s="19"/>
      <c r="SKD38" s="19"/>
      <c r="SKE38" s="19"/>
      <c r="SKF38" s="19"/>
      <c r="SKG38" s="19"/>
      <c r="SKH38" s="19"/>
      <c r="SKI38" s="19"/>
      <c r="SKJ38" s="19"/>
      <c r="SKK38" s="19"/>
      <c r="SKL38" s="19"/>
      <c r="SKM38" s="19"/>
      <c r="SKN38" s="19"/>
      <c r="SKO38" s="19"/>
      <c r="SKP38" s="19"/>
      <c r="SKQ38" s="19"/>
      <c r="SKR38" s="19"/>
      <c r="SKS38" s="19"/>
      <c r="SKT38" s="19"/>
      <c r="SKU38" s="19"/>
      <c r="SKV38" s="19"/>
      <c r="SKW38" s="19"/>
      <c r="SKX38" s="19"/>
      <c r="SKY38" s="19"/>
      <c r="SKZ38" s="19"/>
      <c r="SLA38" s="19"/>
      <c r="SLB38" s="19"/>
      <c r="SLC38" s="19"/>
      <c r="SLD38" s="19"/>
      <c r="SLE38" s="19"/>
      <c r="SLF38" s="19"/>
      <c r="SLG38" s="19"/>
      <c r="SLH38" s="19"/>
      <c r="SLI38" s="19"/>
      <c r="SLJ38" s="19"/>
      <c r="SLK38" s="19"/>
      <c r="SLL38" s="19"/>
      <c r="SLM38" s="19"/>
      <c r="SLN38" s="19"/>
      <c r="SLO38" s="19"/>
      <c r="SLP38" s="19"/>
      <c r="SLQ38" s="19"/>
      <c r="SLR38" s="19"/>
      <c r="SLS38" s="19"/>
      <c r="SLT38" s="19"/>
      <c r="SLU38" s="19"/>
      <c r="SLV38" s="19"/>
      <c r="SLW38" s="19"/>
      <c r="SLX38" s="19"/>
      <c r="SLY38" s="19"/>
      <c r="SLZ38" s="19"/>
      <c r="SMA38" s="19"/>
      <c r="SMB38" s="19"/>
      <c r="SMC38" s="19"/>
      <c r="SMD38" s="19"/>
      <c r="SME38" s="19"/>
      <c r="SMF38" s="19"/>
      <c r="SMG38" s="19"/>
      <c r="SMH38" s="19"/>
      <c r="SMI38" s="19"/>
      <c r="SMJ38" s="19"/>
      <c r="SMK38" s="19"/>
      <c r="SML38" s="19"/>
      <c r="SMM38" s="19"/>
      <c r="SMN38" s="19"/>
      <c r="SMO38" s="19"/>
      <c r="SMP38" s="19"/>
      <c r="SMQ38" s="19"/>
      <c r="SMR38" s="19"/>
      <c r="SMS38" s="19"/>
      <c r="SMT38" s="19"/>
      <c r="SMU38" s="19"/>
      <c r="SMV38" s="19"/>
      <c r="SMW38" s="19"/>
      <c r="SMX38" s="19"/>
      <c r="SMY38" s="19"/>
      <c r="SMZ38" s="19"/>
      <c r="SNA38" s="19"/>
      <c r="SNB38" s="19"/>
      <c r="SNC38" s="19"/>
      <c r="SND38" s="19"/>
      <c r="SNE38" s="19"/>
      <c r="SNF38" s="19"/>
      <c r="SNG38" s="19"/>
      <c r="SNH38" s="19"/>
      <c r="SNI38" s="19"/>
      <c r="SNJ38" s="19"/>
      <c r="SNK38" s="19"/>
      <c r="SNL38" s="19"/>
      <c r="SNM38" s="19"/>
      <c r="SNN38" s="19"/>
      <c r="SNO38" s="19"/>
      <c r="SNP38" s="19"/>
      <c r="SNQ38" s="19"/>
      <c r="SNR38" s="19"/>
      <c r="SNS38" s="19"/>
      <c r="SNT38" s="19"/>
      <c r="SNU38" s="19"/>
      <c r="SNV38" s="19"/>
      <c r="SNW38" s="19"/>
      <c r="SNX38" s="19"/>
      <c r="SNY38" s="19"/>
      <c r="SNZ38" s="19"/>
      <c r="SOA38" s="19"/>
      <c r="SOB38" s="19"/>
      <c r="SOC38" s="19"/>
      <c r="SOD38" s="19"/>
      <c r="SOE38" s="19"/>
      <c r="SOF38" s="19"/>
      <c r="SOG38" s="19"/>
      <c r="SOH38" s="19"/>
      <c r="SOI38" s="19"/>
      <c r="SOJ38" s="19"/>
      <c r="SOK38" s="19"/>
      <c r="SOL38" s="19"/>
      <c r="SOM38" s="19"/>
      <c r="SON38" s="19"/>
      <c r="SOO38" s="19"/>
      <c r="SOP38" s="19"/>
      <c r="SOQ38" s="19"/>
      <c r="SOR38" s="19"/>
      <c r="SOS38" s="19"/>
      <c r="SOT38" s="19"/>
      <c r="SOU38" s="19"/>
      <c r="SOV38" s="19"/>
      <c r="SOW38" s="19"/>
      <c r="SOX38" s="19"/>
      <c r="SOY38" s="19"/>
      <c r="SOZ38" s="19"/>
      <c r="SPA38" s="19"/>
      <c r="SPB38" s="19"/>
      <c r="SPC38" s="19"/>
      <c r="SPD38" s="19"/>
      <c r="SPE38" s="19"/>
      <c r="SPF38" s="19"/>
      <c r="SPG38" s="19"/>
      <c r="SPH38" s="19"/>
      <c r="SPI38" s="19"/>
      <c r="SPJ38" s="19"/>
      <c r="SPK38" s="19"/>
      <c r="SPL38" s="19"/>
      <c r="SPM38" s="19"/>
      <c r="SPN38" s="19"/>
      <c r="SPO38" s="19"/>
      <c r="SPP38" s="19"/>
      <c r="SPQ38" s="19"/>
      <c r="SPR38" s="19"/>
      <c r="SPS38" s="19"/>
      <c r="SPT38" s="19"/>
      <c r="SPU38" s="19"/>
      <c r="SPV38" s="19"/>
      <c r="SPW38" s="19"/>
      <c r="SPX38" s="19"/>
      <c r="SPY38" s="19"/>
      <c r="SPZ38" s="19"/>
      <c r="SQA38" s="19"/>
      <c r="SQB38" s="19"/>
      <c r="SQC38" s="19"/>
      <c r="SQD38" s="19"/>
      <c r="SQE38" s="19"/>
      <c r="SQF38" s="19"/>
      <c r="SQG38" s="19"/>
      <c r="SQH38" s="19"/>
      <c r="SQI38" s="19"/>
      <c r="SQJ38" s="19"/>
      <c r="SQK38" s="19"/>
      <c r="SQL38" s="19"/>
      <c r="SQM38" s="19"/>
      <c r="SQN38" s="19"/>
      <c r="SQO38" s="19"/>
      <c r="SQP38" s="19"/>
      <c r="SQQ38" s="19"/>
      <c r="SQR38" s="19"/>
      <c r="SQS38" s="19"/>
      <c r="SQT38" s="19"/>
      <c r="SQU38" s="19"/>
      <c r="SQV38" s="19"/>
      <c r="SQW38" s="19"/>
      <c r="SQX38" s="19"/>
      <c r="SQY38" s="19"/>
      <c r="SQZ38" s="19"/>
      <c r="SRA38" s="19"/>
      <c r="SRB38" s="19"/>
      <c r="SRC38" s="19"/>
      <c r="SRD38" s="19"/>
      <c r="SRE38" s="19"/>
      <c r="SRF38" s="19"/>
      <c r="SRG38" s="19"/>
      <c r="SRH38" s="19"/>
      <c r="SRI38" s="19"/>
      <c r="SRJ38" s="19"/>
      <c r="SRK38" s="19"/>
      <c r="SRL38" s="19"/>
      <c r="SRM38" s="19"/>
      <c r="SRN38" s="19"/>
      <c r="SRO38" s="19"/>
      <c r="SRP38" s="19"/>
      <c r="SRQ38" s="19"/>
      <c r="SRR38" s="19"/>
      <c r="SRS38" s="19"/>
      <c r="SRT38" s="19"/>
      <c r="SRU38" s="19"/>
      <c r="SRV38" s="19"/>
      <c r="SRW38" s="19"/>
      <c r="SRX38" s="19"/>
      <c r="SRY38" s="19"/>
      <c r="SRZ38" s="19"/>
      <c r="SSA38" s="19"/>
      <c r="SSB38" s="19"/>
      <c r="SSC38" s="19"/>
      <c r="SSD38" s="19"/>
      <c r="SSE38" s="19"/>
      <c r="SSF38" s="19"/>
      <c r="SSG38" s="19"/>
      <c r="SSH38" s="19"/>
      <c r="SSI38" s="19"/>
      <c r="SSJ38" s="19"/>
      <c r="SSK38" s="19"/>
      <c r="SSL38" s="19"/>
      <c r="SSM38" s="19"/>
      <c r="SSN38" s="19"/>
      <c r="SSO38" s="19"/>
      <c r="SSP38" s="19"/>
      <c r="SSQ38" s="19"/>
      <c r="SSR38" s="19"/>
      <c r="SSS38" s="19"/>
      <c r="SST38" s="19"/>
      <c r="SSU38" s="19"/>
      <c r="SSV38" s="19"/>
      <c r="SSW38" s="19"/>
      <c r="SSX38" s="19"/>
      <c r="SSY38" s="19"/>
      <c r="SSZ38" s="19"/>
      <c r="STA38" s="19"/>
      <c r="STB38" s="19"/>
      <c r="STC38" s="19"/>
      <c r="STD38" s="19"/>
      <c r="STE38" s="19"/>
      <c r="STF38" s="19"/>
      <c r="STG38" s="19"/>
      <c r="STH38" s="19"/>
      <c r="STI38" s="19"/>
      <c r="STJ38" s="19"/>
      <c r="STK38" s="19"/>
      <c r="STL38" s="19"/>
      <c r="STM38" s="19"/>
      <c r="STN38" s="19"/>
      <c r="STO38" s="19"/>
      <c r="STP38" s="19"/>
      <c r="STQ38" s="19"/>
      <c r="STR38" s="19"/>
      <c r="STS38" s="19"/>
      <c r="STT38" s="19"/>
      <c r="STU38" s="19"/>
      <c r="STV38" s="19"/>
      <c r="STW38" s="19"/>
      <c r="STX38" s="19"/>
      <c r="STY38" s="19"/>
      <c r="STZ38" s="19"/>
      <c r="SUA38" s="19"/>
      <c r="SUB38" s="19"/>
      <c r="SUC38" s="19"/>
      <c r="SUD38" s="19"/>
      <c r="SUE38" s="19"/>
      <c r="SUF38" s="19"/>
      <c r="SUG38" s="19"/>
      <c r="SUH38" s="19"/>
      <c r="SUI38" s="19"/>
      <c r="SUJ38" s="19"/>
      <c r="SUK38" s="19"/>
      <c r="SUL38" s="19"/>
      <c r="SUM38" s="19"/>
      <c r="SUN38" s="19"/>
      <c r="SUO38" s="19"/>
      <c r="SUP38" s="19"/>
      <c r="SUQ38" s="19"/>
      <c r="SUR38" s="19"/>
      <c r="SUS38" s="19"/>
      <c r="SUT38" s="19"/>
      <c r="SUU38" s="19"/>
      <c r="SUV38" s="19"/>
      <c r="SUW38" s="19"/>
      <c r="SUX38" s="19"/>
      <c r="SUY38" s="19"/>
      <c r="SUZ38" s="19"/>
      <c r="SVA38" s="19"/>
      <c r="SVB38" s="19"/>
      <c r="SVC38" s="19"/>
      <c r="SVD38" s="19"/>
      <c r="SVE38" s="19"/>
      <c r="SVF38" s="19"/>
      <c r="SVG38" s="19"/>
      <c r="SVH38" s="19"/>
      <c r="SVI38" s="19"/>
      <c r="SVJ38" s="19"/>
      <c r="SVK38" s="19"/>
      <c r="SVL38" s="19"/>
      <c r="SVM38" s="19"/>
      <c r="SVN38" s="19"/>
      <c r="SVO38" s="19"/>
      <c r="SVP38" s="19"/>
      <c r="SVQ38" s="19"/>
      <c r="SVR38" s="19"/>
      <c r="SVS38" s="19"/>
      <c r="SVT38" s="19"/>
      <c r="SVU38" s="19"/>
      <c r="SVV38" s="19"/>
      <c r="SVW38" s="19"/>
      <c r="SVX38" s="19"/>
      <c r="SVY38" s="19"/>
      <c r="SVZ38" s="19"/>
      <c r="SWA38" s="19"/>
      <c r="SWB38" s="19"/>
      <c r="SWC38" s="19"/>
      <c r="SWD38" s="19"/>
      <c r="SWE38" s="19"/>
      <c r="SWF38" s="19"/>
      <c r="SWG38" s="19"/>
      <c r="SWH38" s="19"/>
      <c r="SWI38" s="19"/>
      <c r="SWJ38" s="19"/>
      <c r="SWK38" s="19"/>
      <c r="SWL38" s="19"/>
      <c r="SWM38" s="19"/>
      <c r="SWN38" s="19"/>
      <c r="SWO38" s="19"/>
      <c r="SWP38" s="19"/>
      <c r="SWQ38" s="19"/>
      <c r="SWR38" s="19"/>
      <c r="SWS38" s="19"/>
      <c r="SWT38" s="19"/>
      <c r="SWU38" s="19"/>
      <c r="SWV38" s="19"/>
      <c r="SWW38" s="19"/>
      <c r="SWX38" s="19"/>
      <c r="SWY38" s="19"/>
      <c r="SWZ38" s="19"/>
      <c r="SXA38" s="19"/>
      <c r="SXB38" s="19"/>
      <c r="SXC38" s="19"/>
      <c r="SXD38" s="19"/>
      <c r="SXE38" s="19"/>
      <c r="SXF38" s="19"/>
      <c r="SXG38" s="19"/>
      <c r="SXH38" s="19"/>
      <c r="SXI38" s="19"/>
      <c r="SXJ38" s="19"/>
      <c r="SXK38" s="19"/>
      <c r="SXL38" s="19"/>
      <c r="SXM38" s="19"/>
      <c r="SXN38" s="19"/>
      <c r="SXO38" s="19"/>
      <c r="SXP38" s="19"/>
      <c r="SXQ38" s="19"/>
      <c r="SXR38" s="19"/>
      <c r="SXS38" s="19"/>
      <c r="SXT38" s="19"/>
      <c r="SXU38" s="19"/>
      <c r="SXV38" s="19"/>
      <c r="SXW38" s="19"/>
      <c r="SXX38" s="19"/>
      <c r="SXY38" s="19"/>
      <c r="SXZ38" s="19"/>
      <c r="SYA38" s="19"/>
      <c r="SYB38" s="19"/>
      <c r="SYC38" s="19"/>
      <c r="SYD38" s="19"/>
      <c r="SYE38" s="19"/>
      <c r="SYF38" s="19"/>
      <c r="SYG38" s="19"/>
      <c r="SYH38" s="19"/>
      <c r="SYI38" s="19"/>
      <c r="SYJ38" s="19"/>
      <c r="SYK38" s="19"/>
      <c r="SYL38" s="19"/>
      <c r="SYM38" s="19"/>
      <c r="SYN38" s="19"/>
      <c r="SYO38" s="19"/>
      <c r="SYP38" s="19"/>
      <c r="SYQ38" s="19"/>
      <c r="SYR38" s="19"/>
      <c r="SYS38" s="19"/>
      <c r="SYT38" s="19"/>
      <c r="SYU38" s="19"/>
      <c r="SYV38" s="19"/>
      <c r="SYW38" s="19"/>
      <c r="SYX38" s="19"/>
      <c r="SYY38" s="19"/>
      <c r="SYZ38" s="19"/>
      <c r="SZA38" s="19"/>
      <c r="SZB38" s="19"/>
      <c r="SZC38" s="19"/>
      <c r="SZD38" s="19"/>
      <c r="SZE38" s="19"/>
      <c r="SZF38" s="19"/>
      <c r="SZG38" s="19"/>
      <c r="SZH38" s="19"/>
      <c r="SZI38" s="19"/>
      <c r="SZJ38" s="19"/>
      <c r="SZK38" s="19"/>
      <c r="SZL38" s="19"/>
      <c r="SZM38" s="19"/>
      <c r="SZN38" s="19"/>
      <c r="SZO38" s="19"/>
      <c r="SZP38" s="19"/>
      <c r="SZQ38" s="19"/>
      <c r="SZR38" s="19"/>
      <c r="SZS38" s="19"/>
      <c r="SZT38" s="19"/>
      <c r="SZU38" s="19"/>
      <c r="SZV38" s="19"/>
      <c r="SZW38" s="19"/>
      <c r="SZX38" s="19"/>
      <c r="SZY38" s="19"/>
      <c r="SZZ38" s="19"/>
      <c r="TAA38" s="19"/>
      <c r="TAB38" s="19"/>
      <c r="TAC38" s="19"/>
      <c r="TAD38" s="19"/>
      <c r="TAE38" s="19"/>
      <c r="TAF38" s="19"/>
      <c r="TAG38" s="19"/>
      <c r="TAH38" s="19"/>
      <c r="TAI38" s="19"/>
      <c r="TAJ38" s="19"/>
      <c r="TAK38" s="19"/>
      <c r="TAL38" s="19"/>
      <c r="TAM38" s="19"/>
      <c r="TAN38" s="19"/>
      <c r="TAO38" s="19"/>
      <c r="TAP38" s="19"/>
      <c r="TAQ38" s="19"/>
      <c r="TAR38" s="19"/>
      <c r="TAS38" s="19"/>
      <c r="TAT38" s="19"/>
      <c r="TAU38" s="19"/>
      <c r="TAV38" s="19"/>
      <c r="TAW38" s="19"/>
      <c r="TAX38" s="19"/>
      <c r="TAY38" s="19"/>
      <c r="TAZ38" s="19"/>
      <c r="TBA38" s="19"/>
      <c r="TBB38" s="19"/>
      <c r="TBC38" s="19"/>
      <c r="TBD38" s="19"/>
      <c r="TBE38" s="19"/>
      <c r="TBF38" s="19"/>
      <c r="TBG38" s="19"/>
      <c r="TBH38" s="19"/>
      <c r="TBI38" s="19"/>
      <c r="TBJ38" s="19"/>
      <c r="TBK38" s="19"/>
      <c r="TBL38" s="19"/>
      <c r="TBM38" s="19"/>
      <c r="TBN38" s="19"/>
      <c r="TBO38" s="19"/>
      <c r="TBP38" s="19"/>
      <c r="TBQ38" s="19"/>
      <c r="TBR38" s="19"/>
      <c r="TBS38" s="19"/>
      <c r="TBT38" s="19"/>
      <c r="TBU38" s="19"/>
      <c r="TBV38" s="19"/>
      <c r="TBW38" s="19"/>
      <c r="TBX38" s="19"/>
      <c r="TBY38" s="19"/>
      <c r="TBZ38" s="19"/>
      <c r="TCA38" s="19"/>
      <c r="TCB38" s="19"/>
      <c r="TCC38" s="19"/>
      <c r="TCD38" s="19"/>
      <c r="TCE38" s="19"/>
      <c r="TCF38" s="19"/>
      <c r="TCG38" s="19"/>
      <c r="TCH38" s="19"/>
      <c r="TCI38" s="19"/>
      <c r="TCJ38" s="19"/>
      <c r="TCK38" s="19"/>
      <c r="TCL38" s="19"/>
      <c r="TCM38" s="19"/>
      <c r="TCN38" s="19"/>
      <c r="TCO38" s="19"/>
      <c r="TCP38" s="19"/>
      <c r="TCQ38" s="19"/>
      <c r="TCR38" s="19"/>
      <c r="TCS38" s="19"/>
      <c r="TCT38" s="19"/>
      <c r="TCU38" s="19"/>
      <c r="TCV38" s="19"/>
      <c r="TCW38" s="19"/>
      <c r="TCX38" s="19"/>
      <c r="TCY38" s="19"/>
      <c r="TCZ38" s="19"/>
      <c r="TDA38" s="19"/>
      <c r="TDB38" s="19"/>
      <c r="TDC38" s="19"/>
      <c r="TDD38" s="19"/>
      <c r="TDE38" s="19"/>
      <c r="TDF38" s="19"/>
      <c r="TDG38" s="19"/>
      <c r="TDH38" s="19"/>
      <c r="TDI38" s="19"/>
      <c r="TDJ38" s="19"/>
      <c r="TDK38" s="19"/>
      <c r="TDL38" s="19"/>
      <c r="TDM38" s="19"/>
      <c r="TDN38" s="19"/>
      <c r="TDO38" s="19"/>
      <c r="TDP38" s="19"/>
      <c r="TDQ38" s="19"/>
      <c r="TDR38" s="19"/>
      <c r="TDS38" s="19"/>
      <c r="TDT38" s="19"/>
      <c r="TDU38" s="19"/>
      <c r="TDV38" s="19"/>
      <c r="TDW38" s="19"/>
      <c r="TDX38" s="19"/>
      <c r="TDY38" s="19"/>
      <c r="TDZ38" s="19"/>
      <c r="TEA38" s="19"/>
      <c r="TEB38" s="19"/>
      <c r="TEC38" s="19"/>
      <c r="TED38" s="19"/>
      <c r="TEE38" s="19"/>
      <c r="TEF38" s="19"/>
      <c r="TEG38" s="19"/>
      <c r="TEH38" s="19"/>
      <c r="TEI38" s="19"/>
      <c r="TEJ38" s="19"/>
      <c r="TEK38" s="19"/>
      <c r="TEL38" s="19"/>
      <c r="TEM38" s="19"/>
      <c r="TEN38" s="19"/>
      <c r="TEO38" s="19"/>
      <c r="TEP38" s="19"/>
      <c r="TEQ38" s="19"/>
      <c r="TER38" s="19"/>
      <c r="TES38" s="19"/>
      <c r="TET38" s="19"/>
      <c r="TEU38" s="19"/>
      <c r="TEV38" s="19"/>
      <c r="TEW38" s="19"/>
      <c r="TEX38" s="19"/>
      <c r="TEY38" s="19"/>
      <c r="TEZ38" s="19"/>
      <c r="TFA38" s="19"/>
      <c r="TFB38" s="19"/>
      <c r="TFC38" s="19"/>
      <c r="TFD38" s="19"/>
      <c r="TFE38" s="19"/>
      <c r="TFF38" s="19"/>
      <c r="TFG38" s="19"/>
      <c r="TFH38" s="19"/>
      <c r="TFI38" s="19"/>
      <c r="TFJ38" s="19"/>
      <c r="TFK38" s="19"/>
      <c r="TFL38" s="19"/>
      <c r="TFM38" s="19"/>
      <c r="TFN38" s="19"/>
      <c r="TFO38" s="19"/>
      <c r="TFP38" s="19"/>
      <c r="TFQ38" s="19"/>
      <c r="TFR38" s="19"/>
      <c r="TFS38" s="19"/>
      <c r="TFT38" s="19"/>
      <c r="TFU38" s="19"/>
      <c r="TFV38" s="19"/>
      <c r="TFW38" s="19"/>
      <c r="TFX38" s="19"/>
      <c r="TFY38" s="19"/>
      <c r="TFZ38" s="19"/>
      <c r="TGA38" s="19"/>
      <c r="TGB38" s="19"/>
      <c r="TGC38" s="19"/>
      <c r="TGD38" s="19"/>
      <c r="TGE38" s="19"/>
      <c r="TGF38" s="19"/>
      <c r="TGG38" s="19"/>
      <c r="TGH38" s="19"/>
      <c r="TGI38" s="19"/>
      <c r="TGJ38" s="19"/>
      <c r="TGK38" s="19"/>
      <c r="TGL38" s="19"/>
      <c r="TGM38" s="19"/>
      <c r="TGN38" s="19"/>
      <c r="TGO38" s="19"/>
      <c r="TGP38" s="19"/>
      <c r="TGQ38" s="19"/>
      <c r="TGR38" s="19"/>
      <c r="TGS38" s="19"/>
      <c r="TGT38" s="19"/>
      <c r="TGU38" s="19"/>
      <c r="TGV38" s="19"/>
      <c r="TGW38" s="19"/>
      <c r="TGX38" s="19"/>
      <c r="TGY38" s="19"/>
      <c r="TGZ38" s="19"/>
      <c r="THA38" s="19"/>
      <c r="THB38" s="19"/>
      <c r="THC38" s="19"/>
      <c r="THD38" s="19"/>
      <c r="THE38" s="19"/>
      <c r="THF38" s="19"/>
      <c r="THG38" s="19"/>
      <c r="THH38" s="19"/>
      <c r="THI38" s="19"/>
      <c r="THJ38" s="19"/>
      <c r="THK38" s="19"/>
      <c r="THL38" s="19"/>
      <c r="THM38" s="19"/>
      <c r="THN38" s="19"/>
      <c r="THO38" s="19"/>
      <c r="THP38" s="19"/>
      <c r="THQ38" s="19"/>
      <c r="THR38" s="19"/>
      <c r="THS38" s="19"/>
      <c r="THT38" s="19"/>
      <c r="THU38" s="19"/>
      <c r="THV38" s="19"/>
      <c r="THW38" s="19"/>
      <c r="THX38" s="19"/>
      <c r="THY38" s="19"/>
      <c r="THZ38" s="19"/>
      <c r="TIA38" s="19"/>
      <c r="TIB38" s="19"/>
      <c r="TIC38" s="19"/>
      <c r="TID38" s="19"/>
      <c r="TIE38" s="19"/>
      <c r="TIF38" s="19"/>
      <c r="TIG38" s="19"/>
      <c r="TIH38" s="19"/>
      <c r="TII38" s="19"/>
      <c r="TIJ38" s="19"/>
      <c r="TIK38" s="19"/>
      <c r="TIL38" s="19"/>
      <c r="TIM38" s="19"/>
      <c r="TIN38" s="19"/>
      <c r="TIO38" s="19"/>
      <c r="TIP38" s="19"/>
      <c r="TIQ38" s="19"/>
      <c r="TIR38" s="19"/>
      <c r="TIS38" s="19"/>
      <c r="TIT38" s="19"/>
      <c r="TIU38" s="19"/>
      <c r="TIV38" s="19"/>
      <c r="TIW38" s="19"/>
      <c r="TIX38" s="19"/>
      <c r="TIY38" s="19"/>
      <c r="TIZ38" s="19"/>
      <c r="TJA38" s="19"/>
      <c r="TJB38" s="19"/>
      <c r="TJC38" s="19"/>
      <c r="TJD38" s="19"/>
      <c r="TJE38" s="19"/>
      <c r="TJF38" s="19"/>
      <c r="TJG38" s="19"/>
      <c r="TJH38" s="19"/>
      <c r="TJI38" s="19"/>
      <c r="TJJ38" s="19"/>
      <c r="TJK38" s="19"/>
      <c r="TJL38" s="19"/>
      <c r="TJM38" s="19"/>
      <c r="TJN38" s="19"/>
      <c r="TJO38" s="19"/>
      <c r="TJP38" s="19"/>
      <c r="TJQ38" s="19"/>
      <c r="TJR38" s="19"/>
      <c r="TJS38" s="19"/>
      <c r="TJT38" s="19"/>
      <c r="TJU38" s="19"/>
      <c r="TJV38" s="19"/>
      <c r="TJW38" s="19"/>
      <c r="TJX38" s="19"/>
      <c r="TJY38" s="19"/>
      <c r="TJZ38" s="19"/>
      <c r="TKA38" s="19"/>
      <c r="TKB38" s="19"/>
      <c r="TKC38" s="19"/>
      <c r="TKD38" s="19"/>
      <c r="TKE38" s="19"/>
      <c r="TKF38" s="19"/>
      <c r="TKG38" s="19"/>
      <c r="TKH38" s="19"/>
      <c r="TKI38" s="19"/>
      <c r="TKJ38" s="19"/>
      <c r="TKK38" s="19"/>
      <c r="TKL38" s="19"/>
      <c r="TKM38" s="19"/>
      <c r="TKN38" s="19"/>
      <c r="TKO38" s="19"/>
      <c r="TKP38" s="19"/>
      <c r="TKQ38" s="19"/>
      <c r="TKR38" s="19"/>
      <c r="TKS38" s="19"/>
      <c r="TKT38" s="19"/>
      <c r="TKU38" s="19"/>
      <c r="TKV38" s="19"/>
      <c r="TKW38" s="19"/>
      <c r="TKX38" s="19"/>
      <c r="TKY38" s="19"/>
      <c r="TKZ38" s="19"/>
      <c r="TLA38" s="19"/>
      <c r="TLB38" s="19"/>
      <c r="TLC38" s="19"/>
      <c r="TLD38" s="19"/>
      <c r="TLE38" s="19"/>
      <c r="TLF38" s="19"/>
      <c r="TLG38" s="19"/>
      <c r="TLH38" s="19"/>
      <c r="TLI38" s="19"/>
      <c r="TLJ38" s="19"/>
      <c r="TLK38" s="19"/>
      <c r="TLL38" s="19"/>
      <c r="TLM38" s="19"/>
      <c r="TLN38" s="19"/>
      <c r="TLO38" s="19"/>
      <c r="TLP38" s="19"/>
      <c r="TLQ38" s="19"/>
      <c r="TLR38" s="19"/>
      <c r="TLS38" s="19"/>
      <c r="TLT38" s="19"/>
      <c r="TLU38" s="19"/>
      <c r="TLV38" s="19"/>
      <c r="TLW38" s="19"/>
      <c r="TLX38" s="19"/>
      <c r="TLY38" s="19"/>
      <c r="TLZ38" s="19"/>
      <c r="TMA38" s="19"/>
      <c r="TMB38" s="19"/>
      <c r="TMC38" s="19"/>
      <c r="TMD38" s="19"/>
      <c r="TME38" s="19"/>
      <c r="TMF38" s="19"/>
      <c r="TMG38" s="19"/>
      <c r="TMH38" s="19"/>
      <c r="TMI38" s="19"/>
      <c r="TMJ38" s="19"/>
      <c r="TMK38" s="19"/>
      <c r="TML38" s="19"/>
      <c r="TMM38" s="19"/>
      <c r="TMN38" s="19"/>
      <c r="TMO38" s="19"/>
      <c r="TMP38" s="19"/>
      <c r="TMQ38" s="19"/>
      <c r="TMR38" s="19"/>
      <c r="TMS38" s="19"/>
      <c r="TMT38" s="19"/>
      <c r="TMU38" s="19"/>
      <c r="TMV38" s="19"/>
      <c r="TMW38" s="19"/>
      <c r="TMX38" s="19"/>
      <c r="TMY38" s="19"/>
      <c r="TMZ38" s="19"/>
      <c r="TNA38" s="19"/>
      <c r="TNB38" s="19"/>
      <c r="TNC38" s="19"/>
      <c r="TND38" s="19"/>
      <c r="TNE38" s="19"/>
      <c r="TNF38" s="19"/>
      <c r="TNG38" s="19"/>
      <c r="TNH38" s="19"/>
      <c r="TNI38" s="19"/>
      <c r="TNJ38" s="19"/>
      <c r="TNK38" s="19"/>
      <c r="TNL38" s="19"/>
      <c r="TNM38" s="19"/>
      <c r="TNN38" s="19"/>
      <c r="TNO38" s="19"/>
      <c r="TNP38" s="19"/>
      <c r="TNQ38" s="19"/>
      <c r="TNR38" s="19"/>
      <c r="TNS38" s="19"/>
      <c r="TNT38" s="19"/>
      <c r="TNU38" s="19"/>
      <c r="TNV38" s="19"/>
      <c r="TNW38" s="19"/>
      <c r="TNX38" s="19"/>
      <c r="TNY38" s="19"/>
      <c r="TNZ38" s="19"/>
      <c r="TOA38" s="19"/>
      <c r="TOB38" s="19"/>
      <c r="TOC38" s="19"/>
      <c r="TOD38" s="19"/>
      <c r="TOE38" s="19"/>
      <c r="TOF38" s="19"/>
      <c r="TOG38" s="19"/>
      <c r="TOH38" s="19"/>
      <c r="TOI38" s="19"/>
      <c r="TOJ38" s="19"/>
      <c r="TOK38" s="19"/>
      <c r="TOL38" s="19"/>
      <c r="TOM38" s="19"/>
      <c r="TON38" s="19"/>
      <c r="TOO38" s="19"/>
      <c r="TOP38" s="19"/>
      <c r="TOQ38" s="19"/>
      <c r="TOR38" s="19"/>
      <c r="TOS38" s="19"/>
      <c r="TOT38" s="19"/>
      <c r="TOU38" s="19"/>
      <c r="TOV38" s="19"/>
      <c r="TOW38" s="19"/>
      <c r="TOX38" s="19"/>
      <c r="TOY38" s="19"/>
      <c r="TOZ38" s="19"/>
      <c r="TPA38" s="19"/>
      <c r="TPB38" s="19"/>
      <c r="TPC38" s="19"/>
      <c r="TPD38" s="19"/>
      <c r="TPE38" s="19"/>
      <c r="TPF38" s="19"/>
      <c r="TPG38" s="19"/>
      <c r="TPH38" s="19"/>
      <c r="TPI38" s="19"/>
      <c r="TPJ38" s="19"/>
      <c r="TPK38" s="19"/>
      <c r="TPL38" s="19"/>
      <c r="TPM38" s="19"/>
      <c r="TPN38" s="19"/>
      <c r="TPO38" s="19"/>
      <c r="TPP38" s="19"/>
      <c r="TPQ38" s="19"/>
      <c r="TPR38" s="19"/>
      <c r="TPS38" s="19"/>
      <c r="TPT38" s="19"/>
      <c r="TPU38" s="19"/>
      <c r="TPV38" s="19"/>
      <c r="TPW38" s="19"/>
      <c r="TPX38" s="19"/>
      <c r="TPY38" s="19"/>
      <c r="TPZ38" s="19"/>
      <c r="TQA38" s="19"/>
      <c r="TQB38" s="19"/>
      <c r="TQC38" s="19"/>
      <c r="TQD38" s="19"/>
      <c r="TQE38" s="19"/>
      <c r="TQF38" s="19"/>
      <c r="TQG38" s="19"/>
      <c r="TQH38" s="19"/>
      <c r="TQI38" s="19"/>
      <c r="TQJ38" s="19"/>
      <c r="TQK38" s="19"/>
      <c r="TQL38" s="19"/>
      <c r="TQM38" s="19"/>
      <c r="TQN38" s="19"/>
      <c r="TQO38" s="19"/>
      <c r="TQP38" s="19"/>
      <c r="TQQ38" s="19"/>
      <c r="TQR38" s="19"/>
      <c r="TQS38" s="19"/>
      <c r="TQT38" s="19"/>
      <c r="TQU38" s="19"/>
      <c r="TQV38" s="19"/>
      <c r="TQW38" s="19"/>
      <c r="TQX38" s="19"/>
      <c r="TQY38" s="19"/>
      <c r="TQZ38" s="19"/>
      <c r="TRA38" s="19"/>
      <c r="TRB38" s="19"/>
      <c r="TRC38" s="19"/>
      <c r="TRD38" s="19"/>
      <c r="TRE38" s="19"/>
      <c r="TRF38" s="19"/>
      <c r="TRG38" s="19"/>
      <c r="TRH38" s="19"/>
      <c r="TRI38" s="19"/>
      <c r="TRJ38" s="19"/>
      <c r="TRK38" s="19"/>
      <c r="TRL38" s="19"/>
      <c r="TRM38" s="19"/>
      <c r="TRN38" s="19"/>
      <c r="TRO38" s="19"/>
      <c r="TRP38" s="19"/>
      <c r="TRQ38" s="19"/>
      <c r="TRR38" s="19"/>
      <c r="TRS38" s="19"/>
      <c r="TRT38" s="19"/>
      <c r="TRU38" s="19"/>
      <c r="TRV38" s="19"/>
      <c r="TRW38" s="19"/>
      <c r="TRX38" s="19"/>
      <c r="TRY38" s="19"/>
      <c r="TRZ38" s="19"/>
      <c r="TSA38" s="19"/>
      <c r="TSB38" s="19"/>
      <c r="TSC38" s="19"/>
      <c r="TSD38" s="19"/>
      <c r="TSE38" s="19"/>
      <c r="TSF38" s="19"/>
      <c r="TSG38" s="19"/>
      <c r="TSH38" s="19"/>
      <c r="TSI38" s="19"/>
      <c r="TSJ38" s="19"/>
      <c r="TSK38" s="19"/>
      <c r="TSL38" s="19"/>
      <c r="TSM38" s="19"/>
      <c r="TSN38" s="19"/>
      <c r="TSO38" s="19"/>
      <c r="TSP38" s="19"/>
      <c r="TSQ38" s="19"/>
      <c r="TSR38" s="19"/>
      <c r="TSS38" s="19"/>
      <c r="TST38" s="19"/>
      <c r="TSU38" s="19"/>
      <c r="TSV38" s="19"/>
      <c r="TSW38" s="19"/>
      <c r="TSX38" s="19"/>
      <c r="TSY38" s="19"/>
      <c r="TSZ38" s="19"/>
      <c r="TTA38" s="19"/>
      <c r="TTB38" s="19"/>
      <c r="TTC38" s="19"/>
      <c r="TTD38" s="19"/>
      <c r="TTE38" s="19"/>
      <c r="TTF38" s="19"/>
      <c r="TTG38" s="19"/>
      <c r="TTH38" s="19"/>
      <c r="TTI38" s="19"/>
      <c r="TTJ38" s="19"/>
      <c r="TTK38" s="19"/>
      <c r="TTL38" s="19"/>
      <c r="TTM38" s="19"/>
      <c r="TTN38" s="19"/>
      <c r="TTO38" s="19"/>
      <c r="TTP38" s="19"/>
      <c r="TTQ38" s="19"/>
      <c r="TTR38" s="19"/>
      <c r="TTS38" s="19"/>
      <c r="TTT38" s="19"/>
      <c r="TTU38" s="19"/>
      <c r="TTV38" s="19"/>
      <c r="TTW38" s="19"/>
      <c r="TTX38" s="19"/>
      <c r="TTY38" s="19"/>
      <c r="TTZ38" s="19"/>
      <c r="TUA38" s="19"/>
      <c r="TUB38" s="19"/>
      <c r="TUC38" s="19"/>
      <c r="TUD38" s="19"/>
      <c r="TUE38" s="19"/>
      <c r="TUF38" s="19"/>
      <c r="TUG38" s="19"/>
      <c r="TUH38" s="19"/>
      <c r="TUI38" s="19"/>
      <c r="TUJ38" s="19"/>
      <c r="TUK38" s="19"/>
      <c r="TUL38" s="19"/>
      <c r="TUM38" s="19"/>
      <c r="TUN38" s="19"/>
      <c r="TUO38" s="19"/>
      <c r="TUP38" s="19"/>
      <c r="TUQ38" s="19"/>
      <c r="TUR38" s="19"/>
      <c r="TUS38" s="19"/>
      <c r="TUT38" s="19"/>
      <c r="TUU38" s="19"/>
      <c r="TUV38" s="19"/>
      <c r="TUW38" s="19"/>
      <c r="TUX38" s="19"/>
      <c r="TUY38" s="19"/>
      <c r="TUZ38" s="19"/>
      <c r="TVA38" s="19"/>
      <c r="TVB38" s="19"/>
      <c r="TVC38" s="19"/>
      <c r="TVD38" s="19"/>
      <c r="TVE38" s="19"/>
      <c r="TVF38" s="19"/>
      <c r="TVG38" s="19"/>
      <c r="TVH38" s="19"/>
      <c r="TVI38" s="19"/>
      <c r="TVJ38" s="19"/>
      <c r="TVK38" s="19"/>
      <c r="TVL38" s="19"/>
      <c r="TVM38" s="19"/>
      <c r="TVN38" s="19"/>
      <c r="TVO38" s="19"/>
      <c r="TVP38" s="19"/>
      <c r="TVQ38" s="19"/>
      <c r="TVR38" s="19"/>
      <c r="TVS38" s="19"/>
      <c r="TVT38" s="19"/>
      <c r="TVU38" s="19"/>
      <c r="TVV38" s="19"/>
      <c r="TVW38" s="19"/>
      <c r="TVX38" s="19"/>
      <c r="TVY38" s="19"/>
      <c r="TVZ38" s="19"/>
      <c r="TWA38" s="19"/>
      <c r="TWB38" s="19"/>
      <c r="TWC38" s="19"/>
      <c r="TWD38" s="19"/>
      <c r="TWE38" s="19"/>
      <c r="TWF38" s="19"/>
      <c r="TWG38" s="19"/>
      <c r="TWH38" s="19"/>
      <c r="TWI38" s="19"/>
      <c r="TWJ38" s="19"/>
      <c r="TWK38" s="19"/>
      <c r="TWL38" s="19"/>
      <c r="TWM38" s="19"/>
      <c r="TWN38" s="19"/>
      <c r="TWO38" s="19"/>
      <c r="TWP38" s="19"/>
      <c r="TWQ38" s="19"/>
      <c r="TWR38" s="19"/>
      <c r="TWS38" s="19"/>
      <c r="TWT38" s="19"/>
      <c r="TWU38" s="19"/>
      <c r="TWV38" s="19"/>
      <c r="TWW38" s="19"/>
      <c r="TWX38" s="19"/>
      <c r="TWY38" s="19"/>
      <c r="TWZ38" s="19"/>
      <c r="TXA38" s="19"/>
      <c r="TXB38" s="19"/>
      <c r="TXC38" s="19"/>
      <c r="TXD38" s="19"/>
      <c r="TXE38" s="19"/>
      <c r="TXF38" s="19"/>
      <c r="TXG38" s="19"/>
      <c r="TXH38" s="19"/>
      <c r="TXI38" s="19"/>
      <c r="TXJ38" s="19"/>
      <c r="TXK38" s="19"/>
      <c r="TXL38" s="19"/>
      <c r="TXM38" s="19"/>
      <c r="TXN38" s="19"/>
      <c r="TXO38" s="19"/>
      <c r="TXP38" s="19"/>
      <c r="TXQ38" s="19"/>
      <c r="TXR38" s="19"/>
      <c r="TXS38" s="19"/>
      <c r="TXT38" s="19"/>
      <c r="TXU38" s="19"/>
      <c r="TXV38" s="19"/>
      <c r="TXW38" s="19"/>
      <c r="TXX38" s="19"/>
      <c r="TXY38" s="19"/>
      <c r="TXZ38" s="19"/>
      <c r="TYA38" s="19"/>
      <c r="TYB38" s="19"/>
      <c r="TYC38" s="19"/>
      <c r="TYD38" s="19"/>
      <c r="TYE38" s="19"/>
      <c r="TYF38" s="19"/>
      <c r="TYG38" s="19"/>
      <c r="TYH38" s="19"/>
      <c r="TYI38" s="19"/>
      <c r="TYJ38" s="19"/>
      <c r="TYK38" s="19"/>
      <c r="TYL38" s="19"/>
      <c r="TYM38" s="19"/>
      <c r="TYN38" s="19"/>
      <c r="TYO38" s="19"/>
      <c r="TYP38" s="19"/>
      <c r="TYQ38" s="19"/>
      <c r="TYR38" s="19"/>
      <c r="TYS38" s="19"/>
      <c r="TYT38" s="19"/>
      <c r="TYU38" s="19"/>
      <c r="TYV38" s="19"/>
      <c r="TYW38" s="19"/>
      <c r="TYX38" s="19"/>
      <c r="TYY38" s="19"/>
      <c r="TYZ38" s="19"/>
      <c r="TZA38" s="19"/>
      <c r="TZB38" s="19"/>
      <c r="TZC38" s="19"/>
      <c r="TZD38" s="19"/>
      <c r="TZE38" s="19"/>
      <c r="TZF38" s="19"/>
      <c r="TZG38" s="19"/>
      <c r="TZH38" s="19"/>
      <c r="TZI38" s="19"/>
      <c r="TZJ38" s="19"/>
      <c r="TZK38" s="19"/>
      <c r="TZL38" s="19"/>
      <c r="TZM38" s="19"/>
      <c r="TZN38" s="19"/>
      <c r="TZO38" s="19"/>
      <c r="TZP38" s="19"/>
      <c r="TZQ38" s="19"/>
      <c r="TZR38" s="19"/>
      <c r="TZS38" s="19"/>
      <c r="TZT38" s="19"/>
      <c r="TZU38" s="19"/>
      <c r="TZV38" s="19"/>
      <c r="TZW38" s="19"/>
      <c r="TZX38" s="19"/>
      <c r="TZY38" s="19"/>
      <c r="TZZ38" s="19"/>
      <c r="UAA38" s="19"/>
      <c r="UAB38" s="19"/>
      <c r="UAC38" s="19"/>
      <c r="UAD38" s="19"/>
      <c r="UAE38" s="19"/>
      <c r="UAF38" s="19"/>
      <c r="UAG38" s="19"/>
      <c r="UAH38" s="19"/>
      <c r="UAI38" s="19"/>
      <c r="UAJ38" s="19"/>
      <c r="UAK38" s="19"/>
      <c r="UAL38" s="19"/>
      <c r="UAM38" s="19"/>
      <c r="UAN38" s="19"/>
      <c r="UAO38" s="19"/>
      <c r="UAP38" s="19"/>
      <c r="UAQ38" s="19"/>
      <c r="UAR38" s="19"/>
      <c r="UAS38" s="19"/>
      <c r="UAT38" s="19"/>
      <c r="UAU38" s="19"/>
      <c r="UAV38" s="19"/>
      <c r="UAW38" s="19"/>
      <c r="UAX38" s="19"/>
      <c r="UAY38" s="19"/>
      <c r="UAZ38" s="19"/>
      <c r="UBA38" s="19"/>
      <c r="UBB38" s="19"/>
      <c r="UBC38" s="19"/>
      <c r="UBD38" s="19"/>
      <c r="UBE38" s="19"/>
      <c r="UBF38" s="19"/>
      <c r="UBG38" s="19"/>
      <c r="UBH38" s="19"/>
      <c r="UBI38" s="19"/>
      <c r="UBJ38" s="19"/>
      <c r="UBK38" s="19"/>
      <c r="UBL38" s="19"/>
      <c r="UBM38" s="19"/>
      <c r="UBN38" s="19"/>
      <c r="UBO38" s="19"/>
      <c r="UBP38" s="19"/>
      <c r="UBQ38" s="19"/>
      <c r="UBR38" s="19"/>
      <c r="UBS38" s="19"/>
      <c r="UBT38" s="19"/>
      <c r="UBU38" s="19"/>
      <c r="UBV38" s="19"/>
      <c r="UBW38" s="19"/>
      <c r="UBX38" s="19"/>
      <c r="UBY38" s="19"/>
      <c r="UBZ38" s="19"/>
      <c r="UCA38" s="19"/>
      <c r="UCB38" s="19"/>
      <c r="UCC38" s="19"/>
      <c r="UCD38" s="19"/>
      <c r="UCE38" s="19"/>
      <c r="UCF38" s="19"/>
      <c r="UCG38" s="19"/>
      <c r="UCH38" s="19"/>
      <c r="UCI38" s="19"/>
      <c r="UCJ38" s="19"/>
      <c r="UCK38" s="19"/>
      <c r="UCL38" s="19"/>
      <c r="UCM38" s="19"/>
      <c r="UCN38" s="19"/>
      <c r="UCO38" s="19"/>
      <c r="UCP38" s="19"/>
      <c r="UCQ38" s="19"/>
      <c r="UCR38" s="19"/>
      <c r="UCS38" s="19"/>
      <c r="UCT38" s="19"/>
      <c r="UCU38" s="19"/>
      <c r="UCV38" s="19"/>
      <c r="UCW38" s="19"/>
      <c r="UCX38" s="19"/>
      <c r="UCY38" s="19"/>
      <c r="UCZ38" s="19"/>
      <c r="UDA38" s="19"/>
      <c r="UDB38" s="19"/>
      <c r="UDC38" s="19"/>
      <c r="UDD38" s="19"/>
      <c r="UDE38" s="19"/>
      <c r="UDF38" s="19"/>
      <c r="UDG38" s="19"/>
      <c r="UDH38" s="19"/>
      <c r="UDI38" s="19"/>
      <c r="UDJ38" s="19"/>
      <c r="UDK38" s="19"/>
      <c r="UDL38" s="19"/>
      <c r="UDM38" s="19"/>
      <c r="UDN38" s="19"/>
      <c r="UDO38" s="19"/>
      <c r="UDP38" s="19"/>
      <c r="UDQ38" s="19"/>
      <c r="UDR38" s="19"/>
      <c r="UDS38" s="19"/>
      <c r="UDT38" s="19"/>
      <c r="UDU38" s="19"/>
      <c r="UDV38" s="19"/>
      <c r="UDW38" s="19"/>
      <c r="UDX38" s="19"/>
      <c r="UDY38" s="19"/>
      <c r="UDZ38" s="19"/>
      <c r="UEA38" s="19"/>
      <c r="UEB38" s="19"/>
      <c r="UEC38" s="19"/>
      <c r="UED38" s="19"/>
      <c r="UEE38" s="19"/>
      <c r="UEF38" s="19"/>
      <c r="UEG38" s="19"/>
      <c r="UEH38" s="19"/>
      <c r="UEI38" s="19"/>
      <c r="UEJ38" s="19"/>
      <c r="UEK38" s="19"/>
      <c r="UEL38" s="19"/>
      <c r="UEM38" s="19"/>
      <c r="UEN38" s="19"/>
      <c r="UEO38" s="19"/>
      <c r="UEP38" s="19"/>
      <c r="UEQ38" s="19"/>
      <c r="UER38" s="19"/>
      <c r="UES38" s="19"/>
      <c r="UET38" s="19"/>
      <c r="UEU38" s="19"/>
      <c r="UEV38" s="19"/>
      <c r="UEW38" s="19"/>
      <c r="UEX38" s="19"/>
      <c r="UEY38" s="19"/>
      <c r="UEZ38" s="19"/>
      <c r="UFA38" s="19"/>
      <c r="UFB38" s="19"/>
      <c r="UFC38" s="19"/>
      <c r="UFD38" s="19"/>
      <c r="UFE38" s="19"/>
      <c r="UFF38" s="19"/>
      <c r="UFG38" s="19"/>
      <c r="UFH38" s="19"/>
      <c r="UFI38" s="19"/>
      <c r="UFJ38" s="19"/>
      <c r="UFK38" s="19"/>
      <c r="UFL38" s="19"/>
      <c r="UFM38" s="19"/>
      <c r="UFN38" s="19"/>
      <c r="UFO38" s="19"/>
      <c r="UFP38" s="19"/>
      <c r="UFQ38" s="19"/>
      <c r="UFR38" s="19"/>
      <c r="UFS38" s="19"/>
      <c r="UFT38" s="19"/>
      <c r="UFU38" s="19"/>
      <c r="UFV38" s="19"/>
      <c r="UFW38" s="19"/>
      <c r="UFX38" s="19"/>
      <c r="UFY38" s="19"/>
      <c r="UFZ38" s="19"/>
      <c r="UGA38" s="19"/>
      <c r="UGB38" s="19"/>
      <c r="UGC38" s="19"/>
      <c r="UGD38" s="19"/>
      <c r="UGE38" s="19"/>
      <c r="UGF38" s="19"/>
      <c r="UGG38" s="19"/>
      <c r="UGH38" s="19"/>
      <c r="UGI38" s="19"/>
      <c r="UGJ38" s="19"/>
      <c r="UGK38" s="19"/>
      <c r="UGL38" s="19"/>
      <c r="UGM38" s="19"/>
      <c r="UGN38" s="19"/>
      <c r="UGO38" s="19"/>
      <c r="UGP38" s="19"/>
      <c r="UGQ38" s="19"/>
      <c r="UGR38" s="19"/>
      <c r="UGS38" s="19"/>
      <c r="UGT38" s="19"/>
      <c r="UGU38" s="19"/>
      <c r="UGV38" s="19"/>
      <c r="UGW38" s="19"/>
      <c r="UGX38" s="19"/>
      <c r="UGY38" s="19"/>
      <c r="UGZ38" s="19"/>
      <c r="UHA38" s="19"/>
      <c r="UHB38" s="19"/>
      <c r="UHC38" s="19"/>
      <c r="UHD38" s="19"/>
      <c r="UHE38" s="19"/>
      <c r="UHF38" s="19"/>
      <c r="UHG38" s="19"/>
      <c r="UHH38" s="19"/>
      <c r="UHI38" s="19"/>
      <c r="UHJ38" s="19"/>
      <c r="UHK38" s="19"/>
      <c r="UHL38" s="19"/>
      <c r="UHM38" s="19"/>
      <c r="UHN38" s="19"/>
      <c r="UHO38" s="19"/>
      <c r="UHP38" s="19"/>
      <c r="UHQ38" s="19"/>
      <c r="UHR38" s="19"/>
      <c r="UHS38" s="19"/>
      <c r="UHT38" s="19"/>
      <c r="UHU38" s="19"/>
      <c r="UHV38" s="19"/>
      <c r="UHW38" s="19"/>
      <c r="UHX38" s="19"/>
      <c r="UHY38" s="19"/>
      <c r="UHZ38" s="19"/>
      <c r="UIA38" s="19"/>
      <c r="UIB38" s="19"/>
      <c r="UIC38" s="19"/>
      <c r="UID38" s="19"/>
      <c r="UIE38" s="19"/>
      <c r="UIF38" s="19"/>
      <c r="UIG38" s="19"/>
      <c r="UIH38" s="19"/>
      <c r="UII38" s="19"/>
      <c r="UIJ38" s="19"/>
      <c r="UIK38" s="19"/>
      <c r="UIL38" s="19"/>
      <c r="UIM38" s="19"/>
      <c r="UIN38" s="19"/>
      <c r="UIO38" s="19"/>
      <c r="UIP38" s="19"/>
      <c r="UIQ38" s="19"/>
      <c r="UIR38" s="19"/>
      <c r="UIS38" s="19"/>
      <c r="UIT38" s="19"/>
      <c r="UIU38" s="19"/>
      <c r="UIV38" s="19"/>
      <c r="UIW38" s="19"/>
      <c r="UIX38" s="19"/>
      <c r="UIY38" s="19"/>
      <c r="UIZ38" s="19"/>
      <c r="UJA38" s="19"/>
      <c r="UJB38" s="19"/>
      <c r="UJC38" s="19"/>
      <c r="UJD38" s="19"/>
      <c r="UJE38" s="19"/>
      <c r="UJF38" s="19"/>
      <c r="UJG38" s="19"/>
      <c r="UJH38" s="19"/>
      <c r="UJI38" s="19"/>
      <c r="UJJ38" s="19"/>
      <c r="UJK38" s="19"/>
      <c r="UJL38" s="19"/>
      <c r="UJM38" s="19"/>
      <c r="UJN38" s="19"/>
      <c r="UJO38" s="19"/>
      <c r="UJP38" s="19"/>
      <c r="UJQ38" s="19"/>
      <c r="UJR38" s="19"/>
      <c r="UJS38" s="19"/>
      <c r="UJT38" s="19"/>
      <c r="UJU38" s="19"/>
      <c r="UJV38" s="19"/>
      <c r="UJW38" s="19"/>
      <c r="UJX38" s="19"/>
      <c r="UJY38" s="19"/>
      <c r="UJZ38" s="19"/>
      <c r="UKA38" s="19"/>
      <c r="UKB38" s="19"/>
      <c r="UKC38" s="19"/>
      <c r="UKD38" s="19"/>
      <c r="UKE38" s="19"/>
      <c r="UKF38" s="19"/>
      <c r="UKG38" s="19"/>
      <c r="UKH38" s="19"/>
      <c r="UKI38" s="19"/>
      <c r="UKJ38" s="19"/>
      <c r="UKK38" s="19"/>
      <c r="UKL38" s="19"/>
      <c r="UKM38" s="19"/>
      <c r="UKN38" s="19"/>
      <c r="UKO38" s="19"/>
      <c r="UKP38" s="19"/>
      <c r="UKQ38" s="19"/>
      <c r="UKR38" s="19"/>
      <c r="UKS38" s="19"/>
      <c r="UKT38" s="19"/>
      <c r="UKU38" s="19"/>
      <c r="UKV38" s="19"/>
      <c r="UKW38" s="19"/>
      <c r="UKX38" s="19"/>
      <c r="UKY38" s="19"/>
      <c r="UKZ38" s="19"/>
      <c r="ULA38" s="19"/>
      <c r="ULB38" s="19"/>
      <c r="ULC38" s="19"/>
      <c r="ULD38" s="19"/>
      <c r="ULE38" s="19"/>
      <c r="ULF38" s="19"/>
      <c r="ULG38" s="19"/>
      <c r="ULH38" s="19"/>
      <c r="ULI38" s="19"/>
      <c r="ULJ38" s="19"/>
      <c r="ULK38" s="19"/>
      <c r="ULL38" s="19"/>
      <c r="ULM38" s="19"/>
      <c r="ULN38" s="19"/>
      <c r="ULO38" s="19"/>
      <c r="ULP38" s="19"/>
      <c r="ULQ38" s="19"/>
      <c r="ULR38" s="19"/>
      <c r="ULS38" s="19"/>
      <c r="ULT38" s="19"/>
      <c r="ULU38" s="19"/>
      <c r="ULV38" s="19"/>
      <c r="ULW38" s="19"/>
      <c r="ULX38" s="19"/>
      <c r="ULY38" s="19"/>
      <c r="ULZ38" s="19"/>
      <c r="UMA38" s="19"/>
      <c r="UMB38" s="19"/>
      <c r="UMC38" s="19"/>
      <c r="UMD38" s="19"/>
      <c r="UME38" s="19"/>
      <c r="UMF38" s="19"/>
      <c r="UMG38" s="19"/>
      <c r="UMH38" s="19"/>
      <c r="UMI38" s="19"/>
      <c r="UMJ38" s="19"/>
      <c r="UMK38" s="19"/>
      <c r="UML38" s="19"/>
      <c r="UMM38" s="19"/>
      <c r="UMN38" s="19"/>
      <c r="UMO38" s="19"/>
      <c r="UMP38" s="19"/>
      <c r="UMQ38" s="19"/>
      <c r="UMR38" s="19"/>
      <c r="UMS38" s="19"/>
      <c r="UMT38" s="19"/>
      <c r="UMU38" s="19"/>
      <c r="UMV38" s="19"/>
      <c r="UMW38" s="19"/>
      <c r="UMX38" s="19"/>
      <c r="UMY38" s="19"/>
      <c r="UMZ38" s="19"/>
      <c r="UNA38" s="19"/>
      <c r="UNB38" s="19"/>
      <c r="UNC38" s="19"/>
      <c r="UND38" s="19"/>
      <c r="UNE38" s="19"/>
      <c r="UNF38" s="19"/>
      <c r="UNG38" s="19"/>
      <c r="UNH38" s="19"/>
      <c r="UNI38" s="19"/>
      <c r="UNJ38" s="19"/>
      <c r="UNK38" s="19"/>
      <c r="UNL38" s="19"/>
      <c r="UNM38" s="19"/>
      <c r="UNN38" s="19"/>
      <c r="UNO38" s="19"/>
      <c r="UNP38" s="19"/>
      <c r="UNQ38" s="19"/>
      <c r="UNR38" s="19"/>
      <c r="UNS38" s="19"/>
      <c r="UNT38" s="19"/>
      <c r="UNU38" s="19"/>
      <c r="UNV38" s="19"/>
      <c r="UNW38" s="19"/>
      <c r="UNX38" s="19"/>
      <c r="UNY38" s="19"/>
      <c r="UNZ38" s="19"/>
      <c r="UOA38" s="19"/>
      <c r="UOB38" s="19"/>
      <c r="UOC38" s="19"/>
      <c r="UOD38" s="19"/>
      <c r="UOE38" s="19"/>
      <c r="UOF38" s="19"/>
      <c r="UOG38" s="19"/>
      <c r="UOH38" s="19"/>
      <c r="UOI38" s="19"/>
      <c r="UOJ38" s="19"/>
      <c r="UOK38" s="19"/>
      <c r="UOL38" s="19"/>
      <c r="UOM38" s="19"/>
      <c r="UON38" s="19"/>
      <c r="UOO38" s="19"/>
      <c r="UOP38" s="19"/>
      <c r="UOQ38" s="19"/>
      <c r="UOR38" s="19"/>
      <c r="UOS38" s="19"/>
      <c r="UOT38" s="19"/>
      <c r="UOU38" s="19"/>
      <c r="UOV38" s="19"/>
      <c r="UOW38" s="19"/>
      <c r="UOX38" s="19"/>
      <c r="UOY38" s="19"/>
      <c r="UOZ38" s="19"/>
      <c r="UPA38" s="19"/>
      <c r="UPB38" s="19"/>
      <c r="UPC38" s="19"/>
      <c r="UPD38" s="19"/>
      <c r="UPE38" s="19"/>
      <c r="UPF38" s="19"/>
      <c r="UPG38" s="19"/>
      <c r="UPH38" s="19"/>
      <c r="UPI38" s="19"/>
      <c r="UPJ38" s="19"/>
      <c r="UPK38" s="19"/>
      <c r="UPL38" s="19"/>
      <c r="UPM38" s="19"/>
      <c r="UPN38" s="19"/>
      <c r="UPO38" s="19"/>
      <c r="UPP38" s="19"/>
      <c r="UPQ38" s="19"/>
      <c r="UPR38" s="19"/>
      <c r="UPS38" s="19"/>
      <c r="UPT38" s="19"/>
      <c r="UPU38" s="19"/>
      <c r="UPV38" s="19"/>
      <c r="UPW38" s="19"/>
      <c r="UPX38" s="19"/>
      <c r="UPY38" s="19"/>
      <c r="UPZ38" s="19"/>
      <c r="UQA38" s="19"/>
      <c r="UQB38" s="19"/>
      <c r="UQC38" s="19"/>
      <c r="UQD38" s="19"/>
      <c r="UQE38" s="19"/>
      <c r="UQF38" s="19"/>
      <c r="UQG38" s="19"/>
      <c r="UQH38" s="19"/>
      <c r="UQI38" s="19"/>
      <c r="UQJ38" s="19"/>
      <c r="UQK38" s="19"/>
      <c r="UQL38" s="19"/>
      <c r="UQM38" s="19"/>
      <c r="UQN38" s="19"/>
      <c r="UQO38" s="19"/>
      <c r="UQP38" s="19"/>
      <c r="UQQ38" s="19"/>
      <c r="UQR38" s="19"/>
      <c r="UQS38" s="19"/>
      <c r="UQT38" s="19"/>
      <c r="UQU38" s="19"/>
      <c r="UQV38" s="19"/>
      <c r="UQW38" s="19"/>
      <c r="UQX38" s="19"/>
      <c r="UQY38" s="19"/>
      <c r="UQZ38" s="19"/>
      <c r="URA38" s="19"/>
      <c r="URB38" s="19"/>
      <c r="URC38" s="19"/>
      <c r="URD38" s="19"/>
      <c r="URE38" s="19"/>
      <c r="URF38" s="19"/>
      <c r="URG38" s="19"/>
      <c r="URH38" s="19"/>
      <c r="URI38" s="19"/>
      <c r="URJ38" s="19"/>
      <c r="URK38" s="19"/>
      <c r="URL38" s="19"/>
      <c r="URM38" s="19"/>
      <c r="URN38" s="19"/>
      <c r="URO38" s="19"/>
      <c r="URP38" s="19"/>
      <c r="URQ38" s="19"/>
      <c r="URR38" s="19"/>
      <c r="URS38" s="19"/>
      <c r="URT38" s="19"/>
      <c r="URU38" s="19"/>
      <c r="URV38" s="19"/>
      <c r="URW38" s="19"/>
      <c r="URX38" s="19"/>
      <c r="URY38" s="19"/>
      <c r="URZ38" s="19"/>
      <c r="USA38" s="19"/>
      <c r="USB38" s="19"/>
      <c r="USC38" s="19"/>
      <c r="USD38" s="19"/>
      <c r="USE38" s="19"/>
      <c r="USF38" s="19"/>
      <c r="USG38" s="19"/>
      <c r="USH38" s="19"/>
      <c r="USI38" s="19"/>
      <c r="USJ38" s="19"/>
      <c r="USK38" s="19"/>
      <c r="USL38" s="19"/>
      <c r="USM38" s="19"/>
      <c r="USN38" s="19"/>
      <c r="USO38" s="19"/>
      <c r="USP38" s="19"/>
      <c r="USQ38" s="19"/>
      <c r="USR38" s="19"/>
      <c r="USS38" s="19"/>
      <c r="UST38" s="19"/>
      <c r="USU38" s="19"/>
      <c r="USV38" s="19"/>
      <c r="USW38" s="19"/>
      <c r="USX38" s="19"/>
      <c r="USY38" s="19"/>
      <c r="USZ38" s="19"/>
      <c r="UTA38" s="19"/>
      <c r="UTB38" s="19"/>
      <c r="UTC38" s="19"/>
      <c r="UTD38" s="19"/>
      <c r="UTE38" s="19"/>
      <c r="UTF38" s="19"/>
      <c r="UTG38" s="19"/>
      <c r="UTH38" s="19"/>
      <c r="UTI38" s="19"/>
      <c r="UTJ38" s="19"/>
      <c r="UTK38" s="19"/>
      <c r="UTL38" s="19"/>
      <c r="UTM38" s="19"/>
      <c r="UTN38" s="19"/>
      <c r="UTO38" s="19"/>
      <c r="UTP38" s="19"/>
      <c r="UTQ38" s="19"/>
      <c r="UTR38" s="19"/>
      <c r="UTS38" s="19"/>
      <c r="UTT38" s="19"/>
      <c r="UTU38" s="19"/>
      <c r="UTV38" s="19"/>
      <c r="UTW38" s="19"/>
      <c r="UTX38" s="19"/>
      <c r="UTY38" s="19"/>
      <c r="UTZ38" s="19"/>
      <c r="UUA38" s="19"/>
      <c r="UUB38" s="19"/>
      <c r="UUC38" s="19"/>
      <c r="UUD38" s="19"/>
      <c r="UUE38" s="19"/>
      <c r="UUF38" s="19"/>
      <c r="UUG38" s="19"/>
      <c r="UUH38" s="19"/>
      <c r="UUI38" s="19"/>
      <c r="UUJ38" s="19"/>
      <c r="UUK38" s="19"/>
      <c r="UUL38" s="19"/>
      <c r="UUM38" s="19"/>
      <c r="UUN38" s="19"/>
      <c r="UUO38" s="19"/>
      <c r="UUP38" s="19"/>
      <c r="UUQ38" s="19"/>
      <c r="UUR38" s="19"/>
      <c r="UUS38" s="19"/>
      <c r="UUT38" s="19"/>
      <c r="UUU38" s="19"/>
      <c r="UUV38" s="19"/>
      <c r="UUW38" s="19"/>
      <c r="UUX38" s="19"/>
      <c r="UUY38" s="19"/>
      <c r="UUZ38" s="19"/>
      <c r="UVA38" s="19"/>
      <c r="UVB38" s="19"/>
      <c r="UVC38" s="19"/>
      <c r="UVD38" s="19"/>
      <c r="UVE38" s="19"/>
      <c r="UVF38" s="19"/>
      <c r="UVG38" s="19"/>
      <c r="UVH38" s="19"/>
      <c r="UVI38" s="19"/>
      <c r="UVJ38" s="19"/>
      <c r="UVK38" s="19"/>
      <c r="UVL38" s="19"/>
      <c r="UVM38" s="19"/>
      <c r="UVN38" s="19"/>
      <c r="UVO38" s="19"/>
      <c r="UVP38" s="19"/>
      <c r="UVQ38" s="19"/>
      <c r="UVR38" s="19"/>
      <c r="UVS38" s="19"/>
      <c r="UVT38" s="19"/>
      <c r="UVU38" s="19"/>
      <c r="UVV38" s="19"/>
      <c r="UVW38" s="19"/>
      <c r="UVX38" s="19"/>
      <c r="UVY38" s="19"/>
      <c r="UVZ38" s="19"/>
      <c r="UWA38" s="19"/>
      <c r="UWB38" s="19"/>
      <c r="UWC38" s="19"/>
      <c r="UWD38" s="19"/>
      <c r="UWE38" s="19"/>
      <c r="UWF38" s="19"/>
      <c r="UWG38" s="19"/>
      <c r="UWH38" s="19"/>
      <c r="UWI38" s="19"/>
      <c r="UWJ38" s="19"/>
      <c r="UWK38" s="19"/>
      <c r="UWL38" s="19"/>
      <c r="UWM38" s="19"/>
      <c r="UWN38" s="19"/>
      <c r="UWO38" s="19"/>
      <c r="UWP38" s="19"/>
      <c r="UWQ38" s="19"/>
      <c r="UWR38" s="19"/>
      <c r="UWS38" s="19"/>
      <c r="UWT38" s="19"/>
      <c r="UWU38" s="19"/>
      <c r="UWV38" s="19"/>
      <c r="UWW38" s="19"/>
      <c r="UWX38" s="19"/>
      <c r="UWY38" s="19"/>
      <c r="UWZ38" s="19"/>
      <c r="UXA38" s="19"/>
      <c r="UXB38" s="19"/>
      <c r="UXC38" s="19"/>
      <c r="UXD38" s="19"/>
      <c r="UXE38" s="19"/>
      <c r="UXF38" s="19"/>
      <c r="UXG38" s="19"/>
      <c r="UXH38" s="19"/>
      <c r="UXI38" s="19"/>
      <c r="UXJ38" s="19"/>
      <c r="UXK38" s="19"/>
      <c r="UXL38" s="19"/>
      <c r="UXM38" s="19"/>
      <c r="UXN38" s="19"/>
      <c r="UXO38" s="19"/>
      <c r="UXP38" s="19"/>
      <c r="UXQ38" s="19"/>
      <c r="UXR38" s="19"/>
      <c r="UXS38" s="19"/>
      <c r="UXT38" s="19"/>
      <c r="UXU38" s="19"/>
      <c r="UXV38" s="19"/>
      <c r="UXW38" s="19"/>
      <c r="UXX38" s="19"/>
      <c r="UXY38" s="19"/>
      <c r="UXZ38" s="19"/>
      <c r="UYA38" s="19"/>
      <c r="UYB38" s="19"/>
      <c r="UYC38" s="19"/>
      <c r="UYD38" s="19"/>
      <c r="UYE38" s="19"/>
      <c r="UYF38" s="19"/>
      <c r="UYG38" s="19"/>
      <c r="UYH38" s="19"/>
      <c r="UYI38" s="19"/>
      <c r="UYJ38" s="19"/>
      <c r="UYK38" s="19"/>
      <c r="UYL38" s="19"/>
      <c r="UYM38" s="19"/>
      <c r="UYN38" s="19"/>
      <c r="UYO38" s="19"/>
      <c r="UYP38" s="19"/>
      <c r="UYQ38" s="19"/>
      <c r="UYR38" s="19"/>
      <c r="UYS38" s="19"/>
      <c r="UYT38" s="19"/>
      <c r="UYU38" s="19"/>
      <c r="UYV38" s="19"/>
      <c r="UYW38" s="19"/>
      <c r="UYX38" s="19"/>
      <c r="UYY38" s="19"/>
      <c r="UYZ38" s="19"/>
      <c r="UZA38" s="19"/>
      <c r="UZB38" s="19"/>
      <c r="UZC38" s="19"/>
      <c r="UZD38" s="19"/>
      <c r="UZE38" s="19"/>
      <c r="UZF38" s="19"/>
      <c r="UZG38" s="19"/>
      <c r="UZH38" s="19"/>
      <c r="UZI38" s="19"/>
      <c r="UZJ38" s="19"/>
      <c r="UZK38" s="19"/>
      <c r="UZL38" s="19"/>
      <c r="UZM38" s="19"/>
      <c r="UZN38" s="19"/>
      <c r="UZO38" s="19"/>
      <c r="UZP38" s="19"/>
      <c r="UZQ38" s="19"/>
      <c r="UZR38" s="19"/>
      <c r="UZS38" s="19"/>
      <c r="UZT38" s="19"/>
      <c r="UZU38" s="19"/>
      <c r="UZV38" s="19"/>
      <c r="UZW38" s="19"/>
      <c r="UZX38" s="19"/>
      <c r="UZY38" s="19"/>
      <c r="UZZ38" s="19"/>
      <c r="VAA38" s="19"/>
      <c r="VAB38" s="19"/>
      <c r="VAC38" s="19"/>
      <c r="VAD38" s="19"/>
      <c r="VAE38" s="19"/>
      <c r="VAF38" s="19"/>
      <c r="VAG38" s="19"/>
      <c r="VAH38" s="19"/>
      <c r="VAI38" s="19"/>
      <c r="VAJ38" s="19"/>
      <c r="VAK38" s="19"/>
      <c r="VAL38" s="19"/>
      <c r="VAM38" s="19"/>
      <c r="VAN38" s="19"/>
      <c r="VAO38" s="19"/>
      <c r="VAP38" s="19"/>
      <c r="VAQ38" s="19"/>
      <c r="VAR38" s="19"/>
      <c r="VAS38" s="19"/>
      <c r="VAT38" s="19"/>
      <c r="VAU38" s="19"/>
      <c r="VAV38" s="19"/>
      <c r="VAW38" s="19"/>
      <c r="VAX38" s="19"/>
      <c r="VAY38" s="19"/>
      <c r="VAZ38" s="19"/>
      <c r="VBA38" s="19"/>
      <c r="VBB38" s="19"/>
      <c r="VBC38" s="19"/>
      <c r="VBD38" s="19"/>
      <c r="VBE38" s="19"/>
      <c r="VBF38" s="19"/>
      <c r="VBG38" s="19"/>
      <c r="VBH38" s="19"/>
      <c r="VBI38" s="19"/>
      <c r="VBJ38" s="19"/>
      <c r="VBK38" s="19"/>
      <c r="VBL38" s="19"/>
      <c r="VBM38" s="19"/>
      <c r="VBN38" s="19"/>
      <c r="VBO38" s="19"/>
      <c r="VBP38" s="19"/>
      <c r="VBQ38" s="19"/>
      <c r="VBR38" s="19"/>
      <c r="VBS38" s="19"/>
      <c r="VBT38" s="19"/>
      <c r="VBU38" s="19"/>
      <c r="VBV38" s="19"/>
      <c r="VBW38" s="19"/>
      <c r="VBX38" s="19"/>
      <c r="VBY38" s="19"/>
      <c r="VBZ38" s="19"/>
      <c r="VCA38" s="19"/>
      <c r="VCB38" s="19"/>
      <c r="VCC38" s="19"/>
      <c r="VCD38" s="19"/>
      <c r="VCE38" s="19"/>
      <c r="VCF38" s="19"/>
      <c r="VCG38" s="19"/>
      <c r="VCH38" s="19"/>
      <c r="VCI38" s="19"/>
      <c r="VCJ38" s="19"/>
      <c r="VCK38" s="19"/>
      <c r="VCL38" s="19"/>
      <c r="VCM38" s="19"/>
      <c r="VCN38" s="19"/>
      <c r="VCO38" s="19"/>
      <c r="VCP38" s="19"/>
      <c r="VCQ38" s="19"/>
      <c r="VCR38" s="19"/>
      <c r="VCS38" s="19"/>
      <c r="VCT38" s="19"/>
      <c r="VCU38" s="19"/>
      <c r="VCV38" s="19"/>
      <c r="VCW38" s="19"/>
      <c r="VCX38" s="19"/>
      <c r="VCY38" s="19"/>
      <c r="VCZ38" s="19"/>
      <c r="VDA38" s="19"/>
      <c r="VDB38" s="19"/>
      <c r="VDC38" s="19"/>
      <c r="VDD38" s="19"/>
      <c r="VDE38" s="19"/>
      <c r="VDF38" s="19"/>
      <c r="VDG38" s="19"/>
      <c r="VDH38" s="19"/>
      <c r="VDI38" s="19"/>
      <c r="VDJ38" s="19"/>
      <c r="VDK38" s="19"/>
      <c r="VDL38" s="19"/>
      <c r="VDM38" s="19"/>
      <c r="VDN38" s="19"/>
      <c r="VDO38" s="19"/>
      <c r="VDP38" s="19"/>
      <c r="VDQ38" s="19"/>
      <c r="VDR38" s="19"/>
      <c r="VDS38" s="19"/>
      <c r="VDT38" s="19"/>
      <c r="VDU38" s="19"/>
      <c r="VDV38" s="19"/>
      <c r="VDW38" s="19"/>
      <c r="VDX38" s="19"/>
      <c r="VDY38" s="19"/>
      <c r="VDZ38" s="19"/>
      <c r="VEA38" s="19"/>
      <c r="VEB38" s="19"/>
      <c r="VEC38" s="19"/>
      <c r="VED38" s="19"/>
      <c r="VEE38" s="19"/>
      <c r="VEF38" s="19"/>
      <c r="VEG38" s="19"/>
      <c r="VEH38" s="19"/>
      <c r="VEI38" s="19"/>
      <c r="VEJ38" s="19"/>
      <c r="VEK38" s="19"/>
      <c r="VEL38" s="19"/>
      <c r="VEM38" s="19"/>
      <c r="VEN38" s="19"/>
      <c r="VEO38" s="19"/>
      <c r="VEP38" s="19"/>
      <c r="VEQ38" s="19"/>
      <c r="VER38" s="19"/>
      <c r="VES38" s="19"/>
      <c r="VET38" s="19"/>
      <c r="VEU38" s="19"/>
      <c r="VEV38" s="19"/>
      <c r="VEW38" s="19"/>
      <c r="VEX38" s="19"/>
      <c r="VEY38" s="19"/>
      <c r="VEZ38" s="19"/>
      <c r="VFA38" s="19"/>
      <c r="VFB38" s="19"/>
      <c r="VFC38" s="19"/>
      <c r="VFD38" s="19"/>
      <c r="VFE38" s="19"/>
      <c r="VFF38" s="19"/>
      <c r="VFG38" s="19"/>
      <c r="VFH38" s="19"/>
      <c r="VFI38" s="19"/>
      <c r="VFJ38" s="19"/>
      <c r="VFK38" s="19"/>
      <c r="VFL38" s="19"/>
      <c r="VFM38" s="19"/>
      <c r="VFN38" s="19"/>
      <c r="VFO38" s="19"/>
      <c r="VFP38" s="19"/>
      <c r="VFQ38" s="19"/>
      <c r="VFR38" s="19"/>
      <c r="VFS38" s="19"/>
      <c r="VFT38" s="19"/>
      <c r="VFU38" s="19"/>
      <c r="VFV38" s="19"/>
      <c r="VFW38" s="19"/>
      <c r="VFX38" s="19"/>
      <c r="VFY38" s="19"/>
      <c r="VFZ38" s="19"/>
      <c r="VGA38" s="19"/>
      <c r="VGB38" s="19"/>
      <c r="VGC38" s="19"/>
      <c r="VGD38" s="19"/>
      <c r="VGE38" s="19"/>
      <c r="VGF38" s="19"/>
      <c r="VGG38" s="19"/>
      <c r="VGH38" s="19"/>
      <c r="VGI38" s="19"/>
      <c r="VGJ38" s="19"/>
      <c r="VGK38" s="19"/>
      <c r="VGL38" s="19"/>
      <c r="VGM38" s="19"/>
      <c r="VGN38" s="19"/>
      <c r="VGO38" s="19"/>
      <c r="VGP38" s="19"/>
      <c r="VGQ38" s="19"/>
      <c r="VGR38" s="19"/>
      <c r="VGS38" s="19"/>
      <c r="VGT38" s="19"/>
      <c r="VGU38" s="19"/>
      <c r="VGV38" s="19"/>
      <c r="VGW38" s="19"/>
      <c r="VGX38" s="19"/>
      <c r="VGY38" s="19"/>
      <c r="VGZ38" s="19"/>
      <c r="VHA38" s="19"/>
      <c r="VHB38" s="19"/>
      <c r="VHC38" s="19"/>
      <c r="VHD38" s="19"/>
      <c r="VHE38" s="19"/>
      <c r="VHF38" s="19"/>
      <c r="VHG38" s="19"/>
      <c r="VHH38" s="19"/>
      <c r="VHI38" s="19"/>
      <c r="VHJ38" s="19"/>
      <c r="VHK38" s="19"/>
      <c r="VHL38" s="19"/>
      <c r="VHM38" s="19"/>
      <c r="VHN38" s="19"/>
      <c r="VHO38" s="19"/>
      <c r="VHP38" s="19"/>
      <c r="VHQ38" s="19"/>
      <c r="VHR38" s="19"/>
      <c r="VHS38" s="19"/>
      <c r="VHT38" s="19"/>
      <c r="VHU38" s="19"/>
      <c r="VHV38" s="19"/>
      <c r="VHW38" s="19"/>
      <c r="VHX38" s="19"/>
      <c r="VHY38" s="19"/>
      <c r="VHZ38" s="19"/>
      <c r="VIA38" s="19"/>
      <c r="VIB38" s="19"/>
      <c r="VIC38" s="19"/>
      <c r="VID38" s="19"/>
      <c r="VIE38" s="19"/>
      <c r="VIF38" s="19"/>
      <c r="VIG38" s="19"/>
      <c r="VIH38" s="19"/>
      <c r="VII38" s="19"/>
      <c r="VIJ38" s="19"/>
      <c r="VIK38" s="19"/>
      <c r="VIL38" s="19"/>
      <c r="VIM38" s="19"/>
      <c r="VIN38" s="19"/>
      <c r="VIO38" s="19"/>
      <c r="VIP38" s="19"/>
      <c r="VIQ38" s="19"/>
      <c r="VIR38" s="19"/>
      <c r="VIS38" s="19"/>
      <c r="VIT38" s="19"/>
      <c r="VIU38" s="19"/>
      <c r="VIV38" s="19"/>
      <c r="VIW38" s="19"/>
      <c r="VIX38" s="19"/>
      <c r="VIY38" s="19"/>
      <c r="VIZ38" s="19"/>
      <c r="VJA38" s="19"/>
      <c r="VJB38" s="19"/>
      <c r="VJC38" s="19"/>
      <c r="VJD38" s="19"/>
      <c r="VJE38" s="19"/>
      <c r="VJF38" s="19"/>
      <c r="VJG38" s="19"/>
      <c r="VJH38" s="19"/>
      <c r="VJI38" s="19"/>
      <c r="VJJ38" s="19"/>
      <c r="VJK38" s="19"/>
      <c r="VJL38" s="19"/>
      <c r="VJM38" s="19"/>
      <c r="VJN38" s="19"/>
      <c r="VJO38" s="19"/>
      <c r="VJP38" s="19"/>
      <c r="VJQ38" s="19"/>
      <c r="VJR38" s="19"/>
      <c r="VJS38" s="19"/>
      <c r="VJT38" s="19"/>
      <c r="VJU38" s="19"/>
      <c r="VJV38" s="19"/>
      <c r="VJW38" s="19"/>
      <c r="VJX38" s="19"/>
      <c r="VJY38" s="19"/>
      <c r="VJZ38" s="19"/>
      <c r="VKA38" s="19"/>
      <c r="VKB38" s="19"/>
      <c r="VKC38" s="19"/>
      <c r="VKD38" s="19"/>
      <c r="VKE38" s="19"/>
      <c r="VKF38" s="19"/>
      <c r="VKG38" s="19"/>
      <c r="VKH38" s="19"/>
      <c r="VKI38" s="19"/>
      <c r="VKJ38" s="19"/>
      <c r="VKK38" s="19"/>
      <c r="VKL38" s="19"/>
      <c r="VKM38" s="19"/>
      <c r="VKN38" s="19"/>
      <c r="VKO38" s="19"/>
      <c r="VKP38" s="19"/>
      <c r="VKQ38" s="19"/>
      <c r="VKR38" s="19"/>
      <c r="VKS38" s="19"/>
      <c r="VKT38" s="19"/>
      <c r="VKU38" s="19"/>
      <c r="VKV38" s="19"/>
      <c r="VKW38" s="19"/>
      <c r="VKX38" s="19"/>
      <c r="VKY38" s="19"/>
      <c r="VKZ38" s="19"/>
      <c r="VLA38" s="19"/>
      <c r="VLB38" s="19"/>
      <c r="VLC38" s="19"/>
      <c r="VLD38" s="19"/>
      <c r="VLE38" s="19"/>
      <c r="VLF38" s="19"/>
      <c r="VLG38" s="19"/>
      <c r="VLH38" s="19"/>
      <c r="VLI38" s="19"/>
      <c r="VLJ38" s="19"/>
      <c r="VLK38" s="19"/>
      <c r="VLL38" s="19"/>
      <c r="VLM38" s="19"/>
      <c r="VLN38" s="19"/>
      <c r="VLO38" s="19"/>
      <c r="VLP38" s="19"/>
      <c r="VLQ38" s="19"/>
      <c r="VLR38" s="19"/>
      <c r="VLS38" s="19"/>
      <c r="VLT38" s="19"/>
      <c r="VLU38" s="19"/>
      <c r="VLV38" s="19"/>
      <c r="VLW38" s="19"/>
      <c r="VLX38" s="19"/>
      <c r="VLY38" s="19"/>
      <c r="VLZ38" s="19"/>
      <c r="VMA38" s="19"/>
      <c r="VMB38" s="19"/>
      <c r="VMC38" s="19"/>
      <c r="VMD38" s="19"/>
      <c r="VME38" s="19"/>
      <c r="VMF38" s="19"/>
      <c r="VMG38" s="19"/>
      <c r="VMH38" s="19"/>
      <c r="VMI38" s="19"/>
      <c r="VMJ38" s="19"/>
      <c r="VMK38" s="19"/>
      <c r="VML38" s="19"/>
      <c r="VMM38" s="19"/>
      <c r="VMN38" s="19"/>
      <c r="VMO38" s="19"/>
      <c r="VMP38" s="19"/>
      <c r="VMQ38" s="19"/>
      <c r="VMR38" s="19"/>
      <c r="VMS38" s="19"/>
      <c r="VMT38" s="19"/>
      <c r="VMU38" s="19"/>
      <c r="VMV38" s="19"/>
      <c r="VMW38" s="19"/>
      <c r="VMX38" s="19"/>
      <c r="VMY38" s="19"/>
      <c r="VMZ38" s="19"/>
      <c r="VNA38" s="19"/>
      <c r="VNB38" s="19"/>
      <c r="VNC38" s="19"/>
      <c r="VND38" s="19"/>
      <c r="VNE38" s="19"/>
      <c r="VNF38" s="19"/>
      <c r="VNG38" s="19"/>
      <c r="VNH38" s="19"/>
      <c r="VNI38" s="19"/>
      <c r="VNJ38" s="19"/>
      <c r="VNK38" s="19"/>
      <c r="VNL38" s="19"/>
      <c r="VNM38" s="19"/>
      <c r="VNN38" s="19"/>
      <c r="VNO38" s="19"/>
      <c r="VNP38" s="19"/>
      <c r="VNQ38" s="19"/>
      <c r="VNR38" s="19"/>
      <c r="VNS38" s="19"/>
      <c r="VNT38" s="19"/>
      <c r="VNU38" s="19"/>
      <c r="VNV38" s="19"/>
      <c r="VNW38" s="19"/>
      <c r="VNX38" s="19"/>
      <c r="VNY38" s="19"/>
      <c r="VNZ38" s="19"/>
      <c r="VOA38" s="19"/>
      <c r="VOB38" s="19"/>
      <c r="VOC38" s="19"/>
      <c r="VOD38" s="19"/>
      <c r="VOE38" s="19"/>
      <c r="VOF38" s="19"/>
      <c r="VOG38" s="19"/>
      <c r="VOH38" s="19"/>
      <c r="VOI38" s="19"/>
      <c r="VOJ38" s="19"/>
      <c r="VOK38" s="19"/>
      <c r="VOL38" s="19"/>
      <c r="VOM38" s="19"/>
      <c r="VON38" s="19"/>
      <c r="VOO38" s="19"/>
      <c r="VOP38" s="19"/>
      <c r="VOQ38" s="19"/>
      <c r="VOR38" s="19"/>
      <c r="VOS38" s="19"/>
      <c r="VOT38" s="19"/>
      <c r="VOU38" s="19"/>
      <c r="VOV38" s="19"/>
      <c r="VOW38" s="19"/>
      <c r="VOX38" s="19"/>
      <c r="VOY38" s="19"/>
      <c r="VOZ38" s="19"/>
      <c r="VPA38" s="19"/>
      <c r="VPB38" s="19"/>
      <c r="VPC38" s="19"/>
      <c r="VPD38" s="19"/>
      <c r="VPE38" s="19"/>
      <c r="VPF38" s="19"/>
      <c r="VPG38" s="19"/>
      <c r="VPH38" s="19"/>
      <c r="VPI38" s="19"/>
      <c r="VPJ38" s="19"/>
      <c r="VPK38" s="19"/>
      <c r="VPL38" s="19"/>
      <c r="VPM38" s="19"/>
      <c r="VPN38" s="19"/>
      <c r="VPO38" s="19"/>
      <c r="VPP38" s="19"/>
      <c r="VPQ38" s="19"/>
      <c r="VPR38" s="19"/>
      <c r="VPS38" s="19"/>
      <c r="VPT38" s="19"/>
      <c r="VPU38" s="19"/>
      <c r="VPV38" s="19"/>
      <c r="VPW38" s="19"/>
      <c r="VPX38" s="19"/>
      <c r="VPY38" s="19"/>
      <c r="VPZ38" s="19"/>
      <c r="VQA38" s="19"/>
      <c r="VQB38" s="19"/>
      <c r="VQC38" s="19"/>
      <c r="VQD38" s="19"/>
      <c r="VQE38" s="19"/>
      <c r="VQF38" s="19"/>
      <c r="VQG38" s="19"/>
      <c r="VQH38" s="19"/>
      <c r="VQI38" s="19"/>
      <c r="VQJ38" s="19"/>
      <c r="VQK38" s="19"/>
      <c r="VQL38" s="19"/>
      <c r="VQM38" s="19"/>
      <c r="VQN38" s="19"/>
      <c r="VQO38" s="19"/>
      <c r="VQP38" s="19"/>
      <c r="VQQ38" s="19"/>
      <c r="VQR38" s="19"/>
      <c r="VQS38" s="19"/>
      <c r="VQT38" s="19"/>
      <c r="VQU38" s="19"/>
      <c r="VQV38" s="19"/>
      <c r="VQW38" s="19"/>
      <c r="VQX38" s="19"/>
      <c r="VQY38" s="19"/>
      <c r="VQZ38" s="19"/>
      <c r="VRA38" s="19"/>
      <c r="VRB38" s="19"/>
      <c r="VRC38" s="19"/>
      <c r="VRD38" s="19"/>
      <c r="VRE38" s="19"/>
      <c r="VRF38" s="19"/>
      <c r="VRG38" s="19"/>
      <c r="VRH38" s="19"/>
      <c r="VRI38" s="19"/>
      <c r="VRJ38" s="19"/>
      <c r="VRK38" s="19"/>
      <c r="VRL38" s="19"/>
      <c r="VRM38" s="19"/>
      <c r="VRN38" s="19"/>
      <c r="VRO38" s="19"/>
      <c r="VRP38" s="19"/>
      <c r="VRQ38" s="19"/>
      <c r="VRR38" s="19"/>
      <c r="VRS38" s="19"/>
      <c r="VRT38" s="19"/>
      <c r="VRU38" s="19"/>
      <c r="VRV38" s="19"/>
      <c r="VRW38" s="19"/>
      <c r="VRX38" s="19"/>
      <c r="VRY38" s="19"/>
      <c r="VRZ38" s="19"/>
      <c r="VSA38" s="19"/>
      <c r="VSB38" s="19"/>
      <c r="VSC38" s="19"/>
      <c r="VSD38" s="19"/>
      <c r="VSE38" s="19"/>
      <c r="VSF38" s="19"/>
      <c r="VSG38" s="19"/>
      <c r="VSH38" s="19"/>
      <c r="VSI38" s="19"/>
      <c r="VSJ38" s="19"/>
      <c r="VSK38" s="19"/>
      <c r="VSL38" s="19"/>
      <c r="VSM38" s="19"/>
      <c r="VSN38" s="19"/>
      <c r="VSO38" s="19"/>
      <c r="VSP38" s="19"/>
      <c r="VSQ38" s="19"/>
      <c r="VSR38" s="19"/>
      <c r="VSS38" s="19"/>
      <c r="VST38" s="19"/>
      <c r="VSU38" s="19"/>
      <c r="VSV38" s="19"/>
      <c r="VSW38" s="19"/>
      <c r="VSX38" s="19"/>
      <c r="VSY38" s="19"/>
      <c r="VSZ38" s="19"/>
      <c r="VTA38" s="19"/>
      <c r="VTB38" s="19"/>
      <c r="VTC38" s="19"/>
      <c r="VTD38" s="19"/>
      <c r="VTE38" s="19"/>
      <c r="VTF38" s="19"/>
      <c r="VTG38" s="19"/>
      <c r="VTH38" s="19"/>
      <c r="VTI38" s="19"/>
      <c r="VTJ38" s="19"/>
      <c r="VTK38" s="19"/>
      <c r="VTL38" s="19"/>
      <c r="VTM38" s="19"/>
      <c r="VTN38" s="19"/>
      <c r="VTO38" s="19"/>
      <c r="VTP38" s="19"/>
      <c r="VTQ38" s="19"/>
      <c r="VTR38" s="19"/>
      <c r="VTS38" s="19"/>
      <c r="VTT38" s="19"/>
      <c r="VTU38" s="19"/>
      <c r="VTV38" s="19"/>
      <c r="VTW38" s="19"/>
      <c r="VTX38" s="19"/>
      <c r="VTY38" s="19"/>
      <c r="VTZ38" s="19"/>
      <c r="VUA38" s="19"/>
      <c r="VUB38" s="19"/>
      <c r="VUC38" s="19"/>
      <c r="VUD38" s="19"/>
      <c r="VUE38" s="19"/>
      <c r="VUF38" s="19"/>
      <c r="VUG38" s="19"/>
      <c r="VUH38" s="19"/>
      <c r="VUI38" s="19"/>
      <c r="VUJ38" s="19"/>
      <c r="VUK38" s="19"/>
      <c r="VUL38" s="19"/>
      <c r="VUM38" s="19"/>
      <c r="VUN38" s="19"/>
      <c r="VUO38" s="19"/>
      <c r="VUP38" s="19"/>
      <c r="VUQ38" s="19"/>
      <c r="VUR38" s="19"/>
      <c r="VUS38" s="19"/>
      <c r="VUT38" s="19"/>
      <c r="VUU38" s="19"/>
      <c r="VUV38" s="19"/>
      <c r="VUW38" s="19"/>
      <c r="VUX38" s="19"/>
      <c r="VUY38" s="19"/>
      <c r="VUZ38" s="19"/>
      <c r="VVA38" s="19"/>
      <c r="VVB38" s="19"/>
      <c r="VVC38" s="19"/>
      <c r="VVD38" s="19"/>
      <c r="VVE38" s="19"/>
      <c r="VVF38" s="19"/>
      <c r="VVG38" s="19"/>
      <c r="VVH38" s="19"/>
      <c r="VVI38" s="19"/>
      <c r="VVJ38" s="19"/>
      <c r="VVK38" s="19"/>
      <c r="VVL38" s="19"/>
      <c r="VVM38" s="19"/>
      <c r="VVN38" s="19"/>
      <c r="VVO38" s="19"/>
      <c r="VVP38" s="19"/>
      <c r="VVQ38" s="19"/>
      <c r="VVR38" s="19"/>
      <c r="VVS38" s="19"/>
      <c r="VVT38" s="19"/>
      <c r="VVU38" s="19"/>
      <c r="VVV38" s="19"/>
      <c r="VVW38" s="19"/>
      <c r="VVX38" s="19"/>
      <c r="VVY38" s="19"/>
      <c r="VVZ38" s="19"/>
      <c r="VWA38" s="19"/>
      <c r="VWB38" s="19"/>
      <c r="VWC38" s="19"/>
      <c r="VWD38" s="19"/>
      <c r="VWE38" s="19"/>
      <c r="VWF38" s="19"/>
      <c r="VWG38" s="19"/>
      <c r="VWH38" s="19"/>
      <c r="VWI38" s="19"/>
      <c r="VWJ38" s="19"/>
      <c r="VWK38" s="19"/>
      <c r="VWL38" s="19"/>
      <c r="VWM38" s="19"/>
      <c r="VWN38" s="19"/>
      <c r="VWO38" s="19"/>
      <c r="VWP38" s="19"/>
      <c r="VWQ38" s="19"/>
      <c r="VWR38" s="19"/>
      <c r="VWS38" s="19"/>
      <c r="VWT38" s="19"/>
      <c r="VWU38" s="19"/>
      <c r="VWV38" s="19"/>
      <c r="VWW38" s="19"/>
      <c r="VWX38" s="19"/>
      <c r="VWY38" s="19"/>
      <c r="VWZ38" s="19"/>
      <c r="VXA38" s="19"/>
      <c r="VXB38" s="19"/>
      <c r="VXC38" s="19"/>
      <c r="VXD38" s="19"/>
      <c r="VXE38" s="19"/>
      <c r="VXF38" s="19"/>
      <c r="VXG38" s="19"/>
      <c r="VXH38" s="19"/>
      <c r="VXI38" s="19"/>
      <c r="VXJ38" s="19"/>
      <c r="VXK38" s="19"/>
      <c r="VXL38" s="19"/>
      <c r="VXM38" s="19"/>
      <c r="VXN38" s="19"/>
      <c r="VXO38" s="19"/>
      <c r="VXP38" s="19"/>
      <c r="VXQ38" s="19"/>
      <c r="VXR38" s="19"/>
      <c r="VXS38" s="19"/>
      <c r="VXT38" s="19"/>
      <c r="VXU38" s="19"/>
      <c r="VXV38" s="19"/>
      <c r="VXW38" s="19"/>
      <c r="VXX38" s="19"/>
      <c r="VXY38" s="19"/>
      <c r="VXZ38" s="19"/>
      <c r="VYA38" s="19"/>
      <c r="VYB38" s="19"/>
      <c r="VYC38" s="19"/>
      <c r="VYD38" s="19"/>
      <c r="VYE38" s="19"/>
      <c r="VYF38" s="19"/>
      <c r="VYG38" s="19"/>
      <c r="VYH38" s="19"/>
      <c r="VYI38" s="19"/>
      <c r="VYJ38" s="19"/>
      <c r="VYK38" s="19"/>
      <c r="VYL38" s="19"/>
      <c r="VYM38" s="19"/>
      <c r="VYN38" s="19"/>
      <c r="VYO38" s="19"/>
      <c r="VYP38" s="19"/>
      <c r="VYQ38" s="19"/>
      <c r="VYR38" s="19"/>
      <c r="VYS38" s="19"/>
      <c r="VYT38" s="19"/>
      <c r="VYU38" s="19"/>
      <c r="VYV38" s="19"/>
      <c r="VYW38" s="19"/>
      <c r="VYX38" s="19"/>
      <c r="VYY38" s="19"/>
      <c r="VYZ38" s="19"/>
      <c r="VZA38" s="19"/>
      <c r="VZB38" s="19"/>
      <c r="VZC38" s="19"/>
      <c r="VZD38" s="19"/>
      <c r="VZE38" s="19"/>
      <c r="VZF38" s="19"/>
      <c r="VZG38" s="19"/>
      <c r="VZH38" s="19"/>
      <c r="VZI38" s="19"/>
      <c r="VZJ38" s="19"/>
      <c r="VZK38" s="19"/>
      <c r="VZL38" s="19"/>
      <c r="VZM38" s="19"/>
      <c r="VZN38" s="19"/>
      <c r="VZO38" s="19"/>
      <c r="VZP38" s="19"/>
      <c r="VZQ38" s="19"/>
      <c r="VZR38" s="19"/>
      <c r="VZS38" s="19"/>
      <c r="VZT38" s="19"/>
      <c r="VZU38" s="19"/>
      <c r="VZV38" s="19"/>
      <c r="VZW38" s="19"/>
      <c r="VZX38" s="19"/>
      <c r="VZY38" s="19"/>
      <c r="VZZ38" s="19"/>
      <c r="WAA38" s="19"/>
      <c r="WAB38" s="19"/>
      <c r="WAC38" s="19"/>
      <c r="WAD38" s="19"/>
      <c r="WAE38" s="19"/>
      <c r="WAF38" s="19"/>
      <c r="WAG38" s="19"/>
      <c r="WAH38" s="19"/>
      <c r="WAI38" s="19"/>
      <c r="WAJ38" s="19"/>
      <c r="WAK38" s="19"/>
      <c r="WAL38" s="19"/>
      <c r="WAM38" s="19"/>
      <c r="WAN38" s="19"/>
      <c r="WAO38" s="19"/>
      <c r="WAP38" s="19"/>
      <c r="WAQ38" s="19"/>
      <c r="WAR38" s="19"/>
      <c r="WAS38" s="19"/>
      <c r="WAT38" s="19"/>
      <c r="WAU38" s="19"/>
      <c r="WAV38" s="19"/>
      <c r="WAW38" s="19"/>
      <c r="WAX38" s="19"/>
      <c r="WAY38" s="19"/>
      <c r="WAZ38" s="19"/>
      <c r="WBA38" s="19"/>
      <c r="WBB38" s="19"/>
      <c r="WBC38" s="19"/>
      <c r="WBD38" s="19"/>
      <c r="WBE38" s="19"/>
      <c r="WBF38" s="19"/>
      <c r="WBG38" s="19"/>
      <c r="WBH38" s="19"/>
      <c r="WBI38" s="19"/>
      <c r="WBJ38" s="19"/>
      <c r="WBK38" s="19"/>
      <c r="WBL38" s="19"/>
      <c r="WBM38" s="19"/>
      <c r="WBN38" s="19"/>
      <c r="WBO38" s="19"/>
      <c r="WBP38" s="19"/>
      <c r="WBQ38" s="19"/>
      <c r="WBR38" s="19"/>
      <c r="WBS38" s="19"/>
      <c r="WBT38" s="19"/>
      <c r="WBU38" s="19"/>
      <c r="WBV38" s="19"/>
      <c r="WBW38" s="19"/>
      <c r="WBX38" s="19"/>
      <c r="WBY38" s="19"/>
      <c r="WBZ38" s="19"/>
      <c r="WCA38" s="19"/>
      <c r="WCB38" s="19"/>
      <c r="WCC38" s="19"/>
      <c r="WCD38" s="19"/>
      <c r="WCE38" s="19"/>
      <c r="WCF38" s="19"/>
      <c r="WCG38" s="19"/>
      <c r="WCH38" s="19"/>
      <c r="WCI38" s="19"/>
      <c r="WCJ38" s="19"/>
      <c r="WCK38" s="19"/>
      <c r="WCL38" s="19"/>
      <c r="WCM38" s="19"/>
      <c r="WCN38" s="19"/>
      <c r="WCO38" s="19"/>
      <c r="WCP38" s="19"/>
      <c r="WCQ38" s="19"/>
      <c r="WCR38" s="19"/>
      <c r="WCS38" s="19"/>
      <c r="WCT38" s="19"/>
      <c r="WCU38" s="19"/>
      <c r="WCV38" s="19"/>
      <c r="WCW38" s="19"/>
      <c r="WCX38" s="19"/>
      <c r="WCY38" s="19"/>
      <c r="WCZ38" s="19"/>
      <c r="WDA38" s="19"/>
      <c r="WDB38" s="19"/>
      <c r="WDC38" s="19"/>
      <c r="WDD38" s="19"/>
      <c r="WDE38" s="19"/>
      <c r="WDF38" s="19"/>
      <c r="WDG38" s="19"/>
      <c r="WDH38" s="19"/>
      <c r="WDI38" s="19"/>
      <c r="WDJ38" s="19"/>
      <c r="WDK38" s="19"/>
      <c r="WDL38" s="19"/>
      <c r="WDM38" s="19"/>
      <c r="WDN38" s="19"/>
      <c r="WDO38" s="19"/>
      <c r="WDP38" s="19"/>
      <c r="WDQ38" s="19"/>
      <c r="WDR38" s="19"/>
      <c r="WDS38" s="19"/>
      <c r="WDT38" s="19"/>
      <c r="WDU38" s="19"/>
      <c r="WDV38" s="19"/>
      <c r="WDW38" s="19"/>
      <c r="WDX38" s="19"/>
      <c r="WDY38" s="19"/>
      <c r="WDZ38" s="19"/>
      <c r="WEA38" s="19"/>
      <c r="WEB38" s="19"/>
      <c r="WEC38" s="19"/>
      <c r="WED38" s="19"/>
      <c r="WEE38" s="19"/>
      <c r="WEF38" s="19"/>
      <c r="WEG38" s="19"/>
      <c r="WEH38" s="19"/>
      <c r="WEI38" s="19"/>
      <c r="WEJ38" s="19"/>
      <c r="WEK38" s="19"/>
      <c r="WEL38" s="19"/>
      <c r="WEM38" s="19"/>
      <c r="WEN38" s="19"/>
      <c r="WEO38" s="19"/>
      <c r="WEP38" s="19"/>
      <c r="WEQ38" s="19"/>
      <c r="WER38" s="19"/>
      <c r="WES38" s="19"/>
      <c r="WET38" s="19"/>
      <c r="WEU38" s="19"/>
      <c r="WEV38" s="19"/>
      <c r="WEW38" s="19"/>
      <c r="WEX38" s="19"/>
      <c r="WEY38" s="19"/>
      <c r="WEZ38" s="19"/>
      <c r="WFA38" s="19"/>
      <c r="WFB38" s="19"/>
      <c r="WFC38" s="19"/>
      <c r="WFD38" s="19"/>
      <c r="WFE38" s="19"/>
      <c r="WFF38" s="19"/>
      <c r="WFG38" s="19"/>
      <c r="WFH38" s="19"/>
      <c r="WFI38" s="19"/>
      <c r="WFJ38" s="19"/>
      <c r="WFK38" s="19"/>
      <c r="WFL38" s="19"/>
      <c r="WFM38" s="19"/>
      <c r="WFN38" s="19"/>
      <c r="WFO38" s="19"/>
      <c r="WFP38" s="19"/>
      <c r="WFQ38" s="19"/>
      <c r="WFR38" s="19"/>
      <c r="WFS38" s="19"/>
      <c r="WFT38" s="19"/>
      <c r="WFU38" s="19"/>
      <c r="WFV38" s="19"/>
      <c r="WFW38" s="19"/>
      <c r="WFX38" s="19"/>
      <c r="WFY38" s="19"/>
      <c r="WFZ38" s="19"/>
      <c r="WGA38" s="19"/>
      <c r="WGB38" s="19"/>
      <c r="WGC38" s="19"/>
      <c r="WGD38" s="19"/>
      <c r="WGE38" s="19"/>
      <c r="WGF38" s="19"/>
      <c r="WGG38" s="19"/>
      <c r="WGH38" s="19"/>
      <c r="WGI38" s="19"/>
      <c r="WGJ38" s="19"/>
      <c r="WGK38" s="19"/>
      <c r="WGL38" s="19"/>
      <c r="WGM38" s="19"/>
      <c r="WGN38" s="19"/>
      <c r="WGO38" s="19"/>
      <c r="WGP38" s="19"/>
      <c r="WGQ38" s="19"/>
      <c r="WGR38" s="19"/>
      <c r="WGS38" s="19"/>
      <c r="WGT38" s="19"/>
      <c r="WGU38" s="19"/>
      <c r="WGV38" s="19"/>
      <c r="WGW38" s="19"/>
      <c r="WGX38" s="19"/>
      <c r="WGY38" s="19"/>
      <c r="WGZ38" s="19"/>
      <c r="WHA38" s="19"/>
      <c r="WHB38" s="19"/>
      <c r="WHC38" s="19"/>
      <c r="WHD38" s="19"/>
      <c r="WHE38" s="19"/>
      <c r="WHF38" s="19"/>
      <c r="WHG38" s="19"/>
      <c r="WHH38" s="19"/>
      <c r="WHI38" s="19"/>
      <c r="WHJ38" s="19"/>
      <c r="WHK38" s="19"/>
      <c r="WHL38" s="19"/>
      <c r="WHM38" s="19"/>
      <c r="WHN38" s="19"/>
      <c r="WHO38" s="19"/>
      <c r="WHP38" s="19"/>
      <c r="WHQ38" s="19"/>
      <c r="WHR38" s="19"/>
      <c r="WHS38" s="19"/>
      <c r="WHT38" s="19"/>
      <c r="WHU38" s="19"/>
      <c r="WHV38" s="19"/>
      <c r="WHW38" s="19"/>
      <c r="WHX38" s="19"/>
      <c r="WHY38" s="19"/>
      <c r="WHZ38" s="19"/>
      <c r="WIA38" s="19"/>
      <c r="WIB38" s="19"/>
      <c r="WIC38" s="19"/>
      <c r="WID38" s="19"/>
      <c r="WIE38" s="19"/>
      <c r="WIF38" s="19"/>
      <c r="WIG38" s="19"/>
      <c r="WIH38" s="19"/>
      <c r="WII38" s="19"/>
      <c r="WIJ38" s="19"/>
      <c r="WIK38" s="19"/>
      <c r="WIL38" s="19"/>
      <c r="WIM38" s="19"/>
      <c r="WIN38" s="19"/>
      <c r="WIO38" s="19"/>
      <c r="WIP38" s="19"/>
      <c r="WIQ38" s="19"/>
      <c r="WIR38" s="19"/>
      <c r="WIS38" s="19"/>
      <c r="WIT38" s="19"/>
      <c r="WIU38" s="19"/>
      <c r="WIV38" s="19"/>
      <c r="WIW38" s="19"/>
      <c r="WIX38" s="19"/>
      <c r="WIY38" s="19"/>
      <c r="WIZ38" s="19"/>
      <c r="WJA38" s="19"/>
      <c r="WJB38" s="19"/>
      <c r="WJC38" s="19"/>
      <c r="WJD38" s="19"/>
      <c r="WJE38" s="19"/>
      <c r="WJF38" s="19"/>
      <c r="WJG38" s="19"/>
      <c r="WJH38" s="19"/>
      <c r="WJI38" s="19"/>
      <c r="WJJ38" s="19"/>
      <c r="WJK38" s="19"/>
      <c r="WJL38" s="19"/>
      <c r="WJM38" s="19"/>
      <c r="WJN38" s="19"/>
      <c r="WJO38" s="19"/>
      <c r="WJP38" s="19"/>
      <c r="WJQ38" s="19"/>
      <c r="WJR38" s="19"/>
      <c r="WJS38" s="19"/>
      <c r="WJT38" s="19"/>
      <c r="WJU38" s="19"/>
      <c r="WJV38" s="19"/>
      <c r="WJW38" s="19"/>
      <c r="WJX38" s="19"/>
      <c r="WJY38" s="19"/>
      <c r="WJZ38" s="19"/>
      <c r="WKA38" s="19"/>
      <c r="WKB38" s="19"/>
      <c r="WKC38" s="19"/>
      <c r="WKD38" s="19"/>
      <c r="WKE38" s="19"/>
      <c r="WKF38" s="19"/>
      <c r="WKG38" s="19"/>
      <c r="WKH38" s="19"/>
      <c r="WKI38" s="19"/>
      <c r="WKJ38" s="19"/>
      <c r="WKK38" s="19"/>
      <c r="WKL38" s="19"/>
      <c r="WKM38" s="19"/>
      <c r="WKN38" s="19"/>
      <c r="WKO38" s="19"/>
      <c r="WKP38" s="19"/>
      <c r="WKQ38" s="19"/>
      <c r="WKR38" s="19"/>
      <c r="WKS38" s="19"/>
      <c r="WKT38" s="19"/>
      <c r="WKU38" s="19"/>
      <c r="WKV38" s="19"/>
      <c r="WKW38" s="19"/>
      <c r="WKX38" s="19"/>
      <c r="WKY38" s="19"/>
      <c r="WKZ38" s="19"/>
      <c r="WLA38" s="19"/>
      <c r="WLB38" s="19"/>
      <c r="WLC38" s="19"/>
      <c r="WLD38" s="19"/>
      <c r="WLE38" s="19"/>
      <c r="WLF38" s="19"/>
      <c r="WLG38" s="19"/>
      <c r="WLH38" s="19"/>
      <c r="WLI38" s="19"/>
      <c r="WLJ38" s="19"/>
      <c r="WLK38" s="19"/>
      <c r="WLL38" s="19"/>
      <c r="WLM38" s="19"/>
      <c r="WLN38" s="19"/>
      <c r="WLO38" s="19"/>
      <c r="WLP38" s="19"/>
      <c r="WLQ38" s="19"/>
      <c r="WLR38" s="19"/>
      <c r="WLS38" s="19"/>
      <c r="WLT38" s="19"/>
      <c r="WLU38" s="19"/>
      <c r="WLV38" s="19"/>
      <c r="WLW38" s="19"/>
      <c r="WLX38" s="19"/>
      <c r="WLY38" s="19"/>
      <c r="WLZ38" s="19"/>
      <c r="WMA38" s="19"/>
      <c r="WMB38" s="19"/>
      <c r="WMC38" s="19"/>
      <c r="WMD38" s="19"/>
      <c r="WME38" s="19"/>
      <c r="WMF38" s="19"/>
      <c r="WMG38" s="19"/>
      <c r="WMH38" s="19"/>
      <c r="WMI38" s="19"/>
      <c r="WMJ38" s="19"/>
      <c r="WMK38" s="19"/>
      <c r="WML38" s="19"/>
      <c r="WMM38" s="19"/>
      <c r="WMN38" s="19"/>
      <c r="WMO38" s="19"/>
      <c r="WMP38" s="19"/>
      <c r="WMQ38" s="19"/>
      <c r="WMR38" s="19"/>
      <c r="WMS38" s="19"/>
      <c r="WMT38" s="19"/>
      <c r="WMU38" s="19"/>
      <c r="WMV38" s="19"/>
      <c r="WMW38" s="19"/>
      <c r="WMX38" s="19"/>
      <c r="WMY38" s="19"/>
      <c r="WMZ38" s="19"/>
      <c r="WNA38" s="19"/>
      <c r="WNB38" s="19"/>
      <c r="WNC38" s="19"/>
      <c r="WND38" s="19"/>
      <c r="WNE38" s="19"/>
      <c r="WNF38" s="19"/>
      <c r="WNG38" s="19"/>
      <c r="WNH38" s="19"/>
      <c r="WNI38" s="19"/>
      <c r="WNJ38" s="19"/>
      <c r="WNK38" s="19"/>
      <c r="WNL38" s="19"/>
      <c r="WNM38" s="19"/>
      <c r="WNN38" s="19"/>
      <c r="WNO38" s="19"/>
      <c r="WNP38" s="19"/>
      <c r="WNQ38" s="19"/>
      <c r="WNR38" s="19"/>
      <c r="WNS38" s="19"/>
      <c r="WNT38" s="19"/>
      <c r="WNU38" s="19"/>
      <c r="WNV38" s="19"/>
      <c r="WNW38" s="19"/>
      <c r="WNX38" s="19"/>
      <c r="WNY38" s="19"/>
      <c r="WNZ38" s="19"/>
      <c r="WOA38" s="19"/>
      <c r="WOB38" s="19"/>
      <c r="WOC38" s="19"/>
      <c r="WOD38" s="19"/>
      <c r="WOE38" s="19"/>
      <c r="WOF38" s="19"/>
      <c r="WOG38" s="19"/>
      <c r="WOH38" s="19"/>
      <c r="WOI38" s="19"/>
      <c r="WOJ38" s="19"/>
      <c r="WOK38" s="19"/>
      <c r="WOL38" s="19"/>
      <c r="WOM38" s="19"/>
      <c r="WON38" s="19"/>
      <c r="WOO38" s="19"/>
      <c r="WOP38" s="19"/>
      <c r="WOQ38" s="19"/>
      <c r="WOR38" s="19"/>
      <c r="WOS38" s="19"/>
      <c r="WOT38" s="19"/>
      <c r="WOU38" s="19"/>
      <c r="WOV38" s="19"/>
      <c r="WOW38" s="19"/>
      <c r="WOX38" s="19"/>
      <c r="WOY38" s="19"/>
      <c r="WOZ38" s="19"/>
      <c r="WPA38" s="19"/>
      <c r="WPB38" s="19"/>
      <c r="WPC38" s="19"/>
      <c r="WPD38" s="19"/>
      <c r="WPE38" s="19"/>
      <c r="WPF38" s="19"/>
      <c r="WPG38" s="19"/>
      <c r="WPH38" s="19"/>
      <c r="WPI38" s="19"/>
      <c r="WPJ38" s="19"/>
      <c r="WPK38" s="19"/>
      <c r="WPL38" s="19"/>
      <c r="WPM38" s="19"/>
      <c r="WPN38" s="19"/>
      <c r="WPO38" s="19"/>
      <c r="WPP38" s="19"/>
      <c r="WPQ38" s="19"/>
      <c r="WPR38" s="19"/>
      <c r="WPS38" s="19"/>
      <c r="WPT38" s="19"/>
      <c r="WPU38" s="19"/>
      <c r="WPV38" s="19"/>
      <c r="WPW38" s="19"/>
      <c r="WPX38" s="19"/>
      <c r="WPY38" s="19"/>
      <c r="WPZ38" s="19"/>
      <c r="WQA38" s="19"/>
      <c r="WQB38" s="19"/>
      <c r="WQC38" s="19"/>
      <c r="WQD38" s="19"/>
      <c r="WQE38" s="19"/>
      <c r="WQF38" s="19"/>
      <c r="WQG38" s="19"/>
      <c r="WQH38" s="19"/>
      <c r="WQI38" s="19"/>
      <c r="WQJ38" s="19"/>
      <c r="WQK38" s="19"/>
      <c r="WQL38" s="19"/>
      <c r="WQM38" s="19"/>
      <c r="WQN38" s="19"/>
      <c r="WQO38" s="19"/>
      <c r="WQP38" s="19"/>
      <c r="WQQ38" s="19"/>
      <c r="WQR38" s="19"/>
      <c r="WQS38" s="19"/>
      <c r="WQT38" s="19"/>
      <c r="WQU38" s="19"/>
      <c r="WQV38" s="19"/>
      <c r="WQW38" s="19"/>
      <c r="WQX38" s="19"/>
      <c r="WQY38" s="19"/>
      <c r="WQZ38" s="19"/>
      <c r="WRA38" s="19"/>
      <c r="WRB38" s="19"/>
      <c r="WRC38" s="19"/>
      <c r="WRD38" s="19"/>
      <c r="WRE38" s="19"/>
      <c r="WRF38" s="19"/>
      <c r="WRG38" s="19"/>
      <c r="WRH38" s="19"/>
      <c r="WRI38" s="19"/>
      <c r="WRJ38" s="19"/>
      <c r="WRK38" s="19"/>
      <c r="WRL38" s="19"/>
      <c r="WRM38" s="19"/>
      <c r="WRN38" s="19"/>
      <c r="WRO38" s="19"/>
      <c r="WRP38" s="19"/>
      <c r="WRQ38" s="19"/>
      <c r="WRR38" s="19"/>
      <c r="WRS38" s="19"/>
      <c r="WRT38" s="19"/>
      <c r="WRU38" s="19"/>
      <c r="WRV38" s="19"/>
      <c r="WRW38" s="19"/>
      <c r="WRX38" s="19"/>
      <c r="WRY38" s="19"/>
      <c r="WRZ38" s="19"/>
      <c r="WSA38" s="19"/>
      <c r="WSB38" s="19"/>
      <c r="WSC38" s="19"/>
      <c r="WSD38" s="19"/>
      <c r="WSE38" s="19"/>
      <c r="WSF38" s="19"/>
      <c r="WSG38" s="19"/>
      <c r="WSH38" s="19"/>
      <c r="WSI38" s="19"/>
      <c r="WSJ38" s="19"/>
      <c r="WSK38" s="19"/>
      <c r="WSL38" s="19"/>
      <c r="WSM38" s="19"/>
      <c r="WSN38" s="19"/>
      <c r="WSO38" s="19"/>
      <c r="WSP38" s="19"/>
      <c r="WSQ38" s="19"/>
      <c r="WSR38" s="19"/>
      <c r="WSS38" s="19"/>
      <c r="WST38" s="19"/>
      <c r="WSU38" s="19"/>
      <c r="WSV38" s="19"/>
      <c r="WSW38" s="19"/>
      <c r="WSX38" s="19"/>
      <c r="WSY38" s="19"/>
      <c r="WSZ38" s="19"/>
      <c r="WTA38" s="19"/>
      <c r="WTB38" s="19"/>
      <c r="WTC38" s="19"/>
      <c r="WTD38" s="19"/>
      <c r="WTE38" s="19"/>
      <c r="WTF38" s="19"/>
      <c r="WTG38" s="19"/>
      <c r="WTH38" s="19"/>
      <c r="WTI38" s="19"/>
      <c r="WTJ38" s="19"/>
      <c r="WTK38" s="19"/>
      <c r="WTL38" s="19"/>
      <c r="WTM38" s="19"/>
      <c r="WTN38" s="19"/>
      <c r="WTO38" s="19"/>
      <c r="WTP38" s="19"/>
      <c r="WTQ38" s="19"/>
      <c r="WTR38" s="19"/>
      <c r="WTS38" s="19"/>
      <c r="WTT38" s="19"/>
      <c r="WTU38" s="19"/>
      <c r="WTV38" s="19"/>
      <c r="WTW38" s="19"/>
      <c r="WTX38" s="19"/>
      <c r="WTY38" s="19"/>
      <c r="WTZ38" s="19"/>
      <c r="WUA38" s="19"/>
      <c r="WUB38" s="19"/>
      <c r="WUC38" s="19"/>
      <c r="WUD38" s="19"/>
      <c r="WUE38" s="19"/>
      <c r="WUF38" s="19"/>
      <c r="WUG38" s="19"/>
      <c r="WUH38" s="19"/>
      <c r="WUI38" s="19"/>
      <c r="WUJ38" s="19"/>
      <c r="WUK38" s="19"/>
      <c r="WUL38" s="19"/>
      <c r="WUM38" s="19"/>
      <c r="WUN38" s="19"/>
      <c r="WUO38" s="19"/>
      <c r="WUP38" s="19"/>
      <c r="WUQ38" s="19"/>
      <c r="WUR38" s="19"/>
      <c r="WUS38" s="19"/>
      <c r="WUT38" s="19"/>
      <c r="WUU38" s="19"/>
      <c r="WUV38" s="19"/>
      <c r="WUW38" s="19"/>
      <c r="WUX38" s="19"/>
      <c r="WUY38" s="19"/>
      <c r="WUZ38" s="19"/>
      <c r="WVA38" s="19"/>
      <c r="WVB38" s="19"/>
      <c r="WVC38" s="19"/>
      <c r="WVD38" s="19"/>
      <c r="WVE38" s="19"/>
      <c r="WVF38" s="19"/>
      <c r="WVG38" s="19"/>
      <c r="WVH38" s="19"/>
      <c r="WVI38" s="19"/>
      <c r="WVJ38" s="19"/>
      <c r="WVK38" s="19"/>
      <c r="WVL38" s="19"/>
      <c r="WVM38" s="19"/>
      <c r="WVN38" s="19"/>
      <c r="WVO38" s="19"/>
      <c r="WVP38" s="19"/>
      <c r="WVQ38" s="19"/>
      <c r="WVR38" s="19"/>
      <c r="WVS38" s="19"/>
      <c r="WVT38" s="19"/>
      <c r="WVU38" s="19"/>
      <c r="WVV38" s="19"/>
      <c r="WVW38" s="19"/>
      <c r="WVX38" s="19"/>
      <c r="WVY38" s="19"/>
      <c r="WVZ38" s="19"/>
      <c r="WWA38" s="19"/>
      <c r="WWB38" s="19"/>
      <c r="WWC38" s="19"/>
      <c r="WWD38" s="19"/>
      <c r="WWE38" s="19"/>
      <c r="WWF38" s="19"/>
      <c r="WWG38" s="19"/>
      <c r="WWH38" s="19"/>
      <c r="WWI38" s="19"/>
      <c r="WWJ38" s="19"/>
      <c r="WWK38" s="19"/>
      <c r="WWL38" s="19"/>
      <c r="WWM38" s="19"/>
    </row>
    <row r="39" spans="21:16159" customFormat="1" ht="12.75" customHeight="1"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  <c r="BTB39" s="19"/>
      <c r="BTC39" s="19"/>
      <c r="BTD39" s="19"/>
      <c r="BTE39" s="19"/>
      <c r="BTF39" s="19"/>
      <c r="BTG39" s="19"/>
      <c r="BTH39" s="19"/>
      <c r="BTI39" s="19"/>
      <c r="BTJ39" s="19"/>
      <c r="BTK39" s="19"/>
      <c r="BTL39" s="19"/>
      <c r="BTM39" s="19"/>
      <c r="BTN39" s="19"/>
      <c r="BTO39" s="19"/>
      <c r="BTP39" s="19"/>
      <c r="BTQ39" s="19"/>
      <c r="BTR39" s="19"/>
      <c r="BTS39" s="19"/>
      <c r="BTT39" s="19"/>
      <c r="BTU39" s="19"/>
      <c r="BTV39" s="19"/>
      <c r="BTW39" s="19"/>
      <c r="BTX39" s="19"/>
      <c r="BTY39" s="19"/>
      <c r="BTZ39" s="19"/>
      <c r="BUA39" s="19"/>
      <c r="BUB39" s="19"/>
      <c r="BUC39" s="19"/>
      <c r="BUD39" s="19"/>
      <c r="BUE39" s="19"/>
      <c r="BUF39" s="19"/>
      <c r="BUG39" s="19"/>
      <c r="BUH39" s="19"/>
      <c r="BUI39" s="19"/>
      <c r="BUJ39" s="19"/>
      <c r="BUK39" s="19"/>
      <c r="BUL39" s="19"/>
      <c r="BUM39" s="19"/>
      <c r="BUN39" s="19"/>
      <c r="BUO39" s="19"/>
      <c r="BUP39" s="19"/>
      <c r="BUQ39" s="19"/>
      <c r="BUR39" s="19"/>
      <c r="BUS39" s="19"/>
      <c r="BUT39" s="19"/>
      <c r="BUU39" s="19"/>
      <c r="BUV39" s="19"/>
      <c r="BUW39" s="19"/>
      <c r="BUX39" s="19"/>
      <c r="BUY39" s="19"/>
      <c r="BUZ39" s="19"/>
      <c r="BVA39" s="19"/>
      <c r="BVB39" s="19"/>
      <c r="BVC39" s="19"/>
      <c r="BVD39" s="19"/>
      <c r="BVE39" s="19"/>
      <c r="BVF39" s="19"/>
      <c r="BVG39" s="19"/>
      <c r="BVH39" s="19"/>
      <c r="BVI39" s="19"/>
      <c r="BVJ39" s="19"/>
      <c r="BVK39" s="19"/>
      <c r="BVL39" s="19"/>
      <c r="BVM39" s="19"/>
      <c r="BVN39" s="19"/>
      <c r="BVO39" s="19"/>
      <c r="BVP39" s="19"/>
      <c r="BVQ39" s="19"/>
      <c r="BVR39" s="19"/>
      <c r="BVS39" s="19"/>
      <c r="BVT39" s="19"/>
      <c r="BVU39" s="19"/>
      <c r="BVV39" s="19"/>
      <c r="BVW39" s="19"/>
      <c r="BVX39" s="19"/>
      <c r="BVY39" s="19"/>
      <c r="BVZ39" s="19"/>
      <c r="BWA39" s="19"/>
      <c r="BWB39" s="19"/>
      <c r="BWC39" s="19"/>
      <c r="BWD39" s="19"/>
      <c r="BWE39" s="19"/>
      <c r="BWF39" s="19"/>
      <c r="BWG39" s="19"/>
      <c r="BWH39" s="19"/>
      <c r="BWI39" s="19"/>
      <c r="BWJ39" s="19"/>
      <c r="BWK39" s="19"/>
      <c r="BWL39" s="19"/>
      <c r="BWM39" s="19"/>
      <c r="BWN39" s="19"/>
      <c r="BWO39" s="19"/>
      <c r="BWP39" s="19"/>
      <c r="BWQ39" s="19"/>
      <c r="BWR39" s="19"/>
      <c r="BWS39" s="19"/>
      <c r="BWT39" s="19"/>
      <c r="BWU39" s="19"/>
      <c r="BWV39" s="19"/>
      <c r="BWW39" s="19"/>
      <c r="BWX39" s="19"/>
      <c r="BWY39" s="19"/>
      <c r="BWZ39" s="19"/>
      <c r="BXA39" s="19"/>
      <c r="BXB39" s="19"/>
      <c r="BXC39" s="19"/>
      <c r="BXD39" s="19"/>
      <c r="BXE39" s="19"/>
      <c r="BXF39" s="19"/>
      <c r="BXG39" s="19"/>
      <c r="BXH39" s="19"/>
      <c r="BXI39" s="19"/>
      <c r="BXJ39" s="19"/>
      <c r="BXK39" s="19"/>
      <c r="BXL39" s="19"/>
      <c r="BXM39" s="19"/>
      <c r="BXN39" s="19"/>
      <c r="BXO39" s="19"/>
      <c r="BXP39" s="19"/>
      <c r="BXQ39" s="19"/>
      <c r="BXR39" s="19"/>
      <c r="BXS39" s="19"/>
      <c r="BXT39" s="19"/>
      <c r="BXU39" s="19"/>
      <c r="BXV39" s="19"/>
      <c r="BXW39" s="19"/>
      <c r="BXX39" s="19"/>
      <c r="BXY39" s="19"/>
      <c r="BXZ39" s="19"/>
      <c r="BYA39" s="19"/>
      <c r="BYB39" s="19"/>
      <c r="BYC39" s="19"/>
      <c r="BYD39" s="19"/>
      <c r="BYE39" s="19"/>
      <c r="BYF39" s="19"/>
      <c r="BYG39" s="19"/>
      <c r="BYH39" s="19"/>
      <c r="BYI39" s="19"/>
      <c r="BYJ39" s="19"/>
      <c r="BYK39" s="19"/>
      <c r="BYL39" s="19"/>
      <c r="BYM39" s="19"/>
      <c r="BYN39" s="19"/>
      <c r="BYO39" s="19"/>
      <c r="BYP39" s="19"/>
      <c r="BYQ39" s="19"/>
      <c r="BYR39" s="19"/>
      <c r="BYS39" s="19"/>
      <c r="BYT39" s="19"/>
      <c r="BYU39" s="19"/>
      <c r="BYV39" s="19"/>
      <c r="BYW39" s="19"/>
      <c r="BYX39" s="19"/>
      <c r="BYY39" s="19"/>
      <c r="BYZ39" s="19"/>
      <c r="BZA39" s="19"/>
      <c r="BZB39" s="19"/>
      <c r="BZC39" s="19"/>
      <c r="BZD39" s="19"/>
      <c r="BZE39" s="19"/>
      <c r="BZF39" s="19"/>
      <c r="BZG39" s="19"/>
      <c r="BZH39" s="19"/>
      <c r="BZI39" s="19"/>
      <c r="BZJ39" s="19"/>
      <c r="BZK39" s="19"/>
      <c r="BZL39" s="19"/>
      <c r="BZM39" s="19"/>
      <c r="BZN39" s="19"/>
      <c r="BZO39" s="19"/>
      <c r="BZP39" s="19"/>
      <c r="BZQ39" s="19"/>
      <c r="BZR39" s="19"/>
      <c r="BZS39" s="19"/>
      <c r="BZT39" s="19"/>
      <c r="BZU39" s="19"/>
      <c r="BZV39" s="19"/>
      <c r="BZW39" s="19"/>
      <c r="BZX39" s="19"/>
      <c r="BZY39" s="19"/>
      <c r="BZZ39" s="19"/>
      <c r="CAA39" s="19"/>
      <c r="CAB39" s="19"/>
      <c r="CAC39" s="19"/>
      <c r="CAD39" s="19"/>
      <c r="CAE39" s="19"/>
      <c r="CAF39" s="19"/>
      <c r="CAG39" s="19"/>
      <c r="CAH39" s="19"/>
      <c r="CAI39" s="19"/>
      <c r="CAJ39" s="19"/>
      <c r="CAK39" s="19"/>
      <c r="CAL39" s="19"/>
      <c r="CAM39" s="19"/>
      <c r="CAN39" s="19"/>
      <c r="CAO39" s="19"/>
      <c r="CAP39" s="19"/>
      <c r="CAQ39" s="19"/>
      <c r="CAR39" s="19"/>
      <c r="CAS39" s="19"/>
      <c r="CAT39" s="19"/>
      <c r="CAU39" s="19"/>
      <c r="CAV39" s="19"/>
      <c r="CAW39" s="19"/>
      <c r="CAX39" s="19"/>
      <c r="CAY39" s="19"/>
      <c r="CAZ39" s="19"/>
      <c r="CBA39" s="19"/>
      <c r="CBB39" s="19"/>
      <c r="CBC39" s="19"/>
      <c r="CBD39" s="19"/>
      <c r="CBE39" s="19"/>
      <c r="CBF39" s="19"/>
      <c r="CBG39" s="19"/>
      <c r="CBH39" s="19"/>
      <c r="CBI39" s="19"/>
      <c r="CBJ39" s="19"/>
      <c r="CBK39" s="19"/>
      <c r="CBL39" s="19"/>
      <c r="CBM39" s="19"/>
      <c r="CBN39" s="19"/>
      <c r="CBO39" s="19"/>
      <c r="CBP39" s="19"/>
      <c r="CBQ39" s="19"/>
      <c r="CBR39" s="19"/>
      <c r="CBS39" s="19"/>
      <c r="CBT39" s="19"/>
      <c r="CBU39" s="19"/>
      <c r="CBV39" s="19"/>
      <c r="CBW39" s="19"/>
      <c r="CBX39" s="19"/>
      <c r="CBY39" s="19"/>
      <c r="CBZ39" s="19"/>
      <c r="CCA39" s="19"/>
      <c r="CCB39" s="19"/>
      <c r="CCC39" s="19"/>
      <c r="CCD39" s="19"/>
      <c r="CCE39" s="19"/>
      <c r="CCF39" s="19"/>
      <c r="CCG39" s="19"/>
      <c r="CCH39" s="19"/>
      <c r="CCI39" s="19"/>
      <c r="CCJ39" s="19"/>
      <c r="CCK39" s="19"/>
      <c r="CCL39" s="19"/>
      <c r="CCM39" s="19"/>
      <c r="CCN39" s="19"/>
      <c r="CCO39" s="19"/>
      <c r="CCP39" s="19"/>
      <c r="CCQ39" s="19"/>
      <c r="CCR39" s="19"/>
      <c r="CCS39" s="19"/>
      <c r="CCT39" s="19"/>
      <c r="CCU39" s="19"/>
      <c r="CCV39" s="19"/>
      <c r="CCW39" s="19"/>
      <c r="CCX39" s="19"/>
      <c r="CCY39" s="19"/>
      <c r="CCZ39" s="19"/>
      <c r="CDA39" s="19"/>
      <c r="CDB39" s="19"/>
      <c r="CDC39" s="19"/>
      <c r="CDD39" s="19"/>
      <c r="CDE39" s="19"/>
      <c r="CDF39" s="19"/>
      <c r="CDG39" s="19"/>
      <c r="CDH39" s="19"/>
      <c r="CDI39" s="19"/>
      <c r="CDJ39" s="19"/>
      <c r="CDK39" s="19"/>
      <c r="CDL39" s="19"/>
      <c r="CDM39" s="19"/>
      <c r="CDN39" s="19"/>
      <c r="CDO39" s="19"/>
      <c r="CDP39" s="19"/>
      <c r="CDQ39" s="19"/>
      <c r="CDR39" s="19"/>
      <c r="CDS39" s="19"/>
      <c r="CDT39" s="19"/>
      <c r="CDU39" s="19"/>
      <c r="CDV39" s="19"/>
      <c r="CDW39" s="19"/>
      <c r="CDX39" s="19"/>
      <c r="CDY39" s="19"/>
      <c r="CDZ39" s="19"/>
      <c r="CEA39" s="19"/>
      <c r="CEB39" s="19"/>
      <c r="CEC39" s="19"/>
      <c r="CED39" s="19"/>
      <c r="CEE39" s="19"/>
      <c r="CEF39" s="19"/>
      <c r="CEG39" s="19"/>
      <c r="CEH39" s="19"/>
      <c r="CEI39" s="19"/>
      <c r="CEJ39" s="19"/>
      <c r="CEK39" s="19"/>
      <c r="CEL39" s="19"/>
      <c r="CEM39" s="19"/>
      <c r="CEN39" s="19"/>
      <c r="CEO39" s="19"/>
      <c r="CEP39" s="19"/>
      <c r="CEQ39" s="19"/>
      <c r="CER39" s="19"/>
      <c r="CES39" s="19"/>
      <c r="CET39" s="19"/>
      <c r="CEU39" s="19"/>
      <c r="CEV39" s="19"/>
      <c r="CEW39" s="19"/>
      <c r="CEX39" s="19"/>
      <c r="CEY39" s="19"/>
      <c r="CEZ39" s="19"/>
      <c r="CFA39" s="19"/>
      <c r="CFB39" s="19"/>
      <c r="CFC39" s="19"/>
      <c r="CFD39" s="19"/>
      <c r="CFE39" s="19"/>
      <c r="CFF39" s="19"/>
      <c r="CFG39" s="19"/>
      <c r="CFH39" s="19"/>
      <c r="CFI39" s="19"/>
      <c r="CFJ39" s="19"/>
      <c r="CFK39" s="19"/>
      <c r="CFL39" s="19"/>
      <c r="CFM39" s="19"/>
      <c r="CFN39" s="19"/>
      <c r="CFO39" s="19"/>
      <c r="CFP39" s="19"/>
      <c r="CFQ39" s="19"/>
      <c r="CFR39" s="19"/>
      <c r="CFS39" s="19"/>
      <c r="CFT39" s="19"/>
      <c r="CFU39" s="19"/>
      <c r="CFV39" s="19"/>
      <c r="CFW39" s="19"/>
      <c r="CFX39" s="19"/>
      <c r="CFY39" s="19"/>
      <c r="CFZ39" s="19"/>
      <c r="CGA39" s="19"/>
      <c r="CGB39" s="19"/>
      <c r="CGC39" s="19"/>
      <c r="CGD39" s="19"/>
      <c r="CGE39" s="19"/>
      <c r="CGF39" s="19"/>
      <c r="CGG39" s="19"/>
      <c r="CGH39" s="19"/>
      <c r="CGI39" s="19"/>
      <c r="CGJ39" s="19"/>
      <c r="CGK39" s="19"/>
      <c r="CGL39" s="19"/>
      <c r="CGM39" s="19"/>
      <c r="CGN39" s="19"/>
      <c r="CGO39" s="19"/>
      <c r="CGP39" s="19"/>
      <c r="CGQ39" s="19"/>
      <c r="CGR39" s="19"/>
      <c r="CGS39" s="19"/>
      <c r="CGT39" s="19"/>
      <c r="CGU39" s="19"/>
      <c r="CGV39" s="19"/>
      <c r="CGW39" s="19"/>
      <c r="CGX39" s="19"/>
      <c r="CGY39" s="19"/>
      <c r="CGZ39" s="19"/>
      <c r="CHA39" s="19"/>
      <c r="CHB39" s="19"/>
      <c r="CHC39" s="19"/>
      <c r="CHD39" s="19"/>
      <c r="CHE39" s="19"/>
      <c r="CHF39" s="19"/>
      <c r="CHG39" s="19"/>
      <c r="CHH39" s="19"/>
      <c r="CHI39" s="19"/>
      <c r="CHJ39" s="19"/>
      <c r="CHK39" s="19"/>
      <c r="CHL39" s="19"/>
      <c r="CHM39" s="19"/>
      <c r="CHN39" s="19"/>
      <c r="CHO39" s="19"/>
      <c r="CHP39" s="19"/>
      <c r="CHQ39" s="19"/>
      <c r="CHR39" s="19"/>
      <c r="CHS39" s="19"/>
      <c r="CHT39" s="19"/>
      <c r="CHU39" s="19"/>
      <c r="CHV39" s="19"/>
      <c r="CHW39" s="19"/>
      <c r="CHX39" s="19"/>
      <c r="CHY39" s="19"/>
      <c r="CHZ39" s="19"/>
      <c r="CIA39" s="19"/>
      <c r="CIB39" s="19"/>
      <c r="CIC39" s="19"/>
      <c r="CID39" s="19"/>
      <c r="CIE39" s="19"/>
      <c r="CIF39" s="19"/>
      <c r="CIG39" s="19"/>
      <c r="CIH39" s="19"/>
      <c r="CII39" s="19"/>
      <c r="CIJ39" s="19"/>
      <c r="CIK39" s="19"/>
      <c r="CIL39" s="19"/>
      <c r="CIM39" s="19"/>
      <c r="CIN39" s="19"/>
      <c r="CIO39" s="19"/>
      <c r="CIP39" s="19"/>
      <c r="CIQ39" s="19"/>
      <c r="CIR39" s="19"/>
      <c r="CIS39" s="19"/>
      <c r="CIT39" s="19"/>
      <c r="CIU39" s="19"/>
      <c r="CIV39" s="19"/>
      <c r="CIW39" s="19"/>
      <c r="CIX39" s="19"/>
      <c r="CIY39" s="19"/>
      <c r="CIZ39" s="19"/>
      <c r="CJA39" s="19"/>
      <c r="CJB39" s="19"/>
      <c r="CJC39" s="19"/>
      <c r="CJD39" s="19"/>
      <c r="CJE39" s="19"/>
      <c r="CJF39" s="19"/>
      <c r="CJG39" s="19"/>
      <c r="CJH39" s="19"/>
      <c r="CJI39" s="19"/>
      <c r="CJJ39" s="19"/>
      <c r="CJK39" s="19"/>
      <c r="CJL39" s="19"/>
      <c r="CJM39" s="19"/>
      <c r="CJN39" s="19"/>
      <c r="CJO39" s="19"/>
      <c r="CJP39" s="19"/>
      <c r="CJQ39" s="19"/>
      <c r="CJR39" s="19"/>
      <c r="CJS39" s="19"/>
      <c r="CJT39" s="19"/>
      <c r="CJU39" s="19"/>
      <c r="CJV39" s="19"/>
      <c r="CJW39" s="19"/>
      <c r="CJX39" s="19"/>
      <c r="CJY39" s="19"/>
      <c r="CJZ39" s="19"/>
      <c r="CKA39" s="19"/>
      <c r="CKB39" s="19"/>
      <c r="CKC39" s="19"/>
      <c r="CKD39" s="19"/>
      <c r="CKE39" s="19"/>
      <c r="CKF39" s="19"/>
      <c r="CKG39" s="19"/>
      <c r="CKH39" s="19"/>
      <c r="CKI39" s="19"/>
      <c r="CKJ39" s="19"/>
      <c r="CKK39" s="19"/>
      <c r="CKL39" s="19"/>
      <c r="CKM39" s="19"/>
      <c r="CKN39" s="19"/>
      <c r="CKO39" s="19"/>
      <c r="CKP39" s="19"/>
      <c r="CKQ39" s="19"/>
      <c r="CKR39" s="19"/>
      <c r="CKS39" s="19"/>
      <c r="CKT39" s="19"/>
      <c r="CKU39" s="19"/>
      <c r="CKV39" s="19"/>
      <c r="CKW39" s="19"/>
      <c r="CKX39" s="19"/>
      <c r="CKY39" s="19"/>
      <c r="CKZ39" s="19"/>
      <c r="CLA39" s="19"/>
      <c r="CLB39" s="19"/>
      <c r="CLC39" s="19"/>
      <c r="CLD39" s="19"/>
      <c r="CLE39" s="19"/>
      <c r="CLF39" s="19"/>
      <c r="CLG39" s="19"/>
      <c r="CLH39" s="19"/>
      <c r="CLI39" s="19"/>
      <c r="CLJ39" s="19"/>
      <c r="CLK39" s="19"/>
      <c r="CLL39" s="19"/>
      <c r="CLM39" s="19"/>
      <c r="CLN39" s="19"/>
      <c r="CLO39" s="19"/>
      <c r="CLP39" s="19"/>
      <c r="CLQ39" s="19"/>
      <c r="CLR39" s="19"/>
      <c r="CLS39" s="19"/>
      <c r="CLT39" s="19"/>
      <c r="CLU39" s="19"/>
      <c r="CLV39" s="19"/>
      <c r="CLW39" s="19"/>
      <c r="CLX39" s="19"/>
      <c r="CLY39" s="19"/>
      <c r="CLZ39" s="19"/>
      <c r="CMA39" s="19"/>
      <c r="CMB39" s="19"/>
      <c r="CMC39" s="19"/>
      <c r="CMD39" s="19"/>
      <c r="CME39" s="19"/>
      <c r="CMF39" s="19"/>
      <c r="CMG39" s="19"/>
      <c r="CMH39" s="19"/>
      <c r="CMI39" s="19"/>
      <c r="CMJ39" s="19"/>
      <c r="CMK39" s="19"/>
      <c r="CML39" s="19"/>
      <c r="CMM39" s="19"/>
      <c r="CMN39" s="19"/>
      <c r="CMO39" s="19"/>
      <c r="CMP39" s="19"/>
      <c r="CMQ39" s="19"/>
      <c r="CMR39" s="19"/>
      <c r="CMS39" s="19"/>
      <c r="CMT39" s="19"/>
      <c r="CMU39" s="19"/>
      <c r="CMV39" s="19"/>
      <c r="CMW39" s="19"/>
      <c r="CMX39" s="19"/>
      <c r="CMY39" s="19"/>
      <c r="CMZ39" s="19"/>
      <c r="CNA39" s="19"/>
      <c r="CNB39" s="19"/>
      <c r="CNC39" s="19"/>
      <c r="CND39" s="19"/>
      <c r="CNE39" s="19"/>
      <c r="CNF39" s="19"/>
      <c r="CNG39" s="19"/>
      <c r="CNH39" s="19"/>
      <c r="CNI39" s="19"/>
      <c r="CNJ39" s="19"/>
      <c r="CNK39" s="19"/>
      <c r="CNL39" s="19"/>
      <c r="CNM39" s="19"/>
      <c r="CNN39" s="19"/>
      <c r="CNO39" s="19"/>
      <c r="CNP39" s="19"/>
      <c r="CNQ39" s="19"/>
      <c r="CNR39" s="19"/>
      <c r="CNS39" s="19"/>
      <c r="CNT39" s="19"/>
      <c r="CNU39" s="19"/>
      <c r="CNV39" s="19"/>
      <c r="CNW39" s="19"/>
      <c r="CNX39" s="19"/>
      <c r="CNY39" s="19"/>
      <c r="CNZ39" s="19"/>
      <c r="COA39" s="19"/>
      <c r="COB39" s="19"/>
      <c r="COC39" s="19"/>
      <c r="COD39" s="19"/>
      <c r="COE39" s="19"/>
      <c r="COF39" s="19"/>
      <c r="COG39" s="19"/>
      <c r="COH39" s="19"/>
      <c r="COI39" s="19"/>
      <c r="COJ39" s="19"/>
      <c r="COK39" s="19"/>
      <c r="COL39" s="19"/>
      <c r="COM39" s="19"/>
      <c r="CON39" s="19"/>
      <c r="COO39" s="19"/>
      <c r="COP39" s="19"/>
      <c r="COQ39" s="19"/>
      <c r="COR39" s="19"/>
      <c r="COS39" s="19"/>
      <c r="COT39" s="19"/>
      <c r="COU39" s="19"/>
      <c r="COV39" s="19"/>
      <c r="COW39" s="19"/>
      <c r="COX39" s="19"/>
      <c r="COY39" s="19"/>
      <c r="COZ39" s="19"/>
      <c r="CPA39" s="19"/>
      <c r="CPB39" s="19"/>
      <c r="CPC39" s="19"/>
      <c r="CPD39" s="19"/>
      <c r="CPE39" s="19"/>
      <c r="CPF39" s="19"/>
      <c r="CPG39" s="19"/>
      <c r="CPH39" s="19"/>
      <c r="CPI39" s="19"/>
      <c r="CPJ39" s="19"/>
      <c r="CPK39" s="19"/>
      <c r="CPL39" s="19"/>
      <c r="CPM39" s="19"/>
      <c r="CPN39" s="19"/>
      <c r="CPO39" s="19"/>
      <c r="CPP39" s="19"/>
      <c r="CPQ39" s="19"/>
      <c r="CPR39" s="19"/>
      <c r="CPS39" s="19"/>
      <c r="CPT39" s="19"/>
      <c r="CPU39" s="19"/>
      <c r="CPV39" s="19"/>
      <c r="CPW39" s="19"/>
      <c r="CPX39" s="19"/>
      <c r="CPY39" s="19"/>
      <c r="CPZ39" s="19"/>
      <c r="CQA39" s="19"/>
      <c r="CQB39" s="19"/>
      <c r="CQC39" s="19"/>
      <c r="CQD39" s="19"/>
      <c r="CQE39" s="19"/>
      <c r="CQF39" s="19"/>
      <c r="CQG39" s="19"/>
      <c r="CQH39" s="19"/>
      <c r="CQI39" s="19"/>
      <c r="CQJ39" s="19"/>
      <c r="CQK39" s="19"/>
      <c r="CQL39" s="19"/>
      <c r="CQM39" s="19"/>
      <c r="CQN39" s="19"/>
      <c r="CQO39" s="19"/>
      <c r="CQP39" s="19"/>
      <c r="CQQ39" s="19"/>
      <c r="CQR39" s="19"/>
      <c r="CQS39" s="19"/>
      <c r="CQT39" s="19"/>
      <c r="CQU39" s="19"/>
      <c r="CQV39" s="19"/>
      <c r="CQW39" s="19"/>
      <c r="CQX39" s="19"/>
      <c r="CQY39" s="19"/>
      <c r="CQZ39" s="19"/>
      <c r="CRA39" s="19"/>
      <c r="CRB39" s="19"/>
      <c r="CRC39" s="19"/>
      <c r="CRD39" s="19"/>
      <c r="CRE39" s="19"/>
      <c r="CRF39" s="19"/>
      <c r="CRG39" s="19"/>
      <c r="CRH39" s="19"/>
      <c r="CRI39" s="19"/>
      <c r="CRJ39" s="19"/>
      <c r="CRK39" s="19"/>
      <c r="CRL39" s="19"/>
      <c r="CRM39" s="19"/>
      <c r="CRN39" s="19"/>
      <c r="CRO39" s="19"/>
      <c r="CRP39" s="19"/>
      <c r="CRQ39" s="19"/>
      <c r="CRR39" s="19"/>
      <c r="CRS39" s="19"/>
      <c r="CRT39" s="19"/>
      <c r="CRU39" s="19"/>
      <c r="CRV39" s="19"/>
      <c r="CRW39" s="19"/>
      <c r="CRX39" s="19"/>
      <c r="CRY39" s="19"/>
      <c r="CRZ39" s="19"/>
      <c r="CSA39" s="19"/>
      <c r="CSB39" s="19"/>
      <c r="CSC39" s="19"/>
      <c r="CSD39" s="19"/>
      <c r="CSE39" s="19"/>
      <c r="CSF39" s="19"/>
      <c r="CSG39" s="19"/>
      <c r="CSH39" s="19"/>
      <c r="CSI39" s="19"/>
      <c r="CSJ39" s="19"/>
      <c r="CSK39" s="19"/>
      <c r="CSL39" s="19"/>
      <c r="CSM39" s="19"/>
      <c r="CSN39" s="19"/>
      <c r="CSO39" s="19"/>
      <c r="CSP39" s="19"/>
      <c r="CSQ39" s="19"/>
      <c r="CSR39" s="19"/>
      <c r="CSS39" s="19"/>
      <c r="CST39" s="19"/>
      <c r="CSU39" s="19"/>
      <c r="CSV39" s="19"/>
      <c r="CSW39" s="19"/>
      <c r="CSX39" s="19"/>
      <c r="CSY39" s="19"/>
      <c r="CSZ39" s="19"/>
      <c r="CTA39" s="19"/>
      <c r="CTB39" s="19"/>
      <c r="CTC39" s="19"/>
      <c r="CTD39" s="19"/>
      <c r="CTE39" s="19"/>
      <c r="CTF39" s="19"/>
      <c r="CTG39" s="19"/>
      <c r="CTH39" s="19"/>
      <c r="CTI39" s="19"/>
      <c r="CTJ39" s="19"/>
      <c r="CTK39" s="19"/>
      <c r="CTL39" s="19"/>
      <c r="CTM39" s="19"/>
      <c r="CTN39" s="19"/>
      <c r="CTO39" s="19"/>
      <c r="CTP39" s="19"/>
      <c r="CTQ39" s="19"/>
      <c r="CTR39" s="19"/>
      <c r="CTS39" s="19"/>
      <c r="CTT39" s="19"/>
      <c r="CTU39" s="19"/>
      <c r="CTV39" s="19"/>
      <c r="CTW39" s="19"/>
      <c r="CTX39" s="19"/>
      <c r="CTY39" s="19"/>
      <c r="CTZ39" s="19"/>
      <c r="CUA39" s="19"/>
      <c r="CUB39" s="19"/>
      <c r="CUC39" s="19"/>
      <c r="CUD39" s="19"/>
      <c r="CUE39" s="19"/>
      <c r="CUF39" s="19"/>
      <c r="CUG39" s="19"/>
      <c r="CUH39" s="19"/>
      <c r="CUI39" s="19"/>
      <c r="CUJ39" s="19"/>
      <c r="CUK39" s="19"/>
      <c r="CUL39" s="19"/>
      <c r="CUM39" s="19"/>
      <c r="CUN39" s="19"/>
      <c r="CUO39" s="19"/>
      <c r="CUP39" s="19"/>
      <c r="CUQ39" s="19"/>
      <c r="CUR39" s="19"/>
      <c r="CUS39" s="19"/>
      <c r="CUT39" s="19"/>
      <c r="CUU39" s="19"/>
      <c r="CUV39" s="19"/>
      <c r="CUW39" s="19"/>
      <c r="CUX39" s="19"/>
      <c r="CUY39" s="19"/>
      <c r="CUZ39" s="19"/>
      <c r="CVA39" s="19"/>
      <c r="CVB39" s="19"/>
      <c r="CVC39" s="19"/>
      <c r="CVD39" s="19"/>
      <c r="CVE39" s="19"/>
      <c r="CVF39" s="19"/>
      <c r="CVG39" s="19"/>
      <c r="CVH39" s="19"/>
      <c r="CVI39" s="19"/>
      <c r="CVJ39" s="19"/>
      <c r="CVK39" s="19"/>
      <c r="CVL39" s="19"/>
      <c r="CVM39" s="19"/>
      <c r="CVN39" s="19"/>
      <c r="CVO39" s="19"/>
      <c r="CVP39" s="19"/>
      <c r="CVQ39" s="19"/>
      <c r="CVR39" s="19"/>
      <c r="CVS39" s="19"/>
      <c r="CVT39" s="19"/>
      <c r="CVU39" s="19"/>
      <c r="CVV39" s="19"/>
      <c r="CVW39" s="19"/>
      <c r="CVX39" s="19"/>
      <c r="CVY39" s="19"/>
      <c r="CVZ39" s="19"/>
      <c r="CWA39" s="19"/>
      <c r="CWB39" s="19"/>
      <c r="CWC39" s="19"/>
      <c r="CWD39" s="19"/>
      <c r="CWE39" s="19"/>
      <c r="CWF39" s="19"/>
      <c r="CWG39" s="19"/>
      <c r="CWH39" s="19"/>
      <c r="CWI39" s="19"/>
      <c r="CWJ39" s="19"/>
      <c r="CWK39" s="19"/>
      <c r="CWL39" s="19"/>
      <c r="CWM39" s="19"/>
      <c r="CWN39" s="19"/>
      <c r="CWO39" s="19"/>
      <c r="CWP39" s="19"/>
      <c r="CWQ39" s="19"/>
      <c r="CWR39" s="19"/>
      <c r="CWS39" s="19"/>
      <c r="CWT39" s="19"/>
      <c r="CWU39" s="19"/>
      <c r="CWV39" s="19"/>
      <c r="CWW39" s="19"/>
      <c r="CWX39" s="19"/>
      <c r="CWY39" s="19"/>
      <c r="CWZ39" s="19"/>
      <c r="CXA39" s="19"/>
      <c r="CXB39" s="19"/>
      <c r="CXC39" s="19"/>
      <c r="CXD39" s="19"/>
      <c r="CXE39" s="19"/>
      <c r="CXF39" s="19"/>
      <c r="CXG39" s="19"/>
      <c r="CXH39" s="19"/>
      <c r="CXI39" s="19"/>
      <c r="CXJ39" s="19"/>
      <c r="CXK39" s="19"/>
      <c r="CXL39" s="19"/>
      <c r="CXM39" s="19"/>
      <c r="CXN39" s="19"/>
      <c r="CXO39" s="19"/>
      <c r="CXP39" s="19"/>
      <c r="CXQ39" s="19"/>
      <c r="CXR39" s="19"/>
      <c r="CXS39" s="19"/>
      <c r="CXT39" s="19"/>
      <c r="CXU39" s="19"/>
      <c r="CXV39" s="19"/>
      <c r="CXW39" s="19"/>
      <c r="CXX39" s="19"/>
      <c r="CXY39" s="19"/>
      <c r="CXZ39" s="19"/>
      <c r="CYA39" s="19"/>
      <c r="CYB39" s="19"/>
      <c r="CYC39" s="19"/>
      <c r="CYD39" s="19"/>
      <c r="CYE39" s="19"/>
      <c r="CYF39" s="19"/>
      <c r="CYG39" s="19"/>
      <c r="CYH39" s="19"/>
      <c r="CYI39" s="19"/>
      <c r="CYJ39" s="19"/>
      <c r="CYK39" s="19"/>
      <c r="CYL39" s="19"/>
      <c r="CYM39" s="19"/>
      <c r="CYN39" s="19"/>
      <c r="CYO39" s="19"/>
      <c r="CYP39" s="19"/>
      <c r="CYQ39" s="19"/>
      <c r="CYR39" s="19"/>
      <c r="CYS39" s="19"/>
      <c r="CYT39" s="19"/>
      <c r="CYU39" s="19"/>
      <c r="CYV39" s="19"/>
      <c r="CYW39" s="19"/>
      <c r="CYX39" s="19"/>
      <c r="CYY39" s="19"/>
      <c r="CYZ39" s="19"/>
      <c r="CZA39" s="19"/>
      <c r="CZB39" s="19"/>
      <c r="CZC39" s="19"/>
      <c r="CZD39" s="19"/>
      <c r="CZE39" s="19"/>
      <c r="CZF39" s="19"/>
      <c r="CZG39" s="19"/>
      <c r="CZH39" s="19"/>
      <c r="CZI39" s="19"/>
      <c r="CZJ39" s="19"/>
      <c r="CZK39" s="19"/>
      <c r="CZL39" s="19"/>
      <c r="CZM39" s="19"/>
      <c r="CZN39" s="19"/>
      <c r="CZO39" s="19"/>
      <c r="CZP39" s="19"/>
      <c r="CZQ39" s="19"/>
      <c r="CZR39" s="19"/>
      <c r="CZS39" s="19"/>
      <c r="CZT39" s="19"/>
      <c r="CZU39" s="19"/>
      <c r="CZV39" s="19"/>
      <c r="CZW39" s="19"/>
      <c r="CZX39" s="19"/>
      <c r="CZY39" s="19"/>
      <c r="CZZ39" s="19"/>
      <c r="DAA39" s="19"/>
      <c r="DAB39" s="19"/>
      <c r="DAC39" s="19"/>
      <c r="DAD39" s="19"/>
      <c r="DAE39" s="19"/>
      <c r="DAF39" s="19"/>
      <c r="DAG39" s="19"/>
      <c r="DAH39" s="19"/>
      <c r="DAI39" s="19"/>
      <c r="DAJ39" s="19"/>
      <c r="DAK39" s="19"/>
      <c r="DAL39" s="19"/>
      <c r="DAM39" s="19"/>
      <c r="DAN39" s="19"/>
      <c r="DAO39" s="19"/>
      <c r="DAP39" s="19"/>
      <c r="DAQ39" s="19"/>
      <c r="DAR39" s="19"/>
      <c r="DAS39" s="19"/>
      <c r="DAT39" s="19"/>
      <c r="DAU39" s="19"/>
      <c r="DAV39" s="19"/>
      <c r="DAW39" s="19"/>
      <c r="DAX39" s="19"/>
      <c r="DAY39" s="19"/>
      <c r="DAZ39" s="19"/>
      <c r="DBA39" s="19"/>
      <c r="DBB39" s="19"/>
      <c r="DBC39" s="19"/>
      <c r="DBD39" s="19"/>
      <c r="DBE39" s="19"/>
      <c r="DBF39" s="19"/>
      <c r="DBG39" s="19"/>
      <c r="DBH39" s="19"/>
      <c r="DBI39" s="19"/>
      <c r="DBJ39" s="19"/>
      <c r="DBK39" s="19"/>
      <c r="DBL39" s="19"/>
      <c r="DBM39" s="19"/>
      <c r="DBN39" s="19"/>
      <c r="DBO39" s="19"/>
      <c r="DBP39" s="19"/>
      <c r="DBQ39" s="19"/>
      <c r="DBR39" s="19"/>
      <c r="DBS39" s="19"/>
      <c r="DBT39" s="19"/>
      <c r="DBU39" s="19"/>
      <c r="DBV39" s="19"/>
      <c r="DBW39" s="19"/>
      <c r="DBX39" s="19"/>
      <c r="DBY39" s="19"/>
      <c r="DBZ39" s="19"/>
      <c r="DCA39" s="19"/>
      <c r="DCB39" s="19"/>
      <c r="DCC39" s="19"/>
      <c r="DCD39" s="19"/>
      <c r="DCE39" s="19"/>
      <c r="DCF39" s="19"/>
      <c r="DCG39" s="19"/>
      <c r="DCH39" s="19"/>
      <c r="DCI39" s="19"/>
      <c r="DCJ39" s="19"/>
      <c r="DCK39" s="19"/>
      <c r="DCL39" s="19"/>
      <c r="DCM39" s="19"/>
      <c r="DCN39" s="19"/>
      <c r="DCO39" s="19"/>
      <c r="DCP39" s="19"/>
      <c r="DCQ39" s="19"/>
      <c r="DCR39" s="19"/>
      <c r="DCS39" s="19"/>
      <c r="DCT39" s="19"/>
      <c r="DCU39" s="19"/>
      <c r="DCV39" s="19"/>
      <c r="DCW39" s="19"/>
      <c r="DCX39" s="19"/>
      <c r="DCY39" s="19"/>
      <c r="DCZ39" s="19"/>
      <c r="DDA39" s="19"/>
      <c r="DDB39" s="19"/>
      <c r="DDC39" s="19"/>
      <c r="DDD39" s="19"/>
      <c r="DDE39" s="19"/>
      <c r="DDF39" s="19"/>
      <c r="DDG39" s="19"/>
      <c r="DDH39" s="19"/>
      <c r="DDI39" s="19"/>
      <c r="DDJ39" s="19"/>
      <c r="DDK39" s="19"/>
      <c r="DDL39" s="19"/>
      <c r="DDM39" s="19"/>
      <c r="DDN39" s="19"/>
      <c r="DDO39" s="19"/>
      <c r="DDP39" s="19"/>
      <c r="DDQ39" s="19"/>
      <c r="DDR39" s="19"/>
      <c r="DDS39" s="19"/>
      <c r="DDT39" s="19"/>
      <c r="DDU39" s="19"/>
      <c r="DDV39" s="19"/>
      <c r="DDW39" s="19"/>
      <c r="DDX39" s="19"/>
      <c r="DDY39" s="19"/>
      <c r="DDZ39" s="19"/>
      <c r="DEA39" s="19"/>
      <c r="DEB39" s="19"/>
      <c r="DEC39" s="19"/>
      <c r="DED39" s="19"/>
      <c r="DEE39" s="19"/>
      <c r="DEF39" s="19"/>
      <c r="DEG39" s="19"/>
      <c r="DEH39" s="19"/>
      <c r="DEI39" s="19"/>
      <c r="DEJ39" s="19"/>
      <c r="DEK39" s="19"/>
      <c r="DEL39" s="19"/>
      <c r="DEM39" s="19"/>
      <c r="DEN39" s="19"/>
      <c r="DEO39" s="19"/>
      <c r="DEP39" s="19"/>
      <c r="DEQ39" s="19"/>
      <c r="DER39" s="19"/>
      <c r="DES39" s="19"/>
      <c r="DET39" s="19"/>
      <c r="DEU39" s="19"/>
      <c r="DEV39" s="19"/>
      <c r="DEW39" s="19"/>
      <c r="DEX39" s="19"/>
      <c r="DEY39" s="19"/>
      <c r="DEZ39" s="19"/>
      <c r="DFA39" s="19"/>
      <c r="DFB39" s="19"/>
      <c r="DFC39" s="19"/>
      <c r="DFD39" s="19"/>
      <c r="DFE39" s="19"/>
      <c r="DFF39" s="19"/>
      <c r="DFG39" s="19"/>
      <c r="DFH39" s="19"/>
      <c r="DFI39" s="19"/>
      <c r="DFJ39" s="19"/>
      <c r="DFK39" s="19"/>
      <c r="DFL39" s="19"/>
      <c r="DFM39" s="19"/>
      <c r="DFN39" s="19"/>
      <c r="DFO39" s="19"/>
      <c r="DFP39" s="19"/>
      <c r="DFQ39" s="19"/>
      <c r="DFR39" s="19"/>
      <c r="DFS39" s="19"/>
      <c r="DFT39" s="19"/>
      <c r="DFU39" s="19"/>
      <c r="DFV39" s="19"/>
      <c r="DFW39" s="19"/>
      <c r="DFX39" s="19"/>
      <c r="DFY39" s="19"/>
      <c r="DFZ39" s="19"/>
      <c r="DGA39" s="19"/>
      <c r="DGB39" s="19"/>
      <c r="DGC39" s="19"/>
      <c r="DGD39" s="19"/>
      <c r="DGE39" s="19"/>
      <c r="DGF39" s="19"/>
      <c r="DGG39" s="19"/>
      <c r="DGH39" s="19"/>
      <c r="DGI39" s="19"/>
      <c r="DGJ39" s="19"/>
      <c r="DGK39" s="19"/>
      <c r="DGL39" s="19"/>
      <c r="DGM39" s="19"/>
      <c r="DGN39" s="19"/>
      <c r="DGO39" s="19"/>
      <c r="DGP39" s="19"/>
      <c r="DGQ39" s="19"/>
      <c r="DGR39" s="19"/>
      <c r="DGS39" s="19"/>
      <c r="DGT39" s="19"/>
      <c r="DGU39" s="19"/>
      <c r="DGV39" s="19"/>
      <c r="DGW39" s="19"/>
      <c r="DGX39" s="19"/>
      <c r="DGY39" s="19"/>
      <c r="DGZ39" s="19"/>
      <c r="DHA39" s="19"/>
      <c r="DHB39" s="19"/>
      <c r="DHC39" s="19"/>
      <c r="DHD39" s="19"/>
      <c r="DHE39" s="19"/>
      <c r="DHF39" s="19"/>
      <c r="DHG39" s="19"/>
      <c r="DHH39" s="19"/>
      <c r="DHI39" s="19"/>
      <c r="DHJ39" s="19"/>
      <c r="DHK39" s="19"/>
      <c r="DHL39" s="19"/>
      <c r="DHM39" s="19"/>
      <c r="DHN39" s="19"/>
      <c r="DHO39" s="19"/>
      <c r="DHP39" s="19"/>
      <c r="DHQ39" s="19"/>
      <c r="DHR39" s="19"/>
      <c r="DHS39" s="19"/>
      <c r="DHT39" s="19"/>
      <c r="DHU39" s="19"/>
      <c r="DHV39" s="19"/>
      <c r="DHW39" s="19"/>
      <c r="DHX39" s="19"/>
      <c r="DHY39" s="19"/>
      <c r="DHZ39" s="19"/>
      <c r="DIA39" s="19"/>
      <c r="DIB39" s="19"/>
      <c r="DIC39" s="19"/>
      <c r="DID39" s="19"/>
      <c r="DIE39" s="19"/>
      <c r="DIF39" s="19"/>
      <c r="DIG39" s="19"/>
      <c r="DIH39" s="19"/>
      <c r="DII39" s="19"/>
      <c r="DIJ39" s="19"/>
      <c r="DIK39" s="19"/>
      <c r="DIL39" s="19"/>
      <c r="DIM39" s="19"/>
      <c r="DIN39" s="19"/>
      <c r="DIO39" s="19"/>
      <c r="DIP39" s="19"/>
      <c r="DIQ39" s="19"/>
      <c r="DIR39" s="19"/>
      <c r="DIS39" s="19"/>
      <c r="DIT39" s="19"/>
      <c r="DIU39" s="19"/>
      <c r="DIV39" s="19"/>
      <c r="DIW39" s="19"/>
      <c r="DIX39" s="19"/>
      <c r="DIY39" s="19"/>
      <c r="DIZ39" s="19"/>
      <c r="DJA39" s="19"/>
      <c r="DJB39" s="19"/>
      <c r="DJC39" s="19"/>
      <c r="DJD39" s="19"/>
      <c r="DJE39" s="19"/>
      <c r="DJF39" s="19"/>
      <c r="DJG39" s="19"/>
      <c r="DJH39" s="19"/>
      <c r="DJI39" s="19"/>
      <c r="DJJ39" s="19"/>
      <c r="DJK39" s="19"/>
      <c r="DJL39" s="19"/>
      <c r="DJM39" s="19"/>
      <c r="DJN39" s="19"/>
      <c r="DJO39" s="19"/>
      <c r="DJP39" s="19"/>
      <c r="DJQ39" s="19"/>
      <c r="DJR39" s="19"/>
      <c r="DJS39" s="19"/>
      <c r="DJT39" s="19"/>
      <c r="DJU39" s="19"/>
      <c r="DJV39" s="19"/>
      <c r="DJW39" s="19"/>
      <c r="DJX39" s="19"/>
      <c r="DJY39" s="19"/>
      <c r="DJZ39" s="19"/>
      <c r="DKA39" s="19"/>
      <c r="DKB39" s="19"/>
      <c r="DKC39" s="19"/>
      <c r="DKD39" s="19"/>
      <c r="DKE39" s="19"/>
      <c r="DKF39" s="19"/>
      <c r="DKG39" s="19"/>
      <c r="DKH39" s="19"/>
      <c r="DKI39" s="19"/>
      <c r="DKJ39" s="19"/>
      <c r="DKK39" s="19"/>
      <c r="DKL39" s="19"/>
      <c r="DKM39" s="19"/>
      <c r="DKN39" s="19"/>
      <c r="DKO39" s="19"/>
      <c r="DKP39" s="19"/>
      <c r="DKQ39" s="19"/>
      <c r="DKR39" s="19"/>
      <c r="DKS39" s="19"/>
      <c r="DKT39" s="19"/>
      <c r="DKU39" s="19"/>
      <c r="DKV39" s="19"/>
      <c r="DKW39" s="19"/>
      <c r="DKX39" s="19"/>
      <c r="DKY39" s="19"/>
      <c r="DKZ39" s="19"/>
      <c r="DLA39" s="19"/>
      <c r="DLB39" s="19"/>
      <c r="DLC39" s="19"/>
      <c r="DLD39" s="19"/>
      <c r="DLE39" s="19"/>
      <c r="DLF39" s="19"/>
      <c r="DLG39" s="19"/>
      <c r="DLH39" s="19"/>
      <c r="DLI39" s="19"/>
      <c r="DLJ39" s="19"/>
      <c r="DLK39" s="19"/>
      <c r="DLL39" s="19"/>
      <c r="DLM39" s="19"/>
      <c r="DLN39" s="19"/>
      <c r="DLO39" s="19"/>
      <c r="DLP39" s="19"/>
      <c r="DLQ39" s="19"/>
      <c r="DLR39" s="19"/>
      <c r="DLS39" s="19"/>
      <c r="DLT39" s="19"/>
      <c r="DLU39" s="19"/>
      <c r="DLV39" s="19"/>
      <c r="DLW39" s="19"/>
      <c r="DLX39" s="19"/>
      <c r="DLY39" s="19"/>
      <c r="DLZ39" s="19"/>
      <c r="DMA39" s="19"/>
      <c r="DMB39" s="19"/>
      <c r="DMC39" s="19"/>
      <c r="DMD39" s="19"/>
      <c r="DME39" s="19"/>
      <c r="DMF39" s="19"/>
      <c r="DMG39" s="19"/>
      <c r="DMH39" s="19"/>
      <c r="DMI39" s="19"/>
      <c r="DMJ39" s="19"/>
      <c r="DMK39" s="19"/>
      <c r="DML39" s="19"/>
      <c r="DMM39" s="19"/>
      <c r="DMN39" s="19"/>
      <c r="DMO39" s="19"/>
      <c r="DMP39" s="19"/>
      <c r="DMQ39" s="19"/>
      <c r="DMR39" s="19"/>
      <c r="DMS39" s="19"/>
      <c r="DMT39" s="19"/>
      <c r="DMU39" s="19"/>
      <c r="DMV39" s="19"/>
      <c r="DMW39" s="19"/>
      <c r="DMX39" s="19"/>
      <c r="DMY39" s="19"/>
      <c r="DMZ39" s="19"/>
      <c r="DNA39" s="19"/>
      <c r="DNB39" s="19"/>
      <c r="DNC39" s="19"/>
      <c r="DND39" s="19"/>
      <c r="DNE39" s="19"/>
      <c r="DNF39" s="19"/>
      <c r="DNG39" s="19"/>
      <c r="DNH39" s="19"/>
      <c r="DNI39" s="19"/>
      <c r="DNJ39" s="19"/>
      <c r="DNK39" s="19"/>
      <c r="DNL39" s="19"/>
      <c r="DNM39" s="19"/>
      <c r="DNN39" s="19"/>
      <c r="DNO39" s="19"/>
      <c r="DNP39" s="19"/>
      <c r="DNQ39" s="19"/>
      <c r="DNR39" s="19"/>
      <c r="DNS39" s="19"/>
      <c r="DNT39" s="19"/>
      <c r="DNU39" s="19"/>
      <c r="DNV39" s="19"/>
      <c r="DNW39" s="19"/>
      <c r="DNX39" s="19"/>
      <c r="DNY39" s="19"/>
      <c r="DNZ39" s="19"/>
      <c r="DOA39" s="19"/>
      <c r="DOB39" s="19"/>
      <c r="DOC39" s="19"/>
      <c r="DOD39" s="19"/>
      <c r="DOE39" s="19"/>
      <c r="DOF39" s="19"/>
      <c r="DOG39" s="19"/>
      <c r="DOH39" s="19"/>
      <c r="DOI39" s="19"/>
      <c r="DOJ39" s="19"/>
      <c r="DOK39" s="19"/>
      <c r="DOL39" s="19"/>
      <c r="DOM39" s="19"/>
      <c r="DON39" s="19"/>
      <c r="DOO39" s="19"/>
      <c r="DOP39" s="19"/>
      <c r="DOQ39" s="19"/>
      <c r="DOR39" s="19"/>
      <c r="DOS39" s="19"/>
      <c r="DOT39" s="19"/>
      <c r="DOU39" s="19"/>
      <c r="DOV39" s="19"/>
      <c r="DOW39" s="19"/>
      <c r="DOX39" s="19"/>
      <c r="DOY39" s="19"/>
      <c r="DOZ39" s="19"/>
      <c r="DPA39" s="19"/>
      <c r="DPB39" s="19"/>
      <c r="DPC39" s="19"/>
      <c r="DPD39" s="19"/>
      <c r="DPE39" s="19"/>
      <c r="DPF39" s="19"/>
      <c r="DPG39" s="19"/>
      <c r="DPH39" s="19"/>
      <c r="DPI39" s="19"/>
      <c r="DPJ39" s="19"/>
      <c r="DPK39" s="19"/>
      <c r="DPL39" s="19"/>
      <c r="DPM39" s="19"/>
      <c r="DPN39" s="19"/>
      <c r="DPO39" s="19"/>
      <c r="DPP39" s="19"/>
      <c r="DPQ39" s="19"/>
      <c r="DPR39" s="19"/>
      <c r="DPS39" s="19"/>
      <c r="DPT39" s="19"/>
      <c r="DPU39" s="19"/>
      <c r="DPV39" s="19"/>
      <c r="DPW39" s="19"/>
      <c r="DPX39" s="19"/>
      <c r="DPY39" s="19"/>
      <c r="DPZ39" s="19"/>
      <c r="DQA39" s="19"/>
      <c r="DQB39" s="19"/>
      <c r="DQC39" s="19"/>
      <c r="DQD39" s="19"/>
      <c r="DQE39" s="19"/>
      <c r="DQF39" s="19"/>
      <c r="DQG39" s="19"/>
      <c r="DQH39" s="19"/>
      <c r="DQI39" s="19"/>
      <c r="DQJ39" s="19"/>
      <c r="DQK39" s="19"/>
      <c r="DQL39" s="19"/>
      <c r="DQM39" s="19"/>
      <c r="DQN39" s="19"/>
      <c r="DQO39" s="19"/>
      <c r="DQP39" s="19"/>
      <c r="DQQ39" s="19"/>
      <c r="DQR39" s="19"/>
      <c r="DQS39" s="19"/>
      <c r="DQT39" s="19"/>
      <c r="DQU39" s="19"/>
      <c r="DQV39" s="19"/>
      <c r="DQW39" s="19"/>
      <c r="DQX39" s="19"/>
      <c r="DQY39" s="19"/>
      <c r="DQZ39" s="19"/>
      <c r="DRA39" s="19"/>
      <c r="DRB39" s="19"/>
      <c r="DRC39" s="19"/>
      <c r="DRD39" s="19"/>
      <c r="DRE39" s="19"/>
      <c r="DRF39" s="19"/>
      <c r="DRG39" s="19"/>
      <c r="DRH39" s="19"/>
      <c r="DRI39" s="19"/>
      <c r="DRJ39" s="19"/>
      <c r="DRK39" s="19"/>
      <c r="DRL39" s="19"/>
      <c r="DRM39" s="19"/>
      <c r="DRN39" s="19"/>
      <c r="DRO39" s="19"/>
      <c r="DRP39" s="19"/>
      <c r="DRQ39" s="19"/>
      <c r="DRR39" s="19"/>
      <c r="DRS39" s="19"/>
      <c r="DRT39" s="19"/>
      <c r="DRU39" s="19"/>
      <c r="DRV39" s="19"/>
      <c r="DRW39" s="19"/>
      <c r="DRX39" s="19"/>
      <c r="DRY39" s="19"/>
      <c r="DRZ39" s="19"/>
      <c r="DSA39" s="19"/>
      <c r="DSB39" s="19"/>
      <c r="DSC39" s="19"/>
      <c r="DSD39" s="19"/>
      <c r="DSE39" s="19"/>
      <c r="DSF39" s="19"/>
      <c r="DSG39" s="19"/>
      <c r="DSH39" s="19"/>
      <c r="DSI39" s="19"/>
      <c r="DSJ39" s="19"/>
      <c r="DSK39" s="19"/>
      <c r="DSL39" s="19"/>
      <c r="DSM39" s="19"/>
      <c r="DSN39" s="19"/>
      <c r="DSO39" s="19"/>
      <c r="DSP39" s="19"/>
      <c r="DSQ39" s="19"/>
      <c r="DSR39" s="19"/>
      <c r="DSS39" s="19"/>
      <c r="DST39" s="19"/>
      <c r="DSU39" s="19"/>
      <c r="DSV39" s="19"/>
      <c r="DSW39" s="19"/>
      <c r="DSX39" s="19"/>
      <c r="DSY39" s="19"/>
      <c r="DSZ39" s="19"/>
      <c r="DTA39" s="19"/>
      <c r="DTB39" s="19"/>
      <c r="DTC39" s="19"/>
      <c r="DTD39" s="19"/>
      <c r="DTE39" s="19"/>
      <c r="DTF39" s="19"/>
      <c r="DTG39" s="19"/>
      <c r="DTH39" s="19"/>
      <c r="DTI39" s="19"/>
      <c r="DTJ39" s="19"/>
      <c r="DTK39" s="19"/>
      <c r="DTL39" s="19"/>
      <c r="DTM39" s="19"/>
      <c r="DTN39" s="19"/>
      <c r="DTO39" s="19"/>
      <c r="DTP39" s="19"/>
      <c r="DTQ39" s="19"/>
      <c r="DTR39" s="19"/>
      <c r="DTS39" s="19"/>
      <c r="DTT39" s="19"/>
      <c r="DTU39" s="19"/>
      <c r="DTV39" s="19"/>
      <c r="DTW39" s="19"/>
      <c r="DTX39" s="19"/>
      <c r="DTY39" s="19"/>
      <c r="DTZ39" s="19"/>
      <c r="DUA39" s="19"/>
      <c r="DUB39" s="19"/>
      <c r="DUC39" s="19"/>
      <c r="DUD39" s="19"/>
      <c r="DUE39" s="19"/>
      <c r="DUF39" s="19"/>
      <c r="DUG39" s="19"/>
      <c r="DUH39" s="19"/>
      <c r="DUI39" s="19"/>
      <c r="DUJ39" s="19"/>
      <c r="DUK39" s="19"/>
      <c r="DUL39" s="19"/>
      <c r="DUM39" s="19"/>
      <c r="DUN39" s="19"/>
      <c r="DUO39" s="19"/>
      <c r="DUP39" s="19"/>
      <c r="DUQ39" s="19"/>
      <c r="DUR39" s="19"/>
      <c r="DUS39" s="19"/>
      <c r="DUT39" s="19"/>
      <c r="DUU39" s="19"/>
      <c r="DUV39" s="19"/>
      <c r="DUW39" s="19"/>
      <c r="DUX39" s="19"/>
      <c r="DUY39" s="19"/>
      <c r="DUZ39" s="19"/>
      <c r="DVA39" s="19"/>
      <c r="DVB39" s="19"/>
      <c r="DVC39" s="19"/>
      <c r="DVD39" s="19"/>
      <c r="DVE39" s="19"/>
      <c r="DVF39" s="19"/>
      <c r="DVG39" s="19"/>
      <c r="DVH39" s="19"/>
      <c r="DVI39" s="19"/>
      <c r="DVJ39" s="19"/>
      <c r="DVK39" s="19"/>
      <c r="DVL39" s="19"/>
      <c r="DVM39" s="19"/>
      <c r="DVN39" s="19"/>
      <c r="DVO39" s="19"/>
      <c r="DVP39" s="19"/>
      <c r="DVQ39" s="19"/>
      <c r="DVR39" s="19"/>
      <c r="DVS39" s="19"/>
      <c r="DVT39" s="19"/>
      <c r="DVU39" s="19"/>
      <c r="DVV39" s="19"/>
      <c r="DVW39" s="19"/>
      <c r="DVX39" s="19"/>
      <c r="DVY39" s="19"/>
      <c r="DVZ39" s="19"/>
      <c r="DWA39" s="19"/>
      <c r="DWB39" s="19"/>
      <c r="DWC39" s="19"/>
      <c r="DWD39" s="19"/>
      <c r="DWE39" s="19"/>
      <c r="DWF39" s="19"/>
      <c r="DWG39" s="19"/>
      <c r="DWH39" s="19"/>
      <c r="DWI39" s="19"/>
      <c r="DWJ39" s="19"/>
      <c r="DWK39" s="19"/>
      <c r="DWL39" s="19"/>
      <c r="DWM39" s="19"/>
      <c r="DWN39" s="19"/>
      <c r="DWO39" s="19"/>
      <c r="DWP39" s="19"/>
      <c r="DWQ39" s="19"/>
      <c r="DWR39" s="19"/>
      <c r="DWS39" s="19"/>
      <c r="DWT39" s="19"/>
      <c r="DWU39" s="19"/>
      <c r="DWV39" s="19"/>
      <c r="DWW39" s="19"/>
      <c r="DWX39" s="19"/>
      <c r="DWY39" s="19"/>
      <c r="DWZ39" s="19"/>
      <c r="DXA39" s="19"/>
      <c r="DXB39" s="19"/>
      <c r="DXC39" s="19"/>
      <c r="DXD39" s="19"/>
      <c r="DXE39" s="19"/>
      <c r="DXF39" s="19"/>
      <c r="DXG39" s="19"/>
      <c r="DXH39" s="19"/>
      <c r="DXI39" s="19"/>
      <c r="DXJ39" s="19"/>
      <c r="DXK39" s="19"/>
      <c r="DXL39" s="19"/>
      <c r="DXM39" s="19"/>
      <c r="DXN39" s="19"/>
      <c r="DXO39" s="19"/>
      <c r="DXP39" s="19"/>
      <c r="DXQ39" s="19"/>
      <c r="DXR39" s="19"/>
      <c r="DXS39" s="19"/>
      <c r="DXT39" s="19"/>
      <c r="DXU39" s="19"/>
      <c r="DXV39" s="19"/>
      <c r="DXW39" s="19"/>
      <c r="DXX39" s="19"/>
      <c r="DXY39" s="19"/>
      <c r="DXZ39" s="19"/>
      <c r="DYA39" s="19"/>
      <c r="DYB39" s="19"/>
      <c r="DYC39" s="19"/>
      <c r="DYD39" s="19"/>
      <c r="DYE39" s="19"/>
      <c r="DYF39" s="19"/>
      <c r="DYG39" s="19"/>
      <c r="DYH39" s="19"/>
      <c r="DYI39" s="19"/>
      <c r="DYJ39" s="19"/>
      <c r="DYK39" s="19"/>
      <c r="DYL39" s="19"/>
      <c r="DYM39" s="19"/>
      <c r="DYN39" s="19"/>
      <c r="DYO39" s="19"/>
      <c r="DYP39" s="19"/>
      <c r="DYQ39" s="19"/>
      <c r="DYR39" s="19"/>
      <c r="DYS39" s="19"/>
      <c r="DYT39" s="19"/>
      <c r="DYU39" s="19"/>
      <c r="DYV39" s="19"/>
      <c r="DYW39" s="19"/>
      <c r="DYX39" s="19"/>
      <c r="DYY39" s="19"/>
      <c r="DYZ39" s="19"/>
      <c r="DZA39" s="19"/>
      <c r="DZB39" s="19"/>
      <c r="DZC39" s="19"/>
      <c r="DZD39" s="19"/>
      <c r="DZE39" s="19"/>
      <c r="DZF39" s="19"/>
      <c r="DZG39" s="19"/>
      <c r="DZH39" s="19"/>
      <c r="DZI39" s="19"/>
      <c r="DZJ39" s="19"/>
      <c r="DZK39" s="19"/>
      <c r="DZL39" s="19"/>
      <c r="DZM39" s="19"/>
      <c r="DZN39" s="19"/>
      <c r="DZO39" s="19"/>
      <c r="DZP39" s="19"/>
      <c r="DZQ39" s="19"/>
      <c r="DZR39" s="19"/>
      <c r="DZS39" s="19"/>
      <c r="DZT39" s="19"/>
      <c r="DZU39" s="19"/>
      <c r="DZV39" s="19"/>
      <c r="DZW39" s="19"/>
      <c r="DZX39" s="19"/>
      <c r="DZY39" s="19"/>
      <c r="DZZ39" s="19"/>
      <c r="EAA39" s="19"/>
      <c r="EAB39" s="19"/>
      <c r="EAC39" s="19"/>
      <c r="EAD39" s="19"/>
      <c r="EAE39" s="19"/>
      <c r="EAF39" s="19"/>
      <c r="EAG39" s="19"/>
      <c r="EAH39" s="19"/>
      <c r="EAI39" s="19"/>
      <c r="EAJ39" s="19"/>
      <c r="EAK39" s="19"/>
      <c r="EAL39" s="19"/>
      <c r="EAM39" s="19"/>
      <c r="EAN39" s="19"/>
      <c r="EAO39" s="19"/>
      <c r="EAP39" s="19"/>
      <c r="EAQ39" s="19"/>
      <c r="EAR39" s="19"/>
      <c r="EAS39" s="19"/>
      <c r="EAT39" s="19"/>
      <c r="EAU39" s="19"/>
      <c r="EAV39" s="19"/>
      <c r="EAW39" s="19"/>
      <c r="EAX39" s="19"/>
      <c r="EAY39" s="19"/>
      <c r="EAZ39" s="19"/>
      <c r="EBA39" s="19"/>
      <c r="EBB39" s="19"/>
      <c r="EBC39" s="19"/>
      <c r="EBD39" s="19"/>
      <c r="EBE39" s="19"/>
      <c r="EBF39" s="19"/>
      <c r="EBG39" s="19"/>
      <c r="EBH39" s="19"/>
      <c r="EBI39" s="19"/>
      <c r="EBJ39" s="19"/>
      <c r="EBK39" s="19"/>
      <c r="EBL39" s="19"/>
      <c r="EBM39" s="19"/>
      <c r="EBN39" s="19"/>
      <c r="EBO39" s="19"/>
      <c r="EBP39" s="19"/>
      <c r="EBQ39" s="19"/>
      <c r="EBR39" s="19"/>
      <c r="EBS39" s="19"/>
      <c r="EBT39" s="19"/>
      <c r="EBU39" s="19"/>
      <c r="EBV39" s="19"/>
      <c r="EBW39" s="19"/>
      <c r="EBX39" s="19"/>
      <c r="EBY39" s="19"/>
      <c r="EBZ39" s="19"/>
      <c r="ECA39" s="19"/>
      <c r="ECB39" s="19"/>
      <c r="ECC39" s="19"/>
      <c r="ECD39" s="19"/>
      <c r="ECE39" s="19"/>
      <c r="ECF39" s="19"/>
      <c r="ECG39" s="19"/>
      <c r="ECH39" s="19"/>
      <c r="ECI39" s="19"/>
      <c r="ECJ39" s="19"/>
      <c r="ECK39" s="19"/>
      <c r="ECL39" s="19"/>
      <c r="ECM39" s="19"/>
      <c r="ECN39" s="19"/>
      <c r="ECO39" s="19"/>
      <c r="ECP39" s="19"/>
      <c r="ECQ39" s="19"/>
      <c r="ECR39" s="19"/>
      <c r="ECS39" s="19"/>
      <c r="ECT39" s="19"/>
      <c r="ECU39" s="19"/>
      <c r="ECV39" s="19"/>
      <c r="ECW39" s="19"/>
      <c r="ECX39" s="19"/>
      <c r="ECY39" s="19"/>
      <c r="ECZ39" s="19"/>
      <c r="EDA39" s="19"/>
      <c r="EDB39" s="19"/>
      <c r="EDC39" s="19"/>
      <c r="EDD39" s="19"/>
      <c r="EDE39" s="19"/>
      <c r="EDF39" s="19"/>
      <c r="EDG39" s="19"/>
      <c r="EDH39" s="19"/>
      <c r="EDI39" s="19"/>
      <c r="EDJ39" s="19"/>
      <c r="EDK39" s="19"/>
      <c r="EDL39" s="19"/>
      <c r="EDM39" s="19"/>
      <c r="EDN39" s="19"/>
      <c r="EDO39" s="19"/>
      <c r="EDP39" s="19"/>
      <c r="EDQ39" s="19"/>
      <c r="EDR39" s="19"/>
      <c r="EDS39" s="19"/>
      <c r="EDT39" s="19"/>
      <c r="EDU39" s="19"/>
      <c r="EDV39" s="19"/>
      <c r="EDW39" s="19"/>
      <c r="EDX39" s="19"/>
      <c r="EDY39" s="19"/>
      <c r="EDZ39" s="19"/>
      <c r="EEA39" s="19"/>
      <c r="EEB39" s="19"/>
      <c r="EEC39" s="19"/>
      <c r="EED39" s="19"/>
      <c r="EEE39" s="19"/>
      <c r="EEF39" s="19"/>
      <c r="EEG39" s="19"/>
      <c r="EEH39" s="19"/>
      <c r="EEI39" s="19"/>
      <c r="EEJ39" s="19"/>
      <c r="EEK39" s="19"/>
      <c r="EEL39" s="19"/>
      <c r="EEM39" s="19"/>
      <c r="EEN39" s="19"/>
      <c r="EEO39" s="19"/>
      <c r="EEP39" s="19"/>
      <c r="EEQ39" s="19"/>
      <c r="EER39" s="19"/>
      <c r="EES39" s="19"/>
      <c r="EET39" s="19"/>
      <c r="EEU39" s="19"/>
      <c r="EEV39" s="19"/>
      <c r="EEW39" s="19"/>
      <c r="EEX39" s="19"/>
      <c r="EEY39" s="19"/>
      <c r="EEZ39" s="19"/>
      <c r="EFA39" s="19"/>
      <c r="EFB39" s="19"/>
      <c r="EFC39" s="19"/>
      <c r="EFD39" s="19"/>
      <c r="EFE39" s="19"/>
      <c r="EFF39" s="19"/>
      <c r="EFG39" s="19"/>
      <c r="EFH39" s="19"/>
      <c r="EFI39" s="19"/>
      <c r="EFJ39" s="19"/>
      <c r="EFK39" s="19"/>
      <c r="EFL39" s="19"/>
      <c r="EFM39" s="19"/>
      <c r="EFN39" s="19"/>
      <c r="EFO39" s="19"/>
      <c r="EFP39" s="19"/>
      <c r="EFQ39" s="19"/>
      <c r="EFR39" s="19"/>
      <c r="EFS39" s="19"/>
      <c r="EFT39" s="19"/>
      <c r="EFU39" s="19"/>
      <c r="EFV39" s="19"/>
      <c r="EFW39" s="19"/>
      <c r="EFX39" s="19"/>
      <c r="EFY39" s="19"/>
      <c r="EFZ39" s="19"/>
      <c r="EGA39" s="19"/>
      <c r="EGB39" s="19"/>
      <c r="EGC39" s="19"/>
      <c r="EGD39" s="19"/>
      <c r="EGE39" s="19"/>
      <c r="EGF39" s="19"/>
      <c r="EGG39" s="19"/>
      <c r="EGH39" s="19"/>
      <c r="EGI39" s="19"/>
      <c r="EGJ39" s="19"/>
      <c r="EGK39" s="19"/>
      <c r="EGL39" s="19"/>
      <c r="EGM39" s="19"/>
      <c r="EGN39" s="19"/>
      <c r="EGO39" s="19"/>
      <c r="EGP39" s="19"/>
      <c r="EGQ39" s="19"/>
      <c r="EGR39" s="19"/>
      <c r="EGS39" s="19"/>
      <c r="EGT39" s="19"/>
      <c r="EGU39" s="19"/>
      <c r="EGV39" s="19"/>
      <c r="EGW39" s="19"/>
      <c r="EGX39" s="19"/>
      <c r="EGY39" s="19"/>
      <c r="EGZ39" s="19"/>
      <c r="EHA39" s="19"/>
      <c r="EHB39" s="19"/>
      <c r="EHC39" s="19"/>
      <c r="EHD39" s="19"/>
      <c r="EHE39" s="19"/>
      <c r="EHF39" s="19"/>
      <c r="EHG39" s="19"/>
      <c r="EHH39" s="19"/>
      <c r="EHI39" s="19"/>
      <c r="EHJ39" s="19"/>
      <c r="EHK39" s="19"/>
      <c r="EHL39" s="19"/>
      <c r="EHM39" s="19"/>
      <c r="EHN39" s="19"/>
      <c r="EHO39" s="19"/>
      <c r="EHP39" s="19"/>
      <c r="EHQ39" s="19"/>
      <c r="EHR39" s="19"/>
      <c r="EHS39" s="19"/>
      <c r="EHT39" s="19"/>
      <c r="EHU39" s="19"/>
      <c r="EHV39" s="19"/>
      <c r="EHW39" s="19"/>
      <c r="EHX39" s="19"/>
      <c r="EHY39" s="19"/>
      <c r="EHZ39" s="19"/>
      <c r="EIA39" s="19"/>
      <c r="EIB39" s="19"/>
      <c r="EIC39" s="19"/>
      <c r="EID39" s="19"/>
      <c r="EIE39" s="19"/>
      <c r="EIF39" s="19"/>
      <c r="EIG39" s="19"/>
      <c r="EIH39" s="19"/>
      <c r="EII39" s="19"/>
      <c r="EIJ39" s="19"/>
      <c r="EIK39" s="19"/>
      <c r="EIL39" s="19"/>
      <c r="EIM39" s="19"/>
      <c r="EIN39" s="19"/>
      <c r="EIO39" s="19"/>
      <c r="EIP39" s="19"/>
      <c r="EIQ39" s="19"/>
      <c r="EIR39" s="19"/>
      <c r="EIS39" s="19"/>
      <c r="EIT39" s="19"/>
      <c r="EIU39" s="19"/>
      <c r="EIV39" s="19"/>
      <c r="EIW39" s="19"/>
      <c r="EIX39" s="19"/>
      <c r="EIY39" s="19"/>
      <c r="EIZ39" s="19"/>
      <c r="EJA39" s="19"/>
      <c r="EJB39" s="19"/>
      <c r="EJC39" s="19"/>
      <c r="EJD39" s="19"/>
      <c r="EJE39" s="19"/>
      <c r="EJF39" s="19"/>
      <c r="EJG39" s="19"/>
      <c r="EJH39" s="19"/>
      <c r="EJI39" s="19"/>
      <c r="EJJ39" s="19"/>
      <c r="EJK39" s="19"/>
      <c r="EJL39" s="19"/>
      <c r="EJM39" s="19"/>
      <c r="EJN39" s="19"/>
      <c r="EJO39" s="19"/>
      <c r="EJP39" s="19"/>
      <c r="EJQ39" s="19"/>
      <c r="EJR39" s="19"/>
      <c r="EJS39" s="19"/>
      <c r="EJT39" s="19"/>
      <c r="EJU39" s="19"/>
      <c r="EJV39" s="19"/>
      <c r="EJW39" s="19"/>
      <c r="EJX39" s="19"/>
      <c r="EJY39" s="19"/>
      <c r="EJZ39" s="19"/>
      <c r="EKA39" s="19"/>
      <c r="EKB39" s="19"/>
      <c r="EKC39" s="19"/>
      <c r="EKD39" s="19"/>
      <c r="EKE39" s="19"/>
      <c r="EKF39" s="19"/>
      <c r="EKG39" s="19"/>
      <c r="EKH39" s="19"/>
      <c r="EKI39" s="19"/>
      <c r="EKJ39" s="19"/>
      <c r="EKK39" s="19"/>
      <c r="EKL39" s="19"/>
      <c r="EKM39" s="19"/>
      <c r="EKN39" s="19"/>
      <c r="EKO39" s="19"/>
      <c r="EKP39" s="19"/>
      <c r="EKQ39" s="19"/>
      <c r="EKR39" s="19"/>
      <c r="EKS39" s="19"/>
      <c r="EKT39" s="19"/>
      <c r="EKU39" s="19"/>
      <c r="EKV39" s="19"/>
      <c r="EKW39" s="19"/>
      <c r="EKX39" s="19"/>
      <c r="EKY39" s="19"/>
      <c r="EKZ39" s="19"/>
      <c r="ELA39" s="19"/>
      <c r="ELB39" s="19"/>
      <c r="ELC39" s="19"/>
      <c r="ELD39" s="19"/>
      <c r="ELE39" s="19"/>
      <c r="ELF39" s="19"/>
      <c r="ELG39" s="19"/>
      <c r="ELH39" s="19"/>
      <c r="ELI39" s="19"/>
      <c r="ELJ39" s="19"/>
      <c r="ELK39" s="19"/>
      <c r="ELL39" s="19"/>
      <c r="ELM39" s="19"/>
      <c r="ELN39" s="19"/>
      <c r="ELO39" s="19"/>
      <c r="ELP39" s="19"/>
      <c r="ELQ39" s="19"/>
      <c r="ELR39" s="19"/>
      <c r="ELS39" s="19"/>
      <c r="ELT39" s="19"/>
      <c r="ELU39" s="19"/>
      <c r="ELV39" s="19"/>
      <c r="ELW39" s="19"/>
      <c r="ELX39" s="19"/>
      <c r="ELY39" s="19"/>
      <c r="ELZ39" s="19"/>
      <c r="EMA39" s="19"/>
      <c r="EMB39" s="19"/>
      <c r="EMC39" s="19"/>
      <c r="EMD39" s="19"/>
      <c r="EME39" s="19"/>
      <c r="EMF39" s="19"/>
      <c r="EMG39" s="19"/>
      <c r="EMH39" s="19"/>
      <c r="EMI39" s="19"/>
      <c r="EMJ39" s="19"/>
      <c r="EMK39" s="19"/>
      <c r="EML39" s="19"/>
      <c r="EMM39" s="19"/>
      <c r="EMN39" s="19"/>
      <c r="EMO39" s="19"/>
      <c r="EMP39" s="19"/>
      <c r="EMQ39" s="19"/>
      <c r="EMR39" s="19"/>
      <c r="EMS39" s="19"/>
      <c r="EMT39" s="19"/>
      <c r="EMU39" s="19"/>
      <c r="EMV39" s="19"/>
      <c r="EMW39" s="19"/>
      <c r="EMX39" s="19"/>
      <c r="EMY39" s="19"/>
      <c r="EMZ39" s="19"/>
      <c r="ENA39" s="19"/>
      <c r="ENB39" s="19"/>
      <c r="ENC39" s="19"/>
      <c r="END39" s="19"/>
      <c r="ENE39" s="19"/>
      <c r="ENF39" s="19"/>
      <c r="ENG39" s="19"/>
      <c r="ENH39" s="19"/>
      <c r="ENI39" s="19"/>
      <c r="ENJ39" s="19"/>
      <c r="ENK39" s="19"/>
      <c r="ENL39" s="19"/>
      <c r="ENM39" s="19"/>
      <c r="ENN39" s="19"/>
      <c r="ENO39" s="19"/>
      <c r="ENP39" s="19"/>
      <c r="ENQ39" s="19"/>
      <c r="ENR39" s="19"/>
      <c r="ENS39" s="19"/>
      <c r="ENT39" s="19"/>
      <c r="ENU39" s="19"/>
      <c r="ENV39" s="19"/>
      <c r="ENW39" s="19"/>
      <c r="ENX39" s="19"/>
      <c r="ENY39" s="19"/>
      <c r="ENZ39" s="19"/>
      <c r="EOA39" s="19"/>
      <c r="EOB39" s="19"/>
      <c r="EOC39" s="19"/>
      <c r="EOD39" s="19"/>
      <c r="EOE39" s="19"/>
      <c r="EOF39" s="19"/>
      <c r="EOG39" s="19"/>
      <c r="EOH39" s="19"/>
      <c r="EOI39" s="19"/>
      <c r="EOJ39" s="19"/>
      <c r="EOK39" s="19"/>
      <c r="EOL39" s="19"/>
      <c r="EOM39" s="19"/>
      <c r="EON39" s="19"/>
      <c r="EOO39" s="19"/>
      <c r="EOP39" s="19"/>
      <c r="EOQ39" s="19"/>
      <c r="EOR39" s="19"/>
      <c r="EOS39" s="19"/>
      <c r="EOT39" s="19"/>
      <c r="EOU39" s="19"/>
      <c r="EOV39" s="19"/>
      <c r="EOW39" s="19"/>
      <c r="EOX39" s="19"/>
      <c r="EOY39" s="19"/>
      <c r="EOZ39" s="19"/>
      <c r="EPA39" s="19"/>
      <c r="EPB39" s="19"/>
      <c r="EPC39" s="19"/>
      <c r="EPD39" s="19"/>
      <c r="EPE39" s="19"/>
      <c r="EPF39" s="19"/>
      <c r="EPG39" s="19"/>
      <c r="EPH39" s="19"/>
      <c r="EPI39" s="19"/>
      <c r="EPJ39" s="19"/>
      <c r="EPK39" s="19"/>
      <c r="EPL39" s="19"/>
      <c r="EPM39" s="19"/>
      <c r="EPN39" s="19"/>
      <c r="EPO39" s="19"/>
      <c r="EPP39" s="19"/>
      <c r="EPQ39" s="19"/>
      <c r="EPR39" s="19"/>
      <c r="EPS39" s="19"/>
      <c r="EPT39" s="19"/>
      <c r="EPU39" s="19"/>
      <c r="EPV39" s="19"/>
      <c r="EPW39" s="19"/>
      <c r="EPX39" s="19"/>
      <c r="EPY39" s="19"/>
      <c r="EPZ39" s="19"/>
      <c r="EQA39" s="19"/>
      <c r="EQB39" s="19"/>
      <c r="EQC39" s="19"/>
      <c r="EQD39" s="19"/>
      <c r="EQE39" s="19"/>
      <c r="EQF39" s="19"/>
      <c r="EQG39" s="19"/>
      <c r="EQH39" s="19"/>
      <c r="EQI39" s="19"/>
      <c r="EQJ39" s="19"/>
      <c r="EQK39" s="19"/>
      <c r="EQL39" s="19"/>
      <c r="EQM39" s="19"/>
      <c r="EQN39" s="19"/>
      <c r="EQO39" s="19"/>
      <c r="EQP39" s="19"/>
      <c r="EQQ39" s="19"/>
      <c r="EQR39" s="19"/>
      <c r="EQS39" s="19"/>
      <c r="EQT39" s="19"/>
      <c r="EQU39" s="19"/>
      <c r="EQV39" s="19"/>
      <c r="EQW39" s="19"/>
      <c r="EQX39" s="19"/>
      <c r="EQY39" s="19"/>
      <c r="EQZ39" s="19"/>
      <c r="ERA39" s="19"/>
      <c r="ERB39" s="19"/>
      <c r="ERC39" s="19"/>
      <c r="ERD39" s="19"/>
      <c r="ERE39" s="19"/>
      <c r="ERF39" s="19"/>
      <c r="ERG39" s="19"/>
      <c r="ERH39" s="19"/>
      <c r="ERI39" s="19"/>
      <c r="ERJ39" s="19"/>
      <c r="ERK39" s="19"/>
      <c r="ERL39" s="19"/>
      <c r="ERM39" s="19"/>
      <c r="ERN39" s="19"/>
      <c r="ERO39" s="19"/>
      <c r="ERP39" s="19"/>
      <c r="ERQ39" s="19"/>
      <c r="ERR39" s="19"/>
      <c r="ERS39" s="19"/>
      <c r="ERT39" s="19"/>
      <c r="ERU39" s="19"/>
      <c r="ERV39" s="19"/>
      <c r="ERW39" s="19"/>
      <c r="ERX39" s="19"/>
      <c r="ERY39" s="19"/>
      <c r="ERZ39" s="19"/>
      <c r="ESA39" s="19"/>
      <c r="ESB39" s="19"/>
      <c r="ESC39" s="19"/>
      <c r="ESD39" s="19"/>
      <c r="ESE39" s="19"/>
      <c r="ESF39" s="19"/>
      <c r="ESG39" s="19"/>
      <c r="ESH39" s="19"/>
      <c r="ESI39" s="19"/>
      <c r="ESJ39" s="19"/>
      <c r="ESK39" s="19"/>
      <c r="ESL39" s="19"/>
      <c r="ESM39" s="19"/>
      <c r="ESN39" s="19"/>
      <c r="ESO39" s="19"/>
      <c r="ESP39" s="19"/>
      <c r="ESQ39" s="19"/>
      <c r="ESR39" s="19"/>
      <c r="ESS39" s="19"/>
      <c r="EST39" s="19"/>
      <c r="ESU39" s="19"/>
      <c r="ESV39" s="19"/>
      <c r="ESW39" s="19"/>
      <c r="ESX39" s="19"/>
      <c r="ESY39" s="19"/>
      <c r="ESZ39" s="19"/>
      <c r="ETA39" s="19"/>
      <c r="ETB39" s="19"/>
      <c r="ETC39" s="19"/>
      <c r="ETD39" s="19"/>
      <c r="ETE39" s="19"/>
      <c r="ETF39" s="19"/>
      <c r="ETG39" s="19"/>
      <c r="ETH39" s="19"/>
      <c r="ETI39" s="19"/>
      <c r="ETJ39" s="19"/>
      <c r="ETK39" s="19"/>
      <c r="ETL39" s="19"/>
      <c r="ETM39" s="19"/>
      <c r="ETN39" s="19"/>
      <c r="ETO39" s="19"/>
      <c r="ETP39" s="19"/>
      <c r="ETQ39" s="19"/>
      <c r="ETR39" s="19"/>
      <c r="ETS39" s="19"/>
      <c r="ETT39" s="19"/>
      <c r="ETU39" s="19"/>
      <c r="ETV39" s="19"/>
      <c r="ETW39" s="19"/>
      <c r="ETX39" s="19"/>
      <c r="ETY39" s="19"/>
      <c r="ETZ39" s="19"/>
      <c r="EUA39" s="19"/>
      <c r="EUB39" s="19"/>
      <c r="EUC39" s="19"/>
      <c r="EUD39" s="19"/>
      <c r="EUE39" s="19"/>
      <c r="EUF39" s="19"/>
      <c r="EUG39" s="19"/>
      <c r="EUH39" s="19"/>
      <c r="EUI39" s="19"/>
      <c r="EUJ39" s="19"/>
      <c r="EUK39" s="19"/>
      <c r="EUL39" s="19"/>
      <c r="EUM39" s="19"/>
      <c r="EUN39" s="19"/>
      <c r="EUO39" s="19"/>
      <c r="EUP39" s="19"/>
      <c r="EUQ39" s="19"/>
      <c r="EUR39" s="19"/>
      <c r="EUS39" s="19"/>
      <c r="EUT39" s="19"/>
      <c r="EUU39" s="19"/>
      <c r="EUV39" s="19"/>
      <c r="EUW39" s="19"/>
      <c r="EUX39" s="19"/>
      <c r="EUY39" s="19"/>
      <c r="EUZ39" s="19"/>
      <c r="EVA39" s="19"/>
      <c r="EVB39" s="19"/>
      <c r="EVC39" s="19"/>
      <c r="EVD39" s="19"/>
      <c r="EVE39" s="19"/>
      <c r="EVF39" s="19"/>
      <c r="EVG39" s="19"/>
      <c r="EVH39" s="19"/>
      <c r="EVI39" s="19"/>
      <c r="EVJ39" s="19"/>
      <c r="EVK39" s="19"/>
      <c r="EVL39" s="19"/>
      <c r="EVM39" s="19"/>
      <c r="EVN39" s="19"/>
      <c r="EVO39" s="19"/>
      <c r="EVP39" s="19"/>
      <c r="EVQ39" s="19"/>
      <c r="EVR39" s="19"/>
      <c r="EVS39" s="19"/>
      <c r="EVT39" s="19"/>
      <c r="EVU39" s="19"/>
      <c r="EVV39" s="19"/>
      <c r="EVW39" s="19"/>
      <c r="EVX39" s="19"/>
      <c r="EVY39" s="19"/>
      <c r="EVZ39" s="19"/>
      <c r="EWA39" s="19"/>
      <c r="EWB39" s="19"/>
      <c r="EWC39" s="19"/>
      <c r="EWD39" s="19"/>
      <c r="EWE39" s="19"/>
      <c r="EWF39" s="19"/>
      <c r="EWG39" s="19"/>
      <c r="EWH39" s="19"/>
      <c r="EWI39" s="19"/>
      <c r="EWJ39" s="19"/>
      <c r="EWK39" s="19"/>
      <c r="EWL39" s="19"/>
      <c r="EWM39" s="19"/>
      <c r="EWN39" s="19"/>
      <c r="EWO39" s="19"/>
      <c r="EWP39" s="19"/>
      <c r="EWQ39" s="19"/>
      <c r="EWR39" s="19"/>
      <c r="EWS39" s="19"/>
      <c r="EWT39" s="19"/>
      <c r="EWU39" s="19"/>
      <c r="EWV39" s="19"/>
      <c r="EWW39" s="19"/>
      <c r="EWX39" s="19"/>
      <c r="EWY39" s="19"/>
      <c r="EWZ39" s="19"/>
      <c r="EXA39" s="19"/>
      <c r="EXB39" s="19"/>
      <c r="EXC39" s="19"/>
      <c r="EXD39" s="19"/>
      <c r="EXE39" s="19"/>
      <c r="EXF39" s="19"/>
      <c r="EXG39" s="19"/>
      <c r="EXH39" s="19"/>
      <c r="EXI39" s="19"/>
      <c r="EXJ39" s="19"/>
      <c r="EXK39" s="19"/>
      <c r="EXL39" s="19"/>
      <c r="EXM39" s="19"/>
      <c r="EXN39" s="19"/>
      <c r="EXO39" s="19"/>
      <c r="EXP39" s="19"/>
      <c r="EXQ39" s="19"/>
      <c r="EXR39" s="19"/>
      <c r="EXS39" s="19"/>
      <c r="EXT39" s="19"/>
      <c r="EXU39" s="19"/>
      <c r="EXV39" s="19"/>
      <c r="EXW39" s="19"/>
      <c r="EXX39" s="19"/>
      <c r="EXY39" s="19"/>
      <c r="EXZ39" s="19"/>
      <c r="EYA39" s="19"/>
      <c r="EYB39" s="19"/>
      <c r="EYC39" s="19"/>
      <c r="EYD39" s="19"/>
      <c r="EYE39" s="19"/>
      <c r="EYF39" s="19"/>
      <c r="EYG39" s="19"/>
      <c r="EYH39" s="19"/>
      <c r="EYI39" s="19"/>
      <c r="EYJ39" s="19"/>
      <c r="EYK39" s="19"/>
      <c r="EYL39" s="19"/>
      <c r="EYM39" s="19"/>
      <c r="EYN39" s="19"/>
      <c r="EYO39" s="19"/>
      <c r="EYP39" s="19"/>
      <c r="EYQ39" s="19"/>
      <c r="EYR39" s="19"/>
      <c r="EYS39" s="19"/>
      <c r="EYT39" s="19"/>
      <c r="EYU39" s="19"/>
      <c r="EYV39" s="19"/>
      <c r="EYW39" s="19"/>
      <c r="EYX39" s="19"/>
      <c r="EYY39" s="19"/>
      <c r="EYZ39" s="19"/>
      <c r="EZA39" s="19"/>
      <c r="EZB39" s="19"/>
      <c r="EZC39" s="19"/>
      <c r="EZD39" s="19"/>
      <c r="EZE39" s="19"/>
      <c r="EZF39" s="19"/>
      <c r="EZG39" s="19"/>
      <c r="EZH39" s="19"/>
      <c r="EZI39" s="19"/>
      <c r="EZJ39" s="19"/>
      <c r="EZK39" s="19"/>
      <c r="EZL39" s="19"/>
      <c r="EZM39" s="19"/>
      <c r="EZN39" s="19"/>
      <c r="EZO39" s="19"/>
      <c r="EZP39" s="19"/>
      <c r="EZQ39" s="19"/>
      <c r="EZR39" s="19"/>
      <c r="EZS39" s="19"/>
      <c r="EZT39" s="19"/>
      <c r="EZU39" s="19"/>
      <c r="EZV39" s="19"/>
      <c r="EZW39" s="19"/>
      <c r="EZX39" s="19"/>
      <c r="EZY39" s="19"/>
      <c r="EZZ39" s="19"/>
      <c r="FAA39" s="19"/>
      <c r="FAB39" s="19"/>
      <c r="FAC39" s="19"/>
      <c r="FAD39" s="19"/>
      <c r="FAE39" s="19"/>
      <c r="FAF39" s="19"/>
      <c r="FAG39" s="19"/>
      <c r="FAH39" s="19"/>
      <c r="FAI39" s="19"/>
      <c r="FAJ39" s="19"/>
      <c r="FAK39" s="19"/>
      <c r="FAL39" s="19"/>
      <c r="FAM39" s="19"/>
      <c r="FAN39" s="19"/>
      <c r="FAO39" s="19"/>
      <c r="FAP39" s="19"/>
      <c r="FAQ39" s="19"/>
      <c r="FAR39" s="19"/>
      <c r="FAS39" s="19"/>
      <c r="FAT39" s="19"/>
      <c r="FAU39" s="19"/>
      <c r="FAV39" s="19"/>
      <c r="FAW39" s="19"/>
      <c r="FAX39" s="19"/>
      <c r="FAY39" s="19"/>
      <c r="FAZ39" s="19"/>
      <c r="FBA39" s="19"/>
      <c r="FBB39" s="19"/>
      <c r="FBC39" s="19"/>
      <c r="FBD39" s="19"/>
      <c r="FBE39" s="19"/>
      <c r="FBF39" s="19"/>
      <c r="FBG39" s="19"/>
      <c r="FBH39" s="19"/>
      <c r="FBI39" s="19"/>
      <c r="FBJ39" s="19"/>
      <c r="FBK39" s="19"/>
      <c r="FBL39" s="19"/>
      <c r="FBM39" s="19"/>
      <c r="FBN39" s="19"/>
      <c r="FBO39" s="19"/>
      <c r="FBP39" s="19"/>
      <c r="FBQ39" s="19"/>
      <c r="FBR39" s="19"/>
      <c r="FBS39" s="19"/>
      <c r="FBT39" s="19"/>
      <c r="FBU39" s="19"/>
      <c r="FBV39" s="19"/>
      <c r="FBW39" s="19"/>
      <c r="FBX39" s="19"/>
      <c r="FBY39" s="19"/>
      <c r="FBZ39" s="19"/>
      <c r="FCA39" s="19"/>
      <c r="FCB39" s="19"/>
      <c r="FCC39" s="19"/>
      <c r="FCD39" s="19"/>
      <c r="FCE39" s="19"/>
      <c r="FCF39" s="19"/>
      <c r="FCG39" s="19"/>
      <c r="FCH39" s="19"/>
      <c r="FCI39" s="19"/>
      <c r="FCJ39" s="19"/>
      <c r="FCK39" s="19"/>
      <c r="FCL39" s="19"/>
      <c r="FCM39" s="19"/>
      <c r="FCN39" s="19"/>
      <c r="FCO39" s="19"/>
      <c r="FCP39" s="19"/>
      <c r="FCQ39" s="19"/>
      <c r="FCR39" s="19"/>
      <c r="FCS39" s="19"/>
      <c r="FCT39" s="19"/>
      <c r="FCU39" s="19"/>
      <c r="FCV39" s="19"/>
      <c r="FCW39" s="19"/>
      <c r="FCX39" s="19"/>
      <c r="FCY39" s="19"/>
      <c r="FCZ39" s="19"/>
      <c r="FDA39" s="19"/>
      <c r="FDB39" s="19"/>
      <c r="FDC39" s="19"/>
      <c r="FDD39" s="19"/>
      <c r="FDE39" s="19"/>
      <c r="FDF39" s="19"/>
      <c r="FDG39" s="19"/>
      <c r="FDH39" s="19"/>
      <c r="FDI39" s="19"/>
      <c r="FDJ39" s="19"/>
      <c r="FDK39" s="19"/>
      <c r="FDL39" s="19"/>
      <c r="FDM39" s="19"/>
      <c r="FDN39" s="19"/>
      <c r="FDO39" s="19"/>
      <c r="FDP39" s="19"/>
      <c r="FDQ39" s="19"/>
      <c r="FDR39" s="19"/>
      <c r="FDS39" s="19"/>
      <c r="FDT39" s="19"/>
      <c r="FDU39" s="19"/>
      <c r="FDV39" s="19"/>
      <c r="FDW39" s="19"/>
      <c r="FDX39" s="19"/>
      <c r="FDY39" s="19"/>
      <c r="FDZ39" s="19"/>
      <c r="FEA39" s="19"/>
      <c r="FEB39" s="19"/>
      <c r="FEC39" s="19"/>
      <c r="FED39" s="19"/>
      <c r="FEE39" s="19"/>
      <c r="FEF39" s="19"/>
      <c r="FEG39" s="19"/>
      <c r="FEH39" s="19"/>
      <c r="FEI39" s="19"/>
      <c r="FEJ39" s="19"/>
      <c r="FEK39" s="19"/>
      <c r="FEL39" s="19"/>
      <c r="FEM39" s="19"/>
      <c r="FEN39" s="19"/>
      <c r="FEO39" s="19"/>
      <c r="FEP39" s="19"/>
      <c r="FEQ39" s="19"/>
      <c r="FER39" s="19"/>
      <c r="FES39" s="19"/>
      <c r="FET39" s="19"/>
      <c r="FEU39" s="19"/>
      <c r="FEV39" s="19"/>
      <c r="FEW39" s="19"/>
      <c r="FEX39" s="19"/>
      <c r="FEY39" s="19"/>
      <c r="FEZ39" s="19"/>
      <c r="FFA39" s="19"/>
      <c r="FFB39" s="19"/>
      <c r="FFC39" s="19"/>
      <c r="FFD39" s="19"/>
      <c r="FFE39" s="19"/>
      <c r="FFF39" s="19"/>
      <c r="FFG39" s="19"/>
      <c r="FFH39" s="19"/>
      <c r="FFI39" s="19"/>
      <c r="FFJ39" s="19"/>
      <c r="FFK39" s="19"/>
      <c r="FFL39" s="19"/>
      <c r="FFM39" s="19"/>
      <c r="FFN39" s="19"/>
      <c r="FFO39" s="19"/>
      <c r="FFP39" s="19"/>
      <c r="FFQ39" s="19"/>
      <c r="FFR39" s="19"/>
      <c r="FFS39" s="19"/>
      <c r="FFT39" s="19"/>
      <c r="FFU39" s="19"/>
      <c r="FFV39" s="19"/>
      <c r="FFW39" s="19"/>
      <c r="FFX39" s="19"/>
      <c r="FFY39" s="19"/>
      <c r="FFZ39" s="19"/>
      <c r="FGA39" s="19"/>
      <c r="FGB39" s="19"/>
      <c r="FGC39" s="19"/>
      <c r="FGD39" s="19"/>
      <c r="FGE39" s="19"/>
      <c r="FGF39" s="19"/>
      <c r="FGG39" s="19"/>
      <c r="FGH39" s="19"/>
      <c r="FGI39" s="19"/>
      <c r="FGJ39" s="19"/>
      <c r="FGK39" s="19"/>
      <c r="FGL39" s="19"/>
      <c r="FGM39" s="19"/>
      <c r="FGN39" s="19"/>
      <c r="FGO39" s="19"/>
      <c r="FGP39" s="19"/>
      <c r="FGQ39" s="19"/>
      <c r="FGR39" s="19"/>
      <c r="FGS39" s="19"/>
      <c r="FGT39" s="19"/>
      <c r="FGU39" s="19"/>
      <c r="FGV39" s="19"/>
      <c r="FGW39" s="19"/>
      <c r="FGX39" s="19"/>
      <c r="FGY39" s="19"/>
      <c r="FGZ39" s="19"/>
      <c r="FHA39" s="19"/>
      <c r="FHB39" s="19"/>
      <c r="FHC39" s="19"/>
      <c r="FHD39" s="19"/>
      <c r="FHE39" s="19"/>
      <c r="FHF39" s="19"/>
      <c r="FHG39" s="19"/>
      <c r="FHH39" s="19"/>
      <c r="FHI39" s="19"/>
      <c r="FHJ39" s="19"/>
      <c r="FHK39" s="19"/>
      <c r="FHL39" s="19"/>
      <c r="FHM39" s="19"/>
      <c r="FHN39" s="19"/>
      <c r="FHO39" s="19"/>
      <c r="FHP39" s="19"/>
      <c r="FHQ39" s="19"/>
      <c r="FHR39" s="19"/>
      <c r="FHS39" s="19"/>
      <c r="FHT39" s="19"/>
      <c r="FHU39" s="19"/>
      <c r="FHV39" s="19"/>
      <c r="FHW39" s="19"/>
      <c r="FHX39" s="19"/>
      <c r="FHY39" s="19"/>
      <c r="FHZ39" s="19"/>
      <c r="FIA39" s="19"/>
      <c r="FIB39" s="19"/>
      <c r="FIC39" s="19"/>
      <c r="FID39" s="19"/>
      <c r="FIE39" s="19"/>
      <c r="FIF39" s="19"/>
      <c r="FIG39" s="19"/>
      <c r="FIH39" s="19"/>
      <c r="FII39" s="19"/>
      <c r="FIJ39" s="19"/>
      <c r="FIK39" s="19"/>
      <c r="FIL39" s="19"/>
      <c r="FIM39" s="19"/>
      <c r="FIN39" s="19"/>
      <c r="FIO39" s="19"/>
      <c r="FIP39" s="19"/>
      <c r="FIQ39" s="19"/>
      <c r="FIR39" s="19"/>
      <c r="FIS39" s="19"/>
      <c r="FIT39" s="19"/>
      <c r="FIU39" s="19"/>
      <c r="FIV39" s="19"/>
      <c r="FIW39" s="19"/>
      <c r="FIX39" s="19"/>
      <c r="FIY39" s="19"/>
      <c r="FIZ39" s="19"/>
      <c r="FJA39" s="19"/>
      <c r="FJB39" s="19"/>
      <c r="FJC39" s="19"/>
      <c r="FJD39" s="19"/>
      <c r="FJE39" s="19"/>
      <c r="FJF39" s="19"/>
      <c r="FJG39" s="19"/>
      <c r="FJH39" s="19"/>
      <c r="FJI39" s="19"/>
      <c r="FJJ39" s="19"/>
      <c r="FJK39" s="19"/>
      <c r="FJL39" s="19"/>
      <c r="FJM39" s="19"/>
      <c r="FJN39" s="19"/>
      <c r="FJO39" s="19"/>
      <c r="FJP39" s="19"/>
      <c r="FJQ39" s="19"/>
      <c r="FJR39" s="19"/>
      <c r="FJS39" s="19"/>
      <c r="FJT39" s="19"/>
      <c r="FJU39" s="19"/>
      <c r="FJV39" s="19"/>
      <c r="FJW39" s="19"/>
      <c r="FJX39" s="19"/>
      <c r="FJY39" s="19"/>
      <c r="FJZ39" s="19"/>
      <c r="FKA39" s="19"/>
      <c r="FKB39" s="19"/>
      <c r="FKC39" s="19"/>
      <c r="FKD39" s="19"/>
      <c r="FKE39" s="19"/>
      <c r="FKF39" s="19"/>
      <c r="FKG39" s="19"/>
      <c r="FKH39" s="19"/>
      <c r="FKI39" s="19"/>
      <c r="FKJ39" s="19"/>
      <c r="FKK39" s="19"/>
      <c r="FKL39" s="19"/>
      <c r="FKM39" s="19"/>
      <c r="FKN39" s="19"/>
      <c r="FKO39" s="19"/>
      <c r="FKP39" s="19"/>
      <c r="FKQ39" s="19"/>
      <c r="FKR39" s="19"/>
      <c r="FKS39" s="19"/>
      <c r="FKT39" s="19"/>
      <c r="FKU39" s="19"/>
      <c r="FKV39" s="19"/>
      <c r="FKW39" s="19"/>
      <c r="FKX39" s="19"/>
      <c r="FKY39" s="19"/>
      <c r="FKZ39" s="19"/>
      <c r="FLA39" s="19"/>
      <c r="FLB39" s="19"/>
      <c r="FLC39" s="19"/>
      <c r="FLD39" s="19"/>
      <c r="FLE39" s="19"/>
      <c r="FLF39" s="19"/>
      <c r="FLG39" s="19"/>
      <c r="FLH39" s="19"/>
      <c r="FLI39" s="19"/>
      <c r="FLJ39" s="19"/>
      <c r="FLK39" s="19"/>
      <c r="FLL39" s="19"/>
      <c r="FLM39" s="19"/>
      <c r="FLN39" s="19"/>
      <c r="FLO39" s="19"/>
      <c r="FLP39" s="19"/>
      <c r="FLQ39" s="19"/>
      <c r="FLR39" s="19"/>
      <c r="FLS39" s="19"/>
      <c r="FLT39" s="19"/>
      <c r="FLU39" s="19"/>
      <c r="FLV39" s="19"/>
      <c r="FLW39" s="19"/>
      <c r="FLX39" s="19"/>
      <c r="FLY39" s="19"/>
      <c r="FLZ39" s="19"/>
      <c r="FMA39" s="19"/>
      <c r="FMB39" s="19"/>
      <c r="FMC39" s="19"/>
      <c r="FMD39" s="19"/>
      <c r="FME39" s="19"/>
      <c r="FMF39" s="19"/>
      <c r="FMG39" s="19"/>
      <c r="FMH39" s="19"/>
      <c r="FMI39" s="19"/>
      <c r="FMJ39" s="19"/>
      <c r="FMK39" s="19"/>
      <c r="FML39" s="19"/>
      <c r="FMM39" s="19"/>
      <c r="FMN39" s="19"/>
      <c r="FMO39" s="19"/>
      <c r="FMP39" s="19"/>
      <c r="FMQ39" s="19"/>
      <c r="FMR39" s="19"/>
      <c r="FMS39" s="19"/>
      <c r="FMT39" s="19"/>
      <c r="FMU39" s="19"/>
      <c r="FMV39" s="19"/>
      <c r="FMW39" s="19"/>
      <c r="FMX39" s="19"/>
      <c r="FMY39" s="19"/>
      <c r="FMZ39" s="19"/>
      <c r="FNA39" s="19"/>
      <c r="FNB39" s="19"/>
      <c r="FNC39" s="19"/>
      <c r="FND39" s="19"/>
      <c r="FNE39" s="19"/>
      <c r="FNF39" s="19"/>
      <c r="FNG39" s="19"/>
      <c r="FNH39" s="19"/>
      <c r="FNI39" s="19"/>
      <c r="FNJ39" s="19"/>
      <c r="FNK39" s="19"/>
      <c r="FNL39" s="19"/>
      <c r="FNM39" s="19"/>
      <c r="FNN39" s="19"/>
      <c r="FNO39" s="19"/>
      <c r="FNP39" s="19"/>
      <c r="FNQ39" s="19"/>
      <c r="FNR39" s="19"/>
      <c r="FNS39" s="19"/>
      <c r="FNT39" s="19"/>
      <c r="FNU39" s="19"/>
      <c r="FNV39" s="19"/>
      <c r="FNW39" s="19"/>
      <c r="FNX39" s="19"/>
      <c r="FNY39" s="19"/>
      <c r="FNZ39" s="19"/>
      <c r="FOA39" s="19"/>
      <c r="FOB39" s="19"/>
      <c r="FOC39" s="19"/>
      <c r="FOD39" s="19"/>
      <c r="FOE39" s="19"/>
      <c r="FOF39" s="19"/>
      <c r="FOG39" s="19"/>
      <c r="FOH39" s="19"/>
      <c r="FOI39" s="19"/>
      <c r="FOJ39" s="19"/>
      <c r="FOK39" s="19"/>
      <c r="FOL39" s="19"/>
      <c r="FOM39" s="19"/>
      <c r="FON39" s="19"/>
      <c r="FOO39" s="19"/>
      <c r="FOP39" s="19"/>
      <c r="FOQ39" s="19"/>
      <c r="FOR39" s="19"/>
      <c r="FOS39" s="19"/>
      <c r="FOT39" s="19"/>
      <c r="FOU39" s="19"/>
      <c r="FOV39" s="19"/>
      <c r="FOW39" s="19"/>
      <c r="FOX39" s="19"/>
      <c r="FOY39" s="19"/>
      <c r="FOZ39" s="19"/>
      <c r="FPA39" s="19"/>
      <c r="FPB39" s="19"/>
      <c r="FPC39" s="19"/>
      <c r="FPD39" s="19"/>
      <c r="FPE39" s="19"/>
      <c r="FPF39" s="19"/>
      <c r="FPG39" s="19"/>
      <c r="FPH39" s="19"/>
      <c r="FPI39" s="19"/>
      <c r="FPJ39" s="19"/>
      <c r="FPK39" s="19"/>
      <c r="FPL39" s="19"/>
      <c r="FPM39" s="19"/>
      <c r="FPN39" s="19"/>
      <c r="FPO39" s="19"/>
      <c r="FPP39" s="19"/>
      <c r="FPQ39" s="19"/>
      <c r="FPR39" s="19"/>
      <c r="FPS39" s="19"/>
      <c r="FPT39" s="19"/>
      <c r="FPU39" s="19"/>
      <c r="FPV39" s="19"/>
      <c r="FPW39" s="19"/>
      <c r="FPX39" s="19"/>
      <c r="FPY39" s="19"/>
      <c r="FPZ39" s="19"/>
      <c r="FQA39" s="19"/>
      <c r="FQB39" s="19"/>
      <c r="FQC39" s="19"/>
      <c r="FQD39" s="19"/>
      <c r="FQE39" s="19"/>
      <c r="FQF39" s="19"/>
      <c r="FQG39" s="19"/>
      <c r="FQH39" s="19"/>
      <c r="FQI39" s="19"/>
      <c r="FQJ39" s="19"/>
      <c r="FQK39" s="19"/>
      <c r="FQL39" s="19"/>
      <c r="FQM39" s="19"/>
      <c r="FQN39" s="19"/>
      <c r="FQO39" s="19"/>
      <c r="FQP39" s="19"/>
      <c r="FQQ39" s="19"/>
      <c r="FQR39" s="19"/>
      <c r="FQS39" s="19"/>
      <c r="FQT39" s="19"/>
      <c r="FQU39" s="19"/>
      <c r="FQV39" s="19"/>
      <c r="FQW39" s="19"/>
      <c r="FQX39" s="19"/>
      <c r="FQY39" s="19"/>
      <c r="FQZ39" s="19"/>
      <c r="FRA39" s="19"/>
      <c r="FRB39" s="19"/>
      <c r="FRC39" s="19"/>
      <c r="FRD39" s="19"/>
      <c r="FRE39" s="19"/>
      <c r="FRF39" s="19"/>
      <c r="FRG39" s="19"/>
      <c r="FRH39" s="19"/>
      <c r="FRI39" s="19"/>
      <c r="FRJ39" s="19"/>
      <c r="FRK39" s="19"/>
      <c r="FRL39" s="19"/>
      <c r="FRM39" s="19"/>
      <c r="FRN39" s="19"/>
      <c r="FRO39" s="19"/>
      <c r="FRP39" s="19"/>
      <c r="FRQ39" s="19"/>
      <c r="FRR39" s="19"/>
      <c r="FRS39" s="19"/>
      <c r="FRT39" s="19"/>
      <c r="FRU39" s="19"/>
      <c r="FRV39" s="19"/>
      <c r="FRW39" s="19"/>
      <c r="FRX39" s="19"/>
      <c r="FRY39" s="19"/>
      <c r="FRZ39" s="19"/>
      <c r="FSA39" s="19"/>
      <c r="FSB39" s="19"/>
      <c r="FSC39" s="19"/>
      <c r="FSD39" s="19"/>
      <c r="FSE39" s="19"/>
      <c r="FSF39" s="19"/>
      <c r="FSG39" s="19"/>
      <c r="FSH39" s="19"/>
      <c r="FSI39" s="19"/>
      <c r="FSJ39" s="19"/>
      <c r="FSK39" s="19"/>
      <c r="FSL39" s="19"/>
      <c r="FSM39" s="19"/>
      <c r="FSN39" s="19"/>
      <c r="FSO39" s="19"/>
      <c r="FSP39" s="19"/>
      <c r="FSQ39" s="19"/>
      <c r="FSR39" s="19"/>
      <c r="FSS39" s="19"/>
      <c r="FST39" s="19"/>
      <c r="FSU39" s="19"/>
      <c r="FSV39" s="19"/>
      <c r="FSW39" s="19"/>
      <c r="FSX39" s="19"/>
      <c r="FSY39" s="19"/>
      <c r="FSZ39" s="19"/>
      <c r="FTA39" s="19"/>
      <c r="FTB39" s="19"/>
      <c r="FTC39" s="19"/>
      <c r="FTD39" s="19"/>
      <c r="FTE39" s="19"/>
      <c r="FTF39" s="19"/>
      <c r="FTG39" s="19"/>
      <c r="FTH39" s="19"/>
      <c r="FTI39" s="19"/>
      <c r="FTJ39" s="19"/>
      <c r="FTK39" s="19"/>
      <c r="FTL39" s="19"/>
      <c r="FTM39" s="19"/>
      <c r="FTN39" s="19"/>
      <c r="FTO39" s="19"/>
      <c r="FTP39" s="19"/>
      <c r="FTQ39" s="19"/>
      <c r="FTR39" s="19"/>
      <c r="FTS39" s="19"/>
      <c r="FTT39" s="19"/>
      <c r="FTU39" s="19"/>
      <c r="FTV39" s="19"/>
      <c r="FTW39" s="19"/>
      <c r="FTX39" s="19"/>
      <c r="FTY39" s="19"/>
      <c r="FTZ39" s="19"/>
      <c r="FUA39" s="19"/>
      <c r="FUB39" s="19"/>
      <c r="FUC39" s="19"/>
      <c r="FUD39" s="19"/>
      <c r="FUE39" s="19"/>
      <c r="FUF39" s="19"/>
      <c r="FUG39" s="19"/>
      <c r="FUH39" s="19"/>
      <c r="FUI39" s="19"/>
      <c r="FUJ39" s="19"/>
      <c r="FUK39" s="19"/>
      <c r="FUL39" s="19"/>
      <c r="FUM39" s="19"/>
      <c r="FUN39" s="19"/>
      <c r="FUO39" s="19"/>
      <c r="FUP39" s="19"/>
      <c r="FUQ39" s="19"/>
      <c r="FUR39" s="19"/>
      <c r="FUS39" s="19"/>
      <c r="FUT39" s="19"/>
      <c r="FUU39" s="19"/>
      <c r="FUV39" s="19"/>
      <c r="FUW39" s="19"/>
      <c r="FUX39" s="19"/>
      <c r="FUY39" s="19"/>
      <c r="FUZ39" s="19"/>
      <c r="FVA39" s="19"/>
      <c r="FVB39" s="19"/>
      <c r="FVC39" s="19"/>
      <c r="FVD39" s="19"/>
      <c r="FVE39" s="19"/>
      <c r="FVF39" s="19"/>
      <c r="FVG39" s="19"/>
      <c r="FVH39" s="19"/>
      <c r="FVI39" s="19"/>
      <c r="FVJ39" s="19"/>
      <c r="FVK39" s="19"/>
      <c r="FVL39" s="19"/>
      <c r="FVM39" s="19"/>
      <c r="FVN39" s="19"/>
      <c r="FVO39" s="19"/>
      <c r="FVP39" s="19"/>
      <c r="FVQ39" s="19"/>
      <c r="FVR39" s="19"/>
      <c r="FVS39" s="19"/>
      <c r="FVT39" s="19"/>
      <c r="FVU39" s="19"/>
      <c r="FVV39" s="19"/>
      <c r="FVW39" s="19"/>
      <c r="FVX39" s="19"/>
      <c r="FVY39" s="19"/>
      <c r="FVZ39" s="19"/>
      <c r="FWA39" s="19"/>
      <c r="FWB39" s="19"/>
      <c r="FWC39" s="19"/>
      <c r="FWD39" s="19"/>
      <c r="FWE39" s="19"/>
      <c r="FWF39" s="19"/>
      <c r="FWG39" s="19"/>
      <c r="FWH39" s="19"/>
      <c r="FWI39" s="19"/>
      <c r="FWJ39" s="19"/>
      <c r="FWK39" s="19"/>
      <c r="FWL39" s="19"/>
      <c r="FWM39" s="19"/>
      <c r="FWN39" s="19"/>
      <c r="FWO39" s="19"/>
      <c r="FWP39" s="19"/>
      <c r="FWQ39" s="19"/>
      <c r="FWR39" s="19"/>
      <c r="FWS39" s="19"/>
      <c r="FWT39" s="19"/>
      <c r="FWU39" s="19"/>
      <c r="FWV39" s="19"/>
      <c r="FWW39" s="19"/>
      <c r="FWX39" s="19"/>
      <c r="FWY39" s="19"/>
      <c r="FWZ39" s="19"/>
      <c r="FXA39" s="19"/>
      <c r="FXB39" s="19"/>
      <c r="FXC39" s="19"/>
      <c r="FXD39" s="19"/>
      <c r="FXE39" s="19"/>
      <c r="FXF39" s="19"/>
      <c r="FXG39" s="19"/>
      <c r="FXH39" s="19"/>
      <c r="FXI39" s="19"/>
      <c r="FXJ39" s="19"/>
      <c r="FXK39" s="19"/>
      <c r="FXL39" s="19"/>
      <c r="FXM39" s="19"/>
      <c r="FXN39" s="19"/>
      <c r="FXO39" s="19"/>
      <c r="FXP39" s="19"/>
      <c r="FXQ39" s="19"/>
      <c r="FXR39" s="19"/>
      <c r="FXS39" s="19"/>
      <c r="FXT39" s="19"/>
      <c r="FXU39" s="19"/>
      <c r="FXV39" s="19"/>
      <c r="FXW39" s="19"/>
      <c r="FXX39" s="19"/>
      <c r="FXY39" s="19"/>
      <c r="FXZ39" s="19"/>
      <c r="FYA39" s="19"/>
      <c r="FYB39" s="19"/>
      <c r="FYC39" s="19"/>
      <c r="FYD39" s="19"/>
      <c r="FYE39" s="19"/>
      <c r="FYF39" s="19"/>
      <c r="FYG39" s="19"/>
      <c r="FYH39" s="19"/>
      <c r="FYI39" s="19"/>
      <c r="FYJ39" s="19"/>
      <c r="FYK39" s="19"/>
      <c r="FYL39" s="19"/>
      <c r="FYM39" s="19"/>
      <c r="FYN39" s="19"/>
      <c r="FYO39" s="19"/>
      <c r="FYP39" s="19"/>
      <c r="FYQ39" s="19"/>
      <c r="FYR39" s="19"/>
      <c r="FYS39" s="19"/>
      <c r="FYT39" s="19"/>
      <c r="FYU39" s="19"/>
      <c r="FYV39" s="19"/>
      <c r="FYW39" s="19"/>
      <c r="FYX39" s="19"/>
      <c r="FYY39" s="19"/>
      <c r="FYZ39" s="19"/>
      <c r="FZA39" s="19"/>
      <c r="FZB39" s="19"/>
      <c r="FZC39" s="19"/>
      <c r="FZD39" s="19"/>
      <c r="FZE39" s="19"/>
      <c r="FZF39" s="19"/>
      <c r="FZG39" s="19"/>
      <c r="FZH39" s="19"/>
      <c r="FZI39" s="19"/>
      <c r="FZJ39" s="19"/>
      <c r="FZK39" s="19"/>
      <c r="FZL39" s="19"/>
      <c r="FZM39" s="19"/>
      <c r="FZN39" s="19"/>
      <c r="FZO39" s="19"/>
      <c r="FZP39" s="19"/>
      <c r="FZQ39" s="19"/>
      <c r="FZR39" s="19"/>
      <c r="FZS39" s="19"/>
      <c r="FZT39" s="19"/>
      <c r="FZU39" s="19"/>
      <c r="FZV39" s="19"/>
      <c r="FZW39" s="19"/>
      <c r="FZX39" s="19"/>
      <c r="FZY39" s="19"/>
      <c r="FZZ39" s="19"/>
      <c r="GAA39" s="19"/>
      <c r="GAB39" s="19"/>
      <c r="GAC39" s="19"/>
      <c r="GAD39" s="19"/>
      <c r="GAE39" s="19"/>
      <c r="GAF39" s="19"/>
      <c r="GAG39" s="19"/>
      <c r="GAH39" s="19"/>
      <c r="GAI39" s="19"/>
      <c r="GAJ39" s="19"/>
      <c r="GAK39" s="19"/>
      <c r="GAL39" s="19"/>
      <c r="GAM39" s="19"/>
      <c r="GAN39" s="19"/>
      <c r="GAO39" s="19"/>
      <c r="GAP39" s="19"/>
      <c r="GAQ39" s="19"/>
      <c r="GAR39" s="19"/>
      <c r="GAS39" s="19"/>
      <c r="GAT39" s="19"/>
      <c r="GAU39" s="19"/>
      <c r="GAV39" s="19"/>
      <c r="GAW39" s="19"/>
      <c r="GAX39" s="19"/>
      <c r="GAY39" s="19"/>
      <c r="GAZ39" s="19"/>
      <c r="GBA39" s="19"/>
      <c r="GBB39" s="19"/>
      <c r="GBC39" s="19"/>
      <c r="GBD39" s="19"/>
      <c r="GBE39" s="19"/>
      <c r="GBF39" s="19"/>
      <c r="GBG39" s="19"/>
      <c r="GBH39" s="19"/>
      <c r="GBI39" s="19"/>
      <c r="GBJ39" s="19"/>
      <c r="GBK39" s="19"/>
      <c r="GBL39" s="19"/>
      <c r="GBM39" s="19"/>
      <c r="GBN39" s="19"/>
      <c r="GBO39" s="19"/>
      <c r="GBP39" s="19"/>
      <c r="GBQ39" s="19"/>
      <c r="GBR39" s="19"/>
      <c r="GBS39" s="19"/>
      <c r="GBT39" s="19"/>
      <c r="GBU39" s="19"/>
      <c r="GBV39" s="19"/>
      <c r="GBW39" s="19"/>
      <c r="GBX39" s="19"/>
      <c r="GBY39" s="19"/>
      <c r="GBZ39" s="19"/>
      <c r="GCA39" s="19"/>
      <c r="GCB39" s="19"/>
      <c r="GCC39" s="19"/>
      <c r="GCD39" s="19"/>
      <c r="GCE39" s="19"/>
      <c r="GCF39" s="19"/>
      <c r="GCG39" s="19"/>
      <c r="GCH39" s="19"/>
      <c r="GCI39" s="19"/>
      <c r="GCJ39" s="19"/>
      <c r="GCK39" s="19"/>
      <c r="GCL39" s="19"/>
      <c r="GCM39" s="19"/>
      <c r="GCN39" s="19"/>
      <c r="GCO39" s="19"/>
      <c r="GCP39" s="19"/>
      <c r="GCQ39" s="19"/>
      <c r="GCR39" s="19"/>
      <c r="GCS39" s="19"/>
      <c r="GCT39" s="19"/>
      <c r="GCU39" s="19"/>
      <c r="GCV39" s="19"/>
      <c r="GCW39" s="19"/>
      <c r="GCX39" s="19"/>
      <c r="GCY39" s="19"/>
      <c r="GCZ39" s="19"/>
      <c r="GDA39" s="19"/>
      <c r="GDB39" s="19"/>
      <c r="GDC39" s="19"/>
      <c r="GDD39" s="19"/>
      <c r="GDE39" s="19"/>
      <c r="GDF39" s="19"/>
      <c r="GDG39" s="19"/>
      <c r="GDH39" s="19"/>
      <c r="GDI39" s="19"/>
      <c r="GDJ39" s="19"/>
      <c r="GDK39" s="19"/>
      <c r="GDL39" s="19"/>
      <c r="GDM39" s="19"/>
      <c r="GDN39" s="19"/>
      <c r="GDO39" s="19"/>
      <c r="GDP39" s="19"/>
      <c r="GDQ39" s="19"/>
      <c r="GDR39" s="19"/>
      <c r="GDS39" s="19"/>
      <c r="GDT39" s="19"/>
      <c r="GDU39" s="19"/>
      <c r="GDV39" s="19"/>
      <c r="GDW39" s="19"/>
      <c r="GDX39" s="19"/>
      <c r="GDY39" s="19"/>
      <c r="GDZ39" s="19"/>
      <c r="GEA39" s="19"/>
      <c r="GEB39" s="19"/>
      <c r="GEC39" s="19"/>
      <c r="GED39" s="19"/>
      <c r="GEE39" s="19"/>
      <c r="GEF39" s="19"/>
      <c r="GEG39" s="19"/>
      <c r="GEH39" s="19"/>
      <c r="GEI39" s="19"/>
      <c r="GEJ39" s="19"/>
      <c r="GEK39" s="19"/>
      <c r="GEL39" s="19"/>
      <c r="GEM39" s="19"/>
      <c r="GEN39" s="19"/>
      <c r="GEO39" s="19"/>
      <c r="GEP39" s="19"/>
      <c r="GEQ39" s="19"/>
      <c r="GER39" s="19"/>
      <c r="GES39" s="19"/>
      <c r="GET39" s="19"/>
      <c r="GEU39" s="19"/>
      <c r="GEV39" s="19"/>
      <c r="GEW39" s="19"/>
      <c r="GEX39" s="19"/>
      <c r="GEY39" s="19"/>
      <c r="GEZ39" s="19"/>
      <c r="GFA39" s="19"/>
      <c r="GFB39" s="19"/>
      <c r="GFC39" s="19"/>
      <c r="GFD39" s="19"/>
      <c r="GFE39" s="19"/>
      <c r="GFF39" s="19"/>
      <c r="GFG39" s="19"/>
      <c r="GFH39" s="19"/>
      <c r="GFI39" s="19"/>
      <c r="GFJ39" s="19"/>
      <c r="GFK39" s="19"/>
      <c r="GFL39" s="19"/>
      <c r="GFM39" s="19"/>
      <c r="GFN39" s="19"/>
      <c r="GFO39" s="19"/>
      <c r="GFP39" s="19"/>
      <c r="GFQ39" s="19"/>
      <c r="GFR39" s="19"/>
      <c r="GFS39" s="19"/>
      <c r="GFT39" s="19"/>
      <c r="GFU39" s="19"/>
      <c r="GFV39" s="19"/>
      <c r="GFW39" s="19"/>
      <c r="GFX39" s="19"/>
      <c r="GFY39" s="19"/>
      <c r="GFZ39" s="19"/>
      <c r="GGA39" s="19"/>
      <c r="GGB39" s="19"/>
      <c r="GGC39" s="19"/>
      <c r="GGD39" s="19"/>
      <c r="GGE39" s="19"/>
      <c r="GGF39" s="19"/>
      <c r="GGG39" s="19"/>
      <c r="GGH39" s="19"/>
      <c r="GGI39" s="19"/>
      <c r="GGJ39" s="19"/>
      <c r="GGK39" s="19"/>
      <c r="GGL39" s="19"/>
      <c r="GGM39" s="19"/>
      <c r="GGN39" s="19"/>
      <c r="GGO39" s="19"/>
      <c r="GGP39" s="19"/>
      <c r="GGQ39" s="19"/>
      <c r="GGR39" s="19"/>
      <c r="GGS39" s="19"/>
      <c r="GGT39" s="19"/>
      <c r="GGU39" s="19"/>
      <c r="GGV39" s="19"/>
      <c r="GGW39" s="19"/>
      <c r="GGX39" s="19"/>
      <c r="GGY39" s="19"/>
      <c r="GGZ39" s="19"/>
      <c r="GHA39" s="19"/>
      <c r="GHB39" s="19"/>
      <c r="GHC39" s="19"/>
      <c r="GHD39" s="19"/>
      <c r="GHE39" s="19"/>
      <c r="GHF39" s="19"/>
      <c r="GHG39" s="19"/>
      <c r="GHH39" s="19"/>
      <c r="GHI39" s="19"/>
      <c r="GHJ39" s="19"/>
      <c r="GHK39" s="19"/>
      <c r="GHL39" s="19"/>
      <c r="GHM39" s="19"/>
      <c r="GHN39" s="19"/>
      <c r="GHO39" s="19"/>
      <c r="GHP39" s="19"/>
      <c r="GHQ39" s="19"/>
      <c r="GHR39" s="19"/>
      <c r="GHS39" s="19"/>
      <c r="GHT39" s="19"/>
      <c r="GHU39" s="19"/>
      <c r="GHV39" s="19"/>
      <c r="GHW39" s="19"/>
      <c r="GHX39" s="19"/>
      <c r="GHY39" s="19"/>
      <c r="GHZ39" s="19"/>
      <c r="GIA39" s="19"/>
      <c r="GIB39" s="19"/>
      <c r="GIC39" s="19"/>
      <c r="GID39" s="19"/>
      <c r="GIE39" s="19"/>
      <c r="GIF39" s="19"/>
      <c r="GIG39" s="19"/>
      <c r="GIH39" s="19"/>
      <c r="GII39" s="19"/>
      <c r="GIJ39" s="19"/>
      <c r="GIK39" s="19"/>
      <c r="GIL39" s="19"/>
      <c r="GIM39" s="19"/>
      <c r="GIN39" s="19"/>
      <c r="GIO39" s="19"/>
      <c r="GIP39" s="19"/>
      <c r="GIQ39" s="19"/>
      <c r="GIR39" s="19"/>
      <c r="GIS39" s="19"/>
      <c r="GIT39" s="19"/>
      <c r="GIU39" s="19"/>
      <c r="GIV39" s="19"/>
      <c r="GIW39" s="19"/>
      <c r="GIX39" s="19"/>
      <c r="GIY39" s="19"/>
      <c r="GIZ39" s="19"/>
      <c r="GJA39" s="19"/>
      <c r="GJB39" s="19"/>
      <c r="GJC39" s="19"/>
      <c r="GJD39" s="19"/>
      <c r="GJE39" s="19"/>
      <c r="GJF39" s="19"/>
      <c r="GJG39" s="19"/>
      <c r="GJH39" s="19"/>
      <c r="GJI39" s="19"/>
      <c r="GJJ39" s="19"/>
      <c r="GJK39" s="19"/>
      <c r="GJL39" s="19"/>
      <c r="GJM39" s="19"/>
      <c r="GJN39" s="19"/>
      <c r="GJO39" s="19"/>
      <c r="GJP39" s="19"/>
      <c r="GJQ39" s="19"/>
      <c r="GJR39" s="19"/>
      <c r="GJS39" s="19"/>
      <c r="GJT39" s="19"/>
      <c r="GJU39" s="19"/>
      <c r="GJV39" s="19"/>
      <c r="GJW39" s="19"/>
      <c r="GJX39" s="19"/>
      <c r="GJY39" s="19"/>
      <c r="GJZ39" s="19"/>
      <c r="GKA39" s="19"/>
      <c r="GKB39" s="19"/>
      <c r="GKC39" s="19"/>
      <c r="GKD39" s="19"/>
      <c r="GKE39" s="19"/>
      <c r="GKF39" s="19"/>
      <c r="GKG39" s="19"/>
      <c r="GKH39" s="19"/>
      <c r="GKI39" s="19"/>
      <c r="GKJ39" s="19"/>
      <c r="GKK39" s="19"/>
      <c r="GKL39" s="19"/>
      <c r="GKM39" s="19"/>
      <c r="GKN39" s="19"/>
      <c r="GKO39" s="19"/>
      <c r="GKP39" s="19"/>
      <c r="GKQ39" s="19"/>
      <c r="GKR39" s="19"/>
      <c r="GKS39" s="19"/>
      <c r="GKT39" s="19"/>
      <c r="GKU39" s="19"/>
      <c r="GKV39" s="19"/>
      <c r="GKW39" s="19"/>
      <c r="GKX39" s="19"/>
      <c r="GKY39" s="19"/>
      <c r="GKZ39" s="19"/>
      <c r="GLA39" s="19"/>
      <c r="GLB39" s="19"/>
      <c r="GLC39" s="19"/>
      <c r="GLD39" s="19"/>
      <c r="GLE39" s="19"/>
      <c r="GLF39" s="19"/>
      <c r="GLG39" s="19"/>
      <c r="GLH39" s="19"/>
      <c r="GLI39" s="19"/>
      <c r="GLJ39" s="19"/>
      <c r="GLK39" s="19"/>
      <c r="GLL39" s="19"/>
      <c r="GLM39" s="19"/>
      <c r="GLN39" s="19"/>
      <c r="GLO39" s="19"/>
      <c r="GLP39" s="19"/>
      <c r="GLQ39" s="19"/>
      <c r="GLR39" s="19"/>
      <c r="GLS39" s="19"/>
      <c r="GLT39" s="19"/>
      <c r="GLU39" s="19"/>
      <c r="GLV39" s="19"/>
      <c r="GLW39" s="19"/>
      <c r="GLX39" s="19"/>
      <c r="GLY39" s="19"/>
      <c r="GLZ39" s="19"/>
      <c r="GMA39" s="19"/>
      <c r="GMB39" s="19"/>
      <c r="GMC39" s="19"/>
      <c r="GMD39" s="19"/>
      <c r="GME39" s="19"/>
      <c r="GMF39" s="19"/>
      <c r="GMG39" s="19"/>
      <c r="GMH39" s="19"/>
      <c r="GMI39" s="19"/>
      <c r="GMJ39" s="19"/>
      <c r="GMK39" s="19"/>
      <c r="GML39" s="19"/>
      <c r="GMM39" s="19"/>
      <c r="GMN39" s="19"/>
      <c r="GMO39" s="19"/>
      <c r="GMP39" s="19"/>
      <c r="GMQ39" s="19"/>
      <c r="GMR39" s="19"/>
      <c r="GMS39" s="19"/>
      <c r="GMT39" s="19"/>
      <c r="GMU39" s="19"/>
      <c r="GMV39" s="19"/>
      <c r="GMW39" s="19"/>
      <c r="GMX39" s="19"/>
      <c r="GMY39" s="19"/>
      <c r="GMZ39" s="19"/>
      <c r="GNA39" s="19"/>
      <c r="GNB39" s="19"/>
      <c r="GNC39" s="19"/>
      <c r="GND39" s="19"/>
      <c r="GNE39" s="19"/>
      <c r="GNF39" s="19"/>
      <c r="GNG39" s="19"/>
      <c r="GNH39" s="19"/>
      <c r="GNI39" s="19"/>
      <c r="GNJ39" s="19"/>
      <c r="GNK39" s="19"/>
      <c r="GNL39" s="19"/>
      <c r="GNM39" s="19"/>
      <c r="GNN39" s="19"/>
      <c r="GNO39" s="19"/>
      <c r="GNP39" s="19"/>
      <c r="GNQ39" s="19"/>
      <c r="GNR39" s="19"/>
      <c r="GNS39" s="19"/>
      <c r="GNT39" s="19"/>
      <c r="GNU39" s="19"/>
      <c r="GNV39" s="19"/>
      <c r="GNW39" s="19"/>
      <c r="GNX39" s="19"/>
      <c r="GNY39" s="19"/>
      <c r="GNZ39" s="19"/>
      <c r="GOA39" s="19"/>
      <c r="GOB39" s="19"/>
      <c r="GOC39" s="19"/>
      <c r="GOD39" s="19"/>
      <c r="GOE39" s="19"/>
      <c r="GOF39" s="19"/>
      <c r="GOG39" s="19"/>
      <c r="GOH39" s="19"/>
      <c r="GOI39" s="19"/>
      <c r="GOJ39" s="19"/>
      <c r="GOK39" s="19"/>
      <c r="GOL39" s="19"/>
      <c r="GOM39" s="19"/>
      <c r="GON39" s="19"/>
      <c r="GOO39" s="19"/>
      <c r="GOP39" s="19"/>
      <c r="GOQ39" s="19"/>
      <c r="GOR39" s="19"/>
      <c r="GOS39" s="19"/>
      <c r="GOT39" s="19"/>
      <c r="GOU39" s="19"/>
      <c r="GOV39" s="19"/>
      <c r="GOW39" s="19"/>
      <c r="GOX39" s="19"/>
      <c r="GOY39" s="19"/>
      <c r="GOZ39" s="19"/>
      <c r="GPA39" s="19"/>
      <c r="GPB39" s="19"/>
      <c r="GPC39" s="19"/>
      <c r="GPD39" s="19"/>
      <c r="GPE39" s="19"/>
      <c r="GPF39" s="19"/>
      <c r="GPG39" s="19"/>
      <c r="GPH39" s="19"/>
      <c r="GPI39" s="19"/>
      <c r="GPJ39" s="19"/>
      <c r="GPK39" s="19"/>
      <c r="GPL39" s="19"/>
      <c r="GPM39" s="19"/>
      <c r="GPN39" s="19"/>
      <c r="GPO39" s="19"/>
      <c r="GPP39" s="19"/>
      <c r="GPQ39" s="19"/>
      <c r="GPR39" s="19"/>
      <c r="GPS39" s="19"/>
      <c r="GPT39" s="19"/>
      <c r="GPU39" s="19"/>
      <c r="GPV39" s="19"/>
      <c r="GPW39" s="19"/>
      <c r="GPX39" s="19"/>
      <c r="GPY39" s="19"/>
      <c r="GPZ39" s="19"/>
      <c r="GQA39" s="19"/>
      <c r="GQB39" s="19"/>
      <c r="GQC39" s="19"/>
      <c r="GQD39" s="19"/>
      <c r="GQE39" s="19"/>
      <c r="GQF39" s="19"/>
      <c r="GQG39" s="19"/>
      <c r="GQH39" s="19"/>
      <c r="GQI39" s="19"/>
      <c r="GQJ39" s="19"/>
      <c r="GQK39" s="19"/>
      <c r="GQL39" s="19"/>
      <c r="GQM39" s="19"/>
      <c r="GQN39" s="19"/>
      <c r="GQO39" s="19"/>
      <c r="GQP39" s="19"/>
      <c r="GQQ39" s="19"/>
      <c r="GQR39" s="19"/>
      <c r="GQS39" s="19"/>
      <c r="GQT39" s="19"/>
      <c r="GQU39" s="19"/>
      <c r="GQV39" s="19"/>
      <c r="GQW39" s="19"/>
      <c r="GQX39" s="19"/>
      <c r="GQY39" s="19"/>
      <c r="GQZ39" s="19"/>
      <c r="GRA39" s="19"/>
      <c r="GRB39" s="19"/>
      <c r="GRC39" s="19"/>
      <c r="GRD39" s="19"/>
      <c r="GRE39" s="19"/>
      <c r="GRF39" s="19"/>
      <c r="GRG39" s="19"/>
      <c r="GRH39" s="19"/>
      <c r="GRI39" s="19"/>
      <c r="GRJ39" s="19"/>
      <c r="GRK39" s="19"/>
      <c r="GRL39" s="19"/>
      <c r="GRM39" s="19"/>
      <c r="GRN39" s="19"/>
      <c r="GRO39" s="19"/>
      <c r="GRP39" s="19"/>
      <c r="GRQ39" s="19"/>
      <c r="GRR39" s="19"/>
      <c r="GRS39" s="19"/>
      <c r="GRT39" s="19"/>
      <c r="GRU39" s="19"/>
      <c r="GRV39" s="19"/>
      <c r="GRW39" s="19"/>
      <c r="GRX39" s="19"/>
      <c r="GRY39" s="19"/>
      <c r="GRZ39" s="19"/>
      <c r="GSA39" s="19"/>
      <c r="GSB39" s="19"/>
      <c r="GSC39" s="19"/>
      <c r="GSD39" s="19"/>
      <c r="GSE39" s="19"/>
      <c r="GSF39" s="19"/>
      <c r="GSG39" s="19"/>
      <c r="GSH39" s="19"/>
      <c r="GSI39" s="19"/>
      <c r="GSJ39" s="19"/>
      <c r="GSK39" s="19"/>
      <c r="GSL39" s="19"/>
      <c r="GSM39" s="19"/>
      <c r="GSN39" s="19"/>
      <c r="GSO39" s="19"/>
      <c r="GSP39" s="19"/>
      <c r="GSQ39" s="19"/>
      <c r="GSR39" s="19"/>
      <c r="GSS39" s="19"/>
      <c r="GST39" s="19"/>
      <c r="GSU39" s="19"/>
      <c r="GSV39" s="19"/>
      <c r="GSW39" s="19"/>
      <c r="GSX39" s="19"/>
      <c r="GSY39" s="19"/>
      <c r="GSZ39" s="19"/>
      <c r="GTA39" s="19"/>
      <c r="GTB39" s="19"/>
      <c r="GTC39" s="19"/>
      <c r="GTD39" s="19"/>
      <c r="GTE39" s="19"/>
      <c r="GTF39" s="19"/>
      <c r="GTG39" s="19"/>
      <c r="GTH39" s="19"/>
      <c r="GTI39" s="19"/>
      <c r="GTJ39" s="19"/>
      <c r="GTK39" s="19"/>
      <c r="GTL39" s="19"/>
      <c r="GTM39" s="19"/>
      <c r="GTN39" s="19"/>
      <c r="GTO39" s="19"/>
      <c r="GTP39" s="19"/>
      <c r="GTQ39" s="19"/>
      <c r="GTR39" s="19"/>
      <c r="GTS39" s="19"/>
      <c r="GTT39" s="19"/>
      <c r="GTU39" s="19"/>
      <c r="GTV39" s="19"/>
      <c r="GTW39" s="19"/>
      <c r="GTX39" s="19"/>
      <c r="GTY39" s="19"/>
      <c r="GTZ39" s="19"/>
      <c r="GUA39" s="19"/>
      <c r="GUB39" s="19"/>
      <c r="GUC39" s="19"/>
      <c r="GUD39" s="19"/>
      <c r="GUE39" s="19"/>
      <c r="GUF39" s="19"/>
      <c r="GUG39" s="19"/>
      <c r="GUH39" s="19"/>
      <c r="GUI39" s="19"/>
      <c r="GUJ39" s="19"/>
      <c r="GUK39" s="19"/>
      <c r="GUL39" s="19"/>
      <c r="GUM39" s="19"/>
      <c r="GUN39" s="19"/>
      <c r="GUO39" s="19"/>
      <c r="GUP39" s="19"/>
      <c r="GUQ39" s="19"/>
      <c r="GUR39" s="19"/>
      <c r="GUS39" s="19"/>
      <c r="GUT39" s="19"/>
      <c r="GUU39" s="19"/>
      <c r="GUV39" s="19"/>
      <c r="GUW39" s="19"/>
      <c r="GUX39" s="19"/>
      <c r="GUY39" s="19"/>
      <c r="GUZ39" s="19"/>
      <c r="GVA39" s="19"/>
      <c r="GVB39" s="19"/>
      <c r="GVC39" s="19"/>
      <c r="GVD39" s="19"/>
      <c r="GVE39" s="19"/>
      <c r="GVF39" s="19"/>
      <c r="GVG39" s="19"/>
      <c r="GVH39" s="19"/>
      <c r="GVI39" s="19"/>
      <c r="GVJ39" s="19"/>
      <c r="GVK39" s="19"/>
      <c r="GVL39" s="19"/>
      <c r="GVM39" s="19"/>
      <c r="GVN39" s="19"/>
      <c r="GVO39" s="19"/>
      <c r="GVP39" s="19"/>
      <c r="GVQ39" s="19"/>
      <c r="GVR39" s="19"/>
      <c r="GVS39" s="19"/>
      <c r="GVT39" s="19"/>
      <c r="GVU39" s="19"/>
      <c r="GVV39" s="19"/>
      <c r="GVW39" s="19"/>
      <c r="GVX39" s="19"/>
      <c r="GVY39" s="19"/>
      <c r="GVZ39" s="19"/>
      <c r="GWA39" s="19"/>
      <c r="GWB39" s="19"/>
      <c r="GWC39" s="19"/>
      <c r="GWD39" s="19"/>
      <c r="GWE39" s="19"/>
      <c r="GWF39" s="19"/>
      <c r="GWG39" s="19"/>
      <c r="GWH39" s="19"/>
      <c r="GWI39" s="19"/>
      <c r="GWJ39" s="19"/>
      <c r="GWK39" s="19"/>
      <c r="GWL39" s="19"/>
      <c r="GWM39" s="19"/>
      <c r="GWN39" s="19"/>
      <c r="GWO39" s="19"/>
      <c r="GWP39" s="19"/>
      <c r="GWQ39" s="19"/>
      <c r="GWR39" s="19"/>
      <c r="GWS39" s="19"/>
      <c r="GWT39" s="19"/>
      <c r="GWU39" s="19"/>
      <c r="GWV39" s="19"/>
      <c r="GWW39" s="19"/>
      <c r="GWX39" s="19"/>
      <c r="GWY39" s="19"/>
      <c r="GWZ39" s="19"/>
      <c r="GXA39" s="19"/>
      <c r="GXB39" s="19"/>
      <c r="GXC39" s="19"/>
      <c r="GXD39" s="19"/>
      <c r="GXE39" s="19"/>
      <c r="GXF39" s="19"/>
      <c r="GXG39" s="19"/>
      <c r="GXH39" s="19"/>
      <c r="GXI39" s="19"/>
      <c r="GXJ39" s="19"/>
      <c r="GXK39" s="19"/>
      <c r="GXL39" s="19"/>
      <c r="GXM39" s="19"/>
      <c r="GXN39" s="19"/>
      <c r="GXO39" s="19"/>
      <c r="GXP39" s="19"/>
      <c r="GXQ39" s="19"/>
      <c r="GXR39" s="19"/>
      <c r="GXS39" s="19"/>
      <c r="GXT39" s="19"/>
      <c r="GXU39" s="19"/>
      <c r="GXV39" s="19"/>
      <c r="GXW39" s="19"/>
      <c r="GXX39" s="19"/>
      <c r="GXY39" s="19"/>
      <c r="GXZ39" s="19"/>
      <c r="GYA39" s="19"/>
      <c r="GYB39" s="19"/>
      <c r="GYC39" s="19"/>
      <c r="GYD39" s="19"/>
      <c r="GYE39" s="19"/>
      <c r="GYF39" s="19"/>
      <c r="GYG39" s="19"/>
      <c r="GYH39" s="19"/>
      <c r="GYI39" s="19"/>
      <c r="GYJ39" s="19"/>
      <c r="GYK39" s="19"/>
      <c r="GYL39" s="19"/>
      <c r="GYM39" s="19"/>
      <c r="GYN39" s="19"/>
      <c r="GYO39" s="19"/>
      <c r="GYP39" s="19"/>
      <c r="GYQ39" s="19"/>
      <c r="GYR39" s="19"/>
      <c r="GYS39" s="19"/>
      <c r="GYT39" s="19"/>
      <c r="GYU39" s="19"/>
      <c r="GYV39" s="19"/>
      <c r="GYW39" s="19"/>
      <c r="GYX39" s="19"/>
      <c r="GYY39" s="19"/>
      <c r="GYZ39" s="19"/>
      <c r="GZA39" s="19"/>
      <c r="GZB39" s="19"/>
      <c r="GZC39" s="19"/>
      <c r="GZD39" s="19"/>
      <c r="GZE39" s="19"/>
      <c r="GZF39" s="19"/>
      <c r="GZG39" s="19"/>
      <c r="GZH39" s="19"/>
      <c r="GZI39" s="19"/>
      <c r="GZJ39" s="19"/>
      <c r="GZK39" s="19"/>
      <c r="GZL39" s="19"/>
      <c r="GZM39" s="19"/>
      <c r="GZN39" s="19"/>
      <c r="GZO39" s="19"/>
      <c r="GZP39" s="19"/>
      <c r="GZQ39" s="19"/>
      <c r="GZR39" s="19"/>
      <c r="GZS39" s="19"/>
      <c r="GZT39" s="19"/>
      <c r="GZU39" s="19"/>
      <c r="GZV39" s="19"/>
      <c r="GZW39" s="19"/>
      <c r="GZX39" s="19"/>
      <c r="GZY39" s="19"/>
      <c r="GZZ39" s="19"/>
      <c r="HAA39" s="19"/>
      <c r="HAB39" s="19"/>
      <c r="HAC39" s="19"/>
      <c r="HAD39" s="19"/>
      <c r="HAE39" s="19"/>
      <c r="HAF39" s="19"/>
      <c r="HAG39" s="19"/>
      <c r="HAH39" s="19"/>
      <c r="HAI39" s="19"/>
      <c r="HAJ39" s="19"/>
      <c r="HAK39" s="19"/>
      <c r="HAL39" s="19"/>
      <c r="HAM39" s="19"/>
      <c r="HAN39" s="19"/>
      <c r="HAO39" s="19"/>
      <c r="HAP39" s="19"/>
      <c r="HAQ39" s="19"/>
      <c r="HAR39" s="19"/>
      <c r="HAS39" s="19"/>
      <c r="HAT39" s="19"/>
      <c r="HAU39" s="19"/>
      <c r="HAV39" s="19"/>
      <c r="HAW39" s="19"/>
      <c r="HAX39" s="19"/>
      <c r="HAY39" s="19"/>
      <c r="HAZ39" s="19"/>
      <c r="HBA39" s="19"/>
      <c r="HBB39" s="19"/>
      <c r="HBC39" s="19"/>
      <c r="HBD39" s="19"/>
      <c r="HBE39" s="19"/>
      <c r="HBF39" s="19"/>
      <c r="HBG39" s="19"/>
      <c r="HBH39" s="19"/>
      <c r="HBI39" s="19"/>
      <c r="HBJ39" s="19"/>
      <c r="HBK39" s="19"/>
      <c r="HBL39" s="19"/>
      <c r="HBM39" s="19"/>
      <c r="HBN39" s="19"/>
      <c r="HBO39" s="19"/>
      <c r="HBP39" s="19"/>
      <c r="HBQ39" s="19"/>
      <c r="HBR39" s="19"/>
      <c r="HBS39" s="19"/>
      <c r="HBT39" s="19"/>
      <c r="HBU39" s="19"/>
      <c r="HBV39" s="19"/>
      <c r="HBW39" s="19"/>
      <c r="HBX39" s="19"/>
      <c r="HBY39" s="19"/>
      <c r="HBZ39" s="19"/>
      <c r="HCA39" s="19"/>
      <c r="HCB39" s="19"/>
      <c r="HCC39" s="19"/>
      <c r="HCD39" s="19"/>
      <c r="HCE39" s="19"/>
      <c r="HCF39" s="19"/>
      <c r="HCG39" s="19"/>
      <c r="HCH39" s="19"/>
      <c r="HCI39" s="19"/>
      <c r="HCJ39" s="19"/>
      <c r="HCK39" s="19"/>
      <c r="HCL39" s="19"/>
      <c r="HCM39" s="19"/>
      <c r="HCN39" s="19"/>
      <c r="HCO39" s="19"/>
      <c r="HCP39" s="19"/>
      <c r="HCQ39" s="19"/>
      <c r="HCR39" s="19"/>
      <c r="HCS39" s="19"/>
      <c r="HCT39" s="19"/>
      <c r="HCU39" s="19"/>
      <c r="HCV39" s="19"/>
      <c r="HCW39" s="19"/>
      <c r="HCX39" s="19"/>
      <c r="HCY39" s="19"/>
      <c r="HCZ39" s="19"/>
      <c r="HDA39" s="19"/>
      <c r="HDB39" s="19"/>
      <c r="HDC39" s="19"/>
      <c r="HDD39" s="19"/>
      <c r="HDE39" s="19"/>
      <c r="HDF39" s="19"/>
      <c r="HDG39" s="19"/>
      <c r="HDH39" s="19"/>
      <c r="HDI39" s="19"/>
      <c r="HDJ39" s="19"/>
      <c r="HDK39" s="19"/>
      <c r="HDL39" s="19"/>
      <c r="HDM39" s="19"/>
      <c r="HDN39" s="19"/>
      <c r="HDO39" s="19"/>
      <c r="HDP39" s="19"/>
      <c r="HDQ39" s="19"/>
      <c r="HDR39" s="19"/>
      <c r="HDS39" s="19"/>
      <c r="HDT39" s="19"/>
      <c r="HDU39" s="19"/>
      <c r="HDV39" s="19"/>
      <c r="HDW39" s="19"/>
      <c r="HDX39" s="19"/>
      <c r="HDY39" s="19"/>
      <c r="HDZ39" s="19"/>
      <c r="HEA39" s="19"/>
      <c r="HEB39" s="19"/>
      <c r="HEC39" s="19"/>
      <c r="HED39" s="19"/>
      <c r="HEE39" s="19"/>
      <c r="HEF39" s="19"/>
      <c r="HEG39" s="19"/>
      <c r="HEH39" s="19"/>
      <c r="HEI39" s="19"/>
      <c r="HEJ39" s="19"/>
      <c r="HEK39" s="19"/>
      <c r="HEL39" s="19"/>
      <c r="HEM39" s="19"/>
      <c r="HEN39" s="19"/>
      <c r="HEO39" s="19"/>
      <c r="HEP39" s="19"/>
      <c r="HEQ39" s="19"/>
      <c r="HER39" s="19"/>
      <c r="HES39" s="19"/>
      <c r="HET39" s="19"/>
      <c r="HEU39" s="19"/>
      <c r="HEV39" s="19"/>
      <c r="HEW39" s="19"/>
      <c r="HEX39" s="19"/>
      <c r="HEY39" s="19"/>
      <c r="HEZ39" s="19"/>
      <c r="HFA39" s="19"/>
      <c r="HFB39" s="19"/>
      <c r="HFC39" s="19"/>
      <c r="HFD39" s="19"/>
      <c r="HFE39" s="19"/>
      <c r="HFF39" s="19"/>
      <c r="HFG39" s="19"/>
      <c r="HFH39" s="19"/>
      <c r="HFI39" s="19"/>
      <c r="HFJ39" s="19"/>
      <c r="HFK39" s="19"/>
      <c r="HFL39" s="19"/>
      <c r="HFM39" s="19"/>
      <c r="HFN39" s="19"/>
      <c r="HFO39" s="19"/>
      <c r="HFP39" s="19"/>
      <c r="HFQ39" s="19"/>
      <c r="HFR39" s="19"/>
      <c r="HFS39" s="19"/>
      <c r="HFT39" s="19"/>
      <c r="HFU39" s="19"/>
      <c r="HFV39" s="19"/>
      <c r="HFW39" s="19"/>
      <c r="HFX39" s="19"/>
      <c r="HFY39" s="19"/>
      <c r="HFZ39" s="19"/>
      <c r="HGA39" s="19"/>
      <c r="HGB39" s="19"/>
      <c r="HGC39" s="19"/>
      <c r="HGD39" s="19"/>
      <c r="HGE39" s="19"/>
      <c r="HGF39" s="19"/>
      <c r="HGG39" s="19"/>
      <c r="HGH39" s="19"/>
      <c r="HGI39" s="19"/>
      <c r="HGJ39" s="19"/>
      <c r="HGK39" s="19"/>
      <c r="HGL39" s="19"/>
      <c r="HGM39" s="19"/>
      <c r="HGN39" s="19"/>
      <c r="HGO39" s="19"/>
      <c r="HGP39" s="19"/>
      <c r="HGQ39" s="19"/>
      <c r="HGR39" s="19"/>
      <c r="HGS39" s="19"/>
      <c r="HGT39" s="19"/>
      <c r="HGU39" s="19"/>
      <c r="HGV39" s="19"/>
      <c r="HGW39" s="19"/>
      <c r="HGX39" s="19"/>
      <c r="HGY39" s="19"/>
      <c r="HGZ39" s="19"/>
      <c r="HHA39" s="19"/>
      <c r="HHB39" s="19"/>
      <c r="HHC39" s="19"/>
      <c r="HHD39" s="19"/>
      <c r="HHE39" s="19"/>
      <c r="HHF39" s="19"/>
      <c r="HHG39" s="19"/>
      <c r="HHH39" s="19"/>
      <c r="HHI39" s="19"/>
      <c r="HHJ39" s="19"/>
      <c r="HHK39" s="19"/>
      <c r="HHL39" s="19"/>
      <c r="HHM39" s="19"/>
      <c r="HHN39" s="19"/>
      <c r="HHO39" s="19"/>
      <c r="HHP39" s="19"/>
      <c r="HHQ39" s="19"/>
      <c r="HHR39" s="19"/>
      <c r="HHS39" s="19"/>
      <c r="HHT39" s="19"/>
      <c r="HHU39" s="19"/>
      <c r="HHV39" s="19"/>
      <c r="HHW39" s="19"/>
      <c r="HHX39" s="19"/>
      <c r="HHY39" s="19"/>
      <c r="HHZ39" s="19"/>
      <c r="HIA39" s="19"/>
      <c r="HIB39" s="19"/>
      <c r="HIC39" s="19"/>
      <c r="HID39" s="19"/>
      <c r="HIE39" s="19"/>
      <c r="HIF39" s="19"/>
      <c r="HIG39" s="19"/>
      <c r="HIH39" s="19"/>
      <c r="HII39" s="19"/>
      <c r="HIJ39" s="19"/>
      <c r="HIK39" s="19"/>
      <c r="HIL39" s="19"/>
      <c r="HIM39" s="19"/>
      <c r="HIN39" s="19"/>
      <c r="HIO39" s="19"/>
      <c r="HIP39" s="19"/>
      <c r="HIQ39" s="19"/>
      <c r="HIR39" s="19"/>
      <c r="HIS39" s="19"/>
      <c r="HIT39" s="19"/>
      <c r="HIU39" s="19"/>
      <c r="HIV39" s="19"/>
      <c r="HIW39" s="19"/>
      <c r="HIX39" s="19"/>
      <c r="HIY39" s="19"/>
      <c r="HIZ39" s="19"/>
      <c r="HJA39" s="19"/>
      <c r="HJB39" s="19"/>
      <c r="HJC39" s="19"/>
      <c r="HJD39" s="19"/>
      <c r="HJE39" s="19"/>
      <c r="HJF39" s="19"/>
      <c r="HJG39" s="19"/>
      <c r="HJH39" s="19"/>
      <c r="HJI39" s="19"/>
      <c r="HJJ39" s="19"/>
      <c r="HJK39" s="19"/>
      <c r="HJL39" s="19"/>
      <c r="HJM39" s="19"/>
      <c r="HJN39" s="19"/>
      <c r="HJO39" s="19"/>
      <c r="HJP39" s="19"/>
      <c r="HJQ39" s="19"/>
      <c r="HJR39" s="19"/>
      <c r="HJS39" s="19"/>
      <c r="HJT39" s="19"/>
      <c r="HJU39" s="19"/>
      <c r="HJV39" s="19"/>
      <c r="HJW39" s="19"/>
      <c r="HJX39" s="19"/>
      <c r="HJY39" s="19"/>
      <c r="HJZ39" s="19"/>
      <c r="HKA39" s="19"/>
      <c r="HKB39" s="19"/>
      <c r="HKC39" s="19"/>
      <c r="HKD39" s="19"/>
      <c r="HKE39" s="19"/>
      <c r="HKF39" s="19"/>
      <c r="HKG39" s="19"/>
      <c r="HKH39" s="19"/>
      <c r="HKI39" s="19"/>
      <c r="HKJ39" s="19"/>
      <c r="HKK39" s="19"/>
      <c r="HKL39" s="19"/>
      <c r="HKM39" s="19"/>
      <c r="HKN39" s="19"/>
      <c r="HKO39" s="19"/>
      <c r="HKP39" s="19"/>
      <c r="HKQ39" s="19"/>
      <c r="HKR39" s="19"/>
      <c r="HKS39" s="19"/>
      <c r="HKT39" s="19"/>
      <c r="HKU39" s="19"/>
      <c r="HKV39" s="19"/>
      <c r="HKW39" s="19"/>
      <c r="HKX39" s="19"/>
      <c r="HKY39" s="19"/>
      <c r="HKZ39" s="19"/>
      <c r="HLA39" s="19"/>
      <c r="HLB39" s="19"/>
      <c r="HLC39" s="19"/>
      <c r="HLD39" s="19"/>
      <c r="HLE39" s="19"/>
      <c r="HLF39" s="19"/>
      <c r="HLG39" s="19"/>
      <c r="HLH39" s="19"/>
      <c r="HLI39" s="19"/>
      <c r="HLJ39" s="19"/>
      <c r="HLK39" s="19"/>
      <c r="HLL39" s="19"/>
      <c r="HLM39" s="19"/>
      <c r="HLN39" s="19"/>
      <c r="HLO39" s="19"/>
      <c r="HLP39" s="19"/>
      <c r="HLQ39" s="19"/>
      <c r="HLR39" s="19"/>
      <c r="HLS39" s="19"/>
      <c r="HLT39" s="19"/>
      <c r="HLU39" s="19"/>
      <c r="HLV39" s="19"/>
      <c r="HLW39" s="19"/>
      <c r="HLX39" s="19"/>
      <c r="HLY39" s="19"/>
      <c r="HLZ39" s="19"/>
      <c r="HMA39" s="19"/>
      <c r="HMB39" s="19"/>
      <c r="HMC39" s="19"/>
      <c r="HMD39" s="19"/>
      <c r="HME39" s="19"/>
      <c r="HMF39" s="19"/>
      <c r="HMG39" s="19"/>
      <c r="HMH39" s="19"/>
      <c r="HMI39" s="19"/>
      <c r="HMJ39" s="19"/>
      <c r="HMK39" s="19"/>
      <c r="HML39" s="19"/>
      <c r="HMM39" s="19"/>
      <c r="HMN39" s="19"/>
      <c r="HMO39" s="19"/>
      <c r="HMP39" s="19"/>
      <c r="HMQ39" s="19"/>
      <c r="HMR39" s="19"/>
      <c r="HMS39" s="19"/>
      <c r="HMT39" s="19"/>
      <c r="HMU39" s="19"/>
      <c r="HMV39" s="19"/>
      <c r="HMW39" s="19"/>
      <c r="HMX39" s="19"/>
      <c r="HMY39" s="19"/>
      <c r="HMZ39" s="19"/>
      <c r="HNA39" s="19"/>
      <c r="HNB39" s="19"/>
      <c r="HNC39" s="19"/>
      <c r="HND39" s="19"/>
      <c r="HNE39" s="19"/>
      <c r="HNF39" s="19"/>
      <c r="HNG39" s="19"/>
      <c r="HNH39" s="19"/>
      <c r="HNI39" s="19"/>
      <c r="HNJ39" s="19"/>
      <c r="HNK39" s="19"/>
      <c r="HNL39" s="19"/>
      <c r="HNM39" s="19"/>
      <c r="HNN39" s="19"/>
      <c r="HNO39" s="19"/>
      <c r="HNP39" s="19"/>
      <c r="HNQ39" s="19"/>
      <c r="HNR39" s="19"/>
      <c r="HNS39" s="19"/>
      <c r="HNT39" s="19"/>
      <c r="HNU39" s="19"/>
      <c r="HNV39" s="19"/>
      <c r="HNW39" s="19"/>
      <c r="HNX39" s="19"/>
      <c r="HNY39" s="19"/>
      <c r="HNZ39" s="19"/>
      <c r="HOA39" s="19"/>
      <c r="HOB39" s="19"/>
      <c r="HOC39" s="19"/>
      <c r="HOD39" s="19"/>
      <c r="HOE39" s="19"/>
      <c r="HOF39" s="19"/>
      <c r="HOG39" s="19"/>
      <c r="HOH39" s="19"/>
      <c r="HOI39" s="19"/>
      <c r="HOJ39" s="19"/>
      <c r="HOK39" s="19"/>
      <c r="HOL39" s="19"/>
      <c r="HOM39" s="19"/>
      <c r="HON39" s="19"/>
      <c r="HOO39" s="19"/>
      <c r="HOP39" s="19"/>
      <c r="HOQ39" s="19"/>
      <c r="HOR39" s="19"/>
      <c r="HOS39" s="19"/>
      <c r="HOT39" s="19"/>
      <c r="HOU39" s="19"/>
      <c r="HOV39" s="19"/>
      <c r="HOW39" s="19"/>
      <c r="HOX39" s="19"/>
      <c r="HOY39" s="19"/>
      <c r="HOZ39" s="19"/>
      <c r="HPA39" s="19"/>
      <c r="HPB39" s="19"/>
      <c r="HPC39" s="19"/>
      <c r="HPD39" s="19"/>
      <c r="HPE39" s="19"/>
      <c r="HPF39" s="19"/>
      <c r="HPG39" s="19"/>
      <c r="HPH39" s="19"/>
      <c r="HPI39" s="19"/>
      <c r="HPJ39" s="19"/>
      <c r="HPK39" s="19"/>
      <c r="HPL39" s="19"/>
      <c r="HPM39" s="19"/>
      <c r="HPN39" s="19"/>
      <c r="HPO39" s="19"/>
      <c r="HPP39" s="19"/>
      <c r="HPQ39" s="19"/>
      <c r="HPR39" s="19"/>
      <c r="HPS39" s="19"/>
      <c r="HPT39" s="19"/>
      <c r="HPU39" s="19"/>
      <c r="HPV39" s="19"/>
      <c r="HPW39" s="19"/>
      <c r="HPX39" s="19"/>
      <c r="HPY39" s="19"/>
      <c r="HPZ39" s="19"/>
      <c r="HQA39" s="19"/>
      <c r="HQB39" s="19"/>
      <c r="HQC39" s="19"/>
      <c r="HQD39" s="19"/>
      <c r="HQE39" s="19"/>
      <c r="HQF39" s="19"/>
      <c r="HQG39" s="19"/>
      <c r="HQH39" s="19"/>
      <c r="HQI39" s="19"/>
      <c r="HQJ39" s="19"/>
      <c r="HQK39" s="19"/>
      <c r="HQL39" s="19"/>
      <c r="HQM39" s="19"/>
      <c r="HQN39" s="19"/>
      <c r="HQO39" s="19"/>
      <c r="HQP39" s="19"/>
      <c r="HQQ39" s="19"/>
      <c r="HQR39" s="19"/>
      <c r="HQS39" s="19"/>
      <c r="HQT39" s="19"/>
      <c r="HQU39" s="19"/>
      <c r="HQV39" s="19"/>
      <c r="HQW39" s="19"/>
      <c r="HQX39" s="19"/>
      <c r="HQY39" s="19"/>
      <c r="HQZ39" s="19"/>
      <c r="HRA39" s="19"/>
      <c r="HRB39" s="19"/>
      <c r="HRC39" s="19"/>
      <c r="HRD39" s="19"/>
      <c r="HRE39" s="19"/>
      <c r="HRF39" s="19"/>
      <c r="HRG39" s="19"/>
      <c r="HRH39" s="19"/>
      <c r="HRI39" s="19"/>
      <c r="HRJ39" s="19"/>
      <c r="HRK39" s="19"/>
      <c r="HRL39" s="19"/>
      <c r="HRM39" s="19"/>
      <c r="HRN39" s="19"/>
      <c r="HRO39" s="19"/>
      <c r="HRP39" s="19"/>
      <c r="HRQ39" s="19"/>
      <c r="HRR39" s="19"/>
      <c r="HRS39" s="19"/>
      <c r="HRT39" s="19"/>
      <c r="HRU39" s="19"/>
      <c r="HRV39" s="19"/>
      <c r="HRW39" s="19"/>
      <c r="HRX39" s="19"/>
      <c r="HRY39" s="19"/>
      <c r="HRZ39" s="19"/>
      <c r="HSA39" s="19"/>
      <c r="HSB39" s="19"/>
      <c r="HSC39" s="19"/>
      <c r="HSD39" s="19"/>
      <c r="HSE39" s="19"/>
      <c r="HSF39" s="19"/>
      <c r="HSG39" s="19"/>
      <c r="HSH39" s="19"/>
      <c r="HSI39" s="19"/>
      <c r="HSJ39" s="19"/>
      <c r="HSK39" s="19"/>
      <c r="HSL39" s="19"/>
      <c r="HSM39" s="19"/>
      <c r="HSN39" s="19"/>
      <c r="HSO39" s="19"/>
      <c r="HSP39" s="19"/>
      <c r="HSQ39" s="19"/>
      <c r="HSR39" s="19"/>
      <c r="HSS39" s="19"/>
      <c r="HST39" s="19"/>
      <c r="HSU39" s="19"/>
      <c r="HSV39" s="19"/>
      <c r="HSW39" s="19"/>
      <c r="HSX39" s="19"/>
      <c r="HSY39" s="19"/>
      <c r="HSZ39" s="19"/>
      <c r="HTA39" s="19"/>
      <c r="HTB39" s="19"/>
      <c r="HTC39" s="19"/>
      <c r="HTD39" s="19"/>
      <c r="HTE39" s="19"/>
      <c r="HTF39" s="19"/>
      <c r="HTG39" s="19"/>
      <c r="HTH39" s="19"/>
      <c r="HTI39" s="19"/>
      <c r="HTJ39" s="19"/>
      <c r="HTK39" s="19"/>
      <c r="HTL39" s="19"/>
      <c r="HTM39" s="19"/>
      <c r="HTN39" s="19"/>
      <c r="HTO39" s="19"/>
      <c r="HTP39" s="19"/>
      <c r="HTQ39" s="19"/>
      <c r="HTR39" s="19"/>
      <c r="HTS39" s="19"/>
      <c r="HTT39" s="19"/>
      <c r="HTU39" s="19"/>
      <c r="HTV39" s="19"/>
      <c r="HTW39" s="19"/>
      <c r="HTX39" s="19"/>
      <c r="HTY39" s="19"/>
      <c r="HTZ39" s="19"/>
      <c r="HUA39" s="19"/>
      <c r="HUB39" s="19"/>
      <c r="HUC39" s="19"/>
      <c r="HUD39" s="19"/>
      <c r="HUE39" s="19"/>
      <c r="HUF39" s="19"/>
      <c r="HUG39" s="19"/>
      <c r="HUH39" s="19"/>
      <c r="HUI39" s="19"/>
      <c r="HUJ39" s="19"/>
      <c r="HUK39" s="19"/>
      <c r="HUL39" s="19"/>
      <c r="HUM39" s="19"/>
      <c r="HUN39" s="19"/>
      <c r="HUO39" s="19"/>
      <c r="HUP39" s="19"/>
      <c r="HUQ39" s="19"/>
      <c r="HUR39" s="19"/>
      <c r="HUS39" s="19"/>
      <c r="HUT39" s="19"/>
      <c r="HUU39" s="19"/>
      <c r="HUV39" s="19"/>
      <c r="HUW39" s="19"/>
      <c r="HUX39" s="19"/>
      <c r="HUY39" s="19"/>
      <c r="HUZ39" s="19"/>
      <c r="HVA39" s="19"/>
      <c r="HVB39" s="19"/>
      <c r="HVC39" s="19"/>
      <c r="HVD39" s="19"/>
      <c r="HVE39" s="19"/>
      <c r="HVF39" s="19"/>
      <c r="HVG39" s="19"/>
      <c r="HVH39" s="19"/>
      <c r="HVI39" s="19"/>
      <c r="HVJ39" s="19"/>
      <c r="HVK39" s="19"/>
      <c r="HVL39" s="19"/>
      <c r="HVM39" s="19"/>
      <c r="HVN39" s="19"/>
      <c r="HVO39" s="19"/>
      <c r="HVP39" s="19"/>
      <c r="HVQ39" s="19"/>
      <c r="HVR39" s="19"/>
      <c r="HVS39" s="19"/>
      <c r="HVT39" s="19"/>
      <c r="HVU39" s="19"/>
      <c r="HVV39" s="19"/>
      <c r="HVW39" s="19"/>
      <c r="HVX39" s="19"/>
      <c r="HVY39" s="19"/>
      <c r="HVZ39" s="19"/>
      <c r="HWA39" s="19"/>
      <c r="HWB39" s="19"/>
      <c r="HWC39" s="19"/>
      <c r="HWD39" s="19"/>
      <c r="HWE39" s="19"/>
      <c r="HWF39" s="19"/>
      <c r="HWG39" s="19"/>
      <c r="HWH39" s="19"/>
      <c r="HWI39" s="19"/>
      <c r="HWJ39" s="19"/>
      <c r="HWK39" s="19"/>
      <c r="HWL39" s="19"/>
      <c r="HWM39" s="19"/>
      <c r="HWN39" s="19"/>
      <c r="HWO39" s="19"/>
      <c r="HWP39" s="19"/>
      <c r="HWQ39" s="19"/>
      <c r="HWR39" s="19"/>
      <c r="HWS39" s="19"/>
      <c r="HWT39" s="19"/>
      <c r="HWU39" s="19"/>
      <c r="HWV39" s="19"/>
      <c r="HWW39" s="19"/>
      <c r="HWX39" s="19"/>
      <c r="HWY39" s="19"/>
      <c r="HWZ39" s="19"/>
      <c r="HXA39" s="19"/>
      <c r="HXB39" s="19"/>
      <c r="HXC39" s="19"/>
      <c r="HXD39" s="19"/>
      <c r="HXE39" s="19"/>
      <c r="HXF39" s="19"/>
      <c r="HXG39" s="19"/>
      <c r="HXH39" s="19"/>
      <c r="HXI39" s="19"/>
      <c r="HXJ39" s="19"/>
      <c r="HXK39" s="19"/>
      <c r="HXL39" s="19"/>
      <c r="HXM39" s="19"/>
      <c r="HXN39" s="19"/>
      <c r="HXO39" s="19"/>
      <c r="HXP39" s="19"/>
      <c r="HXQ39" s="19"/>
      <c r="HXR39" s="19"/>
      <c r="HXS39" s="19"/>
      <c r="HXT39" s="19"/>
      <c r="HXU39" s="19"/>
      <c r="HXV39" s="19"/>
      <c r="HXW39" s="19"/>
      <c r="HXX39" s="19"/>
      <c r="HXY39" s="19"/>
      <c r="HXZ39" s="19"/>
      <c r="HYA39" s="19"/>
      <c r="HYB39" s="19"/>
      <c r="HYC39" s="19"/>
      <c r="HYD39" s="19"/>
      <c r="HYE39" s="19"/>
      <c r="HYF39" s="19"/>
      <c r="HYG39" s="19"/>
      <c r="HYH39" s="19"/>
      <c r="HYI39" s="19"/>
      <c r="HYJ39" s="19"/>
      <c r="HYK39" s="19"/>
      <c r="HYL39" s="19"/>
      <c r="HYM39" s="19"/>
      <c r="HYN39" s="19"/>
      <c r="HYO39" s="19"/>
      <c r="HYP39" s="19"/>
      <c r="HYQ39" s="19"/>
      <c r="HYR39" s="19"/>
      <c r="HYS39" s="19"/>
      <c r="HYT39" s="19"/>
      <c r="HYU39" s="19"/>
      <c r="HYV39" s="19"/>
      <c r="HYW39" s="19"/>
      <c r="HYX39" s="19"/>
      <c r="HYY39" s="19"/>
      <c r="HYZ39" s="19"/>
      <c r="HZA39" s="19"/>
      <c r="HZB39" s="19"/>
      <c r="HZC39" s="19"/>
      <c r="HZD39" s="19"/>
      <c r="HZE39" s="19"/>
      <c r="HZF39" s="19"/>
      <c r="HZG39" s="19"/>
      <c r="HZH39" s="19"/>
      <c r="HZI39" s="19"/>
      <c r="HZJ39" s="19"/>
      <c r="HZK39" s="19"/>
      <c r="HZL39" s="19"/>
      <c r="HZM39" s="19"/>
      <c r="HZN39" s="19"/>
      <c r="HZO39" s="19"/>
      <c r="HZP39" s="19"/>
      <c r="HZQ39" s="19"/>
      <c r="HZR39" s="19"/>
      <c r="HZS39" s="19"/>
      <c r="HZT39" s="19"/>
      <c r="HZU39" s="19"/>
      <c r="HZV39" s="19"/>
      <c r="HZW39" s="19"/>
      <c r="HZX39" s="19"/>
      <c r="HZY39" s="19"/>
      <c r="HZZ39" s="19"/>
      <c r="IAA39" s="19"/>
      <c r="IAB39" s="19"/>
      <c r="IAC39" s="19"/>
      <c r="IAD39" s="19"/>
      <c r="IAE39" s="19"/>
      <c r="IAF39" s="19"/>
      <c r="IAG39" s="19"/>
      <c r="IAH39" s="19"/>
      <c r="IAI39" s="19"/>
      <c r="IAJ39" s="19"/>
      <c r="IAK39" s="19"/>
      <c r="IAL39" s="19"/>
      <c r="IAM39" s="19"/>
      <c r="IAN39" s="19"/>
      <c r="IAO39" s="19"/>
      <c r="IAP39" s="19"/>
      <c r="IAQ39" s="19"/>
      <c r="IAR39" s="19"/>
      <c r="IAS39" s="19"/>
      <c r="IAT39" s="19"/>
      <c r="IAU39" s="19"/>
      <c r="IAV39" s="19"/>
      <c r="IAW39" s="19"/>
      <c r="IAX39" s="19"/>
      <c r="IAY39" s="19"/>
      <c r="IAZ39" s="19"/>
      <c r="IBA39" s="19"/>
      <c r="IBB39" s="19"/>
      <c r="IBC39" s="19"/>
      <c r="IBD39" s="19"/>
      <c r="IBE39" s="19"/>
      <c r="IBF39" s="19"/>
      <c r="IBG39" s="19"/>
      <c r="IBH39" s="19"/>
      <c r="IBI39" s="19"/>
      <c r="IBJ39" s="19"/>
      <c r="IBK39" s="19"/>
      <c r="IBL39" s="19"/>
      <c r="IBM39" s="19"/>
      <c r="IBN39" s="19"/>
      <c r="IBO39" s="19"/>
      <c r="IBP39" s="19"/>
      <c r="IBQ39" s="19"/>
      <c r="IBR39" s="19"/>
      <c r="IBS39" s="19"/>
      <c r="IBT39" s="19"/>
      <c r="IBU39" s="19"/>
      <c r="IBV39" s="19"/>
      <c r="IBW39" s="19"/>
      <c r="IBX39" s="19"/>
      <c r="IBY39" s="19"/>
      <c r="IBZ39" s="19"/>
      <c r="ICA39" s="19"/>
      <c r="ICB39" s="19"/>
      <c r="ICC39" s="19"/>
      <c r="ICD39" s="19"/>
      <c r="ICE39" s="19"/>
      <c r="ICF39" s="19"/>
      <c r="ICG39" s="19"/>
      <c r="ICH39" s="19"/>
      <c r="ICI39" s="19"/>
      <c r="ICJ39" s="19"/>
      <c r="ICK39" s="19"/>
      <c r="ICL39" s="19"/>
      <c r="ICM39" s="19"/>
      <c r="ICN39" s="19"/>
      <c r="ICO39" s="19"/>
      <c r="ICP39" s="19"/>
      <c r="ICQ39" s="19"/>
      <c r="ICR39" s="19"/>
      <c r="ICS39" s="19"/>
      <c r="ICT39" s="19"/>
      <c r="ICU39" s="19"/>
      <c r="ICV39" s="19"/>
      <c r="ICW39" s="19"/>
      <c r="ICX39" s="19"/>
      <c r="ICY39" s="19"/>
      <c r="ICZ39" s="19"/>
      <c r="IDA39" s="19"/>
      <c r="IDB39" s="19"/>
      <c r="IDC39" s="19"/>
      <c r="IDD39" s="19"/>
      <c r="IDE39" s="19"/>
      <c r="IDF39" s="19"/>
      <c r="IDG39" s="19"/>
      <c r="IDH39" s="19"/>
      <c r="IDI39" s="19"/>
      <c r="IDJ39" s="19"/>
      <c r="IDK39" s="19"/>
      <c r="IDL39" s="19"/>
      <c r="IDM39" s="19"/>
      <c r="IDN39" s="19"/>
      <c r="IDO39" s="19"/>
      <c r="IDP39" s="19"/>
      <c r="IDQ39" s="19"/>
      <c r="IDR39" s="19"/>
      <c r="IDS39" s="19"/>
      <c r="IDT39" s="19"/>
      <c r="IDU39" s="19"/>
      <c r="IDV39" s="19"/>
      <c r="IDW39" s="19"/>
      <c r="IDX39" s="19"/>
      <c r="IDY39" s="19"/>
      <c r="IDZ39" s="19"/>
      <c r="IEA39" s="19"/>
      <c r="IEB39" s="19"/>
      <c r="IEC39" s="19"/>
      <c r="IED39" s="19"/>
      <c r="IEE39" s="19"/>
      <c r="IEF39" s="19"/>
      <c r="IEG39" s="19"/>
      <c r="IEH39" s="19"/>
      <c r="IEI39" s="19"/>
      <c r="IEJ39" s="19"/>
      <c r="IEK39" s="19"/>
      <c r="IEL39" s="19"/>
      <c r="IEM39" s="19"/>
      <c r="IEN39" s="19"/>
      <c r="IEO39" s="19"/>
      <c r="IEP39" s="19"/>
      <c r="IEQ39" s="19"/>
      <c r="IER39" s="19"/>
      <c r="IES39" s="19"/>
      <c r="IET39" s="19"/>
      <c r="IEU39" s="19"/>
      <c r="IEV39" s="19"/>
      <c r="IEW39" s="19"/>
      <c r="IEX39" s="19"/>
      <c r="IEY39" s="19"/>
      <c r="IEZ39" s="19"/>
      <c r="IFA39" s="19"/>
      <c r="IFB39" s="19"/>
      <c r="IFC39" s="19"/>
      <c r="IFD39" s="19"/>
      <c r="IFE39" s="19"/>
      <c r="IFF39" s="19"/>
      <c r="IFG39" s="19"/>
      <c r="IFH39" s="19"/>
      <c r="IFI39" s="19"/>
      <c r="IFJ39" s="19"/>
      <c r="IFK39" s="19"/>
      <c r="IFL39" s="19"/>
      <c r="IFM39" s="19"/>
      <c r="IFN39" s="19"/>
      <c r="IFO39" s="19"/>
      <c r="IFP39" s="19"/>
      <c r="IFQ39" s="19"/>
      <c r="IFR39" s="19"/>
      <c r="IFS39" s="19"/>
      <c r="IFT39" s="19"/>
      <c r="IFU39" s="19"/>
      <c r="IFV39" s="19"/>
      <c r="IFW39" s="19"/>
      <c r="IFX39" s="19"/>
      <c r="IFY39" s="19"/>
      <c r="IFZ39" s="19"/>
      <c r="IGA39" s="19"/>
      <c r="IGB39" s="19"/>
      <c r="IGC39" s="19"/>
      <c r="IGD39" s="19"/>
      <c r="IGE39" s="19"/>
      <c r="IGF39" s="19"/>
      <c r="IGG39" s="19"/>
      <c r="IGH39" s="19"/>
      <c r="IGI39" s="19"/>
      <c r="IGJ39" s="19"/>
      <c r="IGK39" s="19"/>
      <c r="IGL39" s="19"/>
      <c r="IGM39" s="19"/>
      <c r="IGN39" s="19"/>
      <c r="IGO39" s="19"/>
      <c r="IGP39" s="19"/>
      <c r="IGQ39" s="19"/>
      <c r="IGR39" s="19"/>
      <c r="IGS39" s="19"/>
      <c r="IGT39" s="19"/>
      <c r="IGU39" s="19"/>
      <c r="IGV39" s="19"/>
      <c r="IGW39" s="19"/>
      <c r="IGX39" s="19"/>
      <c r="IGY39" s="19"/>
      <c r="IGZ39" s="19"/>
      <c r="IHA39" s="19"/>
      <c r="IHB39" s="19"/>
      <c r="IHC39" s="19"/>
      <c r="IHD39" s="19"/>
      <c r="IHE39" s="19"/>
      <c r="IHF39" s="19"/>
      <c r="IHG39" s="19"/>
      <c r="IHH39" s="19"/>
      <c r="IHI39" s="19"/>
      <c r="IHJ39" s="19"/>
      <c r="IHK39" s="19"/>
      <c r="IHL39" s="19"/>
      <c r="IHM39" s="19"/>
      <c r="IHN39" s="19"/>
      <c r="IHO39" s="19"/>
      <c r="IHP39" s="19"/>
      <c r="IHQ39" s="19"/>
      <c r="IHR39" s="19"/>
      <c r="IHS39" s="19"/>
      <c r="IHT39" s="19"/>
      <c r="IHU39" s="19"/>
      <c r="IHV39" s="19"/>
      <c r="IHW39" s="19"/>
      <c r="IHX39" s="19"/>
      <c r="IHY39" s="19"/>
      <c r="IHZ39" s="19"/>
      <c r="IIA39" s="19"/>
      <c r="IIB39" s="19"/>
      <c r="IIC39" s="19"/>
      <c r="IID39" s="19"/>
      <c r="IIE39" s="19"/>
      <c r="IIF39" s="19"/>
      <c r="IIG39" s="19"/>
      <c r="IIH39" s="19"/>
      <c r="III39" s="19"/>
      <c r="IIJ39" s="19"/>
      <c r="IIK39" s="19"/>
      <c r="IIL39" s="19"/>
      <c r="IIM39" s="19"/>
      <c r="IIN39" s="19"/>
      <c r="IIO39" s="19"/>
      <c r="IIP39" s="19"/>
      <c r="IIQ39" s="19"/>
      <c r="IIR39" s="19"/>
      <c r="IIS39" s="19"/>
      <c r="IIT39" s="19"/>
      <c r="IIU39" s="19"/>
      <c r="IIV39" s="19"/>
      <c r="IIW39" s="19"/>
      <c r="IIX39" s="19"/>
      <c r="IIY39" s="19"/>
      <c r="IIZ39" s="19"/>
      <c r="IJA39" s="19"/>
      <c r="IJB39" s="19"/>
      <c r="IJC39" s="19"/>
      <c r="IJD39" s="19"/>
      <c r="IJE39" s="19"/>
      <c r="IJF39" s="19"/>
      <c r="IJG39" s="19"/>
      <c r="IJH39" s="19"/>
      <c r="IJI39" s="19"/>
      <c r="IJJ39" s="19"/>
      <c r="IJK39" s="19"/>
      <c r="IJL39" s="19"/>
      <c r="IJM39" s="19"/>
      <c r="IJN39" s="19"/>
      <c r="IJO39" s="19"/>
      <c r="IJP39" s="19"/>
      <c r="IJQ39" s="19"/>
      <c r="IJR39" s="19"/>
      <c r="IJS39" s="19"/>
      <c r="IJT39" s="19"/>
      <c r="IJU39" s="19"/>
      <c r="IJV39" s="19"/>
      <c r="IJW39" s="19"/>
      <c r="IJX39" s="19"/>
      <c r="IJY39" s="19"/>
      <c r="IJZ39" s="19"/>
      <c r="IKA39" s="19"/>
      <c r="IKB39" s="19"/>
      <c r="IKC39" s="19"/>
      <c r="IKD39" s="19"/>
      <c r="IKE39" s="19"/>
      <c r="IKF39" s="19"/>
      <c r="IKG39" s="19"/>
      <c r="IKH39" s="19"/>
      <c r="IKI39" s="19"/>
      <c r="IKJ39" s="19"/>
      <c r="IKK39" s="19"/>
      <c r="IKL39" s="19"/>
      <c r="IKM39" s="19"/>
      <c r="IKN39" s="19"/>
      <c r="IKO39" s="19"/>
      <c r="IKP39" s="19"/>
      <c r="IKQ39" s="19"/>
      <c r="IKR39" s="19"/>
      <c r="IKS39" s="19"/>
      <c r="IKT39" s="19"/>
      <c r="IKU39" s="19"/>
      <c r="IKV39" s="19"/>
      <c r="IKW39" s="19"/>
      <c r="IKX39" s="19"/>
      <c r="IKY39" s="19"/>
      <c r="IKZ39" s="19"/>
      <c r="ILA39" s="19"/>
      <c r="ILB39" s="19"/>
      <c r="ILC39" s="19"/>
      <c r="ILD39" s="19"/>
      <c r="ILE39" s="19"/>
      <c r="ILF39" s="19"/>
      <c r="ILG39" s="19"/>
      <c r="ILH39" s="19"/>
      <c r="ILI39" s="19"/>
      <c r="ILJ39" s="19"/>
      <c r="ILK39" s="19"/>
      <c r="ILL39" s="19"/>
      <c r="ILM39" s="19"/>
      <c r="ILN39" s="19"/>
      <c r="ILO39" s="19"/>
      <c r="ILP39" s="19"/>
      <c r="ILQ39" s="19"/>
      <c r="ILR39" s="19"/>
      <c r="ILS39" s="19"/>
      <c r="ILT39" s="19"/>
      <c r="ILU39" s="19"/>
      <c r="ILV39" s="19"/>
      <c r="ILW39" s="19"/>
      <c r="ILX39" s="19"/>
      <c r="ILY39" s="19"/>
      <c r="ILZ39" s="19"/>
      <c r="IMA39" s="19"/>
      <c r="IMB39" s="19"/>
      <c r="IMC39" s="19"/>
      <c r="IMD39" s="19"/>
      <c r="IME39" s="19"/>
      <c r="IMF39" s="19"/>
      <c r="IMG39" s="19"/>
      <c r="IMH39" s="19"/>
      <c r="IMI39" s="19"/>
      <c r="IMJ39" s="19"/>
      <c r="IMK39" s="19"/>
      <c r="IML39" s="19"/>
      <c r="IMM39" s="19"/>
      <c r="IMN39" s="19"/>
      <c r="IMO39" s="19"/>
      <c r="IMP39" s="19"/>
      <c r="IMQ39" s="19"/>
      <c r="IMR39" s="19"/>
      <c r="IMS39" s="19"/>
      <c r="IMT39" s="19"/>
      <c r="IMU39" s="19"/>
      <c r="IMV39" s="19"/>
      <c r="IMW39" s="19"/>
      <c r="IMX39" s="19"/>
      <c r="IMY39" s="19"/>
      <c r="IMZ39" s="19"/>
      <c r="INA39" s="19"/>
      <c r="INB39" s="19"/>
      <c r="INC39" s="19"/>
      <c r="IND39" s="19"/>
      <c r="INE39" s="19"/>
      <c r="INF39" s="19"/>
      <c r="ING39" s="19"/>
      <c r="INH39" s="19"/>
      <c r="INI39" s="19"/>
      <c r="INJ39" s="19"/>
      <c r="INK39" s="19"/>
      <c r="INL39" s="19"/>
      <c r="INM39" s="19"/>
      <c r="INN39" s="19"/>
      <c r="INO39" s="19"/>
      <c r="INP39" s="19"/>
      <c r="INQ39" s="19"/>
      <c r="INR39" s="19"/>
      <c r="INS39" s="19"/>
      <c r="INT39" s="19"/>
      <c r="INU39" s="19"/>
      <c r="INV39" s="19"/>
      <c r="INW39" s="19"/>
      <c r="INX39" s="19"/>
      <c r="INY39" s="19"/>
      <c r="INZ39" s="19"/>
      <c r="IOA39" s="19"/>
      <c r="IOB39" s="19"/>
      <c r="IOC39" s="19"/>
      <c r="IOD39" s="19"/>
      <c r="IOE39" s="19"/>
      <c r="IOF39" s="19"/>
      <c r="IOG39" s="19"/>
      <c r="IOH39" s="19"/>
      <c r="IOI39" s="19"/>
      <c r="IOJ39" s="19"/>
      <c r="IOK39" s="19"/>
      <c r="IOL39" s="19"/>
      <c r="IOM39" s="19"/>
      <c r="ION39" s="19"/>
      <c r="IOO39" s="19"/>
      <c r="IOP39" s="19"/>
      <c r="IOQ39" s="19"/>
      <c r="IOR39" s="19"/>
      <c r="IOS39" s="19"/>
      <c r="IOT39" s="19"/>
      <c r="IOU39" s="19"/>
      <c r="IOV39" s="19"/>
      <c r="IOW39" s="19"/>
      <c r="IOX39" s="19"/>
      <c r="IOY39" s="19"/>
      <c r="IOZ39" s="19"/>
      <c r="IPA39" s="19"/>
      <c r="IPB39" s="19"/>
      <c r="IPC39" s="19"/>
      <c r="IPD39" s="19"/>
      <c r="IPE39" s="19"/>
      <c r="IPF39" s="19"/>
      <c r="IPG39" s="19"/>
      <c r="IPH39" s="19"/>
      <c r="IPI39" s="19"/>
      <c r="IPJ39" s="19"/>
      <c r="IPK39" s="19"/>
      <c r="IPL39" s="19"/>
      <c r="IPM39" s="19"/>
      <c r="IPN39" s="19"/>
      <c r="IPO39" s="19"/>
      <c r="IPP39" s="19"/>
      <c r="IPQ39" s="19"/>
      <c r="IPR39" s="19"/>
      <c r="IPS39" s="19"/>
      <c r="IPT39" s="19"/>
      <c r="IPU39" s="19"/>
      <c r="IPV39" s="19"/>
      <c r="IPW39" s="19"/>
      <c r="IPX39" s="19"/>
      <c r="IPY39" s="19"/>
      <c r="IPZ39" s="19"/>
      <c r="IQA39" s="19"/>
      <c r="IQB39" s="19"/>
      <c r="IQC39" s="19"/>
      <c r="IQD39" s="19"/>
      <c r="IQE39" s="19"/>
      <c r="IQF39" s="19"/>
      <c r="IQG39" s="19"/>
      <c r="IQH39" s="19"/>
      <c r="IQI39" s="19"/>
      <c r="IQJ39" s="19"/>
      <c r="IQK39" s="19"/>
      <c r="IQL39" s="19"/>
      <c r="IQM39" s="19"/>
      <c r="IQN39" s="19"/>
      <c r="IQO39" s="19"/>
      <c r="IQP39" s="19"/>
      <c r="IQQ39" s="19"/>
      <c r="IQR39" s="19"/>
      <c r="IQS39" s="19"/>
      <c r="IQT39" s="19"/>
      <c r="IQU39" s="19"/>
      <c r="IQV39" s="19"/>
      <c r="IQW39" s="19"/>
      <c r="IQX39" s="19"/>
      <c r="IQY39" s="19"/>
      <c r="IQZ39" s="19"/>
      <c r="IRA39" s="19"/>
      <c r="IRB39" s="19"/>
      <c r="IRC39" s="19"/>
      <c r="IRD39" s="19"/>
      <c r="IRE39" s="19"/>
      <c r="IRF39" s="19"/>
      <c r="IRG39" s="19"/>
      <c r="IRH39" s="19"/>
      <c r="IRI39" s="19"/>
      <c r="IRJ39" s="19"/>
      <c r="IRK39" s="19"/>
      <c r="IRL39" s="19"/>
      <c r="IRM39" s="19"/>
      <c r="IRN39" s="19"/>
      <c r="IRO39" s="19"/>
      <c r="IRP39" s="19"/>
      <c r="IRQ39" s="19"/>
      <c r="IRR39" s="19"/>
      <c r="IRS39" s="19"/>
      <c r="IRT39" s="19"/>
      <c r="IRU39" s="19"/>
      <c r="IRV39" s="19"/>
      <c r="IRW39" s="19"/>
      <c r="IRX39" s="19"/>
      <c r="IRY39" s="19"/>
      <c r="IRZ39" s="19"/>
      <c r="ISA39" s="19"/>
      <c r="ISB39" s="19"/>
      <c r="ISC39" s="19"/>
      <c r="ISD39" s="19"/>
      <c r="ISE39" s="19"/>
      <c r="ISF39" s="19"/>
      <c r="ISG39" s="19"/>
      <c r="ISH39" s="19"/>
      <c r="ISI39" s="19"/>
      <c r="ISJ39" s="19"/>
      <c r="ISK39" s="19"/>
      <c r="ISL39" s="19"/>
      <c r="ISM39" s="19"/>
      <c r="ISN39" s="19"/>
      <c r="ISO39" s="19"/>
      <c r="ISP39" s="19"/>
      <c r="ISQ39" s="19"/>
      <c r="ISR39" s="19"/>
      <c r="ISS39" s="19"/>
      <c r="IST39" s="19"/>
      <c r="ISU39" s="19"/>
      <c r="ISV39" s="19"/>
      <c r="ISW39" s="19"/>
      <c r="ISX39" s="19"/>
      <c r="ISY39" s="19"/>
      <c r="ISZ39" s="19"/>
      <c r="ITA39" s="19"/>
      <c r="ITB39" s="19"/>
      <c r="ITC39" s="19"/>
      <c r="ITD39" s="19"/>
      <c r="ITE39" s="19"/>
      <c r="ITF39" s="19"/>
      <c r="ITG39" s="19"/>
      <c r="ITH39" s="19"/>
      <c r="ITI39" s="19"/>
      <c r="ITJ39" s="19"/>
      <c r="ITK39" s="19"/>
      <c r="ITL39" s="19"/>
      <c r="ITM39" s="19"/>
      <c r="ITN39" s="19"/>
      <c r="ITO39" s="19"/>
      <c r="ITP39" s="19"/>
      <c r="ITQ39" s="19"/>
      <c r="ITR39" s="19"/>
      <c r="ITS39" s="19"/>
      <c r="ITT39" s="19"/>
      <c r="ITU39" s="19"/>
      <c r="ITV39" s="19"/>
      <c r="ITW39" s="19"/>
      <c r="ITX39" s="19"/>
      <c r="ITY39" s="19"/>
      <c r="ITZ39" s="19"/>
      <c r="IUA39" s="19"/>
      <c r="IUB39" s="19"/>
      <c r="IUC39" s="19"/>
      <c r="IUD39" s="19"/>
      <c r="IUE39" s="19"/>
      <c r="IUF39" s="19"/>
      <c r="IUG39" s="19"/>
      <c r="IUH39" s="19"/>
      <c r="IUI39" s="19"/>
      <c r="IUJ39" s="19"/>
      <c r="IUK39" s="19"/>
      <c r="IUL39" s="19"/>
      <c r="IUM39" s="19"/>
      <c r="IUN39" s="19"/>
      <c r="IUO39" s="19"/>
      <c r="IUP39" s="19"/>
      <c r="IUQ39" s="19"/>
      <c r="IUR39" s="19"/>
      <c r="IUS39" s="19"/>
      <c r="IUT39" s="19"/>
      <c r="IUU39" s="19"/>
      <c r="IUV39" s="19"/>
      <c r="IUW39" s="19"/>
      <c r="IUX39" s="19"/>
      <c r="IUY39" s="19"/>
      <c r="IUZ39" s="19"/>
      <c r="IVA39" s="19"/>
      <c r="IVB39" s="19"/>
      <c r="IVC39" s="19"/>
      <c r="IVD39" s="19"/>
      <c r="IVE39" s="19"/>
      <c r="IVF39" s="19"/>
      <c r="IVG39" s="19"/>
      <c r="IVH39" s="19"/>
      <c r="IVI39" s="19"/>
      <c r="IVJ39" s="19"/>
      <c r="IVK39" s="19"/>
      <c r="IVL39" s="19"/>
      <c r="IVM39" s="19"/>
      <c r="IVN39" s="19"/>
      <c r="IVO39" s="19"/>
      <c r="IVP39" s="19"/>
      <c r="IVQ39" s="19"/>
      <c r="IVR39" s="19"/>
      <c r="IVS39" s="19"/>
      <c r="IVT39" s="19"/>
      <c r="IVU39" s="19"/>
      <c r="IVV39" s="19"/>
      <c r="IVW39" s="19"/>
      <c r="IVX39" s="19"/>
      <c r="IVY39" s="19"/>
      <c r="IVZ39" s="19"/>
      <c r="IWA39" s="19"/>
      <c r="IWB39" s="19"/>
      <c r="IWC39" s="19"/>
      <c r="IWD39" s="19"/>
      <c r="IWE39" s="19"/>
      <c r="IWF39" s="19"/>
      <c r="IWG39" s="19"/>
      <c r="IWH39" s="19"/>
      <c r="IWI39" s="19"/>
      <c r="IWJ39" s="19"/>
      <c r="IWK39" s="19"/>
      <c r="IWL39" s="19"/>
      <c r="IWM39" s="19"/>
      <c r="IWN39" s="19"/>
      <c r="IWO39" s="19"/>
      <c r="IWP39" s="19"/>
      <c r="IWQ39" s="19"/>
      <c r="IWR39" s="19"/>
      <c r="IWS39" s="19"/>
      <c r="IWT39" s="19"/>
      <c r="IWU39" s="19"/>
      <c r="IWV39" s="19"/>
      <c r="IWW39" s="19"/>
      <c r="IWX39" s="19"/>
      <c r="IWY39" s="19"/>
      <c r="IWZ39" s="19"/>
      <c r="IXA39" s="19"/>
      <c r="IXB39" s="19"/>
      <c r="IXC39" s="19"/>
      <c r="IXD39" s="19"/>
      <c r="IXE39" s="19"/>
      <c r="IXF39" s="19"/>
      <c r="IXG39" s="19"/>
      <c r="IXH39" s="19"/>
      <c r="IXI39" s="19"/>
      <c r="IXJ39" s="19"/>
      <c r="IXK39" s="19"/>
      <c r="IXL39" s="19"/>
      <c r="IXM39" s="19"/>
      <c r="IXN39" s="19"/>
      <c r="IXO39" s="19"/>
      <c r="IXP39" s="19"/>
      <c r="IXQ39" s="19"/>
      <c r="IXR39" s="19"/>
      <c r="IXS39" s="19"/>
      <c r="IXT39" s="19"/>
      <c r="IXU39" s="19"/>
      <c r="IXV39" s="19"/>
      <c r="IXW39" s="19"/>
      <c r="IXX39" s="19"/>
      <c r="IXY39" s="19"/>
      <c r="IXZ39" s="19"/>
      <c r="IYA39" s="19"/>
      <c r="IYB39" s="19"/>
      <c r="IYC39" s="19"/>
      <c r="IYD39" s="19"/>
      <c r="IYE39" s="19"/>
      <c r="IYF39" s="19"/>
      <c r="IYG39" s="19"/>
      <c r="IYH39" s="19"/>
      <c r="IYI39" s="19"/>
      <c r="IYJ39" s="19"/>
      <c r="IYK39" s="19"/>
      <c r="IYL39" s="19"/>
      <c r="IYM39" s="19"/>
      <c r="IYN39" s="19"/>
      <c r="IYO39" s="19"/>
      <c r="IYP39" s="19"/>
      <c r="IYQ39" s="19"/>
      <c r="IYR39" s="19"/>
      <c r="IYS39" s="19"/>
      <c r="IYT39" s="19"/>
      <c r="IYU39" s="19"/>
      <c r="IYV39" s="19"/>
      <c r="IYW39" s="19"/>
      <c r="IYX39" s="19"/>
      <c r="IYY39" s="19"/>
      <c r="IYZ39" s="19"/>
      <c r="IZA39" s="19"/>
      <c r="IZB39" s="19"/>
      <c r="IZC39" s="19"/>
      <c r="IZD39" s="19"/>
      <c r="IZE39" s="19"/>
      <c r="IZF39" s="19"/>
      <c r="IZG39" s="19"/>
      <c r="IZH39" s="19"/>
      <c r="IZI39" s="19"/>
      <c r="IZJ39" s="19"/>
      <c r="IZK39" s="19"/>
      <c r="IZL39" s="19"/>
      <c r="IZM39" s="19"/>
      <c r="IZN39" s="19"/>
      <c r="IZO39" s="19"/>
      <c r="IZP39" s="19"/>
      <c r="IZQ39" s="19"/>
      <c r="IZR39" s="19"/>
      <c r="IZS39" s="19"/>
      <c r="IZT39" s="19"/>
      <c r="IZU39" s="19"/>
      <c r="IZV39" s="19"/>
      <c r="IZW39" s="19"/>
      <c r="IZX39" s="19"/>
      <c r="IZY39" s="19"/>
      <c r="IZZ39" s="19"/>
      <c r="JAA39" s="19"/>
      <c r="JAB39" s="19"/>
      <c r="JAC39" s="19"/>
      <c r="JAD39" s="19"/>
      <c r="JAE39" s="19"/>
      <c r="JAF39" s="19"/>
      <c r="JAG39" s="19"/>
      <c r="JAH39" s="19"/>
      <c r="JAI39" s="19"/>
      <c r="JAJ39" s="19"/>
      <c r="JAK39" s="19"/>
      <c r="JAL39" s="19"/>
      <c r="JAM39" s="19"/>
      <c r="JAN39" s="19"/>
      <c r="JAO39" s="19"/>
      <c r="JAP39" s="19"/>
      <c r="JAQ39" s="19"/>
      <c r="JAR39" s="19"/>
      <c r="JAS39" s="19"/>
      <c r="JAT39" s="19"/>
      <c r="JAU39" s="19"/>
      <c r="JAV39" s="19"/>
      <c r="JAW39" s="19"/>
      <c r="JAX39" s="19"/>
      <c r="JAY39" s="19"/>
      <c r="JAZ39" s="19"/>
      <c r="JBA39" s="19"/>
      <c r="JBB39" s="19"/>
      <c r="JBC39" s="19"/>
      <c r="JBD39" s="19"/>
      <c r="JBE39" s="19"/>
      <c r="JBF39" s="19"/>
      <c r="JBG39" s="19"/>
      <c r="JBH39" s="19"/>
      <c r="JBI39" s="19"/>
      <c r="JBJ39" s="19"/>
      <c r="JBK39" s="19"/>
      <c r="JBL39" s="19"/>
      <c r="JBM39" s="19"/>
      <c r="JBN39" s="19"/>
      <c r="JBO39" s="19"/>
      <c r="JBP39" s="19"/>
      <c r="JBQ39" s="19"/>
      <c r="JBR39" s="19"/>
      <c r="JBS39" s="19"/>
      <c r="JBT39" s="19"/>
      <c r="JBU39" s="19"/>
      <c r="JBV39" s="19"/>
      <c r="JBW39" s="19"/>
      <c r="JBX39" s="19"/>
      <c r="JBY39" s="19"/>
      <c r="JBZ39" s="19"/>
      <c r="JCA39" s="19"/>
      <c r="JCB39" s="19"/>
      <c r="JCC39" s="19"/>
      <c r="JCD39" s="19"/>
      <c r="JCE39" s="19"/>
      <c r="JCF39" s="19"/>
      <c r="JCG39" s="19"/>
      <c r="JCH39" s="19"/>
      <c r="JCI39" s="19"/>
      <c r="JCJ39" s="19"/>
      <c r="JCK39" s="19"/>
      <c r="JCL39" s="19"/>
      <c r="JCM39" s="19"/>
      <c r="JCN39" s="19"/>
      <c r="JCO39" s="19"/>
      <c r="JCP39" s="19"/>
      <c r="JCQ39" s="19"/>
      <c r="JCR39" s="19"/>
      <c r="JCS39" s="19"/>
      <c r="JCT39" s="19"/>
      <c r="JCU39" s="19"/>
      <c r="JCV39" s="19"/>
      <c r="JCW39" s="19"/>
      <c r="JCX39" s="19"/>
      <c r="JCY39" s="19"/>
      <c r="JCZ39" s="19"/>
      <c r="JDA39" s="19"/>
      <c r="JDB39" s="19"/>
      <c r="JDC39" s="19"/>
      <c r="JDD39" s="19"/>
      <c r="JDE39" s="19"/>
      <c r="JDF39" s="19"/>
      <c r="JDG39" s="19"/>
      <c r="JDH39" s="19"/>
      <c r="JDI39" s="19"/>
      <c r="JDJ39" s="19"/>
      <c r="JDK39" s="19"/>
      <c r="JDL39" s="19"/>
      <c r="JDM39" s="19"/>
      <c r="JDN39" s="19"/>
      <c r="JDO39" s="19"/>
      <c r="JDP39" s="19"/>
      <c r="JDQ39" s="19"/>
      <c r="JDR39" s="19"/>
      <c r="JDS39" s="19"/>
      <c r="JDT39" s="19"/>
      <c r="JDU39" s="19"/>
      <c r="JDV39" s="19"/>
      <c r="JDW39" s="19"/>
      <c r="JDX39" s="19"/>
      <c r="JDY39" s="19"/>
      <c r="JDZ39" s="19"/>
      <c r="JEA39" s="19"/>
      <c r="JEB39" s="19"/>
      <c r="JEC39" s="19"/>
      <c r="JED39" s="19"/>
      <c r="JEE39" s="19"/>
      <c r="JEF39" s="19"/>
      <c r="JEG39" s="19"/>
      <c r="JEH39" s="19"/>
      <c r="JEI39" s="19"/>
      <c r="JEJ39" s="19"/>
      <c r="JEK39" s="19"/>
      <c r="JEL39" s="19"/>
      <c r="JEM39" s="19"/>
      <c r="JEN39" s="19"/>
      <c r="JEO39" s="19"/>
      <c r="JEP39" s="19"/>
      <c r="JEQ39" s="19"/>
      <c r="JER39" s="19"/>
      <c r="JES39" s="19"/>
      <c r="JET39" s="19"/>
      <c r="JEU39" s="19"/>
      <c r="JEV39" s="19"/>
      <c r="JEW39" s="19"/>
      <c r="JEX39" s="19"/>
      <c r="JEY39" s="19"/>
      <c r="JEZ39" s="19"/>
      <c r="JFA39" s="19"/>
      <c r="JFB39" s="19"/>
      <c r="JFC39" s="19"/>
      <c r="JFD39" s="19"/>
      <c r="JFE39" s="19"/>
      <c r="JFF39" s="19"/>
      <c r="JFG39" s="19"/>
      <c r="JFH39" s="19"/>
      <c r="JFI39" s="19"/>
      <c r="JFJ39" s="19"/>
      <c r="JFK39" s="19"/>
      <c r="JFL39" s="19"/>
      <c r="JFM39" s="19"/>
      <c r="JFN39" s="19"/>
      <c r="JFO39" s="19"/>
      <c r="JFP39" s="19"/>
      <c r="JFQ39" s="19"/>
      <c r="JFR39" s="19"/>
      <c r="JFS39" s="19"/>
      <c r="JFT39" s="19"/>
      <c r="JFU39" s="19"/>
      <c r="JFV39" s="19"/>
      <c r="JFW39" s="19"/>
      <c r="JFX39" s="19"/>
      <c r="JFY39" s="19"/>
      <c r="JFZ39" s="19"/>
      <c r="JGA39" s="19"/>
      <c r="JGB39" s="19"/>
      <c r="JGC39" s="19"/>
      <c r="JGD39" s="19"/>
      <c r="JGE39" s="19"/>
      <c r="JGF39" s="19"/>
      <c r="JGG39" s="19"/>
      <c r="JGH39" s="19"/>
      <c r="JGI39" s="19"/>
      <c r="JGJ39" s="19"/>
      <c r="JGK39" s="19"/>
      <c r="JGL39" s="19"/>
      <c r="JGM39" s="19"/>
      <c r="JGN39" s="19"/>
      <c r="JGO39" s="19"/>
      <c r="JGP39" s="19"/>
      <c r="JGQ39" s="19"/>
      <c r="JGR39" s="19"/>
      <c r="JGS39" s="19"/>
      <c r="JGT39" s="19"/>
      <c r="JGU39" s="19"/>
      <c r="JGV39" s="19"/>
      <c r="JGW39" s="19"/>
      <c r="JGX39" s="19"/>
      <c r="JGY39" s="19"/>
      <c r="JGZ39" s="19"/>
      <c r="JHA39" s="19"/>
      <c r="JHB39" s="19"/>
      <c r="JHC39" s="19"/>
      <c r="JHD39" s="19"/>
      <c r="JHE39" s="19"/>
      <c r="JHF39" s="19"/>
      <c r="JHG39" s="19"/>
      <c r="JHH39" s="19"/>
      <c r="JHI39" s="19"/>
      <c r="JHJ39" s="19"/>
      <c r="JHK39" s="19"/>
      <c r="JHL39" s="19"/>
      <c r="JHM39" s="19"/>
      <c r="JHN39" s="19"/>
      <c r="JHO39" s="19"/>
      <c r="JHP39" s="19"/>
      <c r="JHQ39" s="19"/>
      <c r="JHR39" s="19"/>
      <c r="JHS39" s="19"/>
      <c r="JHT39" s="19"/>
      <c r="JHU39" s="19"/>
      <c r="JHV39" s="19"/>
      <c r="JHW39" s="19"/>
      <c r="JHX39" s="19"/>
      <c r="JHY39" s="19"/>
      <c r="JHZ39" s="19"/>
      <c r="JIA39" s="19"/>
      <c r="JIB39" s="19"/>
      <c r="JIC39" s="19"/>
      <c r="JID39" s="19"/>
      <c r="JIE39" s="19"/>
      <c r="JIF39" s="19"/>
      <c r="JIG39" s="19"/>
      <c r="JIH39" s="19"/>
      <c r="JII39" s="19"/>
      <c r="JIJ39" s="19"/>
      <c r="JIK39" s="19"/>
      <c r="JIL39" s="19"/>
      <c r="JIM39" s="19"/>
      <c r="JIN39" s="19"/>
      <c r="JIO39" s="19"/>
      <c r="JIP39" s="19"/>
      <c r="JIQ39" s="19"/>
      <c r="JIR39" s="19"/>
      <c r="JIS39" s="19"/>
      <c r="JIT39" s="19"/>
      <c r="JIU39" s="19"/>
      <c r="JIV39" s="19"/>
      <c r="JIW39" s="19"/>
      <c r="JIX39" s="19"/>
      <c r="JIY39" s="19"/>
      <c r="JIZ39" s="19"/>
      <c r="JJA39" s="19"/>
      <c r="JJB39" s="19"/>
      <c r="JJC39" s="19"/>
      <c r="JJD39" s="19"/>
      <c r="JJE39" s="19"/>
      <c r="JJF39" s="19"/>
      <c r="JJG39" s="19"/>
      <c r="JJH39" s="19"/>
      <c r="JJI39" s="19"/>
      <c r="JJJ39" s="19"/>
      <c r="JJK39" s="19"/>
      <c r="JJL39" s="19"/>
      <c r="JJM39" s="19"/>
      <c r="JJN39" s="19"/>
      <c r="JJO39" s="19"/>
      <c r="JJP39" s="19"/>
      <c r="JJQ39" s="19"/>
      <c r="JJR39" s="19"/>
      <c r="JJS39" s="19"/>
      <c r="JJT39" s="19"/>
      <c r="JJU39" s="19"/>
      <c r="JJV39" s="19"/>
      <c r="JJW39" s="19"/>
      <c r="JJX39" s="19"/>
      <c r="JJY39" s="19"/>
      <c r="JJZ39" s="19"/>
      <c r="JKA39" s="19"/>
      <c r="JKB39" s="19"/>
      <c r="JKC39" s="19"/>
      <c r="JKD39" s="19"/>
      <c r="JKE39" s="19"/>
      <c r="JKF39" s="19"/>
      <c r="JKG39" s="19"/>
      <c r="JKH39" s="19"/>
      <c r="JKI39" s="19"/>
      <c r="JKJ39" s="19"/>
      <c r="JKK39" s="19"/>
      <c r="JKL39" s="19"/>
      <c r="JKM39" s="19"/>
      <c r="JKN39" s="19"/>
      <c r="JKO39" s="19"/>
      <c r="JKP39" s="19"/>
      <c r="JKQ39" s="19"/>
      <c r="JKR39" s="19"/>
      <c r="JKS39" s="19"/>
      <c r="JKT39" s="19"/>
      <c r="JKU39" s="19"/>
      <c r="JKV39" s="19"/>
      <c r="JKW39" s="19"/>
      <c r="JKX39" s="19"/>
      <c r="JKY39" s="19"/>
      <c r="JKZ39" s="19"/>
      <c r="JLA39" s="19"/>
      <c r="JLB39" s="19"/>
      <c r="JLC39" s="19"/>
      <c r="JLD39" s="19"/>
      <c r="JLE39" s="19"/>
      <c r="JLF39" s="19"/>
      <c r="JLG39" s="19"/>
      <c r="JLH39" s="19"/>
      <c r="JLI39" s="19"/>
      <c r="JLJ39" s="19"/>
      <c r="JLK39" s="19"/>
      <c r="JLL39" s="19"/>
      <c r="JLM39" s="19"/>
      <c r="JLN39" s="19"/>
      <c r="JLO39" s="19"/>
      <c r="JLP39" s="19"/>
      <c r="JLQ39" s="19"/>
      <c r="JLR39" s="19"/>
      <c r="JLS39" s="19"/>
      <c r="JLT39" s="19"/>
      <c r="JLU39" s="19"/>
      <c r="JLV39" s="19"/>
      <c r="JLW39" s="19"/>
      <c r="JLX39" s="19"/>
      <c r="JLY39" s="19"/>
      <c r="JLZ39" s="19"/>
      <c r="JMA39" s="19"/>
      <c r="JMB39" s="19"/>
      <c r="JMC39" s="19"/>
      <c r="JMD39" s="19"/>
      <c r="JME39" s="19"/>
      <c r="JMF39" s="19"/>
      <c r="JMG39" s="19"/>
      <c r="JMH39" s="19"/>
      <c r="JMI39" s="19"/>
      <c r="JMJ39" s="19"/>
      <c r="JMK39" s="19"/>
      <c r="JML39" s="19"/>
      <c r="JMM39" s="19"/>
      <c r="JMN39" s="19"/>
      <c r="JMO39" s="19"/>
      <c r="JMP39" s="19"/>
      <c r="JMQ39" s="19"/>
      <c r="JMR39" s="19"/>
      <c r="JMS39" s="19"/>
      <c r="JMT39" s="19"/>
      <c r="JMU39" s="19"/>
      <c r="JMV39" s="19"/>
      <c r="JMW39" s="19"/>
      <c r="JMX39" s="19"/>
      <c r="JMY39" s="19"/>
      <c r="JMZ39" s="19"/>
      <c r="JNA39" s="19"/>
      <c r="JNB39" s="19"/>
      <c r="JNC39" s="19"/>
      <c r="JND39" s="19"/>
      <c r="JNE39" s="19"/>
      <c r="JNF39" s="19"/>
      <c r="JNG39" s="19"/>
      <c r="JNH39" s="19"/>
      <c r="JNI39" s="19"/>
      <c r="JNJ39" s="19"/>
      <c r="JNK39" s="19"/>
      <c r="JNL39" s="19"/>
      <c r="JNM39" s="19"/>
      <c r="JNN39" s="19"/>
      <c r="JNO39" s="19"/>
      <c r="JNP39" s="19"/>
      <c r="JNQ39" s="19"/>
      <c r="JNR39" s="19"/>
      <c r="JNS39" s="19"/>
      <c r="JNT39" s="19"/>
      <c r="JNU39" s="19"/>
      <c r="JNV39" s="19"/>
      <c r="JNW39" s="19"/>
      <c r="JNX39" s="19"/>
      <c r="JNY39" s="19"/>
      <c r="JNZ39" s="19"/>
      <c r="JOA39" s="19"/>
      <c r="JOB39" s="19"/>
      <c r="JOC39" s="19"/>
      <c r="JOD39" s="19"/>
      <c r="JOE39" s="19"/>
      <c r="JOF39" s="19"/>
      <c r="JOG39" s="19"/>
      <c r="JOH39" s="19"/>
      <c r="JOI39" s="19"/>
      <c r="JOJ39" s="19"/>
      <c r="JOK39" s="19"/>
      <c r="JOL39" s="19"/>
      <c r="JOM39" s="19"/>
      <c r="JON39" s="19"/>
      <c r="JOO39" s="19"/>
      <c r="JOP39" s="19"/>
      <c r="JOQ39" s="19"/>
      <c r="JOR39" s="19"/>
      <c r="JOS39" s="19"/>
      <c r="JOT39" s="19"/>
      <c r="JOU39" s="19"/>
      <c r="JOV39" s="19"/>
      <c r="JOW39" s="19"/>
      <c r="JOX39" s="19"/>
      <c r="JOY39" s="19"/>
      <c r="JOZ39" s="19"/>
      <c r="JPA39" s="19"/>
      <c r="JPB39" s="19"/>
      <c r="JPC39" s="19"/>
      <c r="JPD39" s="19"/>
      <c r="JPE39" s="19"/>
      <c r="JPF39" s="19"/>
      <c r="JPG39" s="19"/>
      <c r="JPH39" s="19"/>
      <c r="JPI39" s="19"/>
      <c r="JPJ39" s="19"/>
      <c r="JPK39" s="19"/>
      <c r="JPL39" s="19"/>
      <c r="JPM39" s="19"/>
      <c r="JPN39" s="19"/>
      <c r="JPO39" s="19"/>
      <c r="JPP39" s="19"/>
      <c r="JPQ39" s="19"/>
      <c r="JPR39" s="19"/>
      <c r="JPS39" s="19"/>
      <c r="JPT39" s="19"/>
      <c r="JPU39" s="19"/>
      <c r="JPV39" s="19"/>
      <c r="JPW39" s="19"/>
      <c r="JPX39" s="19"/>
      <c r="JPY39" s="19"/>
      <c r="JPZ39" s="19"/>
      <c r="JQA39" s="19"/>
      <c r="JQB39" s="19"/>
      <c r="JQC39" s="19"/>
      <c r="JQD39" s="19"/>
      <c r="JQE39" s="19"/>
      <c r="JQF39" s="19"/>
      <c r="JQG39" s="19"/>
      <c r="JQH39" s="19"/>
      <c r="JQI39" s="19"/>
      <c r="JQJ39" s="19"/>
      <c r="JQK39" s="19"/>
      <c r="JQL39" s="19"/>
      <c r="JQM39" s="19"/>
      <c r="JQN39" s="19"/>
      <c r="JQO39" s="19"/>
      <c r="JQP39" s="19"/>
      <c r="JQQ39" s="19"/>
      <c r="JQR39" s="19"/>
      <c r="JQS39" s="19"/>
      <c r="JQT39" s="19"/>
      <c r="JQU39" s="19"/>
      <c r="JQV39" s="19"/>
      <c r="JQW39" s="19"/>
      <c r="JQX39" s="19"/>
      <c r="JQY39" s="19"/>
      <c r="JQZ39" s="19"/>
      <c r="JRA39" s="19"/>
      <c r="JRB39" s="19"/>
      <c r="JRC39" s="19"/>
      <c r="JRD39" s="19"/>
      <c r="JRE39" s="19"/>
      <c r="JRF39" s="19"/>
      <c r="JRG39" s="19"/>
      <c r="JRH39" s="19"/>
      <c r="JRI39" s="19"/>
      <c r="JRJ39" s="19"/>
      <c r="JRK39" s="19"/>
      <c r="JRL39" s="19"/>
      <c r="JRM39" s="19"/>
      <c r="JRN39" s="19"/>
      <c r="JRO39" s="19"/>
      <c r="JRP39" s="19"/>
      <c r="JRQ39" s="19"/>
      <c r="JRR39" s="19"/>
      <c r="JRS39" s="19"/>
      <c r="JRT39" s="19"/>
      <c r="JRU39" s="19"/>
      <c r="JRV39" s="19"/>
      <c r="JRW39" s="19"/>
      <c r="JRX39" s="19"/>
      <c r="JRY39" s="19"/>
      <c r="JRZ39" s="19"/>
      <c r="JSA39" s="19"/>
      <c r="JSB39" s="19"/>
      <c r="JSC39" s="19"/>
      <c r="JSD39" s="19"/>
      <c r="JSE39" s="19"/>
      <c r="JSF39" s="19"/>
      <c r="JSG39" s="19"/>
      <c r="JSH39" s="19"/>
      <c r="JSI39" s="19"/>
      <c r="JSJ39" s="19"/>
      <c r="JSK39" s="19"/>
      <c r="JSL39" s="19"/>
      <c r="JSM39" s="19"/>
      <c r="JSN39" s="19"/>
      <c r="JSO39" s="19"/>
      <c r="JSP39" s="19"/>
      <c r="JSQ39" s="19"/>
      <c r="JSR39" s="19"/>
      <c r="JSS39" s="19"/>
      <c r="JST39" s="19"/>
      <c r="JSU39" s="19"/>
      <c r="JSV39" s="19"/>
      <c r="JSW39" s="19"/>
      <c r="JSX39" s="19"/>
      <c r="JSY39" s="19"/>
      <c r="JSZ39" s="19"/>
      <c r="JTA39" s="19"/>
      <c r="JTB39" s="19"/>
      <c r="JTC39" s="19"/>
      <c r="JTD39" s="19"/>
      <c r="JTE39" s="19"/>
      <c r="JTF39" s="19"/>
      <c r="JTG39" s="19"/>
      <c r="JTH39" s="19"/>
      <c r="JTI39" s="19"/>
      <c r="JTJ39" s="19"/>
      <c r="JTK39" s="19"/>
      <c r="JTL39" s="19"/>
      <c r="JTM39" s="19"/>
      <c r="JTN39" s="19"/>
      <c r="JTO39" s="19"/>
      <c r="JTP39" s="19"/>
      <c r="JTQ39" s="19"/>
      <c r="JTR39" s="19"/>
      <c r="JTS39" s="19"/>
      <c r="JTT39" s="19"/>
      <c r="JTU39" s="19"/>
      <c r="JTV39" s="19"/>
      <c r="JTW39" s="19"/>
      <c r="JTX39" s="19"/>
      <c r="JTY39" s="19"/>
      <c r="JTZ39" s="19"/>
      <c r="JUA39" s="19"/>
      <c r="JUB39" s="19"/>
      <c r="JUC39" s="19"/>
      <c r="JUD39" s="19"/>
      <c r="JUE39" s="19"/>
      <c r="JUF39" s="19"/>
      <c r="JUG39" s="19"/>
      <c r="JUH39" s="19"/>
      <c r="JUI39" s="19"/>
      <c r="JUJ39" s="19"/>
      <c r="JUK39" s="19"/>
      <c r="JUL39" s="19"/>
      <c r="JUM39" s="19"/>
      <c r="JUN39" s="19"/>
      <c r="JUO39" s="19"/>
      <c r="JUP39" s="19"/>
      <c r="JUQ39" s="19"/>
      <c r="JUR39" s="19"/>
      <c r="JUS39" s="19"/>
      <c r="JUT39" s="19"/>
      <c r="JUU39" s="19"/>
      <c r="JUV39" s="19"/>
      <c r="JUW39" s="19"/>
      <c r="JUX39" s="19"/>
      <c r="JUY39" s="19"/>
      <c r="JUZ39" s="19"/>
      <c r="JVA39" s="19"/>
      <c r="JVB39" s="19"/>
      <c r="JVC39" s="19"/>
      <c r="JVD39" s="19"/>
      <c r="JVE39" s="19"/>
      <c r="JVF39" s="19"/>
      <c r="JVG39" s="19"/>
      <c r="JVH39" s="19"/>
      <c r="JVI39" s="19"/>
      <c r="JVJ39" s="19"/>
      <c r="JVK39" s="19"/>
      <c r="JVL39" s="19"/>
      <c r="JVM39" s="19"/>
      <c r="JVN39" s="19"/>
      <c r="JVO39" s="19"/>
      <c r="JVP39" s="19"/>
      <c r="JVQ39" s="19"/>
      <c r="JVR39" s="19"/>
      <c r="JVS39" s="19"/>
      <c r="JVT39" s="19"/>
      <c r="JVU39" s="19"/>
      <c r="JVV39" s="19"/>
      <c r="JVW39" s="19"/>
      <c r="JVX39" s="19"/>
      <c r="JVY39" s="19"/>
      <c r="JVZ39" s="19"/>
      <c r="JWA39" s="19"/>
      <c r="JWB39" s="19"/>
      <c r="JWC39" s="19"/>
      <c r="JWD39" s="19"/>
      <c r="JWE39" s="19"/>
      <c r="JWF39" s="19"/>
      <c r="JWG39" s="19"/>
      <c r="JWH39" s="19"/>
      <c r="JWI39" s="19"/>
      <c r="JWJ39" s="19"/>
      <c r="JWK39" s="19"/>
      <c r="JWL39" s="19"/>
      <c r="JWM39" s="19"/>
      <c r="JWN39" s="19"/>
      <c r="JWO39" s="19"/>
      <c r="JWP39" s="19"/>
      <c r="JWQ39" s="19"/>
      <c r="JWR39" s="19"/>
      <c r="JWS39" s="19"/>
      <c r="JWT39" s="19"/>
      <c r="JWU39" s="19"/>
      <c r="JWV39" s="19"/>
      <c r="JWW39" s="19"/>
      <c r="JWX39" s="19"/>
      <c r="JWY39" s="19"/>
      <c r="JWZ39" s="19"/>
      <c r="JXA39" s="19"/>
      <c r="JXB39" s="19"/>
      <c r="JXC39" s="19"/>
      <c r="JXD39" s="19"/>
      <c r="JXE39" s="19"/>
      <c r="JXF39" s="19"/>
      <c r="JXG39" s="19"/>
      <c r="JXH39" s="19"/>
      <c r="JXI39" s="19"/>
      <c r="JXJ39" s="19"/>
      <c r="JXK39" s="19"/>
      <c r="JXL39" s="19"/>
      <c r="JXM39" s="19"/>
      <c r="JXN39" s="19"/>
      <c r="JXO39" s="19"/>
      <c r="JXP39" s="19"/>
      <c r="JXQ39" s="19"/>
      <c r="JXR39" s="19"/>
      <c r="JXS39" s="19"/>
      <c r="JXT39" s="19"/>
      <c r="JXU39" s="19"/>
      <c r="JXV39" s="19"/>
      <c r="JXW39" s="19"/>
      <c r="JXX39" s="19"/>
      <c r="JXY39" s="19"/>
      <c r="JXZ39" s="19"/>
      <c r="JYA39" s="19"/>
      <c r="JYB39" s="19"/>
      <c r="JYC39" s="19"/>
      <c r="JYD39" s="19"/>
      <c r="JYE39" s="19"/>
      <c r="JYF39" s="19"/>
      <c r="JYG39" s="19"/>
      <c r="JYH39" s="19"/>
      <c r="JYI39" s="19"/>
      <c r="JYJ39" s="19"/>
      <c r="JYK39" s="19"/>
      <c r="JYL39" s="19"/>
      <c r="JYM39" s="19"/>
      <c r="JYN39" s="19"/>
      <c r="JYO39" s="19"/>
      <c r="JYP39" s="19"/>
      <c r="JYQ39" s="19"/>
      <c r="JYR39" s="19"/>
      <c r="JYS39" s="19"/>
      <c r="JYT39" s="19"/>
      <c r="JYU39" s="19"/>
      <c r="JYV39" s="19"/>
      <c r="JYW39" s="19"/>
      <c r="JYX39" s="19"/>
      <c r="JYY39" s="19"/>
      <c r="JYZ39" s="19"/>
      <c r="JZA39" s="19"/>
      <c r="JZB39" s="19"/>
      <c r="JZC39" s="19"/>
      <c r="JZD39" s="19"/>
      <c r="JZE39" s="19"/>
      <c r="JZF39" s="19"/>
      <c r="JZG39" s="19"/>
      <c r="JZH39" s="19"/>
      <c r="JZI39" s="19"/>
      <c r="JZJ39" s="19"/>
      <c r="JZK39" s="19"/>
      <c r="JZL39" s="19"/>
      <c r="JZM39" s="19"/>
      <c r="JZN39" s="19"/>
      <c r="JZO39" s="19"/>
      <c r="JZP39" s="19"/>
      <c r="JZQ39" s="19"/>
      <c r="JZR39" s="19"/>
      <c r="JZS39" s="19"/>
      <c r="JZT39" s="19"/>
      <c r="JZU39" s="19"/>
      <c r="JZV39" s="19"/>
      <c r="JZW39" s="19"/>
      <c r="JZX39" s="19"/>
      <c r="JZY39" s="19"/>
      <c r="JZZ39" s="19"/>
      <c r="KAA39" s="19"/>
      <c r="KAB39" s="19"/>
      <c r="KAC39" s="19"/>
      <c r="KAD39" s="19"/>
      <c r="KAE39" s="19"/>
      <c r="KAF39" s="19"/>
      <c r="KAG39" s="19"/>
      <c r="KAH39" s="19"/>
      <c r="KAI39" s="19"/>
      <c r="KAJ39" s="19"/>
      <c r="KAK39" s="19"/>
      <c r="KAL39" s="19"/>
      <c r="KAM39" s="19"/>
      <c r="KAN39" s="19"/>
      <c r="KAO39" s="19"/>
      <c r="KAP39" s="19"/>
      <c r="KAQ39" s="19"/>
      <c r="KAR39" s="19"/>
      <c r="KAS39" s="19"/>
      <c r="KAT39" s="19"/>
      <c r="KAU39" s="19"/>
      <c r="KAV39" s="19"/>
      <c r="KAW39" s="19"/>
      <c r="KAX39" s="19"/>
      <c r="KAY39" s="19"/>
      <c r="KAZ39" s="19"/>
      <c r="KBA39" s="19"/>
      <c r="KBB39" s="19"/>
      <c r="KBC39" s="19"/>
      <c r="KBD39" s="19"/>
      <c r="KBE39" s="19"/>
      <c r="KBF39" s="19"/>
      <c r="KBG39" s="19"/>
      <c r="KBH39" s="19"/>
      <c r="KBI39" s="19"/>
      <c r="KBJ39" s="19"/>
      <c r="KBK39" s="19"/>
      <c r="KBL39" s="19"/>
      <c r="KBM39" s="19"/>
      <c r="KBN39" s="19"/>
      <c r="KBO39" s="19"/>
      <c r="KBP39" s="19"/>
      <c r="KBQ39" s="19"/>
      <c r="KBR39" s="19"/>
      <c r="KBS39" s="19"/>
      <c r="KBT39" s="19"/>
      <c r="KBU39" s="19"/>
      <c r="KBV39" s="19"/>
      <c r="KBW39" s="19"/>
      <c r="KBX39" s="19"/>
      <c r="KBY39" s="19"/>
      <c r="KBZ39" s="19"/>
      <c r="KCA39" s="19"/>
      <c r="KCB39" s="19"/>
      <c r="KCC39" s="19"/>
      <c r="KCD39" s="19"/>
      <c r="KCE39" s="19"/>
      <c r="KCF39" s="19"/>
      <c r="KCG39" s="19"/>
      <c r="KCH39" s="19"/>
      <c r="KCI39" s="19"/>
      <c r="KCJ39" s="19"/>
      <c r="KCK39" s="19"/>
      <c r="KCL39" s="19"/>
      <c r="KCM39" s="19"/>
      <c r="KCN39" s="19"/>
      <c r="KCO39" s="19"/>
      <c r="KCP39" s="19"/>
      <c r="KCQ39" s="19"/>
      <c r="KCR39" s="19"/>
      <c r="KCS39" s="19"/>
      <c r="KCT39" s="19"/>
      <c r="KCU39" s="19"/>
      <c r="KCV39" s="19"/>
      <c r="KCW39" s="19"/>
      <c r="KCX39" s="19"/>
      <c r="KCY39" s="19"/>
      <c r="KCZ39" s="19"/>
      <c r="KDA39" s="19"/>
      <c r="KDB39" s="19"/>
      <c r="KDC39" s="19"/>
      <c r="KDD39" s="19"/>
      <c r="KDE39" s="19"/>
      <c r="KDF39" s="19"/>
      <c r="KDG39" s="19"/>
      <c r="KDH39" s="19"/>
      <c r="KDI39" s="19"/>
      <c r="KDJ39" s="19"/>
      <c r="KDK39" s="19"/>
      <c r="KDL39" s="19"/>
      <c r="KDM39" s="19"/>
      <c r="KDN39" s="19"/>
      <c r="KDO39" s="19"/>
      <c r="KDP39" s="19"/>
      <c r="KDQ39" s="19"/>
      <c r="KDR39" s="19"/>
      <c r="KDS39" s="19"/>
      <c r="KDT39" s="19"/>
      <c r="KDU39" s="19"/>
      <c r="KDV39" s="19"/>
      <c r="KDW39" s="19"/>
      <c r="KDX39" s="19"/>
      <c r="KDY39" s="19"/>
      <c r="KDZ39" s="19"/>
      <c r="KEA39" s="19"/>
      <c r="KEB39" s="19"/>
      <c r="KEC39" s="19"/>
      <c r="KED39" s="19"/>
      <c r="KEE39" s="19"/>
      <c r="KEF39" s="19"/>
      <c r="KEG39" s="19"/>
      <c r="KEH39" s="19"/>
      <c r="KEI39" s="19"/>
      <c r="KEJ39" s="19"/>
      <c r="KEK39" s="19"/>
      <c r="KEL39" s="19"/>
      <c r="KEM39" s="19"/>
      <c r="KEN39" s="19"/>
      <c r="KEO39" s="19"/>
      <c r="KEP39" s="19"/>
      <c r="KEQ39" s="19"/>
      <c r="KER39" s="19"/>
      <c r="KES39" s="19"/>
      <c r="KET39" s="19"/>
      <c r="KEU39" s="19"/>
      <c r="KEV39" s="19"/>
      <c r="KEW39" s="19"/>
      <c r="KEX39" s="19"/>
      <c r="KEY39" s="19"/>
      <c r="KEZ39" s="19"/>
      <c r="KFA39" s="19"/>
      <c r="KFB39" s="19"/>
      <c r="KFC39" s="19"/>
      <c r="KFD39" s="19"/>
      <c r="KFE39" s="19"/>
      <c r="KFF39" s="19"/>
      <c r="KFG39" s="19"/>
      <c r="KFH39" s="19"/>
      <c r="KFI39" s="19"/>
      <c r="KFJ39" s="19"/>
      <c r="KFK39" s="19"/>
      <c r="KFL39" s="19"/>
      <c r="KFM39" s="19"/>
      <c r="KFN39" s="19"/>
      <c r="KFO39" s="19"/>
      <c r="KFP39" s="19"/>
      <c r="KFQ39" s="19"/>
      <c r="KFR39" s="19"/>
      <c r="KFS39" s="19"/>
      <c r="KFT39" s="19"/>
      <c r="KFU39" s="19"/>
      <c r="KFV39" s="19"/>
      <c r="KFW39" s="19"/>
      <c r="KFX39" s="19"/>
      <c r="KFY39" s="19"/>
      <c r="KFZ39" s="19"/>
      <c r="KGA39" s="19"/>
      <c r="KGB39" s="19"/>
      <c r="KGC39" s="19"/>
      <c r="KGD39" s="19"/>
      <c r="KGE39" s="19"/>
      <c r="KGF39" s="19"/>
      <c r="KGG39" s="19"/>
      <c r="KGH39" s="19"/>
      <c r="KGI39" s="19"/>
      <c r="KGJ39" s="19"/>
      <c r="KGK39" s="19"/>
      <c r="KGL39" s="19"/>
      <c r="KGM39" s="19"/>
      <c r="KGN39" s="19"/>
      <c r="KGO39" s="19"/>
      <c r="KGP39" s="19"/>
      <c r="KGQ39" s="19"/>
      <c r="KGR39" s="19"/>
      <c r="KGS39" s="19"/>
      <c r="KGT39" s="19"/>
      <c r="KGU39" s="19"/>
      <c r="KGV39" s="19"/>
      <c r="KGW39" s="19"/>
      <c r="KGX39" s="19"/>
      <c r="KGY39" s="19"/>
      <c r="KGZ39" s="19"/>
      <c r="KHA39" s="19"/>
      <c r="KHB39" s="19"/>
      <c r="KHC39" s="19"/>
      <c r="KHD39" s="19"/>
      <c r="KHE39" s="19"/>
      <c r="KHF39" s="19"/>
      <c r="KHG39" s="19"/>
      <c r="KHH39" s="19"/>
      <c r="KHI39" s="19"/>
      <c r="KHJ39" s="19"/>
      <c r="KHK39" s="19"/>
      <c r="KHL39" s="19"/>
      <c r="KHM39" s="19"/>
      <c r="KHN39" s="19"/>
      <c r="KHO39" s="19"/>
      <c r="KHP39" s="19"/>
      <c r="KHQ39" s="19"/>
      <c r="KHR39" s="19"/>
      <c r="KHS39" s="19"/>
      <c r="KHT39" s="19"/>
      <c r="KHU39" s="19"/>
      <c r="KHV39" s="19"/>
      <c r="KHW39" s="19"/>
      <c r="KHX39" s="19"/>
      <c r="KHY39" s="19"/>
      <c r="KHZ39" s="19"/>
      <c r="KIA39" s="19"/>
      <c r="KIB39" s="19"/>
      <c r="KIC39" s="19"/>
      <c r="KID39" s="19"/>
      <c r="KIE39" s="19"/>
      <c r="KIF39" s="19"/>
      <c r="KIG39" s="19"/>
      <c r="KIH39" s="19"/>
      <c r="KII39" s="19"/>
      <c r="KIJ39" s="19"/>
      <c r="KIK39" s="19"/>
      <c r="KIL39" s="19"/>
      <c r="KIM39" s="19"/>
      <c r="KIN39" s="19"/>
      <c r="KIO39" s="19"/>
      <c r="KIP39" s="19"/>
      <c r="KIQ39" s="19"/>
      <c r="KIR39" s="19"/>
      <c r="KIS39" s="19"/>
      <c r="KIT39" s="19"/>
      <c r="KIU39" s="19"/>
      <c r="KIV39" s="19"/>
      <c r="KIW39" s="19"/>
      <c r="KIX39" s="19"/>
      <c r="KIY39" s="19"/>
      <c r="KIZ39" s="19"/>
      <c r="KJA39" s="19"/>
      <c r="KJB39" s="19"/>
      <c r="KJC39" s="19"/>
      <c r="KJD39" s="19"/>
      <c r="KJE39" s="19"/>
      <c r="KJF39" s="19"/>
      <c r="KJG39" s="19"/>
      <c r="KJH39" s="19"/>
      <c r="KJI39" s="19"/>
      <c r="KJJ39" s="19"/>
      <c r="KJK39" s="19"/>
      <c r="KJL39" s="19"/>
      <c r="KJM39" s="19"/>
      <c r="KJN39" s="19"/>
      <c r="KJO39" s="19"/>
      <c r="KJP39" s="19"/>
      <c r="KJQ39" s="19"/>
      <c r="KJR39" s="19"/>
      <c r="KJS39" s="19"/>
      <c r="KJT39" s="19"/>
      <c r="KJU39" s="19"/>
      <c r="KJV39" s="19"/>
      <c r="KJW39" s="19"/>
      <c r="KJX39" s="19"/>
      <c r="KJY39" s="19"/>
      <c r="KJZ39" s="19"/>
      <c r="KKA39" s="19"/>
      <c r="KKB39" s="19"/>
      <c r="KKC39" s="19"/>
      <c r="KKD39" s="19"/>
      <c r="KKE39" s="19"/>
      <c r="KKF39" s="19"/>
      <c r="KKG39" s="19"/>
      <c r="KKH39" s="19"/>
      <c r="KKI39" s="19"/>
      <c r="KKJ39" s="19"/>
      <c r="KKK39" s="19"/>
      <c r="KKL39" s="19"/>
      <c r="KKM39" s="19"/>
      <c r="KKN39" s="19"/>
      <c r="KKO39" s="19"/>
      <c r="KKP39" s="19"/>
      <c r="KKQ39" s="19"/>
      <c r="KKR39" s="19"/>
      <c r="KKS39" s="19"/>
      <c r="KKT39" s="19"/>
      <c r="KKU39" s="19"/>
      <c r="KKV39" s="19"/>
      <c r="KKW39" s="19"/>
      <c r="KKX39" s="19"/>
      <c r="KKY39" s="19"/>
      <c r="KKZ39" s="19"/>
      <c r="KLA39" s="19"/>
      <c r="KLB39" s="19"/>
      <c r="KLC39" s="19"/>
      <c r="KLD39" s="19"/>
      <c r="KLE39" s="19"/>
      <c r="KLF39" s="19"/>
      <c r="KLG39" s="19"/>
      <c r="KLH39" s="19"/>
      <c r="KLI39" s="19"/>
      <c r="KLJ39" s="19"/>
      <c r="KLK39" s="19"/>
      <c r="KLL39" s="19"/>
      <c r="KLM39" s="19"/>
      <c r="KLN39" s="19"/>
      <c r="KLO39" s="19"/>
      <c r="KLP39" s="19"/>
      <c r="KLQ39" s="19"/>
      <c r="KLR39" s="19"/>
      <c r="KLS39" s="19"/>
      <c r="KLT39" s="19"/>
      <c r="KLU39" s="19"/>
      <c r="KLV39" s="19"/>
      <c r="KLW39" s="19"/>
      <c r="KLX39" s="19"/>
      <c r="KLY39" s="19"/>
      <c r="KLZ39" s="19"/>
      <c r="KMA39" s="19"/>
      <c r="KMB39" s="19"/>
      <c r="KMC39" s="19"/>
      <c r="KMD39" s="19"/>
      <c r="KME39" s="19"/>
      <c r="KMF39" s="19"/>
      <c r="KMG39" s="19"/>
      <c r="KMH39" s="19"/>
      <c r="KMI39" s="19"/>
      <c r="KMJ39" s="19"/>
      <c r="KMK39" s="19"/>
      <c r="KML39" s="19"/>
      <c r="KMM39" s="19"/>
      <c r="KMN39" s="19"/>
      <c r="KMO39" s="19"/>
      <c r="KMP39" s="19"/>
      <c r="KMQ39" s="19"/>
      <c r="KMR39" s="19"/>
      <c r="KMS39" s="19"/>
      <c r="KMT39" s="19"/>
      <c r="KMU39" s="19"/>
      <c r="KMV39" s="19"/>
      <c r="KMW39" s="19"/>
      <c r="KMX39" s="19"/>
      <c r="KMY39" s="19"/>
      <c r="KMZ39" s="19"/>
      <c r="KNA39" s="19"/>
      <c r="KNB39" s="19"/>
      <c r="KNC39" s="19"/>
      <c r="KND39" s="19"/>
      <c r="KNE39" s="19"/>
      <c r="KNF39" s="19"/>
      <c r="KNG39" s="19"/>
      <c r="KNH39" s="19"/>
      <c r="KNI39" s="19"/>
      <c r="KNJ39" s="19"/>
      <c r="KNK39" s="19"/>
      <c r="KNL39" s="19"/>
      <c r="KNM39" s="19"/>
      <c r="KNN39" s="19"/>
      <c r="KNO39" s="19"/>
      <c r="KNP39" s="19"/>
      <c r="KNQ39" s="19"/>
      <c r="KNR39" s="19"/>
      <c r="KNS39" s="19"/>
      <c r="KNT39" s="19"/>
      <c r="KNU39" s="19"/>
      <c r="KNV39" s="19"/>
      <c r="KNW39" s="19"/>
      <c r="KNX39" s="19"/>
      <c r="KNY39" s="19"/>
      <c r="KNZ39" s="19"/>
      <c r="KOA39" s="19"/>
      <c r="KOB39" s="19"/>
      <c r="KOC39" s="19"/>
      <c r="KOD39" s="19"/>
      <c r="KOE39" s="19"/>
      <c r="KOF39" s="19"/>
      <c r="KOG39" s="19"/>
      <c r="KOH39" s="19"/>
      <c r="KOI39" s="19"/>
      <c r="KOJ39" s="19"/>
      <c r="KOK39" s="19"/>
      <c r="KOL39" s="19"/>
      <c r="KOM39" s="19"/>
      <c r="KON39" s="19"/>
      <c r="KOO39" s="19"/>
      <c r="KOP39" s="19"/>
      <c r="KOQ39" s="19"/>
      <c r="KOR39" s="19"/>
      <c r="KOS39" s="19"/>
      <c r="KOT39" s="19"/>
      <c r="KOU39" s="19"/>
      <c r="KOV39" s="19"/>
      <c r="KOW39" s="19"/>
      <c r="KOX39" s="19"/>
      <c r="KOY39" s="19"/>
      <c r="KOZ39" s="19"/>
      <c r="KPA39" s="19"/>
      <c r="KPB39" s="19"/>
      <c r="KPC39" s="19"/>
      <c r="KPD39" s="19"/>
      <c r="KPE39" s="19"/>
      <c r="KPF39" s="19"/>
      <c r="KPG39" s="19"/>
      <c r="KPH39" s="19"/>
      <c r="KPI39" s="19"/>
      <c r="KPJ39" s="19"/>
      <c r="KPK39" s="19"/>
      <c r="KPL39" s="19"/>
      <c r="KPM39" s="19"/>
      <c r="KPN39" s="19"/>
      <c r="KPO39" s="19"/>
      <c r="KPP39" s="19"/>
      <c r="KPQ39" s="19"/>
      <c r="KPR39" s="19"/>
      <c r="KPS39" s="19"/>
      <c r="KPT39" s="19"/>
      <c r="KPU39" s="19"/>
      <c r="KPV39" s="19"/>
      <c r="KPW39" s="19"/>
      <c r="KPX39" s="19"/>
      <c r="KPY39" s="19"/>
      <c r="KPZ39" s="19"/>
      <c r="KQA39" s="19"/>
      <c r="KQB39" s="19"/>
      <c r="KQC39" s="19"/>
      <c r="KQD39" s="19"/>
      <c r="KQE39" s="19"/>
      <c r="KQF39" s="19"/>
      <c r="KQG39" s="19"/>
      <c r="KQH39" s="19"/>
      <c r="KQI39" s="19"/>
      <c r="KQJ39" s="19"/>
      <c r="KQK39" s="19"/>
      <c r="KQL39" s="19"/>
      <c r="KQM39" s="19"/>
      <c r="KQN39" s="19"/>
      <c r="KQO39" s="19"/>
      <c r="KQP39" s="19"/>
      <c r="KQQ39" s="19"/>
      <c r="KQR39" s="19"/>
      <c r="KQS39" s="19"/>
      <c r="KQT39" s="19"/>
      <c r="KQU39" s="19"/>
      <c r="KQV39" s="19"/>
      <c r="KQW39" s="19"/>
      <c r="KQX39" s="19"/>
      <c r="KQY39" s="19"/>
      <c r="KQZ39" s="19"/>
      <c r="KRA39" s="19"/>
      <c r="KRB39" s="19"/>
      <c r="KRC39" s="19"/>
      <c r="KRD39" s="19"/>
      <c r="KRE39" s="19"/>
      <c r="KRF39" s="19"/>
      <c r="KRG39" s="19"/>
      <c r="KRH39" s="19"/>
      <c r="KRI39" s="19"/>
      <c r="KRJ39" s="19"/>
      <c r="KRK39" s="19"/>
      <c r="KRL39" s="19"/>
      <c r="KRM39" s="19"/>
      <c r="KRN39" s="19"/>
      <c r="KRO39" s="19"/>
      <c r="KRP39" s="19"/>
      <c r="KRQ39" s="19"/>
      <c r="KRR39" s="19"/>
      <c r="KRS39" s="19"/>
      <c r="KRT39" s="19"/>
      <c r="KRU39" s="19"/>
      <c r="KRV39" s="19"/>
      <c r="KRW39" s="19"/>
      <c r="KRX39" s="19"/>
      <c r="KRY39" s="19"/>
      <c r="KRZ39" s="19"/>
      <c r="KSA39" s="19"/>
      <c r="KSB39" s="19"/>
      <c r="KSC39" s="19"/>
      <c r="KSD39" s="19"/>
      <c r="KSE39" s="19"/>
      <c r="KSF39" s="19"/>
      <c r="KSG39" s="19"/>
      <c r="KSH39" s="19"/>
      <c r="KSI39" s="19"/>
      <c r="KSJ39" s="19"/>
      <c r="KSK39" s="19"/>
      <c r="KSL39" s="19"/>
      <c r="KSM39" s="19"/>
      <c r="KSN39" s="19"/>
      <c r="KSO39" s="19"/>
      <c r="KSP39" s="19"/>
      <c r="KSQ39" s="19"/>
      <c r="KSR39" s="19"/>
      <c r="KSS39" s="19"/>
      <c r="KST39" s="19"/>
      <c r="KSU39" s="19"/>
      <c r="KSV39" s="19"/>
      <c r="KSW39" s="19"/>
      <c r="KSX39" s="19"/>
      <c r="KSY39" s="19"/>
      <c r="KSZ39" s="19"/>
      <c r="KTA39" s="19"/>
      <c r="KTB39" s="19"/>
      <c r="KTC39" s="19"/>
      <c r="KTD39" s="19"/>
      <c r="KTE39" s="19"/>
      <c r="KTF39" s="19"/>
      <c r="KTG39" s="19"/>
      <c r="KTH39" s="19"/>
      <c r="KTI39" s="19"/>
      <c r="KTJ39" s="19"/>
      <c r="KTK39" s="19"/>
      <c r="KTL39" s="19"/>
      <c r="KTM39" s="19"/>
      <c r="KTN39" s="19"/>
      <c r="KTO39" s="19"/>
      <c r="KTP39" s="19"/>
      <c r="KTQ39" s="19"/>
      <c r="KTR39" s="19"/>
      <c r="KTS39" s="19"/>
      <c r="KTT39" s="19"/>
      <c r="KTU39" s="19"/>
      <c r="KTV39" s="19"/>
      <c r="KTW39" s="19"/>
      <c r="KTX39" s="19"/>
      <c r="KTY39" s="19"/>
      <c r="KTZ39" s="19"/>
      <c r="KUA39" s="19"/>
      <c r="KUB39" s="19"/>
      <c r="KUC39" s="19"/>
      <c r="KUD39" s="19"/>
      <c r="KUE39" s="19"/>
      <c r="KUF39" s="19"/>
      <c r="KUG39" s="19"/>
      <c r="KUH39" s="19"/>
      <c r="KUI39" s="19"/>
      <c r="KUJ39" s="19"/>
      <c r="KUK39" s="19"/>
      <c r="KUL39" s="19"/>
      <c r="KUM39" s="19"/>
      <c r="KUN39" s="19"/>
      <c r="KUO39" s="19"/>
      <c r="KUP39" s="19"/>
      <c r="KUQ39" s="19"/>
      <c r="KUR39" s="19"/>
      <c r="KUS39" s="19"/>
      <c r="KUT39" s="19"/>
      <c r="KUU39" s="19"/>
      <c r="KUV39" s="19"/>
      <c r="KUW39" s="19"/>
      <c r="KUX39" s="19"/>
      <c r="KUY39" s="19"/>
      <c r="KUZ39" s="19"/>
      <c r="KVA39" s="19"/>
      <c r="KVB39" s="19"/>
      <c r="KVC39" s="19"/>
      <c r="KVD39" s="19"/>
      <c r="KVE39" s="19"/>
      <c r="KVF39" s="19"/>
      <c r="KVG39" s="19"/>
      <c r="KVH39" s="19"/>
      <c r="KVI39" s="19"/>
      <c r="KVJ39" s="19"/>
      <c r="KVK39" s="19"/>
      <c r="KVL39" s="19"/>
      <c r="KVM39" s="19"/>
      <c r="KVN39" s="19"/>
      <c r="KVO39" s="19"/>
      <c r="KVP39" s="19"/>
      <c r="KVQ39" s="19"/>
      <c r="KVR39" s="19"/>
      <c r="KVS39" s="19"/>
      <c r="KVT39" s="19"/>
      <c r="KVU39" s="19"/>
      <c r="KVV39" s="19"/>
      <c r="KVW39" s="19"/>
      <c r="KVX39" s="19"/>
      <c r="KVY39" s="19"/>
      <c r="KVZ39" s="19"/>
      <c r="KWA39" s="19"/>
      <c r="KWB39" s="19"/>
      <c r="KWC39" s="19"/>
      <c r="KWD39" s="19"/>
      <c r="KWE39" s="19"/>
      <c r="KWF39" s="19"/>
      <c r="KWG39" s="19"/>
      <c r="KWH39" s="19"/>
      <c r="KWI39" s="19"/>
      <c r="KWJ39" s="19"/>
      <c r="KWK39" s="19"/>
      <c r="KWL39" s="19"/>
      <c r="KWM39" s="19"/>
      <c r="KWN39" s="19"/>
      <c r="KWO39" s="19"/>
      <c r="KWP39" s="19"/>
      <c r="KWQ39" s="19"/>
      <c r="KWR39" s="19"/>
      <c r="KWS39" s="19"/>
      <c r="KWT39" s="19"/>
      <c r="KWU39" s="19"/>
      <c r="KWV39" s="19"/>
      <c r="KWW39" s="19"/>
      <c r="KWX39" s="19"/>
      <c r="KWY39" s="19"/>
      <c r="KWZ39" s="19"/>
      <c r="KXA39" s="19"/>
      <c r="KXB39" s="19"/>
      <c r="KXC39" s="19"/>
      <c r="KXD39" s="19"/>
      <c r="KXE39" s="19"/>
      <c r="KXF39" s="19"/>
      <c r="KXG39" s="19"/>
      <c r="KXH39" s="19"/>
      <c r="KXI39" s="19"/>
      <c r="KXJ39" s="19"/>
      <c r="KXK39" s="19"/>
      <c r="KXL39" s="19"/>
      <c r="KXM39" s="19"/>
      <c r="KXN39" s="19"/>
      <c r="KXO39" s="19"/>
      <c r="KXP39" s="19"/>
      <c r="KXQ39" s="19"/>
      <c r="KXR39" s="19"/>
      <c r="KXS39" s="19"/>
      <c r="KXT39" s="19"/>
      <c r="KXU39" s="19"/>
      <c r="KXV39" s="19"/>
      <c r="KXW39" s="19"/>
      <c r="KXX39" s="19"/>
      <c r="KXY39" s="19"/>
      <c r="KXZ39" s="19"/>
      <c r="KYA39" s="19"/>
      <c r="KYB39" s="19"/>
      <c r="KYC39" s="19"/>
      <c r="KYD39" s="19"/>
      <c r="KYE39" s="19"/>
      <c r="KYF39" s="19"/>
      <c r="KYG39" s="19"/>
      <c r="KYH39" s="19"/>
      <c r="KYI39" s="19"/>
      <c r="KYJ39" s="19"/>
      <c r="KYK39" s="19"/>
      <c r="KYL39" s="19"/>
      <c r="KYM39" s="19"/>
      <c r="KYN39" s="19"/>
      <c r="KYO39" s="19"/>
      <c r="KYP39" s="19"/>
      <c r="KYQ39" s="19"/>
      <c r="KYR39" s="19"/>
      <c r="KYS39" s="19"/>
      <c r="KYT39" s="19"/>
      <c r="KYU39" s="19"/>
      <c r="KYV39" s="19"/>
      <c r="KYW39" s="19"/>
      <c r="KYX39" s="19"/>
      <c r="KYY39" s="19"/>
      <c r="KYZ39" s="19"/>
      <c r="KZA39" s="19"/>
      <c r="KZB39" s="19"/>
      <c r="KZC39" s="19"/>
      <c r="KZD39" s="19"/>
      <c r="KZE39" s="19"/>
      <c r="KZF39" s="19"/>
      <c r="KZG39" s="19"/>
      <c r="KZH39" s="19"/>
      <c r="KZI39" s="19"/>
      <c r="KZJ39" s="19"/>
      <c r="KZK39" s="19"/>
      <c r="KZL39" s="19"/>
      <c r="KZM39" s="19"/>
      <c r="KZN39" s="19"/>
      <c r="KZO39" s="19"/>
      <c r="KZP39" s="19"/>
      <c r="KZQ39" s="19"/>
      <c r="KZR39" s="19"/>
      <c r="KZS39" s="19"/>
      <c r="KZT39" s="19"/>
      <c r="KZU39" s="19"/>
      <c r="KZV39" s="19"/>
      <c r="KZW39" s="19"/>
      <c r="KZX39" s="19"/>
      <c r="KZY39" s="19"/>
      <c r="KZZ39" s="19"/>
      <c r="LAA39" s="19"/>
      <c r="LAB39" s="19"/>
      <c r="LAC39" s="19"/>
      <c r="LAD39" s="19"/>
      <c r="LAE39" s="19"/>
      <c r="LAF39" s="19"/>
      <c r="LAG39" s="19"/>
      <c r="LAH39" s="19"/>
      <c r="LAI39" s="19"/>
      <c r="LAJ39" s="19"/>
      <c r="LAK39" s="19"/>
      <c r="LAL39" s="19"/>
      <c r="LAM39" s="19"/>
      <c r="LAN39" s="19"/>
      <c r="LAO39" s="19"/>
      <c r="LAP39" s="19"/>
      <c r="LAQ39" s="19"/>
      <c r="LAR39" s="19"/>
      <c r="LAS39" s="19"/>
      <c r="LAT39" s="19"/>
      <c r="LAU39" s="19"/>
      <c r="LAV39" s="19"/>
      <c r="LAW39" s="19"/>
      <c r="LAX39" s="19"/>
      <c r="LAY39" s="19"/>
      <c r="LAZ39" s="19"/>
      <c r="LBA39" s="19"/>
      <c r="LBB39" s="19"/>
      <c r="LBC39" s="19"/>
      <c r="LBD39" s="19"/>
      <c r="LBE39" s="19"/>
      <c r="LBF39" s="19"/>
      <c r="LBG39" s="19"/>
      <c r="LBH39" s="19"/>
      <c r="LBI39" s="19"/>
      <c r="LBJ39" s="19"/>
      <c r="LBK39" s="19"/>
      <c r="LBL39" s="19"/>
      <c r="LBM39" s="19"/>
      <c r="LBN39" s="19"/>
      <c r="LBO39" s="19"/>
      <c r="LBP39" s="19"/>
      <c r="LBQ39" s="19"/>
      <c r="LBR39" s="19"/>
      <c r="LBS39" s="19"/>
      <c r="LBT39" s="19"/>
      <c r="LBU39" s="19"/>
      <c r="LBV39" s="19"/>
      <c r="LBW39" s="19"/>
      <c r="LBX39" s="19"/>
      <c r="LBY39" s="19"/>
      <c r="LBZ39" s="19"/>
      <c r="LCA39" s="19"/>
      <c r="LCB39" s="19"/>
      <c r="LCC39" s="19"/>
      <c r="LCD39" s="19"/>
      <c r="LCE39" s="19"/>
      <c r="LCF39" s="19"/>
      <c r="LCG39" s="19"/>
      <c r="LCH39" s="19"/>
      <c r="LCI39" s="19"/>
      <c r="LCJ39" s="19"/>
      <c r="LCK39" s="19"/>
      <c r="LCL39" s="19"/>
      <c r="LCM39" s="19"/>
      <c r="LCN39" s="19"/>
      <c r="LCO39" s="19"/>
      <c r="LCP39" s="19"/>
      <c r="LCQ39" s="19"/>
      <c r="LCR39" s="19"/>
      <c r="LCS39" s="19"/>
      <c r="LCT39" s="19"/>
      <c r="LCU39" s="19"/>
      <c r="LCV39" s="19"/>
      <c r="LCW39" s="19"/>
      <c r="LCX39" s="19"/>
      <c r="LCY39" s="19"/>
      <c r="LCZ39" s="19"/>
      <c r="LDA39" s="19"/>
      <c r="LDB39" s="19"/>
      <c r="LDC39" s="19"/>
      <c r="LDD39" s="19"/>
      <c r="LDE39" s="19"/>
      <c r="LDF39" s="19"/>
      <c r="LDG39" s="19"/>
      <c r="LDH39" s="19"/>
      <c r="LDI39" s="19"/>
      <c r="LDJ39" s="19"/>
      <c r="LDK39" s="19"/>
      <c r="LDL39" s="19"/>
      <c r="LDM39" s="19"/>
      <c r="LDN39" s="19"/>
      <c r="LDO39" s="19"/>
      <c r="LDP39" s="19"/>
      <c r="LDQ39" s="19"/>
      <c r="LDR39" s="19"/>
      <c r="LDS39" s="19"/>
      <c r="LDT39" s="19"/>
      <c r="LDU39" s="19"/>
      <c r="LDV39" s="19"/>
      <c r="LDW39" s="19"/>
      <c r="LDX39" s="19"/>
      <c r="LDY39" s="19"/>
      <c r="LDZ39" s="19"/>
      <c r="LEA39" s="19"/>
      <c r="LEB39" s="19"/>
      <c r="LEC39" s="19"/>
      <c r="LED39" s="19"/>
      <c r="LEE39" s="19"/>
      <c r="LEF39" s="19"/>
      <c r="LEG39" s="19"/>
      <c r="LEH39" s="19"/>
      <c r="LEI39" s="19"/>
      <c r="LEJ39" s="19"/>
      <c r="LEK39" s="19"/>
      <c r="LEL39" s="19"/>
      <c r="LEM39" s="19"/>
      <c r="LEN39" s="19"/>
      <c r="LEO39" s="19"/>
      <c r="LEP39" s="19"/>
      <c r="LEQ39" s="19"/>
      <c r="LER39" s="19"/>
      <c r="LES39" s="19"/>
      <c r="LET39" s="19"/>
      <c r="LEU39" s="19"/>
      <c r="LEV39" s="19"/>
      <c r="LEW39" s="19"/>
      <c r="LEX39" s="19"/>
      <c r="LEY39" s="19"/>
      <c r="LEZ39" s="19"/>
      <c r="LFA39" s="19"/>
      <c r="LFB39" s="19"/>
      <c r="LFC39" s="19"/>
      <c r="LFD39" s="19"/>
      <c r="LFE39" s="19"/>
      <c r="LFF39" s="19"/>
      <c r="LFG39" s="19"/>
      <c r="LFH39" s="19"/>
      <c r="LFI39" s="19"/>
      <c r="LFJ39" s="19"/>
      <c r="LFK39" s="19"/>
      <c r="LFL39" s="19"/>
      <c r="LFM39" s="19"/>
      <c r="LFN39" s="19"/>
      <c r="LFO39" s="19"/>
      <c r="LFP39" s="19"/>
      <c r="LFQ39" s="19"/>
      <c r="LFR39" s="19"/>
      <c r="LFS39" s="19"/>
      <c r="LFT39" s="19"/>
      <c r="LFU39" s="19"/>
      <c r="LFV39" s="19"/>
      <c r="LFW39" s="19"/>
      <c r="LFX39" s="19"/>
      <c r="LFY39" s="19"/>
      <c r="LFZ39" s="19"/>
      <c r="LGA39" s="19"/>
      <c r="LGB39" s="19"/>
      <c r="LGC39" s="19"/>
      <c r="LGD39" s="19"/>
      <c r="LGE39" s="19"/>
      <c r="LGF39" s="19"/>
      <c r="LGG39" s="19"/>
      <c r="LGH39" s="19"/>
      <c r="LGI39" s="19"/>
      <c r="LGJ39" s="19"/>
      <c r="LGK39" s="19"/>
      <c r="LGL39" s="19"/>
      <c r="LGM39" s="19"/>
      <c r="LGN39" s="19"/>
      <c r="LGO39" s="19"/>
      <c r="LGP39" s="19"/>
      <c r="LGQ39" s="19"/>
      <c r="LGR39" s="19"/>
      <c r="LGS39" s="19"/>
      <c r="LGT39" s="19"/>
      <c r="LGU39" s="19"/>
      <c r="LGV39" s="19"/>
      <c r="LGW39" s="19"/>
      <c r="LGX39" s="19"/>
      <c r="LGY39" s="19"/>
      <c r="LGZ39" s="19"/>
      <c r="LHA39" s="19"/>
      <c r="LHB39" s="19"/>
      <c r="LHC39" s="19"/>
      <c r="LHD39" s="19"/>
      <c r="LHE39" s="19"/>
      <c r="LHF39" s="19"/>
      <c r="LHG39" s="19"/>
      <c r="LHH39" s="19"/>
      <c r="LHI39" s="19"/>
      <c r="LHJ39" s="19"/>
      <c r="LHK39" s="19"/>
      <c r="LHL39" s="19"/>
      <c r="LHM39" s="19"/>
      <c r="LHN39" s="19"/>
      <c r="LHO39" s="19"/>
      <c r="LHP39" s="19"/>
      <c r="LHQ39" s="19"/>
      <c r="LHR39" s="19"/>
      <c r="LHS39" s="19"/>
      <c r="LHT39" s="19"/>
      <c r="LHU39" s="19"/>
      <c r="LHV39" s="19"/>
      <c r="LHW39" s="19"/>
      <c r="LHX39" s="19"/>
      <c r="LHY39" s="19"/>
      <c r="LHZ39" s="19"/>
      <c r="LIA39" s="19"/>
      <c r="LIB39" s="19"/>
      <c r="LIC39" s="19"/>
      <c r="LID39" s="19"/>
      <c r="LIE39" s="19"/>
      <c r="LIF39" s="19"/>
      <c r="LIG39" s="19"/>
      <c r="LIH39" s="19"/>
      <c r="LII39" s="19"/>
      <c r="LIJ39" s="19"/>
      <c r="LIK39" s="19"/>
      <c r="LIL39" s="19"/>
      <c r="LIM39" s="19"/>
      <c r="LIN39" s="19"/>
      <c r="LIO39" s="19"/>
      <c r="LIP39" s="19"/>
      <c r="LIQ39" s="19"/>
      <c r="LIR39" s="19"/>
      <c r="LIS39" s="19"/>
      <c r="LIT39" s="19"/>
      <c r="LIU39" s="19"/>
      <c r="LIV39" s="19"/>
      <c r="LIW39" s="19"/>
      <c r="LIX39" s="19"/>
      <c r="LIY39" s="19"/>
      <c r="LIZ39" s="19"/>
      <c r="LJA39" s="19"/>
      <c r="LJB39" s="19"/>
      <c r="LJC39" s="19"/>
      <c r="LJD39" s="19"/>
      <c r="LJE39" s="19"/>
      <c r="LJF39" s="19"/>
      <c r="LJG39" s="19"/>
      <c r="LJH39" s="19"/>
      <c r="LJI39" s="19"/>
      <c r="LJJ39" s="19"/>
      <c r="LJK39" s="19"/>
      <c r="LJL39" s="19"/>
      <c r="LJM39" s="19"/>
      <c r="LJN39" s="19"/>
      <c r="LJO39" s="19"/>
      <c r="LJP39" s="19"/>
      <c r="LJQ39" s="19"/>
      <c r="LJR39" s="19"/>
      <c r="LJS39" s="19"/>
      <c r="LJT39" s="19"/>
      <c r="LJU39" s="19"/>
      <c r="LJV39" s="19"/>
      <c r="LJW39" s="19"/>
      <c r="LJX39" s="19"/>
      <c r="LJY39" s="19"/>
      <c r="LJZ39" s="19"/>
      <c r="LKA39" s="19"/>
      <c r="LKB39" s="19"/>
      <c r="LKC39" s="19"/>
      <c r="LKD39" s="19"/>
      <c r="LKE39" s="19"/>
      <c r="LKF39" s="19"/>
      <c r="LKG39" s="19"/>
      <c r="LKH39" s="19"/>
      <c r="LKI39" s="19"/>
      <c r="LKJ39" s="19"/>
      <c r="LKK39" s="19"/>
      <c r="LKL39" s="19"/>
      <c r="LKM39" s="19"/>
      <c r="LKN39" s="19"/>
      <c r="LKO39" s="19"/>
      <c r="LKP39" s="19"/>
      <c r="LKQ39" s="19"/>
      <c r="LKR39" s="19"/>
      <c r="LKS39" s="19"/>
      <c r="LKT39" s="19"/>
      <c r="LKU39" s="19"/>
      <c r="LKV39" s="19"/>
      <c r="LKW39" s="19"/>
      <c r="LKX39" s="19"/>
      <c r="LKY39" s="19"/>
      <c r="LKZ39" s="19"/>
      <c r="LLA39" s="19"/>
      <c r="LLB39" s="19"/>
      <c r="LLC39" s="19"/>
      <c r="LLD39" s="19"/>
      <c r="LLE39" s="19"/>
      <c r="LLF39" s="19"/>
      <c r="LLG39" s="19"/>
      <c r="LLH39" s="19"/>
      <c r="LLI39" s="19"/>
      <c r="LLJ39" s="19"/>
      <c r="LLK39" s="19"/>
      <c r="LLL39" s="19"/>
      <c r="LLM39" s="19"/>
      <c r="LLN39" s="19"/>
      <c r="LLO39" s="19"/>
      <c r="LLP39" s="19"/>
      <c r="LLQ39" s="19"/>
      <c r="LLR39" s="19"/>
      <c r="LLS39" s="19"/>
      <c r="LLT39" s="19"/>
      <c r="LLU39" s="19"/>
      <c r="LLV39" s="19"/>
      <c r="LLW39" s="19"/>
      <c r="LLX39" s="19"/>
      <c r="LLY39" s="19"/>
      <c r="LLZ39" s="19"/>
      <c r="LMA39" s="19"/>
      <c r="LMB39" s="19"/>
      <c r="LMC39" s="19"/>
      <c r="LMD39" s="19"/>
      <c r="LME39" s="19"/>
      <c r="LMF39" s="19"/>
      <c r="LMG39" s="19"/>
      <c r="LMH39" s="19"/>
      <c r="LMI39" s="19"/>
      <c r="LMJ39" s="19"/>
      <c r="LMK39" s="19"/>
      <c r="LML39" s="19"/>
      <c r="LMM39" s="19"/>
      <c r="LMN39" s="19"/>
      <c r="LMO39" s="19"/>
      <c r="LMP39" s="19"/>
      <c r="LMQ39" s="19"/>
      <c r="LMR39" s="19"/>
      <c r="LMS39" s="19"/>
      <c r="LMT39" s="19"/>
      <c r="LMU39" s="19"/>
      <c r="LMV39" s="19"/>
      <c r="LMW39" s="19"/>
      <c r="LMX39" s="19"/>
      <c r="LMY39" s="19"/>
      <c r="LMZ39" s="19"/>
      <c r="LNA39" s="19"/>
      <c r="LNB39" s="19"/>
      <c r="LNC39" s="19"/>
      <c r="LND39" s="19"/>
      <c r="LNE39" s="19"/>
      <c r="LNF39" s="19"/>
      <c r="LNG39" s="19"/>
      <c r="LNH39" s="19"/>
      <c r="LNI39" s="19"/>
      <c r="LNJ39" s="19"/>
      <c r="LNK39" s="19"/>
      <c r="LNL39" s="19"/>
      <c r="LNM39" s="19"/>
      <c r="LNN39" s="19"/>
      <c r="LNO39" s="19"/>
      <c r="LNP39" s="19"/>
      <c r="LNQ39" s="19"/>
      <c r="LNR39" s="19"/>
      <c r="LNS39" s="19"/>
      <c r="LNT39" s="19"/>
      <c r="LNU39" s="19"/>
      <c r="LNV39" s="19"/>
      <c r="LNW39" s="19"/>
      <c r="LNX39" s="19"/>
      <c r="LNY39" s="19"/>
      <c r="LNZ39" s="19"/>
      <c r="LOA39" s="19"/>
      <c r="LOB39" s="19"/>
      <c r="LOC39" s="19"/>
      <c r="LOD39" s="19"/>
      <c r="LOE39" s="19"/>
      <c r="LOF39" s="19"/>
      <c r="LOG39" s="19"/>
      <c r="LOH39" s="19"/>
      <c r="LOI39" s="19"/>
      <c r="LOJ39" s="19"/>
      <c r="LOK39" s="19"/>
      <c r="LOL39" s="19"/>
      <c r="LOM39" s="19"/>
      <c r="LON39" s="19"/>
      <c r="LOO39" s="19"/>
      <c r="LOP39" s="19"/>
      <c r="LOQ39" s="19"/>
      <c r="LOR39" s="19"/>
      <c r="LOS39" s="19"/>
      <c r="LOT39" s="19"/>
      <c r="LOU39" s="19"/>
      <c r="LOV39" s="19"/>
      <c r="LOW39" s="19"/>
      <c r="LOX39" s="19"/>
      <c r="LOY39" s="19"/>
      <c r="LOZ39" s="19"/>
      <c r="LPA39" s="19"/>
      <c r="LPB39" s="19"/>
      <c r="LPC39" s="19"/>
      <c r="LPD39" s="19"/>
      <c r="LPE39" s="19"/>
      <c r="LPF39" s="19"/>
      <c r="LPG39" s="19"/>
      <c r="LPH39" s="19"/>
      <c r="LPI39" s="19"/>
      <c r="LPJ39" s="19"/>
      <c r="LPK39" s="19"/>
      <c r="LPL39" s="19"/>
      <c r="LPM39" s="19"/>
      <c r="LPN39" s="19"/>
      <c r="LPO39" s="19"/>
      <c r="LPP39" s="19"/>
      <c r="LPQ39" s="19"/>
      <c r="LPR39" s="19"/>
      <c r="LPS39" s="19"/>
      <c r="LPT39" s="19"/>
      <c r="LPU39" s="19"/>
      <c r="LPV39" s="19"/>
      <c r="LPW39" s="19"/>
      <c r="LPX39" s="19"/>
      <c r="LPY39" s="19"/>
      <c r="LPZ39" s="19"/>
      <c r="LQA39" s="19"/>
      <c r="LQB39" s="19"/>
      <c r="LQC39" s="19"/>
      <c r="LQD39" s="19"/>
      <c r="LQE39" s="19"/>
      <c r="LQF39" s="19"/>
      <c r="LQG39" s="19"/>
      <c r="LQH39" s="19"/>
      <c r="LQI39" s="19"/>
      <c r="LQJ39" s="19"/>
      <c r="LQK39" s="19"/>
      <c r="LQL39" s="19"/>
      <c r="LQM39" s="19"/>
      <c r="LQN39" s="19"/>
      <c r="LQO39" s="19"/>
      <c r="LQP39" s="19"/>
      <c r="LQQ39" s="19"/>
      <c r="LQR39" s="19"/>
      <c r="LQS39" s="19"/>
      <c r="LQT39" s="19"/>
      <c r="LQU39" s="19"/>
      <c r="LQV39" s="19"/>
      <c r="LQW39" s="19"/>
      <c r="LQX39" s="19"/>
      <c r="LQY39" s="19"/>
      <c r="LQZ39" s="19"/>
      <c r="LRA39" s="19"/>
      <c r="LRB39" s="19"/>
      <c r="LRC39" s="19"/>
      <c r="LRD39" s="19"/>
      <c r="LRE39" s="19"/>
      <c r="LRF39" s="19"/>
      <c r="LRG39" s="19"/>
      <c r="LRH39" s="19"/>
      <c r="LRI39" s="19"/>
      <c r="LRJ39" s="19"/>
      <c r="LRK39" s="19"/>
      <c r="LRL39" s="19"/>
      <c r="LRM39" s="19"/>
      <c r="LRN39" s="19"/>
      <c r="LRO39" s="19"/>
      <c r="LRP39" s="19"/>
      <c r="LRQ39" s="19"/>
      <c r="LRR39" s="19"/>
      <c r="LRS39" s="19"/>
      <c r="LRT39" s="19"/>
      <c r="LRU39" s="19"/>
      <c r="LRV39" s="19"/>
      <c r="LRW39" s="19"/>
      <c r="LRX39" s="19"/>
      <c r="LRY39" s="19"/>
      <c r="LRZ39" s="19"/>
      <c r="LSA39" s="19"/>
      <c r="LSB39" s="19"/>
      <c r="LSC39" s="19"/>
      <c r="LSD39" s="19"/>
      <c r="LSE39" s="19"/>
      <c r="LSF39" s="19"/>
      <c r="LSG39" s="19"/>
      <c r="LSH39" s="19"/>
      <c r="LSI39" s="19"/>
      <c r="LSJ39" s="19"/>
      <c r="LSK39" s="19"/>
      <c r="LSL39" s="19"/>
      <c r="LSM39" s="19"/>
      <c r="LSN39" s="19"/>
      <c r="LSO39" s="19"/>
      <c r="LSP39" s="19"/>
      <c r="LSQ39" s="19"/>
      <c r="LSR39" s="19"/>
      <c r="LSS39" s="19"/>
      <c r="LST39" s="19"/>
      <c r="LSU39" s="19"/>
      <c r="LSV39" s="19"/>
      <c r="LSW39" s="19"/>
      <c r="LSX39" s="19"/>
      <c r="LSY39" s="19"/>
      <c r="LSZ39" s="19"/>
      <c r="LTA39" s="19"/>
      <c r="LTB39" s="19"/>
      <c r="LTC39" s="19"/>
      <c r="LTD39" s="19"/>
      <c r="LTE39" s="19"/>
      <c r="LTF39" s="19"/>
      <c r="LTG39" s="19"/>
      <c r="LTH39" s="19"/>
      <c r="LTI39" s="19"/>
      <c r="LTJ39" s="19"/>
      <c r="LTK39" s="19"/>
      <c r="LTL39" s="19"/>
      <c r="LTM39" s="19"/>
      <c r="LTN39" s="19"/>
      <c r="LTO39" s="19"/>
      <c r="LTP39" s="19"/>
      <c r="LTQ39" s="19"/>
      <c r="LTR39" s="19"/>
      <c r="LTS39" s="19"/>
      <c r="LTT39" s="19"/>
      <c r="LTU39" s="19"/>
      <c r="LTV39" s="19"/>
      <c r="LTW39" s="19"/>
      <c r="LTX39" s="19"/>
      <c r="LTY39" s="19"/>
      <c r="LTZ39" s="19"/>
      <c r="LUA39" s="19"/>
      <c r="LUB39" s="19"/>
      <c r="LUC39" s="19"/>
      <c r="LUD39" s="19"/>
      <c r="LUE39" s="19"/>
      <c r="LUF39" s="19"/>
      <c r="LUG39" s="19"/>
      <c r="LUH39" s="19"/>
      <c r="LUI39" s="19"/>
      <c r="LUJ39" s="19"/>
      <c r="LUK39" s="19"/>
      <c r="LUL39" s="19"/>
      <c r="LUM39" s="19"/>
      <c r="LUN39" s="19"/>
      <c r="LUO39" s="19"/>
      <c r="LUP39" s="19"/>
      <c r="LUQ39" s="19"/>
      <c r="LUR39" s="19"/>
      <c r="LUS39" s="19"/>
      <c r="LUT39" s="19"/>
      <c r="LUU39" s="19"/>
      <c r="LUV39" s="19"/>
      <c r="LUW39" s="19"/>
      <c r="LUX39" s="19"/>
      <c r="LUY39" s="19"/>
      <c r="LUZ39" s="19"/>
      <c r="LVA39" s="19"/>
      <c r="LVB39" s="19"/>
      <c r="LVC39" s="19"/>
      <c r="LVD39" s="19"/>
      <c r="LVE39" s="19"/>
      <c r="LVF39" s="19"/>
      <c r="LVG39" s="19"/>
      <c r="LVH39" s="19"/>
      <c r="LVI39" s="19"/>
      <c r="LVJ39" s="19"/>
      <c r="LVK39" s="19"/>
      <c r="LVL39" s="19"/>
      <c r="LVM39" s="19"/>
      <c r="LVN39" s="19"/>
      <c r="LVO39" s="19"/>
      <c r="LVP39" s="19"/>
      <c r="LVQ39" s="19"/>
      <c r="LVR39" s="19"/>
      <c r="LVS39" s="19"/>
      <c r="LVT39" s="19"/>
      <c r="LVU39" s="19"/>
      <c r="LVV39" s="19"/>
      <c r="LVW39" s="19"/>
      <c r="LVX39" s="19"/>
      <c r="LVY39" s="19"/>
      <c r="LVZ39" s="19"/>
      <c r="LWA39" s="19"/>
      <c r="LWB39" s="19"/>
      <c r="LWC39" s="19"/>
      <c r="LWD39" s="19"/>
      <c r="LWE39" s="19"/>
      <c r="LWF39" s="19"/>
      <c r="LWG39" s="19"/>
      <c r="LWH39" s="19"/>
      <c r="LWI39" s="19"/>
      <c r="LWJ39" s="19"/>
      <c r="LWK39" s="19"/>
      <c r="LWL39" s="19"/>
      <c r="LWM39" s="19"/>
      <c r="LWN39" s="19"/>
      <c r="LWO39" s="19"/>
      <c r="LWP39" s="19"/>
      <c r="LWQ39" s="19"/>
      <c r="LWR39" s="19"/>
      <c r="LWS39" s="19"/>
      <c r="LWT39" s="19"/>
      <c r="LWU39" s="19"/>
      <c r="LWV39" s="19"/>
      <c r="LWW39" s="19"/>
      <c r="LWX39" s="19"/>
      <c r="LWY39" s="19"/>
      <c r="LWZ39" s="19"/>
      <c r="LXA39" s="19"/>
      <c r="LXB39" s="19"/>
      <c r="LXC39" s="19"/>
      <c r="LXD39" s="19"/>
      <c r="LXE39" s="19"/>
      <c r="LXF39" s="19"/>
      <c r="LXG39" s="19"/>
      <c r="LXH39" s="19"/>
      <c r="LXI39" s="19"/>
      <c r="LXJ39" s="19"/>
      <c r="LXK39" s="19"/>
      <c r="LXL39" s="19"/>
      <c r="LXM39" s="19"/>
      <c r="LXN39" s="19"/>
      <c r="LXO39" s="19"/>
      <c r="LXP39" s="19"/>
      <c r="LXQ39" s="19"/>
      <c r="LXR39" s="19"/>
      <c r="LXS39" s="19"/>
      <c r="LXT39" s="19"/>
      <c r="LXU39" s="19"/>
      <c r="LXV39" s="19"/>
      <c r="LXW39" s="19"/>
      <c r="LXX39" s="19"/>
      <c r="LXY39" s="19"/>
      <c r="LXZ39" s="19"/>
      <c r="LYA39" s="19"/>
      <c r="LYB39" s="19"/>
      <c r="LYC39" s="19"/>
      <c r="LYD39" s="19"/>
      <c r="LYE39" s="19"/>
      <c r="LYF39" s="19"/>
      <c r="LYG39" s="19"/>
      <c r="LYH39" s="19"/>
      <c r="LYI39" s="19"/>
      <c r="LYJ39" s="19"/>
      <c r="LYK39" s="19"/>
      <c r="LYL39" s="19"/>
      <c r="LYM39" s="19"/>
      <c r="LYN39" s="19"/>
      <c r="LYO39" s="19"/>
      <c r="LYP39" s="19"/>
      <c r="LYQ39" s="19"/>
      <c r="LYR39" s="19"/>
      <c r="LYS39" s="19"/>
      <c r="LYT39" s="19"/>
      <c r="LYU39" s="19"/>
      <c r="LYV39" s="19"/>
      <c r="LYW39" s="19"/>
      <c r="LYX39" s="19"/>
      <c r="LYY39" s="19"/>
      <c r="LYZ39" s="19"/>
      <c r="LZA39" s="19"/>
      <c r="LZB39" s="19"/>
      <c r="LZC39" s="19"/>
      <c r="LZD39" s="19"/>
      <c r="LZE39" s="19"/>
      <c r="LZF39" s="19"/>
      <c r="LZG39" s="19"/>
      <c r="LZH39" s="19"/>
      <c r="LZI39" s="19"/>
      <c r="LZJ39" s="19"/>
      <c r="LZK39" s="19"/>
      <c r="LZL39" s="19"/>
      <c r="LZM39" s="19"/>
      <c r="LZN39" s="19"/>
      <c r="LZO39" s="19"/>
      <c r="LZP39" s="19"/>
      <c r="LZQ39" s="19"/>
      <c r="LZR39" s="19"/>
      <c r="LZS39" s="19"/>
      <c r="LZT39" s="19"/>
      <c r="LZU39" s="19"/>
      <c r="LZV39" s="19"/>
      <c r="LZW39" s="19"/>
      <c r="LZX39" s="19"/>
      <c r="LZY39" s="19"/>
      <c r="LZZ39" s="19"/>
      <c r="MAA39" s="19"/>
      <c r="MAB39" s="19"/>
      <c r="MAC39" s="19"/>
      <c r="MAD39" s="19"/>
      <c r="MAE39" s="19"/>
      <c r="MAF39" s="19"/>
      <c r="MAG39" s="19"/>
      <c r="MAH39" s="19"/>
      <c r="MAI39" s="19"/>
      <c r="MAJ39" s="19"/>
      <c r="MAK39" s="19"/>
      <c r="MAL39" s="19"/>
      <c r="MAM39" s="19"/>
      <c r="MAN39" s="19"/>
      <c r="MAO39" s="19"/>
      <c r="MAP39" s="19"/>
      <c r="MAQ39" s="19"/>
      <c r="MAR39" s="19"/>
      <c r="MAS39" s="19"/>
      <c r="MAT39" s="19"/>
      <c r="MAU39" s="19"/>
      <c r="MAV39" s="19"/>
      <c r="MAW39" s="19"/>
      <c r="MAX39" s="19"/>
      <c r="MAY39" s="19"/>
      <c r="MAZ39" s="19"/>
      <c r="MBA39" s="19"/>
      <c r="MBB39" s="19"/>
      <c r="MBC39" s="19"/>
      <c r="MBD39" s="19"/>
      <c r="MBE39" s="19"/>
      <c r="MBF39" s="19"/>
      <c r="MBG39" s="19"/>
      <c r="MBH39" s="19"/>
      <c r="MBI39" s="19"/>
      <c r="MBJ39" s="19"/>
      <c r="MBK39" s="19"/>
      <c r="MBL39" s="19"/>
      <c r="MBM39" s="19"/>
      <c r="MBN39" s="19"/>
      <c r="MBO39" s="19"/>
      <c r="MBP39" s="19"/>
      <c r="MBQ39" s="19"/>
      <c r="MBR39" s="19"/>
      <c r="MBS39" s="19"/>
      <c r="MBT39" s="19"/>
      <c r="MBU39" s="19"/>
      <c r="MBV39" s="19"/>
      <c r="MBW39" s="19"/>
      <c r="MBX39" s="19"/>
      <c r="MBY39" s="19"/>
      <c r="MBZ39" s="19"/>
      <c r="MCA39" s="19"/>
      <c r="MCB39" s="19"/>
      <c r="MCC39" s="19"/>
      <c r="MCD39" s="19"/>
      <c r="MCE39" s="19"/>
      <c r="MCF39" s="19"/>
      <c r="MCG39" s="19"/>
      <c r="MCH39" s="19"/>
      <c r="MCI39" s="19"/>
      <c r="MCJ39" s="19"/>
      <c r="MCK39" s="19"/>
      <c r="MCL39" s="19"/>
      <c r="MCM39" s="19"/>
      <c r="MCN39" s="19"/>
      <c r="MCO39" s="19"/>
      <c r="MCP39" s="19"/>
      <c r="MCQ39" s="19"/>
      <c r="MCR39" s="19"/>
      <c r="MCS39" s="19"/>
      <c r="MCT39" s="19"/>
      <c r="MCU39" s="19"/>
      <c r="MCV39" s="19"/>
      <c r="MCW39" s="19"/>
      <c r="MCX39" s="19"/>
      <c r="MCY39" s="19"/>
      <c r="MCZ39" s="19"/>
      <c r="MDA39" s="19"/>
      <c r="MDB39" s="19"/>
      <c r="MDC39" s="19"/>
      <c r="MDD39" s="19"/>
      <c r="MDE39" s="19"/>
      <c r="MDF39" s="19"/>
      <c r="MDG39" s="19"/>
      <c r="MDH39" s="19"/>
      <c r="MDI39" s="19"/>
      <c r="MDJ39" s="19"/>
      <c r="MDK39" s="19"/>
      <c r="MDL39" s="19"/>
      <c r="MDM39" s="19"/>
      <c r="MDN39" s="19"/>
      <c r="MDO39" s="19"/>
      <c r="MDP39" s="19"/>
      <c r="MDQ39" s="19"/>
      <c r="MDR39" s="19"/>
      <c r="MDS39" s="19"/>
      <c r="MDT39" s="19"/>
      <c r="MDU39" s="19"/>
      <c r="MDV39" s="19"/>
      <c r="MDW39" s="19"/>
      <c r="MDX39" s="19"/>
      <c r="MDY39" s="19"/>
      <c r="MDZ39" s="19"/>
      <c r="MEA39" s="19"/>
      <c r="MEB39" s="19"/>
      <c r="MEC39" s="19"/>
      <c r="MED39" s="19"/>
      <c r="MEE39" s="19"/>
      <c r="MEF39" s="19"/>
      <c r="MEG39" s="19"/>
      <c r="MEH39" s="19"/>
      <c r="MEI39" s="19"/>
      <c r="MEJ39" s="19"/>
      <c r="MEK39" s="19"/>
      <c r="MEL39" s="19"/>
      <c r="MEM39" s="19"/>
      <c r="MEN39" s="19"/>
      <c r="MEO39" s="19"/>
      <c r="MEP39" s="19"/>
      <c r="MEQ39" s="19"/>
      <c r="MER39" s="19"/>
      <c r="MES39" s="19"/>
      <c r="MET39" s="19"/>
      <c r="MEU39" s="19"/>
      <c r="MEV39" s="19"/>
      <c r="MEW39" s="19"/>
      <c r="MEX39" s="19"/>
      <c r="MEY39" s="19"/>
      <c r="MEZ39" s="19"/>
      <c r="MFA39" s="19"/>
      <c r="MFB39" s="19"/>
      <c r="MFC39" s="19"/>
      <c r="MFD39" s="19"/>
      <c r="MFE39" s="19"/>
      <c r="MFF39" s="19"/>
      <c r="MFG39" s="19"/>
      <c r="MFH39" s="19"/>
      <c r="MFI39" s="19"/>
      <c r="MFJ39" s="19"/>
      <c r="MFK39" s="19"/>
      <c r="MFL39" s="19"/>
      <c r="MFM39" s="19"/>
      <c r="MFN39" s="19"/>
      <c r="MFO39" s="19"/>
      <c r="MFP39" s="19"/>
      <c r="MFQ39" s="19"/>
      <c r="MFR39" s="19"/>
      <c r="MFS39" s="19"/>
      <c r="MFT39" s="19"/>
      <c r="MFU39" s="19"/>
      <c r="MFV39" s="19"/>
      <c r="MFW39" s="19"/>
      <c r="MFX39" s="19"/>
      <c r="MFY39" s="19"/>
      <c r="MFZ39" s="19"/>
      <c r="MGA39" s="19"/>
      <c r="MGB39" s="19"/>
      <c r="MGC39" s="19"/>
      <c r="MGD39" s="19"/>
      <c r="MGE39" s="19"/>
      <c r="MGF39" s="19"/>
      <c r="MGG39" s="19"/>
      <c r="MGH39" s="19"/>
      <c r="MGI39" s="19"/>
      <c r="MGJ39" s="19"/>
      <c r="MGK39" s="19"/>
      <c r="MGL39" s="19"/>
      <c r="MGM39" s="19"/>
      <c r="MGN39" s="19"/>
      <c r="MGO39" s="19"/>
      <c r="MGP39" s="19"/>
      <c r="MGQ39" s="19"/>
      <c r="MGR39" s="19"/>
      <c r="MGS39" s="19"/>
      <c r="MGT39" s="19"/>
      <c r="MGU39" s="19"/>
      <c r="MGV39" s="19"/>
      <c r="MGW39" s="19"/>
      <c r="MGX39" s="19"/>
      <c r="MGY39" s="19"/>
      <c r="MGZ39" s="19"/>
      <c r="MHA39" s="19"/>
      <c r="MHB39" s="19"/>
      <c r="MHC39" s="19"/>
      <c r="MHD39" s="19"/>
      <c r="MHE39" s="19"/>
      <c r="MHF39" s="19"/>
      <c r="MHG39" s="19"/>
      <c r="MHH39" s="19"/>
      <c r="MHI39" s="19"/>
      <c r="MHJ39" s="19"/>
      <c r="MHK39" s="19"/>
      <c r="MHL39" s="19"/>
      <c r="MHM39" s="19"/>
      <c r="MHN39" s="19"/>
      <c r="MHO39" s="19"/>
      <c r="MHP39" s="19"/>
      <c r="MHQ39" s="19"/>
      <c r="MHR39" s="19"/>
      <c r="MHS39" s="19"/>
      <c r="MHT39" s="19"/>
      <c r="MHU39" s="19"/>
      <c r="MHV39" s="19"/>
      <c r="MHW39" s="19"/>
      <c r="MHX39" s="19"/>
      <c r="MHY39" s="19"/>
      <c r="MHZ39" s="19"/>
      <c r="MIA39" s="19"/>
      <c r="MIB39" s="19"/>
      <c r="MIC39" s="19"/>
      <c r="MID39" s="19"/>
      <c r="MIE39" s="19"/>
      <c r="MIF39" s="19"/>
      <c r="MIG39" s="19"/>
      <c r="MIH39" s="19"/>
      <c r="MII39" s="19"/>
      <c r="MIJ39" s="19"/>
      <c r="MIK39" s="19"/>
      <c r="MIL39" s="19"/>
      <c r="MIM39" s="19"/>
      <c r="MIN39" s="19"/>
      <c r="MIO39" s="19"/>
      <c r="MIP39" s="19"/>
      <c r="MIQ39" s="19"/>
      <c r="MIR39" s="19"/>
      <c r="MIS39" s="19"/>
      <c r="MIT39" s="19"/>
      <c r="MIU39" s="19"/>
      <c r="MIV39" s="19"/>
      <c r="MIW39" s="19"/>
      <c r="MIX39" s="19"/>
      <c r="MIY39" s="19"/>
      <c r="MIZ39" s="19"/>
      <c r="MJA39" s="19"/>
      <c r="MJB39" s="19"/>
      <c r="MJC39" s="19"/>
      <c r="MJD39" s="19"/>
      <c r="MJE39" s="19"/>
      <c r="MJF39" s="19"/>
      <c r="MJG39" s="19"/>
      <c r="MJH39" s="19"/>
      <c r="MJI39" s="19"/>
      <c r="MJJ39" s="19"/>
      <c r="MJK39" s="19"/>
      <c r="MJL39" s="19"/>
      <c r="MJM39" s="19"/>
      <c r="MJN39" s="19"/>
      <c r="MJO39" s="19"/>
      <c r="MJP39" s="19"/>
      <c r="MJQ39" s="19"/>
      <c r="MJR39" s="19"/>
      <c r="MJS39" s="19"/>
      <c r="MJT39" s="19"/>
      <c r="MJU39" s="19"/>
      <c r="MJV39" s="19"/>
      <c r="MJW39" s="19"/>
      <c r="MJX39" s="19"/>
      <c r="MJY39" s="19"/>
      <c r="MJZ39" s="19"/>
      <c r="MKA39" s="19"/>
      <c r="MKB39" s="19"/>
      <c r="MKC39" s="19"/>
      <c r="MKD39" s="19"/>
      <c r="MKE39" s="19"/>
      <c r="MKF39" s="19"/>
      <c r="MKG39" s="19"/>
      <c r="MKH39" s="19"/>
      <c r="MKI39" s="19"/>
      <c r="MKJ39" s="19"/>
      <c r="MKK39" s="19"/>
      <c r="MKL39" s="19"/>
      <c r="MKM39" s="19"/>
      <c r="MKN39" s="19"/>
      <c r="MKO39" s="19"/>
      <c r="MKP39" s="19"/>
      <c r="MKQ39" s="19"/>
      <c r="MKR39" s="19"/>
      <c r="MKS39" s="19"/>
      <c r="MKT39" s="19"/>
      <c r="MKU39" s="19"/>
      <c r="MKV39" s="19"/>
      <c r="MKW39" s="19"/>
      <c r="MKX39" s="19"/>
      <c r="MKY39" s="19"/>
      <c r="MKZ39" s="19"/>
      <c r="MLA39" s="19"/>
      <c r="MLB39" s="19"/>
      <c r="MLC39" s="19"/>
      <c r="MLD39" s="19"/>
      <c r="MLE39" s="19"/>
      <c r="MLF39" s="19"/>
      <c r="MLG39" s="19"/>
      <c r="MLH39" s="19"/>
      <c r="MLI39" s="19"/>
      <c r="MLJ39" s="19"/>
      <c r="MLK39" s="19"/>
      <c r="MLL39" s="19"/>
      <c r="MLM39" s="19"/>
      <c r="MLN39" s="19"/>
      <c r="MLO39" s="19"/>
      <c r="MLP39" s="19"/>
      <c r="MLQ39" s="19"/>
      <c r="MLR39" s="19"/>
      <c r="MLS39" s="19"/>
      <c r="MLT39" s="19"/>
      <c r="MLU39" s="19"/>
      <c r="MLV39" s="19"/>
      <c r="MLW39" s="19"/>
      <c r="MLX39" s="19"/>
      <c r="MLY39" s="19"/>
      <c r="MLZ39" s="19"/>
      <c r="MMA39" s="19"/>
      <c r="MMB39" s="19"/>
      <c r="MMC39" s="19"/>
      <c r="MMD39" s="19"/>
      <c r="MME39" s="19"/>
      <c r="MMF39" s="19"/>
      <c r="MMG39" s="19"/>
      <c r="MMH39" s="19"/>
      <c r="MMI39" s="19"/>
      <c r="MMJ39" s="19"/>
      <c r="MMK39" s="19"/>
      <c r="MML39" s="19"/>
      <c r="MMM39" s="19"/>
      <c r="MMN39" s="19"/>
      <c r="MMO39" s="19"/>
      <c r="MMP39" s="19"/>
      <c r="MMQ39" s="19"/>
      <c r="MMR39" s="19"/>
      <c r="MMS39" s="19"/>
      <c r="MMT39" s="19"/>
      <c r="MMU39" s="19"/>
      <c r="MMV39" s="19"/>
      <c r="MMW39" s="19"/>
      <c r="MMX39" s="19"/>
      <c r="MMY39" s="19"/>
      <c r="MMZ39" s="19"/>
      <c r="MNA39" s="19"/>
      <c r="MNB39" s="19"/>
      <c r="MNC39" s="19"/>
      <c r="MND39" s="19"/>
      <c r="MNE39" s="19"/>
      <c r="MNF39" s="19"/>
      <c r="MNG39" s="19"/>
      <c r="MNH39" s="19"/>
      <c r="MNI39" s="19"/>
      <c r="MNJ39" s="19"/>
      <c r="MNK39" s="19"/>
      <c r="MNL39" s="19"/>
      <c r="MNM39" s="19"/>
      <c r="MNN39" s="19"/>
      <c r="MNO39" s="19"/>
      <c r="MNP39" s="19"/>
      <c r="MNQ39" s="19"/>
      <c r="MNR39" s="19"/>
      <c r="MNS39" s="19"/>
      <c r="MNT39" s="19"/>
      <c r="MNU39" s="19"/>
      <c r="MNV39" s="19"/>
      <c r="MNW39" s="19"/>
      <c r="MNX39" s="19"/>
      <c r="MNY39" s="19"/>
      <c r="MNZ39" s="19"/>
      <c r="MOA39" s="19"/>
      <c r="MOB39" s="19"/>
      <c r="MOC39" s="19"/>
      <c r="MOD39" s="19"/>
      <c r="MOE39" s="19"/>
      <c r="MOF39" s="19"/>
      <c r="MOG39" s="19"/>
      <c r="MOH39" s="19"/>
      <c r="MOI39" s="19"/>
      <c r="MOJ39" s="19"/>
      <c r="MOK39" s="19"/>
      <c r="MOL39" s="19"/>
      <c r="MOM39" s="19"/>
      <c r="MON39" s="19"/>
      <c r="MOO39" s="19"/>
      <c r="MOP39" s="19"/>
      <c r="MOQ39" s="19"/>
      <c r="MOR39" s="19"/>
      <c r="MOS39" s="19"/>
      <c r="MOT39" s="19"/>
      <c r="MOU39" s="19"/>
      <c r="MOV39" s="19"/>
      <c r="MOW39" s="19"/>
      <c r="MOX39" s="19"/>
      <c r="MOY39" s="19"/>
      <c r="MOZ39" s="19"/>
      <c r="MPA39" s="19"/>
      <c r="MPB39" s="19"/>
      <c r="MPC39" s="19"/>
      <c r="MPD39" s="19"/>
      <c r="MPE39" s="19"/>
      <c r="MPF39" s="19"/>
      <c r="MPG39" s="19"/>
      <c r="MPH39" s="19"/>
      <c r="MPI39" s="19"/>
      <c r="MPJ39" s="19"/>
      <c r="MPK39" s="19"/>
      <c r="MPL39" s="19"/>
      <c r="MPM39" s="19"/>
      <c r="MPN39" s="19"/>
      <c r="MPO39" s="19"/>
      <c r="MPP39" s="19"/>
      <c r="MPQ39" s="19"/>
      <c r="MPR39" s="19"/>
      <c r="MPS39" s="19"/>
      <c r="MPT39" s="19"/>
      <c r="MPU39" s="19"/>
      <c r="MPV39" s="19"/>
      <c r="MPW39" s="19"/>
      <c r="MPX39" s="19"/>
      <c r="MPY39" s="19"/>
      <c r="MPZ39" s="19"/>
      <c r="MQA39" s="19"/>
      <c r="MQB39" s="19"/>
      <c r="MQC39" s="19"/>
      <c r="MQD39" s="19"/>
      <c r="MQE39" s="19"/>
      <c r="MQF39" s="19"/>
      <c r="MQG39" s="19"/>
      <c r="MQH39" s="19"/>
      <c r="MQI39" s="19"/>
      <c r="MQJ39" s="19"/>
      <c r="MQK39" s="19"/>
      <c r="MQL39" s="19"/>
      <c r="MQM39" s="19"/>
      <c r="MQN39" s="19"/>
      <c r="MQO39" s="19"/>
      <c r="MQP39" s="19"/>
      <c r="MQQ39" s="19"/>
      <c r="MQR39" s="19"/>
      <c r="MQS39" s="19"/>
      <c r="MQT39" s="19"/>
      <c r="MQU39" s="19"/>
      <c r="MQV39" s="19"/>
      <c r="MQW39" s="19"/>
      <c r="MQX39" s="19"/>
      <c r="MQY39" s="19"/>
      <c r="MQZ39" s="19"/>
      <c r="MRA39" s="19"/>
      <c r="MRB39" s="19"/>
      <c r="MRC39" s="19"/>
      <c r="MRD39" s="19"/>
      <c r="MRE39" s="19"/>
      <c r="MRF39" s="19"/>
      <c r="MRG39" s="19"/>
      <c r="MRH39" s="19"/>
      <c r="MRI39" s="19"/>
      <c r="MRJ39" s="19"/>
      <c r="MRK39" s="19"/>
      <c r="MRL39" s="19"/>
      <c r="MRM39" s="19"/>
      <c r="MRN39" s="19"/>
      <c r="MRO39" s="19"/>
      <c r="MRP39" s="19"/>
      <c r="MRQ39" s="19"/>
      <c r="MRR39" s="19"/>
      <c r="MRS39" s="19"/>
      <c r="MRT39" s="19"/>
      <c r="MRU39" s="19"/>
      <c r="MRV39" s="19"/>
      <c r="MRW39" s="19"/>
      <c r="MRX39" s="19"/>
      <c r="MRY39" s="19"/>
      <c r="MRZ39" s="19"/>
      <c r="MSA39" s="19"/>
      <c r="MSB39" s="19"/>
      <c r="MSC39" s="19"/>
      <c r="MSD39" s="19"/>
      <c r="MSE39" s="19"/>
      <c r="MSF39" s="19"/>
      <c r="MSG39" s="19"/>
      <c r="MSH39" s="19"/>
      <c r="MSI39" s="19"/>
      <c r="MSJ39" s="19"/>
      <c r="MSK39" s="19"/>
      <c r="MSL39" s="19"/>
      <c r="MSM39" s="19"/>
      <c r="MSN39" s="19"/>
      <c r="MSO39" s="19"/>
      <c r="MSP39" s="19"/>
      <c r="MSQ39" s="19"/>
      <c r="MSR39" s="19"/>
      <c r="MSS39" s="19"/>
      <c r="MST39" s="19"/>
      <c r="MSU39" s="19"/>
      <c r="MSV39" s="19"/>
      <c r="MSW39" s="19"/>
      <c r="MSX39" s="19"/>
      <c r="MSY39" s="19"/>
      <c r="MSZ39" s="19"/>
      <c r="MTA39" s="19"/>
      <c r="MTB39" s="19"/>
      <c r="MTC39" s="19"/>
      <c r="MTD39" s="19"/>
      <c r="MTE39" s="19"/>
      <c r="MTF39" s="19"/>
      <c r="MTG39" s="19"/>
      <c r="MTH39" s="19"/>
      <c r="MTI39" s="19"/>
      <c r="MTJ39" s="19"/>
      <c r="MTK39" s="19"/>
      <c r="MTL39" s="19"/>
      <c r="MTM39" s="19"/>
      <c r="MTN39" s="19"/>
      <c r="MTO39" s="19"/>
      <c r="MTP39" s="19"/>
      <c r="MTQ39" s="19"/>
      <c r="MTR39" s="19"/>
      <c r="MTS39" s="19"/>
      <c r="MTT39" s="19"/>
      <c r="MTU39" s="19"/>
      <c r="MTV39" s="19"/>
      <c r="MTW39" s="19"/>
      <c r="MTX39" s="19"/>
      <c r="MTY39" s="19"/>
      <c r="MTZ39" s="19"/>
      <c r="MUA39" s="19"/>
      <c r="MUB39" s="19"/>
      <c r="MUC39" s="19"/>
      <c r="MUD39" s="19"/>
      <c r="MUE39" s="19"/>
      <c r="MUF39" s="19"/>
      <c r="MUG39" s="19"/>
      <c r="MUH39" s="19"/>
      <c r="MUI39" s="19"/>
      <c r="MUJ39" s="19"/>
      <c r="MUK39" s="19"/>
      <c r="MUL39" s="19"/>
      <c r="MUM39" s="19"/>
      <c r="MUN39" s="19"/>
      <c r="MUO39" s="19"/>
      <c r="MUP39" s="19"/>
      <c r="MUQ39" s="19"/>
      <c r="MUR39" s="19"/>
      <c r="MUS39" s="19"/>
      <c r="MUT39" s="19"/>
      <c r="MUU39" s="19"/>
      <c r="MUV39" s="19"/>
      <c r="MUW39" s="19"/>
      <c r="MUX39" s="19"/>
      <c r="MUY39" s="19"/>
      <c r="MUZ39" s="19"/>
      <c r="MVA39" s="19"/>
      <c r="MVB39" s="19"/>
      <c r="MVC39" s="19"/>
      <c r="MVD39" s="19"/>
      <c r="MVE39" s="19"/>
      <c r="MVF39" s="19"/>
      <c r="MVG39" s="19"/>
      <c r="MVH39" s="19"/>
      <c r="MVI39" s="19"/>
      <c r="MVJ39" s="19"/>
      <c r="MVK39" s="19"/>
      <c r="MVL39" s="19"/>
      <c r="MVM39" s="19"/>
      <c r="MVN39" s="19"/>
      <c r="MVO39" s="19"/>
      <c r="MVP39" s="19"/>
      <c r="MVQ39" s="19"/>
      <c r="MVR39" s="19"/>
      <c r="MVS39" s="19"/>
      <c r="MVT39" s="19"/>
      <c r="MVU39" s="19"/>
      <c r="MVV39" s="19"/>
      <c r="MVW39" s="19"/>
      <c r="MVX39" s="19"/>
      <c r="MVY39" s="19"/>
      <c r="MVZ39" s="19"/>
      <c r="MWA39" s="19"/>
      <c r="MWB39" s="19"/>
      <c r="MWC39" s="19"/>
      <c r="MWD39" s="19"/>
      <c r="MWE39" s="19"/>
      <c r="MWF39" s="19"/>
      <c r="MWG39" s="19"/>
      <c r="MWH39" s="19"/>
      <c r="MWI39" s="19"/>
      <c r="MWJ39" s="19"/>
      <c r="MWK39" s="19"/>
      <c r="MWL39" s="19"/>
      <c r="MWM39" s="19"/>
      <c r="MWN39" s="19"/>
      <c r="MWO39" s="19"/>
      <c r="MWP39" s="19"/>
      <c r="MWQ39" s="19"/>
      <c r="MWR39" s="19"/>
      <c r="MWS39" s="19"/>
      <c r="MWT39" s="19"/>
      <c r="MWU39" s="19"/>
      <c r="MWV39" s="19"/>
      <c r="MWW39" s="19"/>
      <c r="MWX39" s="19"/>
      <c r="MWY39" s="19"/>
      <c r="MWZ39" s="19"/>
      <c r="MXA39" s="19"/>
      <c r="MXB39" s="19"/>
      <c r="MXC39" s="19"/>
      <c r="MXD39" s="19"/>
      <c r="MXE39" s="19"/>
      <c r="MXF39" s="19"/>
      <c r="MXG39" s="19"/>
      <c r="MXH39" s="19"/>
      <c r="MXI39" s="19"/>
      <c r="MXJ39" s="19"/>
      <c r="MXK39" s="19"/>
      <c r="MXL39" s="19"/>
      <c r="MXM39" s="19"/>
      <c r="MXN39" s="19"/>
      <c r="MXO39" s="19"/>
      <c r="MXP39" s="19"/>
      <c r="MXQ39" s="19"/>
      <c r="MXR39" s="19"/>
      <c r="MXS39" s="19"/>
      <c r="MXT39" s="19"/>
      <c r="MXU39" s="19"/>
      <c r="MXV39" s="19"/>
      <c r="MXW39" s="19"/>
      <c r="MXX39" s="19"/>
      <c r="MXY39" s="19"/>
      <c r="MXZ39" s="19"/>
      <c r="MYA39" s="19"/>
      <c r="MYB39" s="19"/>
      <c r="MYC39" s="19"/>
      <c r="MYD39" s="19"/>
      <c r="MYE39" s="19"/>
      <c r="MYF39" s="19"/>
      <c r="MYG39" s="19"/>
      <c r="MYH39" s="19"/>
      <c r="MYI39" s="19"/>
      <c r="MYJ39" s="19"/>
      <c r="MYK39" s="19"/>
      <c r="MYL39" s="19"/>
      <c r="MYM39" s="19"/>
      <c r="MYN39" s="19"/>
      <c r="MYO39" s="19"/>
      <c r="MYP39" s="19"/>
      <c r="MYQ39" s="19"/>
      <c r="MYR39" s="19"/>
      <c r="MYS39" s="19"/>
      <c r="MYT39" s="19"/>
      <c r="MYU39" s="19"/>
      <c r="MYV39" s="19"/>
      <c r="MYW39" s="19"/>
      <c r="MYX39" s="19"/>
      <c r="MYY39" s="19"/>
      <c r="MYZ39" s="19"/>
      <c r="MZA39" s="19"/>
      <c r="MZB39" s="19"/>
      <c r="MZC39" s="19"/>
      <c r="MZD39" s="19"/>
      <c r="MZE39" s="19"/>
      <c r="MZF39" s="19"/>
      <c r="MZG39" s="19"/>
      <c r="MZH39" s="19"/>
      <c r="MZI39" s="19"/>
      <c r="MZJ39" s="19"/>
      <c r="MZK39" s="19"/>
      <c r="MZL39" s="19"/>
      <c r="MZM39" s="19"/>
      <c r="MZN39" s="19"/>
      <c r="MZO39" s="19"/>
      <c r="MZP39" s="19"/>
      <c r="MZQ39" s="19"/>
      <c r="MZR39" s="19"/>
      <c r="MZS39" s="19"/>
      <c r="MZT39" s="19"/>
      <c r="MZU39" s="19"/>
      <c r="MZV39" s="19"/>
      <c r="MZW39" s="19"/>
      <c r="MZX39" s="19"/>
      <c r="MZY39" s="19"/>
      <c r="MZZ39" s="19"/>
      <c r="NAA39" s="19"/>
      <c r="NAB39" s="19"/>
      <c r="NAC39" s="19"/>
      <c r="NAD39" s="19"/>
      <c r="NAE39" s="19"/>
      <c r="NAF39" s="19"/>
      <c r="NAG39" s="19"/>
      <c r="NAH39" s="19"/>
      <c r="NAI39" s="19"/>
      <c r="NAJ39" s="19"/>
      <c r="NAK39" s="19"/>
      <c r="NAL39" s="19"/>
      <c r="NAM39" s="19"/>
      <c r="NAN39" s="19"/>
      <c r="NAO39" s="19"/>
      <c r="NAP39" s="19"/>
      <c r="NAQ39" s="19"/>
      <c r="NAR39" s="19"/>
      <c r="NAS39" s="19"/>
      <c r="NAT39" s="19"/>
      <c r="NAU39" s="19"/>
      <c r="NAV39" s="19"/>
      <c r="NAW39" s="19"/>
      <c r="NAX39" s="19"/>
      <c r="NAY39" s="19"/>
      <c r="NAZ39" s="19"/>
      <c r="NBA39" s="19"/>
      <c r="NBB39" s="19"/>
      <c r="NBC39" s="19"/>
      <c r="NBD39" s="19"/>
      <c r="NBE39" s="19"/>
      <c r="NBF39" s="19"/>
      <c r="NBG39" s="19"/>
      <c r="NBH39" s="19"/>
      <c r="NBI39" s="19"/>
      <c r="NBJ39" s="19"/>
      <c r="NBK39" s="19"/>
      <c r="NBL39" s="19"/>
      <c r="NBM39" s="19"/>
      <c r="NBN39" s="19"/>
      <c r="NBO39" s="19"/>
      <c r="NBP39" s="19"/>
      <c r="NBQ39" s="19"/>
      <c r="NBR39" s="19"/>
      <c r="NBS39" s="19"/>
      <c r="NBT39" s="19"/>
      <c r="NBU39" s="19"/>
      <c r="NBV39" s="19"/>
      <c r="NBW39" s="19"/>
      <c r="NBX39" s="19"/>
      <c r="NBY39" s="19"/>
      <c r="NBZ39" s="19"/>
      <c r="NCA39" s="19"/>
      <c r="NCB39" s="19"/>
      <c r="NCC39" s="19"/>
      <c r="NCD39" s="19"/>
      <c r="NCE39" s="19"/>
      <c r="NCF39" s="19"/>
      <c r="NCG39" s="19"/>
      <c r="NCH39" s="19"/>
      <c r="NCI39" s="19"/>
      <c r="NCJ39" s="19"/>
      <c r="NCK39" s="19"/>
      <c r="NCL39" s="19"/>
      <c r="NCM39" s="19"/>
      <c r="NCN39" s="19"/>
      <c r="NCO39" s="19"/>
      <c r="NCP39" s="19"/>
      <c r="NCQ39" s="19"/>
      <c r="NCR39" s="19"/>
      <c r="NCS39" s="19"/>
      <c r="NCT39" s="19"/>
      <c r="NCU39" s="19"/>
      <c r="NCV39" s="19"/>
      <c r="NCW39" s="19"/>
      <c r="NCX39" s="19"/>
      <c r="NCY39" s="19"/>
      <c r="NCZ39" s="19"/>
      <c r="NDA39" s="19"/>
      <c r="NDB39" s="19"/>
      <c r="NDC39" s="19"/>
      <c r="NDD39" s="19"/>
      <c r="NDE39" s="19"/>
      <c r="NDF39" s="19"/>
      <c r="NDG39" s="19"/>
      <c r="NDH39" s="19"/>
      <c r="NDI39" s="19"/>
      <c r="NDJ39" s="19"/>
      <c r="NDK39" s="19"/>
      <c r="NDL39" s="19"/>
      <c r="NDM39" s="19"/>
      <c r="NDN39" s="19"/>
      <c r="NDO39" s="19"/>
      <c r="NDP39" s="19"/>
      <c r="NDQ39" s="19"/>
      <c r="NDR39" s="19"/>
      <c r="NDS39" s="19"/>
      <c r="NDT39" s="19"/>
      <c r="NDU39" s="19"/>
      <c r="NDV39" s="19"/>
      <c r="NDW39" s="19"/>
      <c r="NDX39" s="19"/>
      <c r="NDY39" s="19"/>
      <c r="NDZ39" s="19"/>
      <c r="NEA39" s="19"/>
      <c r="NEB39" s="19"/>
      <c r="NEC39" s="19"/>
      <c r="NED39" s="19"/>
      <c r="NEE39" s="19"/>
      <c r="NEF39" s="19"/>
      <c r="NEG39" s="19"/>
      <c r="NEH39" s="19"/>
      <c r="NEI39" s="19"/>
      <c r="NEJ39" s="19"/>
      <c r="NEK39" s="19"/>
      <c r="NEL39" s="19"/>
      <c r="NEM39" s="19"/>
      <c r="NEN39" s="19"/>
      <c r="NEO39" s="19"/>
      <c r="NEP39" s="19"/>
      <c r="NEQ39" s="19"/>
      <c r="NER39" s="19"/>
      <c r="NES39" s="19"/>
      <c r="NET39" s="19"/>
      <c r="NEU39" s="19"/>
      <c r="NEV39" s="19"/>
      <c r="NEW39" s="19"/>
      <c r="NEX39" s="19"/>
      <c r="NEY39" s="19"/>
      <c r="NEZ39" s="19"/>
      <c r="NFA39" s="19"/>
      <c r="NFB39" s="19"/>
      <c r="NFC39" s="19"/>
      <c r="NFD39" s="19"/>
      <c r="NFE39" s="19"/>
      <c r="NFF39" s="19"/>
      <c r="NFG39" s="19"/>
      <c r="NFH39" s="19"/>
      <c r="NFI39" s="19"/>
      <c r="NFJ39" s="19"/>
      <c r="NFK39" s="19"/>
      <c r="NFL39" s="19"/>
      <c r="NFM39" s="19"/>
      <c r="NFN39" s="19"/>
      <c r="NFO39" s="19"/>
      <c r="NFP39" s="19"/>
      <c r="NFQ39" s="19"/>
      <c r="NFR39" s="19"/>
      <c r="NFS39" s="19"/>
      <c r="NFT39" s="19"/>
      <c r="NFU39" s="19"/>
      <c r="NFV39" s="19"/>
      <c r="NFW39" s="19"/>
      <c r="NFX39" s="19"/>
      <c r="NFY39" s="19"/>
      <c r="NFZ39" s="19"/>
      <c r="NGA39" s="19"/>
      <c r="NGB39" s="19"/>
      <c r="NGC39" s="19"/>
      <c r="NGD39" s="19"/>
      <c r="NGE39" s="19"/>
      <c r="NGF39" s="19"/>
      <c r="NGG39" s="19"/>
      <c r="NGH39" s="19"/>
      <c r="NGI39" s="19"/>
      <c r="NGJ39" s="19"/>
      <c r="NGK39" s="19"/>
      <c r="NGL39" s="19"/>
      <c r="NGM39" s="19"/>
      <c r="NGN39" s="19"/>
      <c r="NGO39" s="19"/>
      <c r="NGP39" s="19"/>
      <c r="NGQ39" s="19"/>
      <c r="NGR39" s="19"/>
      <c r="NGS39" s="19"/>
      <c r="NGT39" s="19"/>
      <c r="NGU39" s="19"/>
      <c r="NGV39" s="19"/>
      <c r="NGW39" s="19"/>
      <c r="NGX39" s="19"/>
      <c r="NGY39" s="19"/>
      <c r="NGZ39" s="19"/>
      <c r="NHA39" s="19"/>
      <c r="NHB39" s="19"/>
      <c r="NHC39" s="19"/>
      <c r="NHD39" s="19"/>
      <c r="NHE39" s="19"/>
      <c r="NHF39" s="19"/>
      <c r="NHG39" s="19"/>
      <c r="NHH39" s="19"/>
      <c r="NHI39" s="19"/>
      <c r="NHJ39" s="19"/>
      <c r="NHK39" s="19"/>
      <c r="NHL39" s="19"/>
      <c r="NHM39" s="19"/>
      <c r="NHN39" s="19"/>
      <c r="NHO39" s="19"/>
      <c r="NHP39" s="19"/>
      <c r="NHQ39" s="19"/>
      <c r="NHR39" s="19"/>
      <c r="NHS39" s="19"/>
      <c r="NHT39" s="19"/>
      <c r="NHU39" s="19"/>
      <c r="NHV39" s="19"/>
      <c r="NHW39" s="19"/>
      <c r="NHX39" s="19"/>
      <c r="NHY39" s="19"/>
      <c r="NHZ39" s="19"/>
      <c r="NIA39" s="19"/>
      <c r="NIB39" s="19"/>
      <c r="NIC39" s="19"/>
      <c r="NID39" s="19"/>
      <c r="NIE39" s="19"/>
      <c r="NIF39" s="19"/>
      <c r="NIG39" s="19"/>
      <c r="NIH39" s="19"/>
      <c r="NII39" s="19"/>
      <c r="NIJ39" s="19"/>
      <c r="NIK39" s="19"/>
      <c r="NIL39" s="19"/>
      <c r="NIM39" s="19"/>
      <c r="NIN39" s="19"/>
      <c r="NIO39" s="19"/>
      <c r="NIP39" s="19"/>
      <c r="NIQ39" s="19"/>
      <c r="NIR39" s="19"/>
      <c r="NIS39" s="19"/>
      <c r="NIT39" s="19"/>
      <c r="NIU39" s="19"/>
      <c r="NIV39" s="19"/>
      <c r="NIW39" s="19"/>
      <c r="NIX39" s="19"/>
      <c r="NIY39" s="19"/>
      <c r="NIZ39" s="19"/>
      <c r="NJA39" s="19"/>
      <c r="NJB39" s="19"/>
      <c r="NJC39" s="19"/>
      <c r="NJD39" s="19"/>
      <c r="NJE39" s="19"/>
      <c r="NJF39" s="19"/>
      <c r="NJG39" s="19"/>
      <c r="NJH39" s="19"/>
      <c r="NJI39" s="19"/>
      <c r="NJJ39" s="19"/>
      <c r="NJK39" s="19"/>
      <c r="NJL39" s="19"/>
      <c r="NJM39" s="19"/>
      <c r="NJN39" s="19"/>
      <c r="NJO39" s="19"/>
      <c r="NJP39" s="19"/>
      <c r="NJQ39" s="19"/>
      <c r="NJR39" s="19"/>
      <c r="NJS39" s="19"/>
      <c r="NJT39" s="19"/>
      <c r="NJU39" s="19"/>
      <c r="NJV39" s="19"/>
      <c r="NJW39" s="19"/>
      <c r="NJX39" s="19"/>
      <c r="NJY39" s="19"/>
      <c r="NJZ39" s="19"/>
      <c r="NKA39" s="19"/>
      <c r="NKB39" s="19"/>
      <c r="NKC39" s="19"/>
      <c r="NKD39" s="19"/>
      <c r="NKE39" s="19"/>
      <c r="NKF39" s="19"/>
      <c r="NKG39" s="19"/>
      <c r="NKH39" s="19"/>
      <c r="NKI39" s="19"/>
      <c r="NKJ39" s="19"/>
      <c r="NKK39" s="19"/>
      <c r="NKL39" s="19"/>
      <c r="NKM39" s="19"/>
      <c r="NKN39" s="19"/>
      <c r="NKO39" s="19"/>
      <c r="NKP39" s="19"/>
      <c r="NKQ39" s="19"/>
      <c r="NKR39" s="19"/>
      <c r="NKS39" s="19"/>
      <c r="NKT39" s="19"/>
      <c r="NKU39" s="19"/>
      <c r="NKV39" s="19"/>
      <c r="NKW39" s="19"/>
      <c r="NKX39" s="19"/>
      <c r="NKY39" s="19"/>
      <c r="NKZ39" s="19"/>
      <c r="NLA39" s="19"/>
      <c r="NLB39" s="19"/>
      <c r="NLC39" s="19"/>
      <c r="NLD39" s="19"/>
      <c r="NLE39" s="19"/>
      <c r="NLF39" s="19"/>
      <c r="NLG39" s="19"/>
      <c r="NLH39" s="19"/>
      <c r="NLI39" s="19"/>
      <c r="NLJ39" s="19"/>
      <c r="NLK39" s="19"/>
      <c r="NLL39" s="19"/>
      <c r="NLM39" s="19"/>
      <c r="NLN39" s="19"/>
      <c r="NLO39" s="19"/>
      <c r="NLP39" s="19"/>
      <c r="NLQ39" s="19"/>
      <c r="NLR39" s="19"/>
      <c r="NLS39" s="19"/>
      <c r="NLT39" s="19"/>
      <c r="NLU39" s="19"/>
      <c r="NLV39" s="19"/>
      <c r="NLW39" s="19"/>
      <c r="NLX39" s="19"/>
      <c r="NLY39" s="19"/>
      <c r="NLZ39" s="19"/>
      <c r="NMA39" s="19"/>
      <c r="NMB39" s="19"/>
      <c r="NMC39" s="19"/>
      <c r="NMD39" s="19"/>
      <c r="NME39" s="19"/>
      <c r="NMF39" s="19"/>
      <c r="NMG39" s="19"/>
      <c r="NMH39" s="19"/>
      <c r="NMI39" s="19"/>
      <c r="NMJ39" s="19"/>
      <c r="NMK39" s="19"/>
      <c r="NML39" s="19"/>
      <c r="NMM39" s="19"/>
      <c r="NMN39" s="19"/>
      <c r="NMO39" s="19"/>
      <c r="NMP39" s="19"/>
      <c r="NMQ39" s="19"/>
      <c r="NMR39" s="19"/>
      <c r="NMS39" s="19"/>
      <c r="NMT39" s="19"/>
      <c r="NMU39" s="19"/>
      <c r="NMV39" s="19"/>
      <c r="NMW39" s="19"/>
      <c r="NMX39" s="19"/>
      <c r="NMY39" s="19"/>
      <c r="NMZ39" s="19"/>
      <c r="NNA39" s="19"/>
      <c r="NNB39" s="19"/>
      <c r="NNC39" s="19"/>
      <c r="NND39" s="19"/>
      <c r="NNE39" s="19"/>
      <c r="NNF39" s="19"/>
      <c r="NNG39" s="19"/>
      <c r="NNH39" s="19"/>
      <c r="NNI39" s="19"/>
      <c r="NNJ39" s="19"/>
      <c r="NNK39" s="19"/>
      <c r="NNL39" s="19"/>
      <c r="NNM39" s="19"/>
      <c r="NNN39" s="19"/>
      <c r="NNO39" s="19"/>
      <c r="NNP39" s="19"/>
      <c r="NNQ39" s="19"/>
      <c r="NNR39" s="19"/>
      <c r="NNS39" s="19"/>
      <c r="NNT39" s="19"/>
      <c r="NNU39" s="19"/>
      <c r="NNV39" s="19"/>
      <c r="NNW39" s="19"/>
      <c r="NNX39" s="19"/>
      <c r="NNY39" s="19"/>
      <c r="NNZ39" s="19"/>
      <c r="NOA39" s="19"/>
      <c r="NOB39" s="19"/>
      <c r="NOC39" s="19"/>
      <c r="NOD39" s="19"/>
      <c r="NOE39" s="19"/>
      <c r="NOF39" s="19"/>
      <c r="NOG39" s="19"/>
      <c r="NOH39" s="19"/>
      <c r="NOI39" s="19"/>
      <c r="NOJ39" s="19"/>
      <c r="NOK39" s="19"/>
      <c r="NOL39" s="19"/>
      <c r="NOM39" s="19"/>
      <c r="NON39" s="19"/>
      <c r="NOO39" s="19"/>
      <c r="NOP39" s="19"/>
      <c r="NOQ39" s="19"/>
      <c r="NOR39" s="19"/>
      <c r="NOS39" s="19"/>
      <c r="NOT39" s="19"/>
      <c r="NOU39" s="19"/>
      <c r="NOV39" s="19"/>
      <c r="NOW39" s="19"/>
      <c r="NOX39" s="19"/>
      <c r="NOY39" s="19"/>
      <c r="NOZ39" s="19"/>
      <c r="NPA39" s="19"/>
      <c r="NPB39" s="19"/>
      <c r="NPC39" s="19"/>
      <c r="NPD39" s="19"/>
      <c r="NPE39" s="19"/>
      <c r="NPF39" s="19"/>
      <c r="NPG39" s="19"/>
      <c r="NPH39" s="19"/>
      <c r="NPI39" s="19"/>
      <c r="NPJ39" s="19"/>
      <c r="NPK39" s="19"/>
      <c r="NPL39" s="19"/>
      <c r="NPM39" s="19"/>
      <c r="NPN39" s="19"/>
      <c r="NPO39" s="19"/>
      <c r="NPP39" s="19"/>
      <c r="NPQ39" s="19"/>
      <c r="NPR39" s="19"/>
      <c r="NPS39" s="19"/>
      <c r="NPT39" s="19"/>
      <c r="NPU39" s="19"/>
      <c r="NPV39" s="19"/>
      <c r="NPW39" s="19"/>
      <c r="NPX39" s="19"/>
      <c r="NPY39" s="19"/>
      <c r="NPZ39" s="19"/>
      <c r="NQA39" s="19"/>
      <c r="NQB39" s="19"/>
      <c r="NQC39" s="19"/>
      <c r="NQD39" s="19"/>
      <c r="NQE39" s="19"/>
      <c r="NQF39" s="19"/>
      <c r="NQG39" s="19"/>
      <c r="NQH39" s="19"/>
      <c r="NQI39" s="19"/>
      <c r="NQJ39" s="19"/>
      <c r="NQK39" s="19"/>
      <c r="NQL39" s="19"/>
      <c r="NQM39" s="19"/>
      <c r="NQN39" s="19"/>
      <c r="NQO39" s="19"/>
      <c r="NQP39" s="19"/>
      <c r="NQQ39" s="19"/>
      <c r="NQR39" s="19"/>
      <c r="NQS39" s="19"/>
      <c r="NQT39" s="19"/>
      <c r="NQU39" s="19"/>
      <c r="NQV39" s="19"/>
      <c r="NQW39" s="19"/>
      <c r="NQX39" s="19"/>
      <c r="NQY39" s="19"/>
      <c r="NQZ39" s="19"/>
      <c r="NRA39" s="19"/>
      <c r="NRB39" s="19"/>
      <c r="NRC39" s="19"/>
      <c r="NRD39" s="19"/>
      <c r="NRE39" s="19"/>
      <c r="NRF39" s="19"/>
      <c r="NRG39" s="19"/>
      <c r="NRH39" s="19"/>
      <c r="NRI39" s="19"/>
      <c r="NRJ39" s="19"/>
      <c r="NRK39" s="19"/>
      <c r="NRL39" s="19"/>
      <c r="NRM39" s="19"/>
      <c r="NRN39" s="19"/>
      <c r="NRO39" s="19"/>
      <c r="NRP39" s="19"/>
      <c r="NRQ39" s="19"/>
      <c r="NRR39" s="19"/>
      <c r="NRS39" s="19"/>
      <c r="NRT39" s="19"/>
      <c r="NRU39" s="19"/>
      <c r="NRV39" s="19"/>
      <c r="NRW39" s="19"/>
      <c r="NRX39" s="19"/>
      <c r="NRY39" s="19"/>
      <c r="NRZ39" s="19"/>
      <c r="NSA39" s="19"/>
      <c r="NSB39" s="19"/>
      <c r="NSC39" s="19"/>
      <c r="NSD39" s="19"/>
      <c r="NSE39" s="19"/>
      <c r="NSF39" s="19"/>
      <c r="NSG39" s="19"/>
      <c r="NSH39" s="19"/>
      <c r="NSI39" s="19"/>
      <c r="NSJ39" s="19"/>
      <c r="NSK39" s="19"/>
      <c r="NSL39" s="19"/>
      <c r="NSM39" s="19"/>
      <c r="NSN39" s="19"/>
      <c r="NSO39" s="19"/>
      <c r="NSP39" s="19"/>
      <c r="NSQ39" s="19"/>
      <c r="NSR39" s="19"/>
      <c r="NSS39" s="19"/>
      <c r="NST39" s="19"/>
      <c r="NSU39" s="19"/>
      <c r="NSV39" s="19"/>
      <c r="NSW39" s="19"/>
      <c r="NSX39" s="19"/>
      <c r="NSY39" s="19"/>
      <c r="NSZ39" s="19"/>
      <c r="NTA39" s="19"/>
      <c r="NTB39" s="19"/>
      <c r="NTC39" s="19"/>
      <c r="NTD39" s="19"/>
      <c r="NTE39" s="19"/>
      <c r="NTF39" s="19"/>
      <c r="NTG39" s="19"/>
      <c r="NTH39" s="19"/>
      <c r="NTI39" s="19"/>
      <c r="NTJ39" s="19"/>
      <c r="NTK39" s="19"/>
      <c r="NTL39" s="19"/>
      <c r="NTM39" s="19"/>
      <c r="NTN39" s="19"/>
      <c r="NTO39" s="19"/>
      <c r="NTP39" s="19"/>
      <c r="NTQ39" s="19"/>
      <c r="NTR39" s="19"/>
      <c r="NTS39" s="19"/>
      <c r="NTT39" s="19"/>
      <c r="NTU39" s="19"/>
      <c r="NTV39" s="19"/>
      <c r="NTW39" s="19"/>
      <c r="NTX39" s="19"/>
      <c r="NTY39" s="19"/>
      <c r="NTZ39" s="19"/>
      <c r="NUA39" s="19"/>
      <c r="NUB39" s="19"/>
      <c r="NUC39" s="19"/>
      <c r="NUD39" s="19"/>
      <c r="NUE39" s="19"/>
      <c r="NUF39" s="19"/>
      <c r="NUG39" s="19"/>
      <c r="NUH39" s="19"/>
      <c r="NUI39" s="19"/>
      <c r="NUJ39" s="19"/>
      <c r="NUK39" s="19"/>
      <c r="NUL39" s="19"/>
      <c r="NUM39" s="19"/>
      <c r="NUN39" s="19"/>
      <c r="NUO39" s="19"/>
      <c r="NUP39" s="19"/>
      <c r="NUQ39" s="19"/>
      <c r="NUR39" s="19"/>
      <c r="NUS39" s="19"/>
      <c r="NUT39" s="19"/>
      <c r="NUU39" s="19"/>
      <c r="NUV39" s="19"/>
      <c r="NUW39" s="19"/>
      <c r="NUX39" s="19"/>
      <c r="NUY39" s="19"/>
      <c r="NUZ39" s="19"/>
      <c r="NVA39" s="19"/>
      <c r="NVB39" s="19"/>
      <c r="NVC39" s="19"/>
      <c r="NVD39" s="19"/>
      <c r="NVE39" s="19"/>
      <c r="NVF39" s="19"/>
      <c r="NVG39" s="19"/>
      <c r="NVH39" s="19"/>
      <c r="NVI39" s="19"/>
      <c r="NVJ39" s="19"/>
      <c r="NVK39" s="19"/>
      <c r="NVL39" s="19"/>
      <c r="NVM39" s="19"/>
      <c r="NVN39" s="19"/>
      <c r="NVO39" s="19"/>
      <c r="NVP39" s="19"/>
      <c r="NVQ39" s="19"/>
      <c r="NVR39" s="19"/>
      <c r="NVS39" s="19"/>
      <c r="NVT39" s="19"/>
      <c r="NVU39" s="19"/>
      <c r="NVV39" s="19"/>
      <c r="NVW39" s="19"/>
      <c r="NVX39" s="19"/>
      <c r="NVY39" s="19"/>
      <c r="NVZ39" s="19"/>
      <c r="NWA39" s="19"/>
      <c r="NWB39" s="19"/>
      <c r="NWC39" s="19"/>
      <c r="NWD39" s="19"/>
      <c r="NWE39" s="19"/>
      <c r="NWF39" s="19"/>
      <c r="NWG39" s="19"/>
      <c r="NWH39" s="19"/>
      <c r="NWI39" s="19"/>
      <c r="NWJ39" s="19"/>
      <c r="NWK39" s="19"/>
      <c r="NWL39" s="19"/>
      <c r="NWM39" s="19"/>
      <c r="NWN39" s="19"/>
      <c r="NWO39" s="19"/>
      <c r="NWP39" s="19"/>
      <c r="NWQ39" s="19"/>
      <c r="NWR39" s="19"/>
      <c r="NWS39" s="19"/>
      <c r="NWT39" s="19"/>
      <c r="NWU39" s="19"/>
      <c r="NWV39" s="19"/>
      <c r="NWW39" s="19"/>
      <c r="NWX39" s="19"/>
      <c r="NWY39" s="19"/>
      <c r="NWZ39" s="19"/>
      <c r="NXA39" s="19"/>
      <c r="NXB39" s="19"/>
      <c r="NXC39" s="19"/>
      <c r="NXD39" s="19"/>
      <c r="NXE39" s="19"/>
      <c r="NXF39" s="19"/>
      <c r="NXG39" s="19"/>
      <c r="NXH39" s="19"/>
      <c r="NXI39" s="19"/>
      <c r="NXJ39" s="19"/>
      <c r="NXK39" s="19"/>
      <c r="NXL39" s="19"/>
      <c r="NXM39" s="19"/>
      <c r="NXN39" s="19"/>
      <c r="NXO39" s="19"/>
      <c r="NXP39" s="19"/>
      <c r="NXQ39" s="19"/>
      <c r="NXR39" s="19"/>
      <c r="NXS39" s="19"/>
      <c r="NXT39" s="19"/>
      <c r="NXU39" s="19"/>
      <c r="NXV39" s="19"/>
      <c r="NXW39" s="19"/>
      <c r="NXX39" s="19"/>
      <c r="NXY39" s="19"/>
      <c r="NXZ39" s="19"/>
      <c r="NYA39" s="19"/>
      <c r="NYB39" s="19"/>
      <c r="NYC39" s="19"/>
      <c r="NYD39" s="19"/>
      <c r="NYE39" s="19"/>
      <c r="NYF39" s="19"/>
      <c r="NYG39" s="19"/>
      <c r="NYH39" s="19"/>
      <c r="NYI39" s="19"/>
      <c r="NYJ39" s="19"/>
      <c r="NYK39" s="19"/>
      <c r="NYL39" s="19"/>
      <c r="NYM39" s="19"/>
      <c r="NYN39" s="19"/>
      <c r="NYO39" s="19"/>
      <c r="NYP39" s="19"/>
      <c r="NYQ39" s="19"/>
      <c r="NYR39" s="19"/>
      <c r="NYS39" s="19"/>
      <c r="NYT39" s="19"/>
      <c r="NYU39" s="19"/>
      <c r="NYV39" s="19"/>
      <c r="NYW39" s="19"/>
      <c r="NYX39" s="19"/>
      <c r="NYY39" s="19"/>
      <c r="NYZ39" s="19"/>
      <c r="NZA39" s="19"/>
      <c r="NZB39" s="19"/>
      <c r="NZC39" s="19"/>
      <c r="NZD39" s="19"/>
      <c r="NZE39" s="19"/>
      <c r="NZF39" s="19"/>
      <c r="NZG39" s="19"/>
      <c r="NZH39" s="19"/>
      <c r="NZI39" s="19"/>
      <c r="NZJ39" s="19"/>
      <c r="NZK39" s="19"/>
      <c r="NZL39" s="19"/>
      <c r="NZM39" s="19"/>
      <c r="NZN39" s="19"/>
      <c r="NZO39" s="19"/>
      <c r="NZP39" s="19"/>
      <c r="NZQ39" s="19"/>
      <c r="NZR39" s="19"/>
      <c r="NZS39" s="19"/>
      <c r="NZT39" s="19"/>
      <c r="NZU39" s="19"/>
      <c r="NZV39" s="19"/>
      <c r="NZW39" s="19"/>
      <c r="NZX39" s="19"/>
      <c r="NZY39" s="19"/>
      <c r="NZZ39" s="19"/>
      <c r="OAA39" s="19"/>
      <c r="OAB39" s="19"/>
      <c r="OAC39" s="19"/>
      <c r="OAD39" s="19"/>
      <c r="OAE39" s="19"/>
      <c r="OAF39" s="19"/>
      <c r="OAG39" s="19"/>
      <c r="OAH39" s="19"/>
      <c r="OAI39" s="19"/>
      <c r="OAJ39" s="19"/>
      <c r="OAK39" s="19"/>
      <c r="OAL39" s="19"/>
      <c r="OAM39" s="19"/>
      <c r="OAN39" s="19"/>
      <c r="OAO39" s="19"/>
      <c r="OAP39" s="19"/>
      <c r="OAQ39" s="19"/>
      <c r="OAR39" s="19"/>
      <c r="OAS39" s="19"/>
      <c r="OAT39" s="19"/>
      <c r="OAU39" s="19"/>
      <c r="OAV39" s="19"/>
      <c r="OAW39" s="19"/>
      <c r="OAX39" s="19"/>
      <c r="OAY39" s="19"/>
      <c r="OAZ39" s="19"/>
      <c r="OBA39" s="19"/>
      <c r="OBB39" s="19"/>
      <c r="OBC39" s="19"/>
      <c r="OBD39" s="19"/>
      <c r="OBE39" s="19"/>
      <c r="OBF39" s="19"/>
      <c r="OBG39" s="19"/>
      <c r="OBH39" s="19"/>
      <c r="OBI39" s="19"/>
      <c r="OBJ39" s="19"/>
      <c r="OBK39" s="19"/>
      <c r="OBL39" s="19"/>
      <c r="OBM39" s="19"/>
      <c r="OBN39" s="19"/>
      <c r="OBO39" s="19"/>
      <c r="OBP39" s="19"/>
      <c r="OBQ39" s="19"/>
      <c r="OBR39" s="19"/>
      <c r="OBS39" s="19"/>
      <c r="OBT39" s="19"/>
      <c r="OBU39" s="19"/>
      <c r="OBV39" s="19"/>
      <c r="OBW39" s="19"/>
      <c r="OBX39" s="19"/>
      <c r="OBY39" s="19"/>
      <c r="OBZ39" s="19"/>
      <c r="OCA39" s="19"/>
      <c r="OCB39" s="19"/>
      <c r="OCC39" s="19"/>
      <c r="OCD39" s="19"/>
      <c r="OCE39" s="19"/>
      <c r="OCF39" s="19"/>
      <c r="OCG39" s="19"/>
      <c r="OCH39" s="19"/>
      <c r="OCI39" s="19"/>
      <c r="OCJ39" s="19"/>
      <c r="OCK39" s="19"/>
      <c r="OCL39" s="19"/>
      <c r="OCM39" s="19"/>
      <c r="OCN39" s="19"/>
      <c r="OCO39" s="19"/>
      <c r="OCP39" s="19"/>
      <c r="OCQ39" s="19"/>
      <c r="OCR39" s="19"/>
      <c r="OCS39" s="19"/>
      <c r="OCT39" s="19"/>
      <c r="OCU39" s="19"/>
      <c r="OCV39" s="19"/>
      <c r="OCW39" s="19"/>
      <c r="OCX39" s="19"/>
      <c r="OCY39" s="19"/>
      <c r="OCZ39" s="19"/>
      <c r="ODA39" s="19"/>
      <c r="ODB39" s="19"/>
      <c r="ODC39" s="19"/>
      <c r="ODD39" s="19"/>
      <c r="ODE39" s="19"/>
      <c r="ODF39" s="19"/>
      <c r="ODG39" s="19"/>
      <c r="ODH39" s="19"/>
      <c r="ODI39" s="19"/>
      <c r="ODJ39" s="19"/>
      <c r="ODK39" s="19"/>
      <c r="ODL39" s="19"/>
      <c r="ODM39" s="19"/>
      <c r="ODN39" s="19"/>
      <c r="ODO39" s="19"/>
      <c r="ODP39" s="19"/>
      <c r="ODQ39" s="19"/>
      <c r="ODR39" s="19"/>
      <c r="ODS39" s="19"/>
      <c r="ODT39" s="19"/>
      <c r="ODU39" s="19"/>
      <c r="ODV39" s="19"/>
      <c r="ODW39" s="19"/>
      <c r="ODX39" s="19"/>
      <c r="ODY39" s="19"/>
      <c r="ODZ39" s="19"/>
      <c r="OEA39" s="19"/>
      <c r="OEB39" s="19"/>
      <c r="OEC39" s="19"/>
      <c r="OED39" s="19"/>
      <c r="OEE39" s="19"/>
      <c r="OEF39" s="19"/>
      <c r="OEG39" s="19"/>
      <c r="OEH39" s="19"/>
      <c r="OEI39" s="19"/>
      <c r="OEJ39" s="19"/>
      <c r="OEK39" s="19"/>
      <c r="OEL39" s="19"/>
      <c r="OEM39" s="19"/>
      <c r="OEN39" s="19"/>
      <c r="OEO39" s="19"/>
      <c r="OEP39" s="19"/>
      <c r="OEQ39" s="19"/>
      <c r="OER39" s="19"/>
      <c r="OES39" s="19"/>
      <c r="OET39" s="19"/>
      <c r="OEU39" s="19"/>
      <c r="OEV39" s="19"/>
      <c r="OEW39" s="19"/>
      <c r="OEX39" s="19"/>
      <c r="OEY39" s="19"/>
      <c r="OEZ39" s="19"/>
      <c r="OFA39" s="19"/>
      <c r="OFB39" s="19"/>
      <c r="OFC39" s="19"/>
      <c r="OFD39" s="19"/>
      <c r="OFE39" s="19"/>
      <c r="OFF39" s="19"/>
      <c r="OFG39" s="19"/>
      <c r="OFH39" s="19"/>
      <c r="OFI39" s="19"/>
      <c r="OFJ39" s="19"/>
      <c r="OFK39" s="19"/>
      <c r="OFL39" s="19"/>
      <c r="OFM39" s="19"/>
      <c r="OFN39" s="19"/>
      <c r="OFO39" s="19"/>
      <c r="OFP39" s="19"/>
      <c r="OFQ39" s="19"/>
      <c r="OFR39" s="19"/>
      <c r="OFS39" s="19"/>
      <c r="OFT39" s="19"/>
      <c r="OFU39" s="19"/>
      <c r="OFV39" s="19"/>
      <c r="OFW39" s="19"/>
      <c r="OFX39" s="19"/>
      <c r="OFY39" s="19"/>
      <c r="OFZ39" s="19"/>
      <c r="OGA39" s="19"/>
      <c r="OGB39" s="19"/>
      <c r="OGC39" s="19"/>
      <c r="OGD39" s="19"/>
      <c r="OGE39" s="19"/>
      <c r="OGF39" s="19"/>
      <c r="OGG39" s="19"/>
      <c r="OGH39" s="19"/>
      <c r="OGI39" s="19"/>
      <c r="OGJ39" s="19"/>
      <c r="OGK39" s="19"/>
      <c r="OGL39" s="19"/>
      <c r="OGM39" s="19"/>
      <c r="OGN39" s="19"/>
      <c r="OGO39" s="19"/>
      <c r="OGP39" s="19"/>
      <c r="OGQ39" s="19"/>
      <c r="OGR39" s="19"/>
      <c r="OGS39" s="19"/>
      <c r="OGT39" s="19"/>
      <c r="OGU39" s="19"/>
      <c r="OGV39" s="19"/>
      <c r="OGW39" s="19"/>
      <c r="OGX39" s="19"/>
      <c r="OGY39" s="19"/>
      <c r="OGZ39" s="19"/>
      <c r="OHA39" s="19"/>
      <c r="OHB39" s="19"/>
      <c r="OHC39" s="19"/>
      <c r="OHD39" s="19"/>
      <c r="OHE39" s="19"/>
      <c r="OHF39" s="19"/>
      <c r="OHG39" s="19"/>
      <c r="OHH39" s="19"/>
      <c r="OHI39" s="19"/>
      <c r="OHJ39" s="19"/>
      <c r="OHK39" s="19"/>
      <c r="OHL39" s="19"/>
      <c r="OHM39" s="19"/>
      <c r="OHN39" s="19"/>
      <c r="OHO39" s="19"/>
      <c r="OHP39" s="19"/>
      <c r="OHQ39" s="19"/>
      <c r="OHR39" s="19"/>
      <c r="OHS39" s="19"/>
      <c r="OHT39" s="19"/>
      <c r="OHU39" s="19"/>
      <c r="OHV39" s="19"/>
      <c r="OHW39" s="19"/>
      <c r="OHX39" s="19"/>
      <c r="OHY39" s="19"/>
      <c r="OHZ39" s="19"/>
      <c r="OIA39" s="19"/>
      <c r="OIB39" s="19"/>
      <c r="OIC39" s="19"/>
      <c r="OID39" s="19"/>
      <c r="OIE39" s="19"/>
      <c r="OIF39" s="19"/>
      <c r="OIG39" s="19"/>
      <c r="OIH39" s="19"/>
      <c r="OII39" s="19"/>
      <c r="OIJ39" s="19"/>
      <c r="OIK39" s="19"/>
      <c r="OIL39" s="19"/>
      <c r="OIM39" s="19"/>
      <c r="OIN39" s="19"/>
      <c r="OIO39" s="19"/>
      <c r="OIP39" s="19"/>
      <c r="OIQ39" s="19"/>
      <c r="OIR39" s="19"/>
      <c r="OIS39" s="19"/>
      <c r="OIT39" s="19"/>
      <c r="OIU39" s="19"/>
      <c r="OIV39" s="19"/>
      <c r="OIW39" s="19"/>
      <c r="OIX39" s="19"/>
      <c r="OIY39" s="19"/>
      <c r="OIZ39" s="19"/>
      <c r="OJA39" s="19"/>
      <c r="OJB39" s="19"/>
      <c r="OJC39" s="19"/>
      <c r="OJD39" s="19"/>
      <c r="OJE39" s="19"/>
      <c r="OJF39" s="19"/>
      <c r="OJG39" s="19"/>
      <c r="OJH39" s="19"/>
      <c r="OJI39" s="19"/>
      <c r="OJJ39" s="19"/>
      <c r="OJK39" s="19"/>
      <c r="OJL39" s="19"/>
      <c r="OJM39" s="19"/>
      <c r="OJN39" s="19"/>
      <c r="OJO39" s="19"/>
      <c r="OJP39" s="19"/>
      <c r="OJQ39" s="19"/>
      <c r="OJR39" s="19"/>
      <c r="OJS39" s="19"/>
      <c r="OJT39" s="19"/>
      <c r="OJU39" s="19"/>
      <c r="OJV39" s="19"/>
      <c r="OJW39" s="19"/>
      <c r="OJX39" s="19"/>
      <c r="OJY39" s="19"/>
      <c r="OJZ39" s="19"/>
      <c r="OKA39" s="19"/>
      <c r="OKB39" s="19"/>
      <c r="OKC39" s="19"/>
      <c r="OKD39" s="19"/>
      <c r="OKE39" s="19"/>
      <c r="OKF39" s="19"/>
      <c r="OKG39" s="19"/>
      <c r="OKH39" s="19"/>
      <c r="OKI39" s="19"/>
      <c r="OKJ39" s="19"/>
      <c r="OKK39" s="19"/>
      <c r="OKL39" s="19"/>
      <c r="OKM39" s="19"/>
      <c r="OKN39" s="19"/>
      <c r="OKO39" s="19"/>
      <c r="OKP39" s="19"/>
      <c r="OKQ39" s="19"/>
      <c r="OKR39" s="19"/>
      <c r="OKS39" s="19"/>
      <c r="OKT39" s="19"/>
      <c r="OKU39" s="19"/>
      <c r="OKV39" s="19"/>
      <c r="OKW39" s="19"/>
      <c r="OKX39" s="19"/>
      <c r="OKY39" s="19"/>
      <c r="OKZ39" s="19"/>
      <c r="OLA39" s="19"/>
      <c r="OLB39" s="19"/>
      <c r="OLC39" s="19"/>
      <c r="OLD39" s="19"/>
      <c r="OLE39" s="19"/>
      <c r="OLF39" s="19"/>
      <c r="OLG39" s="19"/>
      <c r="OLH39" s="19"/>
      <c r="OLI39" s="19"/>
      <c r="OLJ39" s="19"/>
      <c r="OLK39" s="19"/>
      <c r="OLL39" s="19"/>
      <c r="OLM39" s="19"/>
      <c r="OLN39" s="19"/>
      <c r="OLO39" s="19"/>
      <c r="OLP39" s="19"/>
      <c r="OLQ39" s="19"/>
      <c r="OLR39" s="19"/>
      <c r="OLS39" s="19"/>
      <c r="OLT39" s="19"/>
      <c r="OLU39" s="19"/>
      <c r="OLV39" s="19"/>
      <c r="OLW39" s="19"/>
      <c r="OLX39" s="19"/>
      <c r="OLY39" s="19"/>
      <c r="OLZ39" s="19"/>
      <c r="OMA39" s="19"/>
      <c r="OMB39" s="19"/>
      <c r="OMC39" s="19"/>
      <c r="OMD39" s="19"/>
      <c r="OME39" s="19"/>
      <c r="OMF39" s="19"/>
      <c r="OMG39" s="19"/>
      <c r="OMH39" s="19"/>
      <c r="OMI39" s="19"/>
      <c r="OMJ39" s="19"/>
      <c r="OMK39" s="19"/>
      <c r="OML39" s="19"/>
      <c r="OMM39" s="19"/>
      <c r="OMN39" s="19"/>
      <c r="OMO39" s="19"/>
      <c r="OMP39" s="19"/>
      <c r="OMQ39" s="19"/>
      <c r="OMR39" s="19"/>
      <c r="OMS39" s="19"/>
      <c r="OMT39" s="19"/>
      <c r="OMU39" s="19"/>
      <c r="OMV39" s="19"/>
      <c r="OMW39" s="19"/>
      <c r="OMX39" s="19"/>
      <c r="OMY39" s="19"/>
      <c r="OMZ39" s="19"/>
      <c r="ONA39" s="19"/>
      <c r="ONB39" s="19"/>
      <c r="ONC39" s="19"/>
      <c r="OND39" s="19"/>
      <c r="ONE39" s="19"/>
      <c r="ONF39" s="19"/>
      <c r="ONG39" s="19"/>
      <c r="ONH39" s="19"/>
      <c r="ONI39" s="19"/>
      <c r="ONJ39" s="19"/>
      <c r="ONK39" s="19"/>
      <c r="ONL39" s="19"/>
      <c r="ONM39" s="19"/>
      <c r="ONN39" s="19"/>
      <c r="ONO39" s="19"/>
      <c r="ONP39" s="19"/>
      <c r="ONQ39" s="19"/>
      <c r="ONR39" s="19"/>
      <c r="ONS39" s="19"/>
      <c r="ONT39" s="19"/>
      <c r="ONU39" s="19"/>
      <c r="ONV39" s="19"/>
      <c r="ONW39" s="19"/>
      <c r="ONX39" s="19"/>
      <c r="ONY39" s="19"/>
      <c r="ONZ39" s="19"/>
      <c r="OOA39" s="19"/>
      <c r="OOB39" s="19"/>
      <c r="OOC39" s="19"/>
      <c r="OOD39" s="19"/>
      <c r="OOE39" s="19"/>
      <c r="OOF39" s="19"/>
      <c r="OOG39" s="19"/>
      <c r="OOH39" s="19"/>
      <c r="OOI39" s="19"/>
      <c r="OOJ39" s="19"/>
      <c r="OOK39" s="19"/>
      <c r="OOL39" s="19"/>
      <c r="OOM39" s="19"/>
      <c r="OON39" s="19"/>
      <c r="OOO39" s="19"/>
      <c r="OOP39" s="19"/>
      <c r="OOQ39" s="19"/>
      <c r="OOR39" s="19"/>
      <c r="OOS39" s="19"/>
      <c r="OOT39" s="19"/>
      <c r="OOU39" s="19"/>
      <c r="OOV39" s="19"/>
      <c r="OOW39" s="19"/>
      <c r="OOX39" s="19"/>
      <c r="OOY39" s="19"/>
      <c r="OOZ39" s="19"/>
      <c r="OPA39" s="19"/>
      <c r="OPB39" s="19"/>
      <c r="OPC39" s="19"/>
      <c r="OPD39" s="19"/>
      <c r="OPE39" s="19"/>
      <c r="OPF39" s="19"/>
      <c r="OPG39" s="19"/>
      <c r="OPH39" s="19"/>
      <c r="OPI39" s="19"/>
      <c r="OPJ39" s="19"/>
      <c r="OPK39" s="19"/>
      <c r="OPL39" s="19"/>
      <c r="OPM39" s="19"/>
      <c r="OPN39" s="19"/>
      <c r="OPO39" s="19"/>
      <c r="OPP39" s="19"/>
      <c r="OPQ39" s="19"/>
      <c r="OPR39" s="19"/>
      <c r="OPS39" s="19"/>
      <c r="OPT39" s="19"/>
      <c r="OPU39" s="19"/>
      <c r="OPV39" s="19"/>
      <c r="OPW39" s="19"/>
      <c r="OPX39" s="19"/>
      <c r="OPY39" s="19"/>
      <c r="OPZ39" s="19"/>
      <c r="OQA39" s="19"/>
      <c r="OQB39" s="19"/>
      <c r="OQC39" s="19"/>
      <c r="OQD39" s="19"/>
      <c r="OQE39" s="19"/>
      <c r="OQF39" s="19"/>
      <c r="OQG39" s="19"/>
      <c r="OQH39" s="19"/>
      <c r="OQI39" s="19"/>
      <c r="OQJ39" s="19"/>
      <c r="OQK39" s="19"/>
      <c r="OQL39" s="19"/>
      <c r="OQM39" s="19"/>
      <c r="OQN39" s="19"/>
      <c r="OQO39" s="19"/>
      <c r="OQP39" s="19"/>
      <c r="OQQ39" s="19"/>
      <c r="OQR39" s="19"/>
      <c r="OQS39" s="19"/>
      <c r="OQT39" s="19"/>
      <c r="OQU39" s="19"/>
      <c r="OQV39" s="19"/>
      <c r="OQW39" s="19"/>
      <c r="OQX39" s="19"/>
      <c r="OQY39" s="19"/>
      <c r="OQZ39" s="19"/>
      <c r="ORA39" s="19"/>
      <c r="ORB39" s="19"/>
      <c r="ORC39" s="19"/>
      <c r="ORD39" s="19"/>
      <c r="ORE39" s="19"/>
      <c r="ORF39" s="19"/>
      <c r="ORG39" s="19"/>
      <c r="ORH39" s="19"/>
      <c r="ORI39" s="19"/>
      <c r="ORJ39" s="19"/>
      <c r="ORK39" s="19"/>
      <c r="ORL39" s="19"/>
      <c r="ORM39" s="19"/>
      <c r="ORN39" s="19"/>
      <c r="ORO39" s="19"/>
      <c r="ORP39" s="19"/>
      <c r="ORQ39" s="19"/>
      <c r="ORR39" s="19"/>
      <c r="ORS39" s="19"/>
      <c r="ORT39" s="19"/>
      <c r="ORU39" s="19"/>
      <c r="ORV39" s="19"/>
      <c r="ORW39" s="19"/>
      <c r="ORX39" s="19"/>
      <c r="ORY39" s="19"/>
      <c r="ORZ39" s="19"/>
      <c r="OSA39" s="19"/>
      <c r="OSB39" s="19"/>
      <c r="OSC39" s="19"/>
      <c r="OSD39" s="19"/>
      <c r="OSE39" s="19"/>
      <c r="OSF39" s="19"/>
      <c r="OSG39" s="19"/>
      <c r="OSH39" s="19"/>
      <c r="OSI39" s="19"/>
      <c r="OSJ39" s="19"/>
      <c r="OSK39" s="19"/>
      <c r="OSL39" s="19"/>
      <c r="OSM39" s="19"/>
      <c r="OSN39" s="19"/>
      <c r="OSO39" s="19"/>
      <c r="OSP39" s="19"/>
      <c r="OSQ39" s="19"/>
      <c r="OSR39" s="19"/>
      <c r="OSS39" s="19"/>
      <c r="OST39" s="19"/>
      <c r="OSU39" s="19"/>
      <c r="OSV39" s="19"/>
      <c r="OSW39" s="19"/>
      <c r="OSX39" s="19"/>
      <c r="OSY39" s="19"/>
      <c r="OSZ39" s="19"/>
      <c r="OTA39" s="19"/>
      <c r="OTB39" s="19"/>
      <c r="OTC39" s="19"/>
      <c r="OTD39" s="19"/>
      <c r="OTE39" s="19"/>
      <c r="OTF39" s="19"/>
      <c r="OTG39" s="19"/>
      <c r="OTH39" s="19"/>
      <c r="OTI39" s="19"/>
      <c r="OTJ39" s="19"/>
      <c r="OTK39" s="19"/>
      <c r="OTL39" s="19"/>
      <c r="OTM39" s="19"/>
      <c r="OTN39" s="19"/>
      <c r="OTO39" s="19"/>
      <c r="OTP39" s="19"/>
      <c r="OTQ39" s="19"/>
      <c r="OTR39" s="19"/>
      <c r="OTS39" s="19"/>
      <c r="OTT39" s="19"/>
      <c r="OTU39" s="19"/>
      <c r="OTV39" s="19"/>
      <c r="OTW39" s="19"/>
      <c r="OTX39" s="19"/>
      <c r="OTY39" s="19"/>
      <c r="OTZ39" s="19"/>
      <c r="OUA39" s="19"/>
      <c r="OUB39" s="19"/>
      <c r="OUC39" s="19"/>
      <c r="OUD39" s="19"/>
      <c r="OUE39" s="19"/>
      <c r="OUF39" s="19"/>
      <c r="OUG39" s="19"/>
      <c r="OUH39" s="19"/>
      <c r="OUI39" s="19"/>
      <c r="OUJ39" s="19"/>
      <c r="OUK39" s="19"/>
      <c r="OUL39" s="19"/>
      <c r="OUM39" s="19"/>
      <c r="OUN39" s="19"/>
      <c r="OUO39" s="19"/>
      <c r="OUP39" s="19"/>
      <c r="OUQ39" s="19"/>
      <c r="OUR39" s="19"/>
      <c r="OUS39" s="19"/>
      <c r="OUT39" s="19"/>
      <c r="OUU39" s="19"/>
      <c r="OUV39" s="19"/>
      <c r="OUW39" s="19"/>
      <c r="OUX39" s="19"/>
      <c r="OUY39" s="19"/>
      <c r="OUZ39" s="19"/>
      <c r="OVA39" s="19"/>
      <c r="OVB39" s="19"/>
      <c r="OVC39" s="19"/>
      <c r="OVD39" s="19"/>
      <c r="OVE39" s="19"/>
      <c r="OVF39" s="19"/>
      <c r="OVG39" s="19"/>
      <c r="OVH39" s="19"/>
      <c r="OVI39" s="19"/>
      <c r="OVJ39" s="19"/>
      <c r="OVK39" s="19"/>
      <c r="OVL39" s="19"/>
      <c r="OVM39" s="19"/>
      <c r="OVN39" s="19"/>
      <c r="OVO39" s="19"/>
      <c r="OVP39" s="19"/>
      <c r="OVQ39" s="19"/>
      <c r="OVR39" s="19"/>
      <c r="OVS39" s="19"/>
      <c r="OVT39" s="19"/>
      <c r="OVU39" s="19"/>
      <c r="OVV39" s="19"/>
      <c r="OVW39" s="19"/>
      <c r="OVX39" s="19"/>
      <c r="OVY39" s="19"/>
      <c r="OVZ39" s="19"/>
      <c r="OWA39" s="19"/>
      <c r="OWB39" s="19"/>
      <c r="OWC39" s="19"/>
      <c r="OWD39" s="19"/>
      <c r="OWE39" s="19"/>
      <c r="OWF39" s="19"/>
      <c r="OWG39" s="19"/>
      <c r="OWH39" s="19"/>
      <c r="OWI39" s="19"/>
      <c r="OWJ39" s="19"/>
      <c r="OWK39" s="19"/>
      <c r="OWL39" s="19"/>
      <c r="OWM39" s="19"/>
      <c r="OWN39" s="19"/>
      <c r="OWO39" s="19"/>
      <c r="OWP39" s="19"/>
      <c r="OWQ39" s="19"/>
      <c r="OWR39" s="19"/>
      <c r="OWS39" s="19"/>
      <c r="OWT39" s="19"/>
      <c r="OWU39" s="19"/>
      <c r="OWV39" s="19"/>
      <c r="OWW39" s="19"/>
      <c r="OWX39" s="19"/>
      <c r="OWY39" s="19"/>
      <c r="OWZ39" s="19"/>
      <c r="OXA39" s="19"/>
      <c r="OXB39" s="19"/>
      <c r="OXC39" s="19"/>
      <c r="OXD39" s="19"/>
      <c r="OXE39" s="19"/>
      <c r="OXF39" s="19"/>
      <c r="OXG39" s="19"/>
      <c r="OXH39" s="19"/>
      <c r="OXI39" s="19"/>
      <c r="OXJ39" s="19"/>
      <c r="OXK39" s="19"/>
      <c r="OXL39" s="19"/>
      <c r="OXM39" s="19"/>
      <c r="OXN39" s="19"/>
      <c r="OXO39" s="19"/>
      <c r="OXP39" s="19"/>
      <c r="OXQ39" s="19"/>
      <c r="OXR39" s="19"/>
      <c r="OXS39" s="19"/>
      <c r="OXT39" s="19"/>
      <c r="OXU39" s="19"/>
      <c r="OXV39" s="19"/>
      <c r="OXW39" s="19"/>
      <c r="OXX39" s="19"/>
      <c r="OXY39" s="19"/>
      <c r="OXZ39" s="19"/>
      <c r="OYA39" s="19"/>
      <c r="OYB39" s="19"/>
      <c r="OYC39" s="19"/>
      <c r="OYD39" s="19"/>
      <c r="OYE39" s="19"/>
      <c r="OYF39" s="19"/>
      <c r="OYG39" s="19"/>
      <c r="OYH39" s="19"/>
      <c r="OYI39" s="19"/>
      <c r="OYJ39" s="19"/>
      <c r="OYK39" s="19"/>
      <c r="OYL39" s="19"/>
      <c r="OYM39" s="19"/>
      <c r="OYN39" s="19"/>
      <c r="OYO39" s="19"/>
      <c r="OYP39" s="19"/>
      <c r="OYQ39" s="19"/>
      <c r="OYR39" s="19"/>
      <c r="OYS39" s="19"/>
      <c r="OYT39" s="19"/>
      <c r="OYU39" s="19"/>
      <c r="OYV39" s="19"/>
      <c r="OYW39" s="19"/>
      <c r="OYX39" s="19"/>
      <c r="OYY39" s="19"/>
      <c r="OYZ39" s="19"/>
      <c r="OZA39" s="19"/>
      <c r="OZB39" s="19"/>
      <c r="OZC39" s="19"/>
      <c r="OZD39" s="19"/>
      <c r="OZE39" s="19"/>
      <c r="OZF39" s="19"/>
      <c r="OZG39" s="19"/>
      <c r="OZH39" s="19"/>
      <c r="OZI39" s="19"/>
      <c r="OZJ39" s="19"/>
      <c r="OZK39" s="19"/>
      <c r="OZL39" s="19"/>
      <c r="OZM39" s="19"/>
      <c r="OZN39" s="19"/>
      <c r="OZO39" s="19"/>
      <c r="OZP39" s="19"/>
      <c r="OZQ39" s="19"/>
      <c r="OZR39" s="19"/>
      <c r="OZS39" s="19"/>
      <c r="OZT39" s="19"/>
      <c r="OZU39" s="19"/>
      <c r="OZV39" s="19"/>
      <c r="OZW39" s="19"/>
      <c r="OZX39" s="19"/>
      <c r="OZY39" s="19"/>
      <c r="OZZ39" s="19"/>
      <c r="PAA39" s="19"/>
      <c r="PAB39" s="19"/>
      <c r="PAC39" s="19"/>
      <c r="PAD39" s="19"/>
      <c r="PAE39" s="19"/>
      <c r="PAF39" s="19"/>
      <c r="PAG39" s="19"/>
      <c r="PAH39" s="19"/>
      <c r="PAI39" s="19"/>
      <c r="PAJ39" s="19"/>
      <c r="PAK39" s="19"/>
      <c r="PAL39" s="19"/>
      <c r="PAM39" s="19"/>
      <c r="PAN39" s="19"/>
      <c r="PAO39" s="19"/>
      <c r="PAP39" s="19"/>
      <c r="PAQ39" s="19"/>
      <c r="PAR39" s="19"/>
      <c r="PAS39" s="19"/>
      <c r="PAT39" s="19"/>
      <c r="PAU39" s="19"/>
      <c r="PAV39" s="19"/>
      <c r="PAW39" s="19"/>
      <c r="PAX39" s="19"/>
      <c r="PAY39" s="19"/>
      <c r="PAZ39" s="19"/>
      <c r="PBA39" s="19"/>
      <c r="PBB39" s="19"/>
      <c r="PBC39" s="19"/>
      <c r="PBD39" s="19"/>
      <c r="PBE39" s="19"/>
      <c r="PBF39" s="19"/>
      <c r="PBG39" s="19"/>
      <c r="PBH39" s="19"/>
      <c r="PBI39" s="19"/>
      <c r="PBJ39" s="19"/>
      <c r="PBK39" s="19"/>
      <c r="PBL39" s="19"/>
      <c r="PBM39" s="19"/>
      <c r="PBN39" s="19"/>
      <c r="PBO39" s="19"/>
      <c r="PBP39" s="19"/>
      <c r="PBQ39" s="19"/>
      <c r="PBR39" s="19"/>
      <c r="PBS39" s="19"/>
      <c r="PBT39" s="19"/>
      <c r="PBU39" s="19"/>
      <c r="PBV39" s="19"/>
      <c r="PBW39" s="19"/>
      <c r="PBX39" s="19"/>
      <c r="PBY39" s="19"/>
      <c r="PBZ39" s="19"/>
      <c r="PCA39" s="19"/>
      <c r="PCB39" s="19"/>
      <c r="PCC39" s="19"/>
      <c r="PCD39" s="19"/>
      <c r="PCE39" s="19"/>
      <c r="PCF39" s="19"/>
      <c r="PCG39" s="19"/>
      <c r="PCH39" s="19"/>
      <c r="PCI39" s="19"/>
      <c r="PCJ39" s="19"/>
      <c r="PCK39" s="19"/>
      <c r="PCL39" s="19"/>
      <c r="PCM39" s="19"/>
      <c r="PCN39" s="19"/>
      <c r="PCO39" s="19"/>
      <c r="PCP39" s="19"/>
      <c r="PCQ39" s="19"/>
      <c r="PCR39" s="19"/>
      <c r="PCS39" s="19"/>
      <c r="PCT39" s="19"/>
      <c r="PCU39" s="19"/>
      <c r="PCV39" s="19"/>
      <c r="PCW39" s="19"/>
      <c r="PCX39" s="19"/>
      <c r="PCY39" s="19"/>
      <c r="PCZ39" s="19"/>
      <c r="PDA39" s="19"/>
      <c r="PDB39" s="19"/>
      <c r="PDC39" s="19"/>
      <c r="PDD39" s="19"/>
      <c r="PDE39" s="19"/>
      <c r="PDF39" s="19"/>
      <c r="PDG39" s="19"/>
      <c r="PDH39" s="19"/>
      <c r="PDI39" s="19"/>
      <c r="PDJ39" s="19"/>
      <c r="PDK39" s="19"/>
      <c r="PDL39" s="19"/>
      <c r="PDM39" s="19"/>
      <c r="PDN39" s="19"/>
      <c r="PDO39" s="19"/>
      <c r="PDP39" s="19"/>
      <c r="PDQ39" s="19"/>
      <c r="PDR39" s="19"/>
      <c r="PDS39" s="19"/>
      <c r="PDT39" s="19"/>
      <c r="PDU39" s="19"/>
      <c r="PDV39" s="19"/>
      <c r="PDW39" s="19"/>
      <c r="PDX39" s="19"/>
      <c r="PDY39" s="19"/>
      <c r="PDZ39" s="19"/>
      <c r="PEA39" s="19"/>
      <c r="PEB39" s="19"/>
      <c r="PEC39" s="19"/>
      <c r="PED39" s="19"/>
      <c r="PEE39" s="19"/>
      <c r="PEF39" s="19"/>
      <c r="PEG39" s="19"/>
      <c r="PEH39" s="19"/>
      <c r="PEI39" s="19"/>
      <c r="PEJ39" s="19"/>
      <c r="PEK39" s="19"/>
      <c r="PEL39" s="19"/>
      <c r="PEM39" s="19"/>
      <c r="PEN39" s="19"/>
      <c r="PEO39" s="19"/>
      <c r="PEP39" s="19"/>
      <c r="PEQ39" s="19"/>
      <c r="PER39" s="19"/>
      <c r="PES39" s="19"/>
      <c r="PET39" s="19"/>
      <c r="PEU39" s="19"/>
      <c r="PEV39" s="19"/>
      <c r="PEW39" s="19"/>
      <c r="PEX39" s="19"/>
      <c r="PEY39" s="19"/>
      <c r="PEZ39" s="19"/>
      <c r="PFA39" s="19"/>
      <c r="PFB39" s="19"/>
      <c r="PFC39" s="19"/>
      <c r="PFD39" s="19"/>
      <c r="PFE39" s="19"/>
      <c r="PFF39" s="19"/>
      <c r="PFG39" s="19"/>
      <c r="PFH39" s="19"/>
      <c r="PFI39" s="19"/>
      <c r="PFJ39" s="19"/>
      <c r="PFK39" s="19"/>
      <c r="PFL39" s="19"/>
      <c r="PFM39" s="19"/>
      <c r="PFN39" s="19"/>
      <c r="PFO39" s="19"/>
      <c r="PFP39" s="19"/>
      <c r="PFQ39" s="19"/>
      <c r="PFR39" s="19"/>
      <c r="PFS39" s="19"/>
      <c r="PFT39" s="19"/>
      <c r="PFU39" s="19"/>
      <c r="PFV39" s="19"/>
      <c r="PFW39" s="19"/>
      <c r="PFX39" s="19"/>
      <c r="PFY39" s="19"/>
      <c r="PFZ39" s="19"/>
      <c r="PGA39" s="19"/>
      <c r="PGB39" s="19"/>
      <c r="PGC39" s="19"/>
      <c r="PGD39" s="19"/>
      <c r="PGE39" s="19"/>
      <c r="PGF39" s="19"/>
      <c r="PGG39" s="19"/>
      <c r="PGH39" s="19"/>
      <c r="PGI39" s="19"/>
      <c r="PGJ39" s="19"/>
      <c r="PGK39" s="19"/>
      <c r="PGL39" s="19"/>
      <c r="PGM39" s="19"/>
      <c r="PGN39" s="19"/>
      <c r="PGO39" s="19"/>
      <c r="PGP39" s="19"/>
      <c r="PGQ39" s="19"/>
      <c r="PGR39" s="19"/>
      <c r="PGS39" s="19"/>
      <c r="PGT39" s="19"/>
      <c r="PGU39" s="19"/>
      <c r="PGV39" s="19"/>
      <c r="PGW39" s="19"/>
      <c r="PGX39" s="19"/>
      <c r="PGY39" s="19"/>
      <c r="PGZ39" s="19"/>
      <c r="PHA39" s="19"/>
      <c r="PHB39" s="19"/>
      <c r="PHC39" s="19"/>
      <c r="PHD39" s="19"/>
      <c r="PHE39" s="19"/>
      <c r="PHF39" s="19"/>
      <c r="PHG39" s="19"/>
      <c r="PHH39" s="19"/>
      <c r="PHI39" s="19"/>
      <c r="PHJ39" s="19"/>
      <c r="PHK39" s="19"/>
      <c r="PHL39" s="19"/>
      <c r="PHM39" s="19"/>
      <c r="PHN39" s="19"/>
      <c r="PHO39" s="19"/>
      <c r="PHP39" s="19"/>
      <c r="PHQ39" s="19"/>
      <c r="PHR39" s="19"/>
      <c r="PHS39" s="19"/>
      <c r="PHT39" s="19"/>
      <c r="PHU39" s="19"/>
      <c r="PHV39" s="19"/>
      <c r="PHW39" s="19"/>
      <c r="PHX39" s="19"/>
      <c r="PHY39" s="19"/>
      <c r="PHZ39" s="19"/>
      <c r="PIA39" s="19"/>
      <c r="PIB39" s="19"/>
      <c r="PIC39" s="19"/>
      <c r="PID39" s="19"/>
      <c r="PIE39" s="19"/>
      <c r="PIF39" s="19"/>
      <c r="PIG39" s="19"/>
      <c r="PIH39" s="19"/>
      <c r="PII39" s="19"/>
      <c r="PIJ39" s="19"/>
      <c r="PIK39" s="19"/>
      <c r="PIL39" s="19"/>
      <c r="PIM39" s="19"/>
      <c r="PIN39" s="19"/>
      <c r="PIO39" s="19"/>
      <c r="PIP39" s="19"/>
      <c r="PIQ39" s="19"/>
      <c r="PIR39" s="19"/>
      <c r="PIS39" s="19"/>
      <c r="PIT39" s="19"/>
      <c r="PIU39" s="19"/>
      <c r="PIV39" s="19"/>
      <c r="PIW39" s="19"/>
      <c r="PIX39" s="19"/>
      <c r="PIY39" s="19"/>
      <c r="PIZ39" s="19"/>
      <c r="PJA39" s="19"/>
      <c r="PJB39" s="19"/>
      <c r="PJC39" s="19"/>
      <c r="PJD39" s="19"/>
      <c r="PJE39" s="19"/>
      <c r="PJF39" s="19"/>
      <c r="PJG39" s="19"/>
      <c r="PJH39" s="19"/>
      <c r="PJI39" s="19"/>
      <c r="PJJ39" s="19"/>
      <c r="PJK39" s="19"/>
      <c r="PJL39" s="19"/>
      <c r="PJM39" s="19"/>
      <c r="PJN39" s="19"/>
      <c r="PJO39" s="19"/>
      <c r="PJP39" s="19"/>
      <c r="PJQ39" s="19"/>
      <c r="PJR39" s="19"/>
      <c r="PJS39" s="19"/>
      <c r="PJT39" s="19"/>
      <c r="PJU39" s="19"/>
      <c r="PJV39" s="19"/>
      <c r="PJW39" s="19"/>
      <c r="PJX39" s="19"/>
      <c r="PJY39" s="19"/>
      <c r="PJZ39" s="19"/>
      <c r="PKA39" s="19"/>
      <c r="PKB39" s="19"/>
      <c r="PKC39" s="19"/>
      <c r="PKD39" s="19"/>
      <c r="PKE39" s="19"/>
      <c r="PKF39" s="19"/>
      <c r="PKG39" s="19"/>
      <c r="PKH39" s="19"/>
      <c r="PKI39" s="19"/>
      <c r="PKJ39" s="19"/>
      <c r="PKK39" s="19"/>
      <c r="PKL39" s="19"/>
      <c r="PKM39" s="19"/>
      <c r="PKN39" s="19"/>
      <c r="PKO39" s="19"/>
      <c r="PKP39" s="19"/>
      <c r="PKQ39" s="19"/>
      <c r="PKR39" s="19"/>
      <c r="PKS39" s="19"/>
      <c r="PKT39" s="19"/>
      <c r="PKU39" s="19"/>
      <c r="PKV39" s="19"/>
      <c r="PKW39" s="19"/>
      <c r="PKX39" s="19"/>
      <c r="PKY39" s="19"/>
      <c r="PKZ39" s="19"/>
      <c r="PLA39" s="19"/>
      <c r="PLB39" s="19"/>
      <c r="PLC39" s="19"/>
      <c r="PLD39" s="19"/>
      <c r="PLE39" s="19"/>
      <c r="PLF39" s="19"/>
      <c r="PLG39" s="19"/>
      <c r="PLH39" s="19"/>
      <c r="PLI39" s="19"/>
      <c r="PLJ39" s="19"/>
      <c r="PLK39" s="19"/>
      <c r="PLL39" s="19"/>
      <c r="PLM39" s="19"/>
      <c r="PLN39" s="19"/>
      <c r="PLO39" s="19"/>
      <c r="PLP39" s="19"/>
      <c r="PLQ39" s="19"/>
      <c r="PLR39" s="19"/>
      <c r="PLS39" s="19"/>
      <c r="PLT39" s="19"/>
      <c r="PLU39" s="19"/>
      <c r="PLV39" s="19"/>
      <c r="PLW39" s="19"/>
      <c r="PLX39" s="19"/>
      <c r="PLY39" s="19"/>
      <c r="PLZ39" s="19"/>
      <c r="PMA39" s="19"/>
      <c r="PMB39" s="19"/>
      <c r="PMC39" s="19"/>
      <c r="PMD39" s="19"/>
      <c r="PME39" s="19"/>
      <c r="PMF39" s="19"/>
      <c r="PMG39" s="19"/>
      <c r="PMH39" s="19"/>
      <c r="PMI39" s="19"/>
      <c r="PMJ39" s="19"/>
      <c r="PMK39" s="19"/>
      <c r="PML39" s="19"/>
      <c r="PMM39" s="19"/>
      <c r="PMN39" s="19"/>
      <c r="PMO39" s="19"/>
      <c r="PMP39" s="19"/>
      <c r="PMQ39" s="19"/>
      <c r="PMR39" s="19"/>
      <c r="PMS39" s="19"/>
      <c r="PMT39" s="19"/>
      <c r="PMU39" s="19"/>
      <c r="PMV39" s="19"/>
      <c r="PMW39" s="19"/>
      <c r="PMX39" s="19"/>
      <c r="PMY39" s="19"/>
      <c r="PMZ39" s="19"/>
      <c r="PNA39" s="19"/>
      <c r="PNB39" s="19"/>
      <c r="PNC39" s="19"/>
      <c r="PND39" s="19"/>
      <c r="PNE39" s="19"/>
      <c r="PNF39" s="19"/>
      <c r="PNG39" s="19"/>
      <c r="PNH39" s="19"/>
      <c r="PNI39" s="19"/>
      <c r="PNJ39" s="19"/>
      <c r="PNK39" s="19"/>
      <c r="PNL39" s="19"/>
      <c r="PNM39" s="19"/>
      <c r="PNN39" s="19"/>
      <c r="PNO39" s="19"/>
      <c r="PNP39" s="19"/>
      <c r="PNQ39" s="19"/>
      <c r="PNR39" s="19"/>
      <c r="PNS39" s="19"/>
      <c r="PNT39" s="19"/>
      <c r="PNU39" s="19"/>
      <c r="PNV39" s="19"/>
      <c r="PNW39" s="19"/>
      <c r="PNX39" s="19"/>
      <c r="PNY39" s="19"/>
      <c r="PNZ39" s="19"/>
      <c r="POA39" s="19"/>
      <c r="POB39" s="19"/>
      <c r="POC39" s="19"/>
      <c r="POD39" s="19"/>
      <c r="POE39" s="19"/>
      <c r="POF39" s="19"/>
      <c r="POG39" s="19"/>
      <c r="POH39" s="19"/>
      <c r="POI39" s="19"/>
      <c r="POJ39" s="19"/>
      <c r="POK39" s="19"/>
      <c r="POL39" s="19"/>
      <c r="POM39" s="19"/>
      <c r="PON39" s="19"/>
      <c r="POO39" s="19"/>
      <c r="POP39" s="19"/>
      <c r="POQ39" s="19"/>
      <c r="POR39" s="19"/>
      <c r="POS39" s="19"/>
      <c r="POT39" s="19"/>
      <c r="POU39" s="19"/>
      <c r="POV39" s="19"/>
      <c r="POW39" s="19"/>
      <c r="POX39" s="19"/>
      <c r="POY39" s="19"/>
      <c r="POZ39" s="19"/>
      <c r="PPA39" s="19"/>
      <c r="PPB39" s="19"/>
      <c r="PPC39" s="19"/>
      <c r="PPD39" s="19"/>
      <c r="PPE39" s="19"/>
      <c r="PPF39" s="19"/>
      <c r="PPG39" s="19"/>
      <c r="PPH39" s="19"/>
      <c r="PPI39" s="19"/>
      <c r="PPJ39" s="19"/>
      <c r="PPK39" s="19"/>
      <c r="PPL39" s="19"/>
      <c r="PPM39" s="19"/>
      <c r="PPN39" s="19"/>
      <c r="PPO39" s="19"/>
      <c r="PPP39" s="19"/>
      <c r="PPQ39" s="19"/>
      <c r="PPR39" s="19"/>
      <c r="PPS39" s="19"/>
      <c r="PPT39" s="19"/>
      <c r="PPU39" s="19"/>
      <c r="PPV39" s="19"/>
      <c r="PPW39" s="19"/>
      <c r="PPX39" s="19"/>
      <c r="PPY39" s="19"/>
      <c r="PPZ39" s="19"/>
      <c r="PQA39" s="19"/>
      <c r="PQB39" s="19"/>
      <c r="PQC39" s="19"/>
      <c r="PQD39" s="19"/>
      <c r="PQE39" s="19"/>
      <c r="PQF39" s="19"/>
      <c r="PQG39" s="19"/>
      <c r="PQH39" s="19"/>
      <c r="PQI39" s="19"/>
      <c r="PQJ39" s="19"/>
      <c r="PQK39" s="19"/>
      <c r="PQL39" s="19"/>
      <c r="PQM39" s="19"/>
      <c r="PQN39" s="19"/>
      <c r="PQO39" s="19"/>
      <c r="PQP39" s="19"/>
      <c r="PQQ39" s="19"/>
      <c r="PQR39" s="19"/>
      <c r="PQS39" s="19"/>
      <c r="PQT39" s="19"/>
      <c r="PQU39" s="19"/>
      <c r="PQV39" s="19"/>
      <c r="PQW39" s="19"/>
      <c r="PQX39" s="19"/>
      <c r="PQY39" s="19"/>
      <c r="PQZ39" s="19"/>
      <c r="PRA39" s="19"/>
      <c r="PRB39" s="19"/>
      <c r="PRC39" s="19"/>
      <c r="PRD39" s="19"/>
      <c r="PRE39" s="19"/>
      <c r="PRF39" s="19"/>
      <c r="PRG39" s="19"/>
      <c r="PRH39" s="19"/>
      <c r="PRI39" s="19"/>
      <c r="PRJ39" s="19"/>
      <c r="PRK39" s="19"/>
      <c r="PRL39" s="19"/>
      <c r="PRM39" s="19"/>
      <c r="PRN39" s="19"/>
      <c r="PRO39" s="19"/>
      <c r="PRP39" s="19"/>
      <c r="PRQ39" s="19"/>
      <c r="PRR39" s="19"/>
      <c r="PRS39" s="19"/>
      <c r="PRT39" s="19"/>
      <c r="PRU39" s="19"/>
      <c r="PRV39" s="19"/>
      <c r="PRW39" s="19"/>
      <c r="PRX39" s="19"/>
      <c r="PRY39" s="19"/>
      <c r="PRZ39" s="19"/>
      <c r="PSA39" s="19"/>
      <c r="PSB39" s="19"/>
      <c r="PSC39" s="19"/>
      <c r="PSD39" s="19"/>
      <c r="PSE39" s="19"/>
      <c r="PSF39" s="19"/>
      <c r="PSG39" s="19"/>
      <c r="PSH39" s="19"/>
      <c r="PSI39" s="19"/>
      <c r="PSJ39" s="19"/>
      <c r="PSK39" s="19"/>
      <c r="PSL39" s="19"/>
      <c r="PSM39" s="19"/>
      <c r="PSN39" s="19"/>
      <c r="PSO39" s="19"/>
      <c r="PSP39" s="19"/>
      <c r="PSQ39" s="19"/>
      <c r="PSR39" s="19"/>
      <c r="PSS39" s="19"/>
      <c r="PST39" s="19"/>
      <c r="PSU39" s="19"/>
      <c r="PSV39" s="19"/>
      <c r="PSW39" s="19"/>
      <c r="PSX39" s="19"/>
      <c r="PSY39" s="19"/>
      <c r="PSZ39" s="19"/>
      <c r="PTA39" s="19"/>
      <c r="PTB39" s="19"/>
      <c r="PTC39" s="19"/>
      <c r="PTD39" s="19"/>
      <c r="PTE39" s="19"/>
      <c r="PTF39" s="19"/>
      <c r="PTG39" s="19"/>
      <c r="PTH39" s="19"/>
      <c r="PTI39" s="19"/>
      <c r="PTJ39" s="19"/>
      <c r="PTK39" s="19"/>
      <c r="PTL39" s="19"/>
      <c r="PTM39" s="19"/>
      <c r="PTN39" s="19"/>
      <c r="PTO39" s="19"/>
      <c r="PTP39" s="19"/>
      <c r="PTQ39" s="19"/>
      <c r="PTR39" s="19"/>
      <c r="PTS39" s="19"/>
      <c r="PTT39" s="19"/>
      <c r="PTU39" s="19"/>
      <c r="PTV39" s="19"/>
      <c r="PTW39" s="19"/>
      <c r="PTX39" s="19"/>
      <c r="PTY39" s="19"/>
      <c r="PTZ39" s="19"/>
      <c r="PUA39" s="19"/>
      <c r="PUB39" s="19"/>
      <c r="PUC39" s="19"/>
      <c r="PUD39" s="19"/>
      <c r="PUE39" s="19"/>
      <c r="PUF39" s="19"/>
      <c r="PUG39" s="19"/>
      <c r="PUH39" s="19"/>
      <c r="PUI39" s="19"/>
      <c r="PUJ39" s="19"/>
      <c r="PUK39" s="19"/>
      <c r="PUL39" s="19"/>
      <c r="PUM39" s="19"/>
      <c r="PUN39" s="19"/>
      <c r="PUO39" s="19"/>
      <c r="PUP39" s="19"/>
      <c r="PUQ39" s="19"/>
      <c r="PUR39" s="19"/>
      <c r="PUS39" s="19"/>
      <c r="PUT39" s="19"/>
      <c r="PUU39" s="19"/>
      <c r="PUV39" s="19"/>
      <c r="PUW39" s="19"/>
      <c r="PUX39" s="19"/>
      <c r="PUY39" s="19"/>
      <c r="PUZ39" s="19"/>
      <c r="PVA39" s="19"/>
      <c r="PVB39" s="19"/>
      <c r="PVC39" s="19"/>
      <c r="PVD39" s="19"/>
      <c r="PVE39" s="19"/>
      <c r="PVF39" s="19"/>
      <c r="PVG39" s="19"/>
      <c r="PVH39" s="19"/>
      <c r="PVI39" s="19"/>
      <c r="PVJ39" s="19"/>
      <c r="PVK39" s="19"/>
      <c r="PVL39" s="19"/>
      <c r="PVM39" s="19"/>
      <c r="PVN39" s="19"/>
      <c r="PVO39" s="19"/>
      <c r="PVP39" s="19"/>
      <c r="PVQ39" s="19"/>
      <c r="PVR39" s="19"/>
      <c r="PVS39" s="19"/>
      <c r="PVT39" s="19"/>
      <c r="PVU39" s="19"/>
      <c r="PVV39" s="19"/>
      <c r="PVW39" s="19"/>
      <c r="PVX39" s="19"/>
      <c r="PVY39" s="19"/>
      <c r="PVZ39" s="19"/>
      <c r="PWA39" s="19"/>
      <c r="PWB39" s="19"/>
      <c r="PWC39" s="19"/>
      <c r="PWD39" s="19"/>
      <c r="PWE39" s="19"/>
      <c r="PWF39" s="19"/>
      <c r="PWG39" s="19"/>
      <c r="PWH39" s="19"/>
      <c r="PWI39" s="19"/>
      <c r="PWJ39" s="19"/>
      <c r="PWK39" s="19"/>
      <c r="PWL39" s="19"/>
      <c r="PWM39" s="19"/>
      <c r="PWN39" s="19"/>
      <c r="PWO39" s="19"/>
      <c r="PWP39" s="19"/>
      <c r="PWQ39" s="19"/>
      <c r="PWR39" s="19"/>
      <c r="PWS39" s="19"/>
      <c r="PWT39" s="19"/>
      <c r="PWU39" s="19"/>
      <c r="PWV39" s="19"/>
      <c r="PWW39" s="19"/>
      <c r="PWX39" s="19"/>
      <c r="PWY39" s="19"/>
      <c r="PWZ39" s="19"/>
      <c r="PXA39" s="19"/>
      <c r="PXB39" s="19"/>
      <c r="PXC39" s="19"/>
      <c r="PXD39" s="19"/>
      <c r="PXE39" s="19"/>
      <c r="PXF39" s="19"/>
      <c r="PXG39" s="19"/>
      <c r="PXH39" s="19"/>
      <c r="PXI39" s="19"/>
      <c r="PXJ39" s="19"/>
      <c r="PXK39" s="19"/>
      <c r="PXL39" s="19"/>
      <c r="PXM39" s="19"/>
      <c r="PXN39" s="19"/>
      <c r="PXO39" s="19"/>
      <c r="PXP39" s="19"/>
      <c r="PXQ39" s="19"/>
      <c r="PXR39" s="19"/>
      <c r="PXS39" s="19"/>
      <c r="PXT39" s="19"/>
      <c r="PXU39" s="19"/>
      <c r="PXV39" s="19"/>
      <c r="PXW39" s="19"/>
      <c r="PXX39" s="19"/>
      <c r="PXY39" s="19"/>
      <c r="PXZ39" s="19"/>
      <c r="PYA39" s="19"/>
      <c r="PYB39" s="19"/>
      <c r="PYC39" s="19"/>
      <c r="PYD39" s="19"/>
      <c r="PYE39" s="19"/>
      <c r="PYF39" s="19"/>
      <c r="PYG39" s="19"/>
      <c r="PYH39" s="19"/>
      <c r="PYI39" s="19"/>
      <c r="PYJ39" s="19"/>
      <c r="PYK39" s="19"/>
      <c r="PYL39" s="19"/>
      <c r="PYM39" s="19"/>
      <c r="PYN39" s="19"/>
      <c r="PYO39" s="19"/>
      <c r="PYP39" s="19"/>
      <c r="PYQ39" s="19"/>
      <c r="PYR39" s="19"/>
      <c r="PYS39" s="19"/>
      <c r="PYT39" s="19"/>
      <c r="PYU39" s="19"/>
      <c r="PYV39" s="19"/>
      <c r="PYW39" s="19"/>
      <c r="PYX39" s="19"/>
      <c r="PYY39" s="19"/>
      <c r="PYZ39" s="19"/>
      <c r="PZA39" s="19"/>
      <c r="PZB39" s="19"/>
      <c r="PZC39" s="19"/>
      <c r="PZD39" s="19"/>
      <c r="PZE39" s="19"/>
      <c r="PZF39" s="19"/>
      <c r="PZG39" s="19"/>
      <c r="PZH39" s="19"/>
      <c r="PZI39" s="19"/>
      <c r="PZJ39" s="19"/>
      <c r="PZK39" s="19"/>
      <c r="PZL39" s="19"/>
      <c r="PZM39" s="19"/>
      <c r="PZN39" s="19"/>
      <c r="PZO39" s="19"/>
      <c r="PZP39" s="19"/>
      <c r="PZQ39" s="19"/>
      <c r="PZR39" s="19"/>
      <c r="PZS39" s="19"/>
      <c r="PZT39" s="19"/>
      <c r="PZU39" s="19"/>
      <c r="PZV39" s="19"/>
      <c r="PZW39" s="19"/>
      <c r="PZX39" s="19"/>
      <c r="PZY39" s="19"/>
      <c r="PZZ39" s="19"/>
      <c r="QAA39" s="19"/>
      <c r="QAB39" s="19"/>
      <c r="QAC39" s="19"/>
      <c r="QAD39" s="19"/>
      <c r="QAE39" s="19"/>
      <c r="QAF39" s="19"/>
      <c r="QAG39" s="19"/>
      <c r="QAH39" s="19"/>
      <c r="QAI39" s="19"/>
      <c r="QAJ39" s="19"/>
      <c r="QAK39" s="19"/>
      <c r="QAL39" s="19"/>
      <c r="QAM39" s="19"/>
      <c r="QAN39" s="19"/>
      <c r="QAO39" s="19"/>
      <c r="QAP39" s="19"/>
      <c r="QAQ39" s="19"/>
      <c r="QAR39" s="19"/>
      <c r="QAS39" s="19"/>
      <c r="QAT39" s="19"/>
      <c r="QAU39" s="19"/>
      <c r="QAV39" s="19"/>
      <c r="QAW39" s="19"/>
      <c r="QAX39" s="19"/>
      <c r="QAY39" s="19"/>
      <c r="QAZ39" s="19"/>
      <c r="QBA39" s="19"/>
      <c r="QBB39" s="19"/>
      <c r="QBC39" s="19"/>
      <c r="QBD39" s="19"/>
      <c r="QBE39" s="19"/>
      <c r="QBF39" s="19"/>
      <c r="QBG39" s="19"/>
      <c r="QBH39" s="19"/>
      <c r="QBI39" s="19"/>
      <c r="QBJ39" s="19"/>
      <c r="QBK39" s="19"/>
      <c r="QBL39" s="19"/>
      <c r="QBM39" s="19"/>
      <c r="QBN39" s="19"/>
      <c r="QBO39" s="19"/>
      <c r="QBP39" s="19"/>
      <c r="QBQ39" s="19"/>
      <c r="QBR39" s="19"/>
      <c r="QBS39" s="19"/>
      <c r="QBT39" s="19"/>
      <c r="QBU39" s="19"/>
      <c r="QBV39" s="19"/>
      <c r="QBW39" s="19"/>
      <c r="QBX39" s="19"/>
      <c r="QBY39" s="19"/>
      <c r="QBZ39" s="19"/>
      <c r="QCA39" s="19"/>
      <c r="QCB39" s="19"/>
      <c r="QCC39" s="19"/>
      <c r="QCD39" s="19"/>
      <c r="QCE39" s="19"/>
      <c r="QCF39" s="19"/>
      <c r="QCG39" s="19"/>
      <c r="QCH39" s="19"/>
      <c r="QCI39" s="19"/>
      <c r="QCJ39" s="19"/>
      <c r="QCK39" s="19"/>
      <c r="QCL39" s="19"/>
      <c r="QCM39" s="19"/>
      <c r="QCN39" s="19"/>
      <c r="QCO39" s="19"/>
      <c r="QCP39" s="19"/>
      <c r="QCQ39" s="19"/>
      <c r="QCR39" s="19"/>
      <c r="QCS39" s="19"/>
      <c r="QCT39" s="19"/>
      <c r="QCU39" s="19"/>
      <c r="QCV39" s="19"/>
      <c r="QCW39" s="19"/>
      <c r="QCX39" s="19"/>
      <c r="QCY39" s="19"/>
      <c r="QCZ39" s="19"/>
      <c r="QDA39" s="19"/>
      <c r="QDB39" s="19"/>
      <c r="QDC39" s="19"/>
      <c r="QDD39" s="19"/>
      <c r="QDE39" s="19"/>
      <c r="QDF39" s="19"/>
      <c r="QDG39" s="19"/>
      <c r="QDH39" s="19"/>
      <c r="QDI39" s="19"/>
      <c r="QDJ39" s="19"/>
      <c r="QDK39" s="19"/>
      <c r="QDL39" s="19"/>
      <c r="QDM39" s="19"/>
      <c r="QDN39" s="19"/>
      <c r="QDO39" s="19"/>
      <c r="QDP39" s="19"/>
      <c r="QDQ39" s="19"/>
      <c r="QDR39" s="19"/>
      <c r="QDS39" s="19"/>
      <c r="QDT39" s="19"/>
      <c r="QDU39" s="19"/>
      <c r="QDV39" s="19"/>
      <c r="QDW39" s="19"/>
      <c r="QDX39" s="19"/>
      <c r="QDY39" s="19"/>
      <c r="QDZ39" s="19"/>
      <c r="QEA39" s="19"/>
      <c r="QEB39" s="19"/>
      <c r="QEC39" s="19"/>
      <c r="QED39" s="19"/>
      <c r="QEE39" s="19"/>
      <c r="QEF39" s="19"/>
      <c r="QEG39" s="19"/>
      <c r="QEH39" s="19"/>
      <c r="QEI39" s="19"/>
      <c r="QEJ39" s="19"/>
      <c r="QEK39" s="19"/>
      <c r="QEL39" s="19"/>
      <c r="QEM39" s="19"/>
      <c r="QEN39" s="19"/>
      <c r="QEO39" s="19"/>
      <c r="QEP39" s="19"/>
      <c r="QEQ39" s="19"/>
      <c r="QER39" s="19"/>
      <c r="QES39" s="19"/>
      <c r="QET39" s="19"/>
      <c r="QEU39" s="19"/>
      <c r="QEV39" s="19"/>
      <c r="QEW39" s="19"/>
      <c r="QEX39" s="19"/>
      <c r="QEY39" s="19"/>
      <c r="QEZ39" s="19"/>
      <c r="QFA39" s="19"/>
      <c r="QFB39" s="19"/>
      <c r="QFC39" s="19"/>
      <c r="QFD39" s="19"/>
      <c r="QFE39" s="19"/>
      <c r="QFF39" s="19"/>
      <c r="QFG39" s="19"/>
      <c r="QFH39" s="19"/>
      <c r="QFI39" s="19"/>
      <c r="QFJ39" s="19"/>
      <c r="QFK39" s="19"/>
      <c r="QFL39" s="19"/>
      <c r="QFM39" s="19"/>
      <c r="QFN39" s="19"/>
      <c r="QFO39" s="19"/>
      <c r="QFP39" s="19"/>
      <c r="QFQ39" s="19"/>
      <c r="QFR39" s="19"/>
      <c r="QFS39" s="19"/>
      <c r="QFT39" s="19"/>
      <c r="QFU39" s="19"/>
      <c r="QFV39" s="19"/>
      <c r="QFW39" s="19"/>
      <c r="QFX39" s="19"/>
      <c r="QFY39" s="19"/>
      <c r="QFZ39" s="19"/>
      <c r="QGA39" s="19"/>
      <c r="QGB39" s="19"/>
      <c r="QGC39" s="19"/>
      <c r="QGD39" s="19"/>
      <c r="QGE39" s="19"/>
      <c r="QGF39" s="19"/>
      <c r="QGG39" s="19"/>
      <c r="QGH39" s="19"/>
      <c r="QGI39" s="19"/>
      <c r="QGJ39" s="19"/>
      <c r="QGK39" s="19"/>
      <c r="QGL39" s="19"/>
      <c r="QGM39" s="19"/>
      <c r="QGN39" s="19"/>
      <c r="QGO39" s="19"/>
      <c r="QGP39" s="19"/>
      <c r="QGQ39" s="19"/>
      <c r="QGR39" s="19"/>
      <c r="QGS39" s="19"/>
      <c r="QGT39" s="19"/>
      <c r="QGU39" s="19"/>
      <c r="QGV39" s="19"/>
      <c r="QGW39" s="19"/>
      <c r="QGX39" s="19"/>
      <c r="QGY39" s="19"/>
      <c r="QGZ39" s="19"/>
      <c r="QHA39" s="19"/>
      <c r="QHB39" s="19"/>
      <c r="QHC39" s="19"/>
      <c r="QHD39" s="19"/>
      <c r="QHE39" s="19"/>
      <c r="QHF39" s="19"/>
      <c r="QHG39" s="19"/>
      <c r="QHH39" s="19"/>
      <c r="QHI39" s="19"/>
      <c r="QHJ39" s="19"/>
      <c r="QHK39" s="19"/>
      <c r="QHL39" s="19"/>
      <c r="QHM39" s="19"/>
      <c r="QHN39" s="19"/>
      <c r="QHO39" s="19"/>
      <c r="QHP39" s="19"/>
      <c r="QHQ39" s="19"/>
      <c r="QHR39" s="19"/>
      <c r="QHS39" s="19"/>
      <c r="QHT39" s="19"/>
      <c r="QHU39" s="19"/>
      <c r="QHV39" s="19"/>
      <c r="QHW39" s="19"/>
      <c r="QHX39" s="19"/>
      <c r="QHY39" s="19"/>
      <c r="QHZ39" s="19"/>
      <c r="QIA39" s="19"/>
      <c r="QIB39" s="19"/>
      <c r="QIC39" s="19"/>
      <c r="QID39" s="19"/>
      <c r="QIE39" s="19"/>
      <c r="QIF39" s="19"/>
      <c r="QIG39" s="19"/>
      <c r="QIH39" s="19"/>
      <c r="QII39" s="19"/>
      <c r="QIJ39" s="19"/>
      <c r="QIK39" s="19"/>
      <c r="QIL39" s="19"/>
      <c r="QIM39" s="19"/>
      <c r="QIN39" s="19"/>
      <c r="QIO39" s="19"/>
      <c r="QIP39" s="19"/>
      <c r="QIQ39" s="19"/>
      <c r="QIR39" s="19"/>
      <c r="QIS39" s="19"/>
      <c r="QIT39" s="19"/>
      <c r="QIU39" s="19"/>
      <c r="QIV39" s="19"/>
      <c r="QIW39" s="19"/>
      <c r="QIX39" s="19"/>
      <c r="QIY39" s="19"/>
      <c r="QIZ39" s="19"/>
      <c r="QJA39" s="19"/>
      <c r="QJB39" s="19"/>
      <c r="QJC39" s="19"/>
      <c r="QJD39" s="19"/>
      <c r="QJE39" s="19"/>
      <c r="QJF39" s="19"/>
      <c r="QJG39" s="19"/>
      <c r="QJH39" s="19"/>
      <c r="QJI39" s="19"/>
      <c r="QJJ39" s="19"/>
      <c r="QJK39" s="19"/>
      <c r="QJL39" s="19"/>
      <c r="QJM39" s="19"/>
      <c r="QJN39" s="19"/>
      <c r="QJO39" s="19"/>
      <c r="QJP39" s="19"/>
      <c r="QJQ39" s="19"/>
      <c r="QJR39" s="19"/>
      <c r="QJS39" s="19"/>
      <c r="QJT39" s="19"/>
      <c r="QJU39" s="19"/>
      <c r="QJV39" s="19"/>
      <c r="QJW39" s="19"/>
      <c r="QJX39" s="19"/>
      <c r="QJY39" s="19"/>
      <c r="QJZ39" s="19"/>
      <c r="QKA39" s="19"/>
      <c r="QKB39" s="19"/>
      <c r="QKC39" s="19"/>
      <c r="QKD39" s="19"/>
      <c r="QKE39" s="19"/>
      <c r="QKF39" s="19"/>
      <c r="QKG39" s="19"/>
      <c r="QKH39" s="19"/>
      <c r="QKI39" s="19"/>
      <c r="QKJ39" s="19"/>
      <c r="QKK39" s="19"/>
      <c r="QKL39" s="19"/>
      <c r="QKM39" s="19"/>
      <c r="QKN39" s="19"/>
      <c r="QKO39" s="19"/>
      <c r="QKP39" s="19"/>
      <c r="QKQ39" s="19"/>
      <c r="QKR39" s="19"/>
      <c r="QKS39" s="19"/>
      <c r="QKT39" s="19"/>
      <c r="QKU39" s="19"/>
      <c r="QKV39" s="19"/>
      <c r="QKW39" s="19"/>
      <c r="QKX39" s="19"/>
      <c r="QKY39" s="19"/>
      <c r="QKZ39" s="19"/>
      <c r="QLA39" s="19"/>
      <c r="QLB39" s="19"/>
      <c r="QLC39" s="19"/>
      <c r="QLD39" s="19"/>
      <c r="QLE39" s="19"/>
      <c r="QLF39" s="19"/>
      <c r="QLG39" s="19"/>
      <c r="QLH39" s="19"/>
      <c r="QLI39" s="19"/>
      <c r="QLJ39" s="19"/>
      <c r="QLK39" s="19"/>
      <c r="QLL39" s="19"/>
      <c r="QLM39" s="19"/>
      <c r="QLN39" s="19"/>
      <c r="QLO39" s="19"/>
      <c r="QLP39" s="19"/>
      <c r="QLQ39" s="19"/>
      <c r="QLR39" s="19"/>
      <c r="QLS39" s="19"/>
      <c r="QLT39" s="19"/>
      <c r="QLU39" s="19"/>
      <c r="QLV39" s="19"/>
      <c r="QLW39" s="19"/>
      <c r="QLX39" s="19"/>
      <c r="QLY39" s="19"/>
      <c r="QLZ39" s="19"/>
      <c r="QMA39" s="19"/>
      <c r="QMB39" s="19"/>
      <c r="QMC39" s="19"/>
      <c r="QMD39" s="19"/>
      <c r="QME39" s="19"/>
      <c r="QMF39" s="19"/>
      <c r="QMG39" s="19"/>
      <c r="QMH39" s="19"/>
      <c r="QMI39" s="19"/>
      <c r="QMJ39" s="19"/>
      <c r="QMK39" s="19"/>
      <c r="QML39" s="19"/>
      <c r="QMM39" s="19"/>
      <c r="QMN39" s="19"/>
      <c r="QMO39" s="19"/>
      <c r="QMP39" s="19"/>
      <c r="QMQ39" s="19"/>
      <c r="QMR39" s="19"/>
      <c r="QMS39" s="19"/>
      <c r="QMT39" s="19"/>
      <c r="QMU39" s="19"/>
      <c r="QMV39" s="19"/>
      <c r="QMW39" s="19"/>
      <c r="QMX39" s="19"/>
      <c r="QMY39" s="19"/>
      <c r="QMZ39" s="19"/>
      <c r="QNA39" s="19"/>
      <c r="QNB39" s="19"/>
      <c r="QNC39" s="19"/>
      <c r="QND39" s="19"/>
      <c r="QNE39" s="19"/>
      <c r="QNF39" s="19"/>
      <c r="QNG39" s="19"/>
      <c r="QNH39" s="19"/>
      <c r="QNI39" s="19"/>
      <c r="QNJ39" s="19"/>
      <c r="QNK39" s="19"/>
      <c r="QNL39" s="19"/>
      <c r="QNM39" s="19"/>
      <c r="QNN39" s="19"/>
      <c r="QNO39" s="19"/>
      <c r="QNP39" s="19"/>
      <c r="QNQ39" s="19"/>
      <c r="QNR39" s="19"/>
      <c r="QNS39" s="19"/>
      <c r="QNT39" s="19"/>
      <c r="QNU39" s="19"/>
      <c r="QNV39" s="19"/>
      <c r="QNW39" s="19"/>
      <c r="QNX39" s="19"/>
      <c r="QNY39" s="19"/>
      <c r="QNZ39" s="19"/>
      <c r="QOA39" s="19"/>
      <c r="QOB39" s="19"/>
      <c r="QOC39" s="19"/>
      <c r="QOD39" s="19"/>
      <c r="QOE39" s="19"/>
      <c r="QOF39" s="19"/>
      <c r="QOG39" s="19"/>
      <c r="QOH39" s="19"/>
      <c r="QOI39" s="19"/>
      <c r="QOJ39" s="19"/>
      <c r="QOK39" s="19"/>
      <c r="QOL39" s="19"/>
      <c r="QOM39" s="19"/>
      <c r="QON39" s="19"/>
      <c r="QOO39" s="19"/>
      <c r="QOP39" s="19"/>
      <c r="QOQ39" s="19"/>
      <c r="QOR39" s="19"/>
      <c r="QOS39" s="19"/>
      <c r="QOT39" s="19"/>
      <c r="QOU39" s="19"/>
      <c r="QOV39" s="19"/>
      <c r="QOW39" s="19"/>
      <c r="QOX39" s="19"/>
      <c r="QOY39" s="19"/>
      <c r="QOZ39" s="19"/>
      <c r="QPA39" s="19"/>
      <c r="QPB39" s="19"/>
      <c r="QPC39" s="19"/>
      <c r="QPD39" s="19"/>
      <c r="QPE39" s="19"/>
      <c r="QPF39" s="19"/>
      <c r="QPG39" s="19"/>
      <c r="QPH39" s="19"/>
      <c r="QPI39" s="19"/>
      <c r="QPJ39" s="19"/>
      <c r="QPK39" s="19"/>
      <c r="QPL39" s="19"/>
      <c r="QPM39" s="19"/>
      <c r="QPN39" s="19"/>
      <c r="QPO39" s="19"/>
      <c r="QPP39" s="19"/>
      <c r="QPQ39" s="19"/>
      <c r="QPR39" s="19"/>
      <c r="QPS39" s="19"/>
      <c r="QPT39" s="19"/>
      <c r="QPU39" s="19"/>
      <c r="QPV39" s="19"/>
      <c r="QPW39" s="19"/>
      <c r="QPX39" s="19"/>
      <c r="QPY39" s="19"/>
      <c r="QPZ39" s="19"/>
      <c r="QQA39" s="19"/>
      <c r="QQB39" s="19"/>
      <c r="QQC39" s="19"/>
      <c r="QQD39" s="19"/>
      <c r="QQE39" s="19"/>
      <c r="QQF39" s="19"/>
      <c r="QQG39" s="19"/>
      <c r="QQH39" s="19"/>
      <c r="QQI39" s="19"/>
      <c r="QQJ39" s="19"/>
      <c r="QQK39" s="19"/>
      <c r="QQL39" s="19"/>
      <c r="QQM39" s="19"/>
      <c r="QQN39" s="19"/>
      <c r="QQO39" s="19"/>
      <c r="QQP39" s="19"/>
      <c r="QQQ39" s="19"/>
      <c r="QQR39" s="19"/>
      <c r="QQS39" s="19"/>
      <c r="QQT39" s="19"/>
      <c r="QQU39" s="19"/>
      <c r="QQV39" s="19"/>
      <c r="QQW39" s="19"/>
      <c r="QQX39" s="19"/>
      <c r="QQY39" s="19"/>
      <c r="QQZ39" s="19"/>
      <c r="QRA39" s="19"/>
      <c r="QRB39" s="19"/>
      <c r="QRC39" s="19"/>
      <c r="QRD39" s="19"/>
      <c r="QRE39" s="19"/>
      <c r="QRF39" s="19"/>
      <c r="QRG39" s="19"/>
      <c r="QRH39" s="19"/>
      <c r="QRI39" s="19"/>
      <c r="QRJ39" s="19"/>
      <c r="QRK39" s="19"/>
      <c r="QRL39" s="19"/>
      <c r="QRM39" s="19"/>
      <c r="QRN39" s="19"/>
      <c r="QRO39" s="19"/>
      <c r="QRP39" s="19"/>
      <c r="QRQ39" s="19"/>
      <c r="QRR39" s="19"/>
      <c r="QRS39" s="19"/>
      <c r="QRT39" s="19"/>
      <c r="QRU39" s="19"/>
      <c r="QRV39" s="19"/>
      <c r="QRW39" s="19"/>
      <c r="QRX39" s="19"/>
      <c r="QRY39" s="19"/>
      <c r="QRZ39" s="19"/>
      <c r="QSA39" s="19"/>
      <c r="QSB39" s="19"/>
      <c r="QSC39" s="19"/>
      <c r="QSD39" s="19"/>
      <c r="QSE39" s="19"/>
      <c r="QSF39" s="19"/>
      <c r="QSG39" s="19"/>
      <c r="QSH39" s="19"/>
      <c r="QSI39" s="19"/>
      <c r="QSJ39" s="19"/>
      <c r="QSK39" s="19"/>
      <c r="QSL39" s="19"/>
      <c r="QSM39" s="19"/>
      <c r="QSN39" s="19"/>
      <c r="QSO39" s="19"/>
      <c r="QSP39" s="19"/>
      <c r="QSQ39" s="19"/>
      <c r="QSR39" s="19"/>
      <c r="QSS39" s="19"/>
      <c r="QST39" s="19"/>
      <c r="QSU39" s="19"/>
      <c r="QSV39" s="19"/>
      <c r="QSW39" s="19"/>
      <c r="QSX39" s="19"/>
      <c r="QSY39" s="19"/>
      <c r="QSZ39" s="19"/>
      <c r="QTA39" s="19"/>
      <c r="QTB39" s="19"/>
      <c r="QTC39" s="19"/>
      <c r="QTD39" s="19"/>
      <c r="QTE39" s="19"/>
      <c r="QTF39" s="19"/>
      <c r="QTG39" s="19"/>
      <c r="QTH39" s="19"/>
      <c r="QTI39" s="19"/>
      <c r="QTJ39" s="19"/>
      <c r="QTK39" s="19"/>
      <c r="QTL39" s="19"/>
      <c r="QTM39" s="19"/>
      <c r="QTN39" s="19"/>
      <c r="QTO39" s="19"/>
      <c r="QTP39" s="19"/>
      <c r="QTQ39" s="19"/>
      <c r="QTR39" s="19"/>
      <c r="QTS39" s="19"/>
      <c r="QTT39" s="19"/>
      <c r="QTU39" s="19"/>
      <c r="QTV39" s="19"/>
      <c r="QTW39" s="19"/>
      <c r="QTX39" s="19"/>
      <c r="QTY39" s="19"/>
      <c r="QTZ39" s="19"/>
      <c r="QUA39" s="19"/>
      <c r="QUB39" s="19"/>
      <c r="QUC39" s="19"/>
      <c r="QUD39" s="19"/>
      <c r="QUE39" s="19"/>
      <c r="QUF39" s="19"/>
      <c r="QUG39" s="19"/>
      <c r="QUH39" s="19"/>
      <c r="QUI39" s="19"/>
      <c r="QUJ39" s="19"/>
      <c r="QUK39" s="19"/>
      <c r="QUL39" s="19"/>
      <c r="QUM39" s="19"/>
      <c r="QUN39" s="19"/>
      <c r="QUO39" s="19"/>
      <c r="QUP39" s="19"/>
      <c r="QUQ39" s="19"/>
      <c r="QUR39" s="19"/>
      <c r="QUS39" s="19"/>
      <c r="QUT39" s="19"/>
      <c r="QUU39" s="19"/>
      <c r="QUV39" s="19"/>
      <c r="QUW39" s="19"/>
      <c r="QUX39" s="19"/>
      <c r="QUY39" s="19"/>
      <c r="QUZ39" s="19"/>
      <c r="QVA39" s="19"/>
      <c r="QVB39" s="19"/>
      <c r="QVC39" s="19"/>
      <c r="QVD39" s="19"/>
      <c r="QVE39" s="19"/>
      <c r="QVF39" s="19"/>
      <c r="QVG39" s="19"/>
      <c r="QVH39" s="19"/>
      <c r="QVI39" s="19"/>
      <c r="QVJ39" s="19"/>
      <c r="QVK39" s="19"/>
      <c r="QVL39" s="19"/>
      <c r="QVM39" s="19"/>
      <c r="QVN39" s="19"/>
      <c r="QVO39" s="19"/>
      <c r="QVP39" s="19"/>
      <c r="QVQ39" s="19"/>
      <c r="QVR39" s="19"/>
      <c r="QVS39" s="19"/>
      <c r="QVT39" s="19"/>
      <c r="QVU39" s="19"/>
      <c r="QVV39" s="19"/>
      <c r="QVW39" s="19"/>
      <c r="QVX39" s="19"/>
      <c r="QVY39" s="19"/>
      <c r="QVZ39" s="19"/>
      <c r="QWA39" s="19"/>
      <c r="QWB39" s="19"/>
      <c r="QWC39" s="19"/>
      <c r="QWD39" s="19"/>
      <c r="QWE39" s="19"/>
      <c r="QWF39" s="19"/>
      <c r="QWG39" s="19"/>
      <c r="QWH39" s="19"/>
      <c r="QWI39" s="19"/>
      <c r="QWJ39" s="19"/>
      <c r="QWK39" s="19"/>
      <c r="QWL39" s="19"/>
      <c r="QWM39" s="19"/>
      <c r="QWN39" s="19"/>
      <c r="QWO39" s="19"/>
      <c r="QWP39" s="19"/>
      <c r="QWQ39" s="19"/>
      <c r="QWR39" s="19"/>
      <c r="QWS39" s="19"/>
      <c r="QWT39" s="19"/>
      <c r="QWU39" s="19"/>
      <c r="QWV39" s="19"/>
      <c r="QWW39" s="19"/>
      <c r="QWX39" s="19"/>
      <c r="QWY39" s="19"/>
      <c r="QWZ39" s="19"/>
      <c r="QXA39" s="19"/>
      <c r="QXB39" s="19"/>
      <c r="QXC39" s="19"/>
      <c r="QXD39" s="19"/>
      <c r="QXE39" s="19"/>
      <c r="QXF39" s="19"/>
      <c r="QXG39" s="19"/>
      <c r="QXH39" s="19"/>
      <c r="QXI39" s="19"/>
      <c r="QXJ39" s="19"/>
      <c r="QXK39" s="19"/>
      <c r="QXL39" s="19"/>
      <c r="QXM39" s="19"/>
      <c r="QXN39" s="19"/>
      <c r="QXO39" s="19"/>
      <c r="QXP39" s="19"/>
      <c r="QXQ39" s="19"/>
      <c r="QXR39" s="19"/>
      <c r="QXS39" s="19"/>
      <c r="QXT39" s="19"/>
      <c r="QXU39" s="19"/>
      <c r="QXV39" s="19"/>
      <c r="QXW39" s="19"/>
      <c r="QXX39" s="19"/>
      <c r="QXY39" s="19"/>
      <c r="QXZ39" s="19"/>
      <c r="QYA39" s="19"/>
      <c r="QYB39" s="19"/>
      <c r="QYC39" s="19"/>
      <c r="QYD39" s="19"/>
      <c r="QYE39" s="19"/>
      <c r="QYF39" s="19"/>
      <c r="QYG39" s="19"/>
      <c r="QYH39" s="19"/>
      <c r="QYI39" s="19"/>
      <c r="QYJ39" s="19"/>
      <c r="QYK39" s="19"/>
      <c r="QYL39" s="19"/>
      <c r="QYM39" s="19"/>
      <c r="QYN39" s="19"/>
      <c r="QYO39" s="19"/>
      <c r="QYP39" s="19"/>
      <c r="QYQ39" s="19"/>
      <c r="QYR39" s="19"/>
      <c r="QYS39" s="19"/>
      <c r="QYT39" s="19"/>
      <c r="QYU39" s="19"/>
      <c r="QYV39" s="19"/>
      <c r="QYW39" s="19"/>
      <c r="QYX39" s="19"/>
      <c r="QYY39" s="19"/>
      <c r="QYZ39" s="19"/>
      <c r="QZA39" s="19"/>
      <c r="QZB39" s="19"/>
      <c r="QZC39" s="19"/>
      <c r="QZD39" s="19"/>
      <c r="QZE39" s="19"/>
      <c r="QZF39" s="19"/>
      <c r="QZG39" s="19"/>
      <c r="QZH39" s="19"/>
      <c r="QZI39" s="19"/>
      <c r="QZJ39" s="19"/>
      <c r="QZK39" s="19"/>
      <c r="QZL39" s="19"/>
      <c r="QZM39" s="19"/>
      <c r="QZN39" s="19"/>
      <c r="QZO39" s="19"/>
      <c r="QZP39" s="19"/>
      <c r="QZQ39" s="19"/>
      <c r="QZR39" s="19"/>
      <c r="QZS39" s="19"/>
      <c r="QZT39" s="19"/>
      <c r="QZU39" s="19"/>
      <c r="QZV39" s="19"/>
      <c r="QZW39" s="19"/>
      <c r="QZX39" s="19"/>
      <c r="QZY39" s="19"/>
      <c r="QZZ39" s="19"/>
      <c r="RAA39" s="19"/>
      <c r="RAB39" s="19"/>
      <c r="RAC39" s="19"/>
      <c r="RAD39" s="19"/>
      <c r="RAE39" s="19"/>
      <c r="RAF39" s="19"/>
      <c r="RAG39" s="19"/>
      <c r="RAH39" s="19"/>
      <c r="RAI39" s="19"/>
      <c r="RAJ39" s="19"/>
      <c r="RAK39" s="19"/>
      <c r="RAL39" s="19"/>
      <c r="RAM39" s="19"/>
      <c r="RAN39" s="19"/>
      <c r="RAO39" s="19"/>
      <c r="RAP39" s="19"/>
      <c r="RAQ39" s="19"/>
      <c r="RAR39" s="19"/>
      <c r="RAS39" s="19"/>
      <c r="RAT39" s="19"/>
      <c r="RAU39" s="19"/>
      <c r="RAV39" s="19"/>
      <c r="RAW39" s="19"/>
      <c r="RAX39" s="19"/>
      <c r="RAY39" s="19"/>
      <c r="RAZ39" s="19"/>
      <c r="RBA39" s="19"/>
      <c r="RBB39" s="19"/>
      <c r="RBC39" s="19"/>
      <c r="RBD39" s="19"/>
      <c r="RBE39" s="19"/>
      <c r="RBF39" s="19"/>
      <c r="RBG39" s="19"/>
      <c r="RBH39" s="19"/>
      <c r="RBI39" s="19"/>
      <c r="RBJ39" s="19"/>
      <c r="RBK39" s="19"/>
      <c r="RBL39" s="19"/>
      <c r="RBM39" s="19"/>
      <c r="RBN39" s="19"/>
      <c r="RBO39" s="19"/>
      <c r="RBP39" s="19"/>
      <c r="RBQ39" s="19"/>
      <c r="RBR39" s="19"/>
      <c r="RBS39" s="19"/>
      <c r="RBT39" s="19"/>
      <c r="RBU39" s="19"/>
      <c r="RBV39" s="19"/>
      <c r="RBW39" s="19"/>
      <c r="RBX39" s="19"/>
      <c r="RBY39" s="19"/>
      <c r="RBZ39" s="19"/>
      <c r="RCA39" s="19"/>
      <c r="RCB39" s="19"/>
      <c r="RCC39" s="19"/>
      <c r="RCD39" s="19"/>
      <c r="RCE39" s="19"/>
      <c r="RCF39" s="19"/>
      <c r="RCG39" s="19"/>
      <c r="RCH39" s="19"/>
      <c r="RCI39" s="19"/>
      <c r="RCJ39" s="19"/>
      <c r="RCK39" s="19"/>
      <c r="RCL39" s="19"/>
      <c r="RCM39" s="19"/>
      <c r="RCN39" s="19"/>
      <c r="RCO39" s="19"/>
      <c r="RCP39" s="19"/>
      <c r="RCQ39" s="19"/>
      <c r="RCR39" s="19"/>
      <c r="RCS39" s="19"/>
      <c r="RCT39" s="19"/>
      <c r="RCU39" s="19"/>
      <c r="RCV39" s="19"/>
      <c r="RCW39" s="19"/>
      <c r="RCX39" s="19"/>
      <c r="RCY39" s="19"/>
      <c r="RCZ39" s="19"/>
      <c r="RDA39" s="19"/>
      <c r="RDB39" s="19"/>
      <c r="RDC39" s="19"/>
      <c r="RDD39" s="19"/>
      <c r="RDE39" s="19"/>
      <c r="RDF39" s="19"/>
      <c r="RDG39" s="19"/>
      <c r="RDH39" s="19"/>
      <c r="RDI39" s="19"/>
      <c r="RDJ39" s="19"/>
      <c r="RDK39" s="19"/>
      <c r="RDL39" s="19"/>
      <c r="RDM39" s="19"/>
      <c r="RDN39" s="19"/>
      <c r="RDO39" s="19"/>
      <c r="RDP39" s="19"/>
      <c r="RDQ39" s="19"/>
      <c r="RDR39" s="19"/>
      <c r="RDS39" s="19"/>
      <c r="RDT39" s="19"/>
      <c r="RDU39" s="19"/>
      <c r="RDV39" s="19"/>
      <c r="RDW39" s="19"/>
      <c r="RDX39" s="19"/>
      <c r="RDY39" s="19"/>
      <c r="RDZ39" s="19"/>
      <c r="REA39" s="19"/>
      <c r="REB39" s="19"/>
      <c r="REC39" s="19"/>
      <c r="RED39" s="19"/>
      <c r="REE39" s="19"/>
      <c r="REF39" s="19"/>
      <c r="REG39" s="19"/>
      <c r="REH39" s="19"/>
      <c r="REI39" s="19"/>
      <c r="REJ39" s="19"/>
      <c r="REK39" s="19"/>
      <c r="REL39" s="19"/>
      <c r="REM39" s="19"/>
      <c r="REN39" s="19"/>
      <c r="REO39" s="19"/>
      <c r="REP39" s="19"/>
      <c r="REQ39" s="19"/>
      <c r="RER39" s="19"/>
      <c r="RES39" s="19"/>
      <c r="RET39" s="19"/>
      <c r="REU39" s="19"/>
      <c r="REV39" s="19"/>
      <c r="REW39" s="19"/>
      <c r="REX39" s="19"/>
      <c r="REY39" s="19"/>
      <c r="REZ39" s="19"/>
      <c r="RFA39" s="19"/>
      <c r="RFB39" s="19"/>
      <c r="RFC39" s="19"/>
      <c r="RFD39" s="19"/>
      <c r="RFE39" s="19"/>
      <c r="RFF39" s="19"/>
      <c r="RFG39" s="19"/>
      <c r="RFH39" s="19"/>
      <c r="RFI39" s="19"/>
      <c r="RFJ39" s="19"/>
      <c r="RFK39" s="19"/>
      <c r="RFL39" s="19"/>
      <c r="RFM39" s="19"/>
      <c r="RFN39" s="19"/>
      <c r="RFO39" s="19"/>
      <c r="RFP39" s="19"/>
      <c r="RFQ39" s="19"/>
      <c r="RFR39" s="19"/>
      <c r="RFS39" s="19"/>
      <c r="RFT39" s="19"/>
      <c r="RFU39" s="19"/>
      <c r="RFV39" s="19"/>
      <c r="RFW39" s="19"/>
      <c r="RFX39" s="19"/>
      <c r="RFY39" s="19"/>
      <c r="RFZ39" s="19"/>
      <c r="RGA39" s="19"/>
      <c r="RGB39" s="19"/>
      <c r="RGC39" s="19"/>
      <c r="RGD39" s="19"/>
      <c r="RGE39" s="19"/>
      <c r="RGF39" s="19"/>
      <c r="RGG39" s="19"/>
      <c r="RGH39" s="19"/>
      <c r="RGI39" s="19"/>
      <c r="RGJ39" s="19"/>
      <c r="RGK39" s="19"/>
      <c r="RGL39" s="19"/>
      <c r="RGM39" s="19"/>
      <c r="RGN39" s="19"/>
      <c r="RGO39" s="19"/>
      <c r="RGP39" s="19"/>
      <c r="RGQ39" s="19"/>
      <c r="RGR39" s="19"/>
      <c r="RGS39" s="19"/>
      <c r="RGT39" s="19"/>
      <c r="RGU39" s="19"/>
      <c r="RGV39" s="19"/>
      <c r="RGW39" s="19"/>
      <c r="RGX39" s="19"/>
      <c r="RGY39" s="19"/>
      <c r="RGZ39" s="19"/>
      <c r="RHA39" s="19"/>
      <c r="RHB39" s="19"/>
      <c r="RHC39" s="19"/>
      <c r="RHD39" s="19"/>
      <c r="RHE39" s="19"/>
      <c r="RHF39" s="19"/>
      <c r="RHG39" s="19"/>
      <c r="RHH39" s="19"/>
      <c r="RHI39" s="19"/>
      <c r="RHJ39" s="19"/>
      <c r="RHK39" s="19"/>
      <c r="RHL39" s="19"/>
      <c r="RHM39" s="19"/>
      <c r="RHN39" s="19"/>
      <c r="RHO39" s="19"/>
      <c r="RHP39" s="19"/>
      <c r="RHQ39" s="19"/>
      <c r="RHR39" s="19"/>
      <c r="RHS39" s="19"/>
      <c r="RHT39" s="19"/>
      <c r="RHU39" s="19"/>
      <c r="RHV39" s="19"/>
      <c r="RHW39" s="19"/>
      <c r="RHX39" s="19"/>
      <c r="RHY39" s="19"/>
      <c r="RHZ39" s="19"/>
      <c r="RIA39" s="19"/>
      <c r="RIB39" s="19"/>
      <c r="RIC39" s="19"/>
      <c r="RID39" s="19"/>
      <c r="RIE39" s="19"/>
      <c r="RIF39" s="19"/>
      <c r="RIG39" s="19"/>
      <c r="RIH39" s="19"/>
      <c r="RII39" s="19"/>
      <c r="RIJ39" s="19"/>
      <c r="RIK39" s="19"/>
      <c r="RIL39" s="19"/>
      <c r="RIM39" s="19"/>
      <c r="RIN39" s="19"/>
      <c r="RIO39" s="19"/>
      <c r="RIP39" s="19"/>
      <c r="RIQ39" s="19"/>
      <c r="RIR39" s="19"/>
      <c r="RIS39" s="19"/>
      <c r="RIT39" s="19"/>
      <c r="RIU39" s="19"/>
      <c r="RIV39" s="19"/>
      <c r="RIW39" s="19"/>
      <c r="RIX39" s="19"/>
      <c r="RIY39" s="19"/>
      <c r="RIZ39" s="19"/>
      <c r="RJA39" s="19"/>
      <c r="RJB39" s="19"/>
      <c r="RJC39" s="19"/>
      <c r="RJD39" s="19"/>
      <c r="RJE39" s="19"/>
      <c r="RJF39" s="19"/>
      <c r="RJG39" s="19"/>
      <c r="RJH39" s="19"/>
      <c r="RJI39" s="19"/>
      <c r="RJJ39" s="19"/>
      <c r="RJK39" s="19"/>
      <c r="RJL39" s="19"/>
      <c r="RJM39" s="19"/>
      <c r="RJN39" s="19"/>
      <c r="RJO39" s="19"/>
      <c r="RJP39" s="19"/>
      <c r="RJQ39" s="19"/>
      <c r="RJR39" s="19"/>
      <c r="RJS39" s="19"/>
      <c r="RJT39" s="19"/>
      <c r="RJU39" s="19"/>
      <c r="RJV39" s="19"/>
      <c r="RJW39" s="19"/>
      <c r="RJX39" s="19"/>
      <c r="RJY39" s="19"/>
      <c r="RJZ39" s="19"/>
      <c r="RKA39" s="19"/>
      <c r="RKB39" s="19"/>
      <c r="RKC39" s="19"/>
      <c r="RKD39" s="19"/>
      <c r="RKE39" s="19"/>
      <c r="RKF39" s="19"/>
      <c r="RKG39" s="19"/>
      <c r="RKH39" s="19"/>
      <c r="RKI39" s="19"/>
      <c r="RKJ39" s="19"/>
      <c r="RKK39" s="19"/>
      <c r="RKL39" s="19"/>
      <c r="RKM39" s="19"/>
      <c r="RKN39" s="19"/>
      <c r="RKO39" s="19"/>
      <c r="RKP39" s="19"/>
      <c r="RKQ39" s="19"/>
      <c r="RKR39" s="19"/>
      <c r="RKS39" s="19"/>
      <c r="RKT39" s="19"/>
      <c r="RKU39" s="19"/>
      <c r="RKV39" s="19"/>
      <c r="RKW39" s="19"/>
      <c r="RKX39" s="19"/>
      <c r="RKY39" s="19"/>
      <c r="RKZ39" s="19"/>
      <c r="RLA39" s="19"/>
      <c r="RLB39" s="19"/>
      <c r="RLC39" s="19"/>
      <c r="RLD39" s="19"/>
      <c r="RLE39" s="19"/>
      <c r="RLF39" s="19"/>
      <c r="RLG39" s="19"/>
      <c r="RLH39" s="19"/>
      <c r="RLI39" s="19"/>
      <c r="RLJ39" s="19"/>
      <c r="RLK39" s="19"/>
      <c r="RLL39" s="19"/>
      <c r="RLM39" s="19"/>
      <c r="RLN39" s="19"/>
      <c r="RLO39" s="19"/>
      <c r="RLP39" s="19"/>
      <c r="RLQ39" s="19"/>
      <c r="RLR39" s="19"/>
      <c r="RLS39" s="19"/>
      <c r="RLT39" s="19"/>
      <c r="RLU39" s="19"/>
      <c r="RLV39" s="19"/>
      <c r="RLW39" s="19"/>
      <c r="RLX39" s="19"/>
      <c r="RLY39" s="19"/>
      <c r="RLZ39" s="19"/>
      <c r="RMA39" s="19"/>
      <c r="RMB39" s="19"/>
      <c r="RMC39" s="19"/>
      <c r="RMD39" s="19"/>
      <c r="RME39" s="19"/>
      <c r="RMF39" s="19"/>
      <c r="RMG39" s="19"/>
      <c r="RMH39" s="19"/>
      <c r="RMI39" s="19"/>
      <c r="RMJ39" s="19"/>
      <c r="RMK39" s="19"/>
      <c r="RML39" s="19"/>
      <c r="RMM39" s="19"/>
      <c r="RMN39" s="19"/>
      <c r="RMO39" s="19"/>
      <c r="RMP39" s="19"/>
      <c r="RMQ39" s="19"/>
      <c r="RMR39" s="19"/>
      <c r="RMS39" s="19"/>
      <c r="RMT39" s="19"/>
      <c r="RMU39" s="19"/>
      <c r="RMV39" s="19"/>
      <c r="RMW39" s="19"/>
      <c r="RMX39" s="19"/>
      <c r="RMY39" s="19"/>
      <c r="RMZ39" s="19"/>
      <c r="RNA39" s="19"/>
      <c r="RNB39" s="19"/>
      <c r="RNC39" s="19"/>
      <c r="RND39" s="19"/>
      <c r="RNE39" s="19"/>
      <c r="RNF39" s="19"/>
      <c r="RNG39" s="19"/>
      <c r="RNH39" s="19"/>
      <c r="RNI39" s="19"/>
      <c r="RNJ39" s="19"/>
      <c r="RNK39" s="19"/>
      <c r="RNL39" s="19"/>
      <c r="RNM39" s="19"/>
      <c r="RNN39" s="19"/>
      <c r="RNO39" s="19"/>
      <c r="RNP39" s="19"/>
      <c r="RNQ39" s="19"/>
      <c r="RNR39" s="19"/>
      <c r="RNS39" s="19"/>
      <c r="RNT39" s="19"/>
      <c r="RNU39" s="19"/>
      <c r="RNV39" s="19"/>
      <c r="RNW39" s="19"/>
      <c r="RNX39" s="19"/>
      <c r="RNY39" s="19"/>
      <c r="RNZ39" s="19"/>
      <c r="ROA39" s="19"/>
      <c r="ROB39" s="19"/>
      <c r="ROC39" s="19"/>
      <c r="ROD39" s="19"/>
      <c r="ROE39" s="19"/>
      <c r="ROF39" s="19"/>
      <c r="ROG39" s="19"/>
      <c r="ROH39" s="19"/>
      <c r="ROI39" s="19"/>
      <c r="ROJ39" s="19"/>
      <c r="ROK39" s="19"/>
      <c r="ROL39" s="19"/>
      <c r="ROM39" s="19"/>
      <c r="RON39" s="19"/>
      <c r="ROO39" s="19"/>
      <c r="ROP39" s="19"/>
      <c r="ROQ39" s="19"/>
      <c r="ROR39" s="19"/>
      <c r="ROS39" s="19"/>
      <c r="ROT39" s="19"/>
      <c r="ROU39" s="19"/>
      <c r="ROV39" s="19"/>
      <c r="ROW39" s="19"/>
      <c r="ROX39" s="19"/>
      <c r="ROY39" s="19"/>
      <c r="ROZ39" s="19"/>
      <c r="RPA39" s="19"/>
      <c r="RPB39" s="19"/>
      <c r="RPC39" s="19"/>
      <c r="RPD39" s="19"/>
      <c r="RPE39" s="19"/>
      <c r="RPF39" s="19"/>
      <c r="RPG39" s="19"/>
      <c r="RPH39" s="19"/>
      <c r="RPI39" s="19"/>
      <c r="RPJ39" s="19"/>
      <c r="RPK39" s="19"/>
      <c r="RPL39" s="19"/>
      <c r="RPM39" s="19"/>
      <c r="RPN39" s="19"/>
      <c r="RPO39" s="19"/>
      <c r="RPP39" s="19"/>
      <c r="RPQ39" s="19"/>
      <c r="RPR39" s="19"/>
      <c r="RPS39" s="19"/>
      <c r="RPT39" s="19"/>
      <c r="RPU39" s="19"/>
      <c r="RPV39" s="19"/>
      <c r="RPW39" s="19"/>
      <c r="RPX39" s="19"/>
      <c r="RPY39" s="19"/>
      <c r="RPZ39" s="19"/>
      <c r="RQA39" s="19"/>
      <c r="RQB39" s="19"/>
      <c r="RQC39" s="19"/>
      <c r="RQD39" s="19"/>
      <c r="RQE39" s="19"/>
      <c r="RQF39" s="19"/>
      <c r="RQG39" s="19"/>
      <c r="RQH39" s="19"/>
      <c r="RQI39" s="19"/>
      <c r="RQJ39" s="19"/>
      <c r="RQK39" s="19"/>
      <c r="RQL39" s="19"/>
      <c r="RQM39" s="19"/>
      <c r="RQN39" s="19"/>
      <c r="RQO39" s="19"/>
      <c r="RQP39" s="19"/>
      <c r="RQQ39" s="19"/>
      <c r="RQR39" s="19"/>
      <c r="RQS39" s="19"/>
      <c r="RQT39" s="19"/>
      <c r="RQU39" s="19"/>
      <c r="RQV39" s="19"/>
      <c r="RQW39" s="19"/>
      <c r="RQX39" s="19"/>
      <c r="RQY39" s="19"/>
      <c r="RQZ39" s="19"/>
      <c r="RRA39" s="19"/>
      <c r="RRB39" s="19"/>
      <c r="RRC39" s="19"/>
      <c r="RRD39" s="19"/>
      <c r="RRE39" s="19"/>
      <c r="RRF39" s="19"/>
      <c r="RRG39" s="19"/>
      <c r="RRH39" s="19"/>
      <c r="RRI39" s="19"/>
      <c r="RRJ39" s="19"/>
      <c r="RRK39" s="19"/>
      <c r="RRL39" s="19"/>
      <c r="RRM39" s="19"/>
      <c r="RRN39" s="19"/>
      <c r="RRO39" s="19"/>
      <c r="RRP39" s="19"/>
      <c r="RRQ39" s="19"/>
      <c r="RRR39" s="19"/>
      <c r="RRS39" s="19"/>
      <c r="RRT39" s="19"/>
      <c r="RRU39" s="19"/>
      <c r="RRV39" s="19"/>
      <c r="RRW39" s="19"/>
      <c r="RRX39" s="19"/>
      <c r="RRY39" s="19"/>
      <c r="RRZ39" s="19"/>
      <c r="RSA39" s="19"/>
      <c r="RSB39" s="19"/>
      <c r="RSC39" s="19"/>
      <c r="RSD39" s="19"/>
      <c r="RSE39" s="19"/>
      <c r="RSF39" s="19"/>
      <c r="RSG39" s="19"/>
      <c r="RSH39" s="19"/>
      <c r="RSI39" s="19"/>
      <c r="RSJ39" s="19"/>
      <c r="RSK39" s="19"/>
      <c r="RSL39" s="19"/>
      <c r="RSM39" s="19"/>
      <c r="RSN39" s="19"/>
      <c r="RSO39" s="19"/>
      <c r="RSP39" s="19"/>
      <c r="RSQ39" s="19"/>
      <c r="RSR39" s="19"/>
      <c r="RSS39" s="19"/>
      <c r="RST39" s="19"/>
      <c r="RSU39" s="19"/>
      <c r="RSV39" s="19"/>
      <c r="RSW39" s="19"/>
      <c r="RSX39" s="19"/>
      <c r="RSY39" s="19"/>
      <c r="RSZ39" s="19"/>
      <c r="RTA39" s="19"/>
      <c r="RTB39" s="19"/>
      <c r="RTC39" s="19"/>
      <c r="RTD39" s="19"/>
      <c r="RTE39" s="19"/>
      <c r="RTF39" s="19"/>
      <c r="RTG39" s="19"/>
      <c r="RTH39" s="19"/>
      <c r="RTI39" s="19"/>
      <c r="RTJ39" s="19"/>
      <c r="RTK39" s="19"/>
      <c r="RTL39" s="19"/>
      <c r="RTM39" s="19"/>
      <c r="RTN39" s="19"/>
      <c r="RTO39" s="19"/>
      <c r="RTP39" s="19"/>
      <c r="RTQ39" s="19"/>
      <c r="RTR39" s="19"/>
      <c r="RTS39" s="19"/>
      <c r="RTT39" s="19"/>
      <c r="RTU39" s="19"/>
      <c r="RTV39" s="19"/>
      <c r="RTW39" s="19"/>
      <c r="RTX39" s="19"/>
      <c r="RTY39" s="19"/>
      <c r="RTZ39" s="19"/>
      <c r="RUA39" s="19"/>
      <c r="RUB39" s="19"/>
      <c r="RUC39" s="19"/>
      <c r="RUD39" s="19"/>
      <c r="RUE39" s="19"/>
      <c r="RUF39" s="19"/>
      <c r="RUG39" s="19"/>
      <c r="RUH39" s="19"/>
      <c r="RUI39" s="19"/>
      <c r="RUJ39" s="19"/>
      <c r="RUK39" s="19"/>
      <c r="RUL39" s="19"/>
      <c r="RUM39" s="19"/>
      <c r="RUN39" s="19"/>
      <c r="RUO39" s="19"/>
      <c r="RUP39" s="19"/>
      <c r="RUQ39" s="19"/>
      <c r="RUR39" s="19"/>
      <c r="RUS39" s="19"/>
      <c r="RUT39" s="19"/>
      <c r="RUU39" s="19"/>
      <c r="RUV39" s="19"/>
      <c r="RUW39" s="19"/>
      <c r="RUX39" s="19"/>
      <c r="RUY39" s="19"/>
      <c r="RUZ39" s="19"/>
      <c r="RVA39" s="19"/>
      <c r="RVB39" s="19"/>
      <c r="RVC39" s="19"/>
      <c r="RVD39" s="19"/>
      <c r="RVE39" s="19"/>
      <c r="RVF39" s="19"/>
      <c r="RVG39" s="19"/>
      <c r="RVH39" s="19"/>
      <c r="RVI39" s="19"/>
      <c r="RVJ39" s="19"/>
      <c r="RVK39" s="19"/>
      <c r="RVL39" s="19"/>
      <c r="RVM39" s="19"/>
      <c r="RVN39" s="19"/>
      <c r="RVO39" s="19"/>
      <c r="RVP39" s="19"/>
      <c r="RVQ39" s="19"/>
      <c r="RVR39" s="19"/>
      <c r="RVS39" s="19"/>
      <c r="RVT39" s="19"/>
      <c r="RVU39" s="19"/>
      <c r="RVV39" s="19"/>
      <c r="RVW39" s="19"/>
      <c r="RVX39" s="19"/>
      <c r="RVY39" s="19"/>
      <c r="RVZ39" s="19"/>
      <c r="RWA39" s="19"/>
      <c r="RWB39" s="19"/>
      <c r="RWC39" s="19"/>
      <c r="RWD39" s="19"/>
      <c r="RWE39" s="19"/>
      <c r="RWF39" s="19"/>
      <c r="RWG39" s="19"/>
      <c r="RWH39" s="19"/>
      <c r="RWI39" s="19"/>
      <c r="RWJ39" s="19"/>
      <c r="RWK39" s="19"/>
      <c r="RWL39" s="19"/>
      <c r="RWM39" s="19"/>
      <c r="RWN39" s="19"/>
      <c r="RWO39" s="19"/>
      <c r="RWP39" s="19"/>
      <c r="RWQ39" s="19"/>
      <c r="RWR39" s="19"/>
      <c r="RWS39" s="19"/>
      <c r="RWT39" s="19"/>
      <c r="RWU39" s="19"/>
      <c r="RWV39" s="19"/>
      <c r="RWW39" s="19"/>
      <c r="RWX39" s="19"/>
      <c r="RWY39" s="19"/>
      <c r="RWZ39" s="19"/>
      <c r="RXA39" s="19"/>
      <c r="RXB39" s="19"/>
      <c r="RXC39" s="19"/>
      <c r="RXD39" s="19"/>
      <c r="RXE39" s="19"/>
      <c r="RXF39" s="19"/>
      <c r="RXG39" s="19"/>
      <c r="RXH39" s="19"/>
      <c r="RXI39" s="19"/>
      <c r="RXJ39" s="19"/>
      <c r="RXK39" s="19"/>
      <c r="RXL39" s="19"/>
      <c r="RXM39" s="19"/>
      <c r="RXN39" s="19"/>
      <c r="RXO39" s="19"/>
      <c r="RXP39" s="19"/>
      <c r="RXQ39" s="19"/>
      <c r="RXR39" s="19"/>
      <c r="RXS39" s="19"/>
      <c r="RXT39" s="19"/>
      <c r="RXU39" s="19"/>
      <c r="RXV39" s="19"/>
      <c r="RXW39" s="19"/>
      <c r="RXX39" s="19"/>
      <c r="RXY39" s="19"/>
      <c r="RXZ39" s="19"/>
      <c r="RYA39" s="19"/>
      <c r="RYB39" s="19"/>
      <c r="RYC39" s="19"/>
      <c r="RYD39" s="19"/>
      <c r="RYE39" s="19"/>
      <c r="RYF39" s="19"/>
      <c r="RYG39" s="19"/>
      <c r="RYH39" s="19"/>
      <c r="RYI39" s="19"/>
      <c r="RYJ39" s="19"/>
      <c r="RYK39" s="19"/>
      <c r="RYL39" s="19"/>
      <c r="RYM39" s="19"/>
      <c r="RYN39" s="19"/>
      <c r="RYO39" s="19"/>
      <c r="RYP39" s="19"/>
      <c r="RYQ39" s="19"/>
      <c r="RYR39" s="19"/>
      <c r="RYS39" s="19"/>
      <c r="RYT39" s="19"/>
      <c r="RYU39" s="19"/>
      <c r="RYV39" s="19"/>
      <c r="RYW39" s="19"/>
      <c r="RYX39" s="19"/>
      <c r="RYY39" s="19"/>
      <c r="RYZ39" s="19"/>
      <c r="RZA39" s="19"/>
      <c r="RZB39" s="19"/>
      <c r="RZC39" s="19"/>
      <c r="RZD39" s="19"/>
      <c r="RZE39" s="19"/>
      <c r="RZF39" s="19"/>
      <c r="RZG39" s="19"/>
      <c r="RZH39" s="19"/>
      <c r="RZI39" s="19"/>
      <c r="RZJ39" s="19"/>
      <c r="RZK39" s="19"/>
      <c r="RZL39" s="19"/>
      <c r="RZM39" s="19"/>
      <c r="RZN39" s="19"/>
      <c r="RZO39" s="19"/>
      <c r="RZP39" s="19"/>
      <c r="RZQ39" s="19"/>
      <c r="RZR39" s="19"/>
      <c r="RZS39" s="19"/>
      <c r="RZT39" s="19"/>
      <c r="RZU39" s="19"/>
      <c r="RZV39" s="19"/>
      <c r="RZW39" s="19"/>
      <c r="RZX39" s="19"/>
      <c r="RZY39" s="19"/>
      <c r="RZZ39" s="19"/>
      <c r="SAA39" s="19"/>
      <c r="SAB39" s="19"/>
      <c r="SAC39" s="19"/>
      <c r="SAD39" s="19"/>
      <c r="SAE39" s="19"/>
      <c r="SAF39" s="19"/>
      <c r="SAG39" s="19"/>
      <c r="SAH39" s="19"/>
      <c r="SAI39" s="19"/>
      <c r="SAJ39" s="19"/>
      <c r="SAK39" s="19"/>
      <c r="SAL39" s="19"/>
      <c r="SAM39" s="19"/>
      <c r="SAN39" s="19"/>
      <c r="SAO39" s="19"/>
      <c r="SAP39" s="19"/>
      <c r="SAQ39" s="19"/>
      <c r="SAR39" s="19"/>
      <c r="SAS39" s="19"/>
      <c r="SAT39" s="19"/>
      <c r="SAU39" s="19"/>
      <c r="SAV39" s="19"/>
      <c r="SAW39" s="19"/>
      <c r="SAX39" s="19"/>
      <c r="SAY39" s="19"/>
      <c r="SAZ39" s="19"/>
      <c r="SBA39" s="19"/>
      <c r="SBB39" s="19"/>
      <c r="SBC39" s="19"/>
      <c r="SBD39" s="19"/>
      <c r="SBE39" s="19"/>
      <c r="SBF39" s="19"/>
      <c r="SBG39" s="19"/>
      <c r="SBH39" s="19"/>
      <c r="SBI39" s="19"/>
      <c r="SBJ39" s="19"/>
      <c r="SBK39" s="19"/>
      <c r="SBL39" s="19"/>
      <c r="SBM39" s="19"/>
      <c r="SBN39" s="19"/>
      <c r="SBO39" s="19"/>
      <c r="SBP39" s="19"/>
      <c r="SBQ39" s="19"/>
      <c r="SBR39" s="19"/>
      <c r="SBS39" s="19"/>
      <c r="SBT39" s="19"/>
      <c r="SBU39" s="19"/>
      <c r="SBV39" s="19"/>
      <c r="SBW39" s="19"/>
      <c r="SBX39" s="19"/>
      <c r="SBY39" s="19"/>
      <c r="SBZ39" s="19"/>
      <c r="SCA39" s="19"/>
      <c r="SCB39" s="19"/>
      <c r="SCC39" s="19"/>
      <c r="SCD39" s="19"/>
      <c r="SCE39" s="19"/>
      <c r="SCF39" s="19"/>
      <c r="SCG39" s="19"/>
      <c r="SCH39" s="19"/>
      <c r="SCI39" s="19"/>
      <c r="SCJ39" s="19"/>
      <c r="SCK39" s="19"/>
      <c r="SCL39" s="19"/>
      <c r="SCM39" s="19"/>
      <c r="SCN39" s="19"/>
      <c r="SCO39" s="19"/>
      <c r="SCP39" s="19"/>
      <c r="SCQ39" s="19"/>
      <c r="SCR39" s="19"/>
      <c r="SCS39" s="19"/>
      <c r="SCT39" s="19"/>
      <c r="SCU39" s="19"/>
      <c r="SCV39" s="19"/>
      <c r="SCW39" s="19"/>
      <c r="SCX39" s="19"/>
      <c r="SCY39" s="19"/>
      <c r="SCZ39" s="19"/>
      <c r="SDA39" s="19"/>
      <c r="SDB39" s="19"/>
      <c r="SDC39" s="19"/>
      <c r="SDD39" s="19"/>
      <c r="SDE39" s="19"/>
      <c r="SDF39" s="19"/>
      <c r="SDG39" s="19"/>
      <c r="SDH39" s="19"/>
      <c r="SDI39" s="19"/>
      <c r="SDJ39" s="19"/>
      <c r="SDK39" s="19"/>
      <c r="SDL39" s="19"/>
      <c r="SDM39" s="19"/>
      <c r="SDN39" s="19"/>
      <c r="SDO39" s="19"/>
      <c r="SDP39" s="19"/>
      <c r="SDQ39" s="19"/>
      <c r="SDR39" s="19"/>
      <c r="SDS39" s="19"/>
      <c r="SDT39" s="19"/>
      <c r="SDU39" s="19"/>
      <c r="SDV39" s="19"/>
      <c r="SDW39" s="19"/>
      <c r="SDX39" s="19"/>
      <c r="SDY39" s="19"/>
      <c r="SDZ39" s="19"/>
      <c r="SEA39" s="19"/>
      <c r="SEB39" s="19"/>
      <c r="SEC39" s="19"/>
      <c r="SED39" s="19"/>
      <c r="SEE39" s="19"/>
      <c r="SEF39" s="19"/>
      <c r="SEG39" s="19"/>
      <c r="SEH39" s="19"/>
      <c r="SEI39" s="19"/>
      <c r="SEJ39" s="19"/>
      <c r="SEK39" s="19"/>
      <c r="SEL39" s="19"/>
      <c r="SEM39" s="19"/>
      <c r="SEN39" s="19"/>
      <c r="SEO39" s="19"/>
      <c r="SEP39" s="19"/>
      <c r="SEQ39" s="19"/>
      <c r="SER39" s="19"/>
      <c r="SES39" s="19"/>
      <c r="SET39" s="19"/>
      <c r="SEU39" s="19"/>
      <c r="SEV39" s="19"/>
      <c r="SEW39" s="19"/>
      <c r="SEX39" s="19"/>
      <c r="SEY39" s="19"/>
      <c r="SEZ39" s="19"/>
      <c r="SFA39" s="19"/>
      <c r="SFB39" s="19"/>
      <c r="SFC39" s="19"/>
      <c r="SFD39" s="19"/>
      <c r="SFE39" s="19"/>
      <c r="SFF39" s="19"/>
      <c r="SFG39" s="19"/>
      <c r="SFH39" s="19"/>
      <c r="SFI39" s="19"/>
      <c r="SFJ39" s="19"/>
      <c r="SFK39" s="19"/>
      <c r="SFL39" s="19"/>
      <c r="SFM39" s="19"/>
      <c r="SFN39" s="19"/>
      <c r="SFO39" s="19"/>
      <c r="SFP39" s="19"/>
      <c r="SFQ39" s="19"/>
      <c r="SFR39" s="19"/>
      <c r="SFS39" s="19"/>
      <c r="SFT39" s="19"/>
      <c r="SFU39" s="19"/>
      <c r="SFV39" s="19"/>
      <c r="SFW39" s="19"/>
      <c r="SFX39" s="19"/>
      <c r="SFY39" s="19"/>
      <c r="SFZ39" s="19"/>
      <c r="SGA39" s="19"/>
      <c r="SGB39" s="19"/>
      <c r="SGC39" s="19"/>
      <c r="SGD39" s="19"/>
      <c r="SGE39" s="19"/>
      <c r="SGF39" s="19"/>
      <c r="SGG39" s="19"/>
      <c r="SGH39" s="19"/>
      <c r="SGI39" s="19"/>
      <c r="SGJ39" s="19"/>
      <c r="SGK39" s="19"/>
      <c r="SGL39" s="19"/>
      <c r="SGM39" s="19"/>
      <c r="SGN39" s="19"/>
      <c r="SGO39" s="19"/>
      <c r="SGP39" s="19"/>
      <c r="SGQ39" s="19"/>
      <c r="SGR39" s="19"/>
      <c r="SGS39" s="19"/>
      <c r="SGT39" s="19"/>
      <c r="SGU39" s="19"/>
      <c r="SGV39" s="19"/>
      <c r="SGW39" s="19"/>
      <c r="SGX39" s="19"/>
      <c r="SGY39" s="19"/>
      <c r="SGZ39" s="19"/>
      <c r="SHA39" s="19"/>
      <c r="SHB39" s="19"/>
      <c r="SHC39" s="19"/>
      <c r="SHD39" s="19"/>
      <c r="SHE39" s="19"/>
      <c r="SHF39" s="19"/>
      <c r="SHG39" s="19"/>
      <c r="SHH39" s="19"/>
      <c r="SHI39" s="19"/>
      <c r="SHJ39" s="19"/>
      <c r="SHK39" s="19"/>
      <c r="SHL39" s="19"/>
      <c r="SHM39" s="19"/>
      <c r="SHN39" s="19"/>
      <c r="SHO39" s="19"/>
      <c r="SHP39" s="19"/>
      <c r="SHQ39" s="19"/>
      <c r="SHR39" s="19"/>
      <c r="SHS39" s="19"/>
      <c r="SHT39" s="19"/>
      <c r="SHU39" s="19"/>
      <c r="SHV39" s="19"/>
      <c r="SHW39" s="19"/>
      <c r="SHX39" s="19"/>
      <c r="SHY39" s="19"/>
      <c r="SHZ39" s="19"/>
      <c r="SIA39" s="19"/>
      <c r="SIB39" s="19"/>
      <c r="SIC39" s="19"/>
      <c r="SID39" s="19"/>
      <c r="SIE39" s="19"/>
      <c r="SIF39" s="19"/>
      <c r="SIG39" s="19"/>
      <c r="SIH39" s="19"/>
      <c r="SII39" s="19"/>
      <c r="SIJ39" s="19"/>
      <c r="SIK39" s="19"/>
      <c r="SIL39" s="19"/>
      <c r="SIM39" s="19"/>
      <c r="SIN39" s="19"/>
      <c r="SIO39" s="19"/>
      <c r="SIP39" s="19"/>
      <c r="SIQ39" s="19"/>
      <c r="SIR39" s="19"/>
      <c r="SIS39" s="19"/>
      <c r="SIT39" s="19"/>
      <c r="SIU39" s="19"/>
      <c r="SIV39" s="19"/>
      <c r="SIW39" s="19"/>
      <c r="SIX39" s="19"/>
      <c r="SIY39" s="19"/>
      <c r="SIZ39" s="19"/>
      <c r="SJA39" s="19"/>
      <c r="SJB39" s="19"/>
      <c r="SJC39" s="19"/>
      <c r="SJD39" s="19"/>
      <c r="SJE39" s="19"/>
      <c r="SJF39" s="19"/>
      <c r="SJG39" s="19"/>
      <c r="SJH39" s="19"/>
      <c r="SJI39" s="19"/>
      <c r="SJJ39" s="19"/>
      <c r="SJK39" s="19"/>
      <c r="SJL39" s="19"/>
      <c r="SJM39" s="19"/>
      <c r="SJN39" s="19"/>
      <c r="SJO39" s="19"/>
      <c r="SJP39" s="19"/>
      <c r="SJQ39" s="19"/>
      <c r="SJR39" s="19"/>
      <c r="SJS39" s="19"/>
      <c r="SJT39" s="19"/>
      <c r="SJU39" s="19"/>
      <c r="SJV39" s="19"/>
      <c r="SJW39" s="19"/>
      <c r="SJX39" s="19"/>
      <c r="SJY39" s="19"/>
      <c r="SJZ39" s="19"/>
      <c r="SKA39" s="19"/>
      <c r="SKB39" s="19"/>
      <c r="SKC39" s="19"/>
      <c r="SKD39" s="19"/>
      <c r="SKE39" s="19"/>
      <c r="SKF39" s="19"/>
      <c r="SKG39" s="19"/>
      <c r="SKH39" s="19"/>
      <c r="SKI39" s="19"/>
      <c r="SKJ39" s="19"/>
      <c r="SKK39" s="19"/>
      <c r="SKL39" s="19"/>
      <c r="SKM39" s="19"/>
      <c r="SKN39" s="19"/>
      <c r="SKO39" s="19"/>
      <c r="SKP39" s="19"/>
      <c r="SKQ39" s="19"/>
      <c r="SKR39" s="19"/>
      <c r="SKS39" s="19"/>
      <c r="SKT39" s="19"/>
      <c r="SKU39" s="19"/>
      <c r="SKV39" s="19"/>
      <c r="SKW39" s="19"/>
      <c r="SKX39" s="19"/>
      <c r="SKY39" s="19"/>
      <c r="SKZ39" s="19"/>
      <c r="SLA39" s="19"/>
      <c r="SLB39" s="19"/>
      <c r="SLC39" s="19"/>
      <c r="SLD39" s="19"/>
      <c r="SLE39" s="19"/>
      <c r="SLF39" s="19"/>
      <c r="SLG39" s="19"/>
      <c r="SLH39" s="19"/>
      <c r="SLI39" s="19"/>
      <c r="SLJ39" s="19"/>
      <c r="SLK39" s="19"/>
      <c r="SLL39" s="19"/>
      <c r="SLM39" s="19"/>
      <c r="SLN39" s="19"/>
      <c r="SLO39" s="19"/>
      <c r="SLP39" s="19"/>
      <c r="SLQ39" s="19"/>
      <c r="SLR39" s="19"/>
      <c r="SLS39" s="19"/>
      <c r="SLT39" s="19"/>
      <c r="SLU39" s="19"/>
      <c r="SLV39" s="19"/>
      <c r="SLW39" s="19"/>
      <c r="SLX39" s="19"/>
      <c r="SLY39" s="19"/>
      <c r="SLZ39" s="19"/>
      <c r="SMA39" s="19"/>
      <c r="SMB39" s="19"/>
      <c r="SMC39" s="19"/>
      <c r="SMD39" s="19"/>
      <c r="SME39" s="19"/>
      <c r="SMF39" s="19"/>
      <c r="SMG39" s="19"/>
      <c r="SMH39" s="19"/>
      <c r="SMI39" s="19"/>
      <c r="SMJ39" s="19"/>
      <c r="SMK39" s="19"/>
      <c r="SML39" s="19"/>
      <c r="SMM39" s="19"/>
      <c r="SMN39" s="19"/>
      <c r="SMO39" s="19"/>
      <c r="SMP39" s="19"/>
      <c r="SMQ39" s="19"/>
      <c r="SMR39" s="19"/>
      <c r="SMS39" s="19"/>
      <c r="SMT39" s="19"/>
      <c r="SMU39" s="19"/>
      <c r="SMV39" s="19"/>
      <c r="SMW39" s="19"/>
      <c r="SMX39" s="19"/>
      <c r="SMY39" s="19"/>
      <c r="SMZ39" s="19"/>
      <c r="SNA39" s="19"/>
      <c r="SNB39" s="19"/>
      <c r="SNC39" s="19"/>
      <c r="SND39" s="19"/>
      <c r="SNE39" s="19"/>
      <c r="SNF39" s="19"/>
      <c r="SNG39" s="19"/>
      <c r="SNH39" s="19"/>
      <c r="SNI39" s="19"/>
      <c r="SNJ39" s="19"/>
      <c r="SNK39" s="19"/>
      <c r="SNL39" s="19"/>
      <c r="SNM39" s="19"/>
      <c r="SNN39" s="19"/>
      <c r="SNO39" s="19"/>
      <c r="SNP39" s="19"/>
      <c r="SNQ39" s="19"/>
      <c r="SNR39" s="19"/>
      <c r="SNS39" s="19"/>
      <c r="SNT39" s="19"/>
      <c r="SNU39" s="19"/>
      <c r="SNV39" s="19"/>
      <c r="SNW39" s="19"/>
      <c r="SNX39" s="19"/>
      <c r="SNY39" s="19"/>
      <c r="SNZ39" s="19"/>
      <c r="SOA39" s="19"/>
      <c r="SOB39" s="19"/>
      <c r="SOC39" s="19"/>
      <c r="SOD39" s="19"/>
      <c r="SOE39" s="19"/>
      <c r="SOF39" s="19"/>
      <c r="SOG39" s="19"/>
      <c r="SOH39" s="19"/>
      <c r="SOI39" s="19"/>
      <c r="SOJ39" s="19"/>
      <c r="SOK39" s="19"/>
      <c r="SOL39" s="19"/>
      <c r="SOM39" s="19"/>
      <c r="SON39" s="19"/>
      <c r="SOO39" s="19"/>
      <c r="SOP39" s="19"/>
      <c r="SOQ39" s="19"/>
      <c r="SOR39" s="19"/>
      <c r="SOS39" s="19"/>
      <c r="SOT39" s="19"/>
      <c r="SOU39" s="19"/>
      <c r="SOV39" s="19"/>
      <c r="SOW39" s="19"/>
      <c r="SOX39" s="19"/>
      <c r="SOY39" s="19"/>
      <c r="SOZ39" s="19"/>
      <c r="SPA39" s="19"/>
      <c r="SPB39" s="19"/>
      <c r="SPC39" s="19"/>
      <c r="SPD39" s="19"/>
      <c r="SPE39" s="19"/>
      <c r="SPF39" s="19"/>
      <c r="SPG39" s="19"/>
      <c r="SPH39" s="19"/>
      <c r="SPI39" s="19"/>
      <c r="SPJ39" s="19"/>
      <c r="SPK39" s="19"/>
      <c r="SPL39" s="19"/>
      <c r="SPM39" s="19"/>
      <c r="SPN39" s="19"/>
      <c r="SPO39" s="19"/>
      <c r="SPP39" s="19"/>
      <c r="SPQ39" s="19"/>
      <c r="SPR39" s="19"/>
      <c r="SPS39" s="19"/>
      <c r="SPT39" s="19"/>
      <c r="SPU39" s="19"/>
      <c r="SPV39" s="19"/>
      <c r="SPW39" s="19"/>
      <c r="SPX39" s="19"/>
      <c r="SPY39" s="19"/>
      <c r="SPZ39" s="19"/>
      <c r="SQA39" s="19"/>
      <c r="SQB39" s="19"/>
      <c r="SQC39" s="19"/>
      <c r="SQD39" s="19"/>
      <c r="SQE39" s="19"/>
      <c r="SQF39" s="19"/>
      <c r="SQG39" s="19"/>
      <c r="SQH39" s="19"/>
      <c r="SQI39" s="19"/>
      <c r="SQJ39" s="19"/>
      <c r="SQK39" s="19"/>
      <c r="SQL39" s="19"/>
      <c r="SQM39" s="19"/>
      <c r="SQN39" s="19"/>
      <c r="SQO39" s="19"/>
      <c r="SQP39" s="19"/>
      <c r="SQQ39" s="19"/>
      <c r="SQR39" s="19"/>
      <c r="SQS39" s="19"/>
      <c r="SQT39" s="19"/>
      <c r="SQU39" s="19"/>
      <c r="SQV39" s="19"/>
      <c r="SQW39" s="19"/>
      <c r="SQX39" s="19"/>
      <c r="SQY39" s="19"/>
      <c r="SQZ39" s="19"/>
      <c r="SRA39" s="19"/>
      <c r="SRB39" s="19"/>
      <c r="SRC39" s="19"/>
      <c r="SRD39" s="19"/>
      <c r="SRE39" s="19"/>
      <c r="SRF39" s="19"/>
      <c r="SRG39" s="19"/>
      <c r="SRH39" s="19"/>
      <c r="SRI39" s="19"/>
      <c r="SRJ39" s="19"/>
      <c r="SRK39" s="19"/>
      <c r="SRL39" s="19"/>
      <c r="SRM39" s="19"/>
      <c r="SRN39" s="19"/>
      <c r="SRO39" s="19"/>
      <c r="SRP39" s="19"/>
      <c r="SRQ39" s="19"/>
      <c r="SRR39" s="19"/>
      <c r="SRS39" s="19"/>
      <c r="SRT39" s="19"/>
      <c r="SRU39" s="19"/>
      <c r="SRV39" s="19"/>
      <c r="SRW39" s="19"/>
      <c r="SRX39" s="19"/>
      <c r="SRY39" s="19"/>
      <c r="SRZ39" s="19"/>
      <c r="SSA39" s="19"/>
      <c r="SSB39" s="19"/>
      <c r="SSC39" s="19"/>
      <c r="SSD39" s="19"/>
      <c r="SSE39" s="19"/>
      <c r="SSF39" s="19"/>
      <c r="SSG39" s="19"/>
      <c r="SSH39" s="19"/>
      <c r="SSI39" s="19"/>
      <c r="SSJ39" s="19"/>
      <c r="SSK39" s="19"/>
      <c r="SSL39" s="19"/>
      <c r="SSM39" s="19"/>
      <c r="SSN39" s="19"/>
      <c r="SSO39" s="19"/>
      <c r="SSP39" s="19"/>
      <c r="SSQ39" s="19"/>
      <c r="SSR39" s="19"/>
      <c r="SSS39" s="19"/>
      <c r="SST39" s="19"/>
      <c r="SSU39" s="19"/>
      <c r="SSV39" s="19"/>
      <c r="SSW39" s="19"/>
      <c r="SSX39" s="19"/>
      <c r="SSY39" s="19"/>
      <c r="SSZ39" s="19"/>
      <c r="STA39" s="19"/>
      <c r="STB39" s="19"/>
      <c r="STC39" s="19"/>
      <c r="STD39" s="19"/>
      <c r="STE39" s="19"/>
      <c r="STF39" s="19"/>
      <c r="STG39" s="19"/>
      <c r="STH39" s="19"/>
      <c r="STI39" s="19"/>
      <c r="STJ39" s="19"/>
      <c r="STK39" s="19"/>
      <c r="STL39" s="19"/>
      <c r="STM39" s="19"/>
      <c r="STN39" s="19"/>
      <c r="STO39" s="19"/>
      <c r="STP39" s="19"/>
      <c r="STQ39" s="19"/>
      <c r="STR39" s="19"/>
      <c r="STS39" s="19"/>
      <c r="STT39" s="19"/>
      <c r="STU39" s="19"/>
      <c r="STV39" s="19"/>
      <c r="STW39" s="19"/>
      <c r="STX39" s="19"/>
      <c r="STY39" s="19"/>
      <c r="STZ39" s="19"/>
      <c r="SUA39" s="19"/>
      <c r="SUB39" s="19"/>
      <c r="SUC39" s="19"/>
      <c r="SUD39" s="19"/>
      <c r="SUE39" s="19"/>
      <c r="SUF39" s="19"/>
      <c r="SUG39" s="19"/>
      <c r="SUH39" s="19"/>
      <c r="SUI39" s="19"/>
      <c r="SUJ39" s="19"/>
      <c r="SUK39" s="19"/>
      <c r="SUL39" s="19"/>
      <c r="SUM39" s="19"/>
      <c r="SUN39" s="19"/>
      <c r="SUO39" s="19"/>
      <c r="SUP39" s="19"/>
      <c r="SUQ39" s="19"/>
      <c r="SUR39" s="19"/>
      <c r="SUS39" s="19"/>
      <c r="SUT39" s="19"/>
      <c r="SUU39" s="19"/>
      <c r="SUV39" s="19"/>
      <c r="SUW39" s="19"/>
      <c r="SUX39" s="19"/>
      <c r="SUY39" s="19"/>
      <c r="SUZ39" s="19"/>
      <c r="SVA39" s="19"/>
      <c r="SVB39" s="19"/>
      <c r="SVC39" s="19"/>
      <c r="SVD39" s="19"/>
      <c r="SVE39" s="19"/>
      <c r="SVF39" s="19"/>
      <c r="SVG39" s="19"/>
      <c r="SVH39" s="19"/>
      <c r="SVI39" s="19"/>
      <c r="SVJ39" s="19"/>
      <c r="SVK39" s="19"/>
      <c r="SVL39" s="19"/>
      <c r="SVM39" s="19"/>
      <c r="SVN39" s="19"/>
      <c r="SVO39" s="19"/>
      <c r="SVP39" s="19"/>
      <c r="SVQ39" s="19"/>
      <c r="SVR39" s="19"/>
      <c r="SVS39" s="19"/>
      <c r="SVT39" s="19"/>
      <c r="SVU39" s="19"/>
      <c r="SVV39" s="19"/>
      <c r="SVW39" s="19"/>
      <c r="SVX39" s="19"/>
      <c r="SVY39" s="19"/>
      <c r="SVZ39" s="19"/>
      <c r="SWA39" s="19"/>
      <c r="SWB39" s="19"/>
      <c r="SWC39" s="19"/>
      <c r="SWD39" s="19"/>
      <c r="SWE39" s="19"/>
      <c r="SWF39" s="19"/>
      <c r="SWG39" s="19"/>
      <c r="SWH39" s="19"/>
      <c r="SWI39" s="19"/>
      <c r="SWJ39" s="19"/>
      <c r="SWK39" s="19"/>
      <c r="SWL39" s="19"/>
      <c r="SWM39" s="19"/>
      <c r="SWN39" s="19"/>
      <c r="SWO39" s="19"/>
      <c r="SWP39" s="19"/>
      <c r="SWQ39" s="19"/>
      <c r="SWR39" s="19"/>
      <c r="SWS39" s="19"/>
      <c r="SWT39" s="19"/>
      <c r="SWU39" s="19"/>
      <c r="SWV39" s="19"/>
      <c r="SWW39" s="19"/>
      <c r="SWX39" s="19"/>
      <c r="SWY39" s="19"/>
      <c r="SWZ39" s="19"/>
      <c r="SXA39" s="19"/>
      <c r="SXB39" s="19"/>
      <c r="SXC39" s="19"/>
      <c r="SXD39" s="19"/>
      <c r="SXE39" s="19"/>
      <c r="SXF39" s="19"/>
      <c r="SXG39" s="19"/>
      <c r="SXH39" s="19"/>
      <c r="SXI39" s="19"/>
      <c r="SXJ39" s="19"/>
      <c r="SXK39" s="19"/>
      <c r="SXL39" s="19"/>
      <c r="SXM39" s="19"/>
      <c r="SXN39" s="19"/>
      <c r="SXO39" s="19"/>
      <c r="SXP39" s="19"/>
      <c r="SXQ39" s="19"/>
      <c r="SXR39" s="19"/>
      <c r="SXS39" s="19"/>
      <c r="SXT39" s="19"/>
      <c r="SXU39" s="19"/>
      <c r="SXV39" s="19"/>
      <c r="SXW39" s="19"/>
      <c r="SXX39" s="19"/>
      <c r="SXY39" s="19"/>
      <c r="SXZ39" s="19"/>
      <c r="SYA39" s="19"/>
      <c r="SYB39" s="19"/>
      <c r="SYC39" s="19"/>
      <c r="SYD39" s="19"/>
      <c r="SYE39" s="19"/>
      <c r="SYF39" s="19"/>
      <c r="SYG39" s="19"/>
      <c r="SYH39" s="19"/>
      <c r="SYI39" s="19"/>
      <c r="SYJ39" s="19"/>
      <c r="SYK39" s="19"/>
      <c r="SYL39" s="19"/>
      <c r="SYM39" s="19"/>
      <c r="SYN39" s="19"/>
      <c r="SYO39" s="19"/>
      <c r="SYP39" s="19"/>
      <c r="SYQ39" s="19"/>
      <c r="SYR39" s="19"/>
      <c r="SYS39" s="19"/>
      <c r="SYT39" s="19"/>
      <c r="SYU39" s="19"/>
      <c r="SYV39" s="19"/>
      <c r="SYW39" s="19"/>
      <c r="SYX39" s="19"/>
      <c r="SYY39" s="19"/>
      <c r="SYZ39" s="19"/>
      <c r="SZA39" s="19"/>
      <c r="SZB39" s="19"/>
      <c r="SZC39" s="19"/>
      <c r="SZD39" s="19"/>
      <c r="SZE39" s="19"/>
      <c r="SZF39" s="19"/>
      <c r="SZG39" s="19"/>
      <c r="SZH39" s="19"/>
      <c r="SZI39" s="19"/>
      <c r="SZJ39" s="19"/>
      <c r="SZK39" s="19"/>
      <c r="SZL39" s="19"/>
      <c r="SZM39" s="19"/>
      <c r="SZN39" s="19"/>
      <c r="SZO39" s="19"/>
      <c r="SZP39" s="19"/>
      <c r="SZQ39" s="19"/>
      <c r="SZR39" s="19"/>
      <c r="SZS39" s="19"/>
      <c r="SZT39" s="19"/>
      <c r="SZU39" s="19"/>
      <c r="SZV39" s="19"/>
      <c r="SZW39" s="19"/>
      <c r="SZX39" s="19"/>
      <c r="SZY39" s="19"/>
      <c r="SZZ39" s="19"/>
      <c r="TAA39" s="19"/>
      <c r="TAB39" s="19"/>
      <c r="TAC39" s="19"/>
      <c r="TAD39" s="19"/>
      <c r="TAE39" s="19"/>
      <c r="TAF39" s="19"/>
      <c r="TAG39" s="19"/>
      <c r="TAH39" s="19"/>
      <c r="TAI39" s="19"/>
      <c r="TAJ39" s="19"/>
      <c r="TAK39" s="19"/>
      <c r="TAL39" s="19"/>
      <c r="TAM39" s="19"/>
      <c r="TAN39" s="19"/>
      <c r="TAO39" s="19"/>
      <c r="TAP39" s="19"/>
      <c r="TAQ39" s="19"/>
      <c r="TAR39" s="19"/>
      <c r="TAS39" s="19"/>
      <c r="TAT39" s="19"/>
      <c r="TAU39" s="19"/>
      <c r="TAV39" s="19"/>
      <c r="TAW39" s="19"/>
      <c r="TAX39" s="19"/>
      <c r="TAY39" s="19"/>
      <c r="TAZ39" s="19"/>
      <c r="TBA39" s="19"/>
      <c r="TBB39" s="19"/>
      <c r="TBC39" s="19"/>
      <c r="TBD39" s="19"/>
      <c r="TBE39" s="19"/>
      <c r="TBF39" s="19"/>
      <c r="TBG39" s="19"/>
      <c r="TBH39" s="19"/>
      <c r="TBI39" s="19"/>
      <c r="TBJ39" s="19"/>
      <c r="TBK39" s="19"/>
      <c r="TBL39" s="19"/>
      <c r="TBM39" s="19"/>
      <c r="TBN39" s="19"/>
      <c r="TBO39" s="19"/>
      <c r="TBP39" s="19"/>
      <c r="TBQ39" s="19"/>
      <c r="TBR39" s="19"/>
      <c r="TBS39" s="19"/>
      <c r="TBT39" s="19"/>
      <c r="TBU39" s="19"/>
      <c r="TBV39" s="19"/>
      <c r="TBW39" s="19"/>
      <c r="TBX39" s="19"/>
      <c r="TBY39" s="19"/>
      <c r="TBZ39" s="19"/>
      <c r="TCA39" s="19"/>
      <c r="TCB39" s="19"/>
      <c r="TCC39" s="19"/>
      <c r="TCD39" s="19"/>
      <c r="TCE39" s="19"/>
      <c r="TCF39" s="19"/>
      <c r="TCG39" s="19"/>
      <c r="TCH39" s="19"/>
      <c r="TCI39" s="19"/>
      <c r="TCJ39" s="19"/>
      <c r="TCK39" s="19"/>
      <c r="TCL39" s="19"/>
      <c r="TCM39" s="19"/>
      <c r="TCN39" s="19"/>
      <c r="TCO39" s="19"/>
      <c r="TCP39" s="19"/>
      <c r="TCQ39" s="19"/>
      <c r="TCR39" s="19"/>
      <c r="TCS39" s="19"/>
      <c r="TCT39" s="19"/>
      <c r="TCU39" s="19"/>
      <c r="TCV39" s="19"/>
      <c r="TCW39" s="19"/>
      <c r="TCX39" s="19"/>
      <c r="TCY39" s="19"/>
      <c r="TCZ39" s="19"/>
      <c r="TDA39" s="19"/>
      <c r="TDB39" s="19"/>
      <c r="TDC39" s="19"/>
      <c r="TDD39" s="19"/>
      <c r="TDE39" s="19"/>
      <c r="TDF39" s="19"/>
      <c r="TDG39" s="19"/>
      <c r="TDH39" s="19"/>
      <c r="TDI39" s="19"/>
      <c r="TDJ39" s="19"/>
      <c r="TDK39" s="19"/>
      <c r="TDL39" s="19"/>
      <c r="TDM39" s="19"/>
      <c r="TDN39" s="19"/>
      <c r="TDO39" s="19"/>
      <c r="TDP39" s="19"/>
      <c r="TDQ39" s="19"/>
      <c r="TDR39" s="19"/>
      <c r="TDS39" s="19"/>
      <c r="TDT39" s="19"/>
      <c r="TDU39" s="19"/>
      <c r="TDV39" s="19"/>
      <c r="TDW39" s="19"/>
      <c r="TDX39" s="19"/>
      <c r="TDY39" s="19"/>
      <c r="TDZ39" s="19"/>
      <c r="TEA39" s="19"/>
      <c r="TEB39" s="19"/>
      <c r="TEC39" s="19"/>
      <c r="TED39" s="19"/>
      <c r="TEE39" s="19"/>
      <c r="TEF39" s="19"/>
      <c r="TEG39" s="19"/>
      <c r="TEH39" s="19"/>
      <c r="TEI39" s="19"/>
      <c r="TEJ39" s="19"/>
      <c r="TEK39" s="19"/>
      <c r="TEL39" s="19"/>
      <c r="TEM39" s="19"/>
      <c r="TEN39" s="19"/>
      <c r="TEO39" s="19"/>
      <c r="TEP39" s="19"/>
      <c r="TEQ39" s="19"/>
      <c r="TER39" s="19"/>
      <c r="TES39" s="19"/>
      <c r="TET39" s="19"/>
      <c r="TEU39" s="19"/>
      <c r="TEV39" s="19"/>
      <c r="TEW39" s="19"/>
      <c r="TEX39" s="19"/>
      <c r="TEY39" s="19"/>
      <c r="TEZ39" s="19"/>
      <c r="TFA39" s="19"/>
      <c r="TFB39" s="19"/>
      <c r="TFC39" s="19"/>
      <c r="TFD39" s="19"/>
      <c r="TFE39" s="19"/>
      <c r="TFF39" s="19"/>
      <c r="TFG39" s="19"/>
      <c r="TFH39" s="19"/>
      <c r="TFI39" s="19"/>
      <c r="TFJ39" s="19"/>
      <c r="TFK39" s="19"/>
      <c r="TFL39" s="19"/>
      <c r="TFM39" s="19"/>
      <c r="TFN39" s="19"/>
      <c r="TFO39" s="19"/>
      <c r="TFP39" s="19"/>
      <c r="TFQ39" s="19"/>
      <c r="TFR39" s="19"/>
      <c r="TFS39" s="19"/>
      <c r="TFT39" s="19"/>
      <c r="TFU39" s="19"/>
      <c r="TFV39" s="19"/>
      <c r="TFW39" s="19"/>
      <c r="TFX39" s="19"/>
      <c r="TFY39" s="19"/>
      <c r="TFZ39" s="19"/>
      <c r="TGA39" s="19"/>
      <c r="TGB39" s="19"/>
      <c r="TGC39" s="19"/>
      <c r="TGD39" s="19"/>
      <c r="TGE39" s="19"/>
      <c r="TGF39" s="19"/>
      <c r="TGG39" s="19"/>
      <c r="TGH39" s="19"/>
      <c r="TGI39" s="19"/>
      <c r="TGJ39" s="19"/>
      <c r="TGK39" s="19"/>
      <c r="TGL39" s="19"/>
      <c r="TGM39" s="19"/>
      <c r="TGN39" s="19"/>
      <c r="TGO39" s="19"/>
      <c r="TGP39" s="19"/>
      <c r="TGQ39" s="19"/>
      <c r="TGR39" s="19"/>
      <c r="TGS39" s="19"/>
      <c r="TGT39" s="19"/>
      <c r="TGU39" s="19"/>
      <c r="TGV39" s="19"/>
      <c r="TGW39" s="19"/>
      <c r="TGX39" s="19"/>
      <c r="TGY39" s="19"/>
      <c r="TGZ39" s="19"/>
      <c r="THA39" s="19"/>
      <c r="THB39" s="19"/>
      <c r="THC39" s="19"/>
      <c r="THD39" s="19"/>
      <c r="THE39" s="19"/>
      <c r="THF39" s="19"/>
      <c r="THG39" s="19"/>
      <c r="THH39" s="19"/>
      <c r="THI39" s="19"/>
      <c r="THJ39" s="19"/>
      <c r="THK39" s="19"/>
      <c r="THL39" s="19"/>
      <c r="THM39" s="19"/>
      <c r="THN39" s="19"/>
      <c r="THO39" s="19"/>
      <c r="THP39" s="19"/>
      <c r="THQ39" s="19"/>
      <c r="THR39" s="19"/>
      <c r="THS39" s="19"/>
      <c r="THT39" s="19"/>
      <c r="THU39" s="19"/>
      <c r="THV39" s="19"/>
      <c r="THW39" s="19"/>
      <c r="THX39" s="19"/>
      <c r="THY39" s="19"/>
      <c r="THZ39" s="19"/>
      <c r="TIA39" s="19"/>
      <c r="TIB39" s="19"/>
      <c r="TIC39" s="19"/>
      <c r="TID39" s="19"/>
      <c r="TIE39" s="19"/>
      <c r="TIF39" s="19"/>
      <c r="TIG39" s="19"/>
      <c r="TIH39" s="19"/>
      <c r="TII39" s="19"/>
      <c r="TIJ39" s="19"/>
      <c r="TIK39" s="19"/>
      <c r="TIL39" s="19"/>
      <c r="TIM39" s="19"/>
      <c r="TIN39" s="19"/>
      <c r="TIO39" s="19"/>
      <c r="TIP39" s="19"/>
      <c r="TIQ39" s="19"/>
      <c r="TIR39" s="19"/>
      <c r="TIS39" s="19"/>
      <c r="TIT39" s="19"/>
      <c r="TIU39" s="19"/>
      <c r="TIV39" s="19"/>
      <c r="TIW39" s="19"/>
      <c r="TIX39" s="19"/>
      <c r="TIY39" s="19"/>
      <c r="TIZ39" s="19"/>
      <c r="TJA39" s="19"/>
      <c r="TJB39" s="19"/>
      <c r="TJC39" s="19"/>
      <c r="TJD39" s="19"/>
      <c r="TJE39" s="19"/>
      <c r="TJF39" s="19"/>
      <c r="TJG39" s="19"/>
      <c r="TJH39" s="19"/>
      <c r="TJI39" s="19"/>
      <c r="TJJ39" s="19"/>
      <c r="TJK39" s="19"/>
      <c r="TJL39" s="19"/>
      <c r="TJM39" s="19"/>
      <c r="TJN39" s="19"/>
      <c r="TJO39" s="19"/>
      <c r="TJP39" s="19"/>
      <c r="TJQ39" s="19"/>
      <c r="TJR39" s="19"/>
      <c r="TJS39" s="19"/>
      <c r="TJT39" s="19"/>
      <c r="TJU39" s="19"/>
      <c r="TJV39" s="19"/>
      <c r="TJW39" s="19"/>
      <c r="TJX39" s="19"/>
      <c r="TJY39" s="19"/>
      <c r="TJZ39" s="19"/>
      <c r="TKA39" s="19"/>
      <c r="TKB39" s="19"/>
      <c r="TKC39" s="19"/>
      <c r="TKD39" s="19"/>
      <c r="TKE39" s="19"/>
      <c r="TKF39" s="19"/>
      <c r="TKG39" s="19"/>
      <c r="TKH39" s="19"/>
      <c r="TKI39" s="19"/>
      <c r="TKJ39" s="19"/>
      <c r="TKK39" s="19"/>
      <c r="TKL39" s="19"/>
      <c r="TKM39" s="19"/>
      <c r="TKN39" s="19"/>
      <c r="TKO39" s="19"/>
      <c r="TKP39" s="19"/>
      <c r="TKQ39" s="19"/>
      <c r="TKR39" s="19"/>
      <c r="TKS39" s="19"/>
      <c r="TKT39" s="19"/>
      <c r="TKU39" s="19"/>
      <c r="TKV39" s="19"/>
      <c r="TKW39" s="19"/>
      <c r="TKX39" s="19"/>
      <c r="TKY39" s="19"/>
      <c r="TKZ39" s="19"/>
      <c r="TLA39" s="19"/>
      <c r="TLB39" s="19"/>
      <c r="TLC39" s="19"/>
      <c r="TLD39" s="19"/>
      <c r="TLE39" s="19"/>
      <c r="TLF39" s="19"/>
      <c r="TLG39" s="19"/>
      <c r="TLH39" s="19"/>
      <c r="TLI39" s="19"/>
      <c r="TLJ39" s="19"/>
      <c r="TLK39" s="19"/>
      <c r="TLL39" s="19"/>
      <c r="TLM39" s="19"/>
      <c r="TLN39" s="19"/>
      <c r="TLO39" s="19"/>
      <c r="TLP39" s="19"/>
      <c r="TLQ39" s="19"/>
      <c r="TLR39" s="19"/>
      <c r="TLS39" s="19"/>
      <c r="TLT39" s="19"/>
      <c r="TLU39" s="19"/>
      <c r="TLV39" s="19"/>
      <c r="TLW39" s="19"/>
      <c r="TLX39" s="19"/>
      <c r="TLY39" s="19"/>
      <c r="TLZ39" s="19"/>
      <c r="TMA39" s="19"/>
      <c r="TMB39" s="19"/>
      <c r="TMC39" s="19"/>
      <c r="TMD39" s="19"/>
      <c r="TME39" s="19"/>
      <c r="TMF39" s="19"/>
      <c r="TMG39" s="19"/>
      <c r="TMH39" s="19"/>
      <c r="TMI39" s="19"/>
      <c r="TMJ39" s="19"/>
      <c r="TMK39" s="19"/>
      <c r="TML39" s="19"/>
      <c r="TMM39" s="19"/>
      <c r="TMN39" s="19"/>
      <c r="TMO39" s="19"/>
      <c r="TMP39" s="19"/>
      <c r="TMQ39" s="19"/>
      <c r="TMR39" s="19"/>
      <c r="TMS39" s="19"/>
      <c r="TMT39" s="19"/>
      <c r="TMU39" s="19"/>
      <c r="TMV39" s="19"/>
      <c r="TMW39" s="19"/>
      <c r="TMX39" s="19"/>
      <c r="TMY39" s="19"/>
      <c r="TMZ39" s="19"/>
      <c r="TNA39" s="19"/>
      <c r="TNB39" s="19"/>
      <c r="TNC39" s="19"/>
      <c r="TND39" s="19"/>
      <c r="TNE39" s="19"/>
      <c r="TNF39" s="19"/>
      <c r="TNG39" s="19"/>
      <c r="TNH39" s="19"/>
      <c r="TNI39" s="19"/>
      <c r="TNJ39" s="19"/>
      <c r="TNK39" s="19"/>
      <c r="TNL39" s="19"/>
      <c r="TNM39" s="19"/>
      <c r="TNN39" s="19"/>
      <c r="TNO39" s="19"/>
      <c r="TNP39" s="19"/>
      <c r="TNQ39" s="19"/>
      <c r="TNR39" s="19"/>
      <c r="TNS39" s="19"/>
      <c r="TNT39" s="19"/>
      <c r="TNU39" s="19"/>
      <c r="TNV39" s="19"/>
      <c r="TNW39" s="19"/>
      <c r="TNX39" s="19"/>
      <c r="TNY39" s="19"/>
      <c r="TNZ39" s="19"/>
      <c r="TOA39" s="19"/>
      <c r="TOB39" s="19"/>
      <c r="TOC39" s="19"/>
      <c r="TOD39" s="19"/>
      <c r="TOE39" s="19"/>
      <c r="TOF39" s="19"/>
      <c r="TOG39" s="19"/>
      <c r="TOH39" s="19"/>
      <c r="TOI39" s="19"/>
      <c r="TOJ39" s="19"/>
      <c r="TOK39" s="19"/>
      <c r="TOL39" s="19"/>
      <c r="TOM39" s="19"/>
      <c r="TON39" s="19"/>
      <c r="TOO39" s="19"/>
      <c r="TOP39" s="19"/>
      <c r="TOQ39" s="19"/>
      <c r="TOR39" s="19"/>
      <c r="TOS39" s="19"/>
      <c r="TOT39" s="19"/>
      <c r="TOU39" s="19"/>
      <c r="TOV39" s="19"/>
      <c r="TOW39" s="19"/>
      <c r="TOX39" s="19"/>
      <c r="TOY39" s="19"/>
      <c r="TOZ39" s="19"/>
      <c r="TPA39" s="19"/>
      <c r="TPB39" s="19"/>
      <c r="TPC39" s="19"/>
      <c r="TPD39" s="19"/>
      <c r="TPE39" s="19"/>
      <c r="TPF39" s="19"/>
      <c r="TPG39" s="19"/>
      <c r="TPH39" s="19"/>
      <c r="TPI39" s="19"/>
      <c r="TPJ39" s="19"/>
      <c r="TPK39" s="19"/>
      <c r="TPL39" s="19"/>
      <c r="TPM39" s="19"/>
      <c r="TPN39" s="19"/>
      <c r="TPO39" s="19"/>
      <c r="TPP39" s="19"/>
      <c r="TPQ39" s="19"/>
      <c r="TPR39" s="19"/>
      <c r="TPS39" s="19"/>
      <c r="TPT39" s="19"/>
      <c r="TPU39" s="19"/>
      <c r="TPV39" s="19"/>
      <c r="TPW39" s="19"/>
      <c r="TPX39" s="19"/>
      <c r="TPY39" s="19"/>
      <c r="TPZ39" s="19"/>
      <c r="TQA39" s="19"/>
      <c r="TQB39" s="19"/>
      <c r="TQC39" s="19"/>
      <c r="TQD39" s="19"/>
      <c r="TQE39" s="19"/>
      <c r="TQF39" s="19"/>
      <c r="TQG39" s="19"/>
      <c r="TQH39" s="19"/>
      <c r="TQI39" s="19"/>
      <c r="TQJ39" s="19"/>
      <c r="TQK39" s="19"/>
      <c r="TQL39" s="19"/>
      <c r="TQM39" s="19"/>
      <c r="TQN39" s="19"/>
      <c r="TQO39" s="19"/>
      <c r="TQP39" s="19"/>
      <c r="TQQ39" s="19"/>
      <c r="TQR39" s="19"/>
      <c r="TQS39" s="19"/>
      <c r="TQT39" s="19"/>
      <c r="TQU39" s="19"/>
      <c r="TQV39" s="19"/>
      <c r="TQW39" s="19"/>
      <c r="TQX39" s="19"/>
      <c r="TQY39" s="19"/>
      <c r="TQZ39" s="19"/>
      <c r="TRA39" s="19"/>
      <c r="TRB39" s="19"/>
      <c r="TRC39" s="19"/>
      <c r="TRD39" s="19"/>
      <c r="TRE39" s="19"/>
      <c r="TRF39" s="19"/>
      <c r="TRG39" s="19"/>
      <c r="TRH39" s="19"/>
      <c r="TRI39" s="19"/>
      <c r="TRJ39" s="19"/>
      <c r="TRK39" s="19"/>
      <c r="TRL39" s="19"/>
      <c r="TRM39" s="19"/>
      <c r="TRN39" s="19"/>
      <c r="TRO39" s="19"/>
      <c r="TRP39" s="19"/>
      <c r="TRQ39" s="19"/>
      <c r="TRR39" s="19"/>
      <c r="TRS39" s="19"/>
      <c r="TRT39" s="19"/>
      <c r="TRU39" s="19"/>
      <c r="TRV39" s="19"/>
      <c r="TRW39" s="19"/>
      <c r="TRX39" s="19"/>
      <c r="TRY39" s="19"/>
      <c r="TRZ39" s="19"/>
      <c r="TSA39" s="19"/>
      <c r="TSB39" s="19"/>
      <c r="TSC39" s="19"/>
      <c r="TSD39" s="19"/>
      <c r="TSE39" s="19"/>
      <c r="TSF39" s="19"/>
      <c r="TSG39" s="19"/>
      <c r="TSH39" s="19"/>
      <c r="TSI39" s="19"/>
      <c r="TSJ39" s="19"/>
      <c r="TSK39" s="19"/>
      <c r="TSL39" s="19"/>
      <c r="TSM39" s="19"/>
      <c r="TSN39" s="19"/>
      <c r="TSO39" s="19"/>
      <c r="TSP39" s="19"/>
      <c r="TSQ39" s="19"/>
      <c r="TSR39" s="19"/>
      <c r="TSS39" s="19"/>
      <c r="TST39" s="19"/>
      <c r="TSU39" s="19"/>
      <c r="TSV39" s="19"/>
      <c r="TSW39" s="19"/>
      <c r="TSX39" s="19"/>
      <c r="TSY39" s="19"/>
      <c r="TSZ39" s="19"/>
      <c r="TTA39" s="19"/>
      <c r="TTB39" s="19"/>
      <c r="TTC39" s="19"/>
      <c r="TTD39" s="19"/>
      <c r="TTE39" s="19"/>
      <c r="TTF39" s="19"/>
      <c r="TTG39" s="19"/>
      <c r="TTH39" s="19"/>
      <c r="TTI39" s="19"/>
      <c r="TTJ39" s="19"/>
      <c r="TTK39" s="19"/>
      <c r="TTL39" s="19"/>
      <c r="TTM39" s="19"/>
      <c r="TTN39" s="19"/>
      <c r="TTO39" s="19"/>
      <c r="TTP39" s="19"/>
      <c r="TTQ39" s="19"/>
      <c r="TTR39" s="19"/>
      <c r="TTS39" s="19"/>
      <c r="TTT39" s="19"/>
      <c r="TTU39" s="19"/>
      <c r="TTV39" s="19"/>
      <c r="TTW39" s="19"/>
      <c r="TTX39" s="19"/>
      <c r="TTY39" s="19"/>
      <c r="TTZ39" s="19"/>
      <c r="TUA39" s="19"/>
      <c r="TUB39" s="19"/>
      <c r="TUC39" s="19"/>
      <c r="TUD39" s="19"/>
      <c r="TUE39" s="19"/>
      <c r="TUF39" s="19"/>
      <c r="TUG39" s="19"/>
      <c r="TUH39" s="19"/>
      <c r="TUI39" s="19"/>
      <c r="TUJ39" s="19"/>
      <c r="TUK39" s="19"/>
      <c r="TUL39" s="19"/>
      <c r="TUM39" s="19"/>
      <c r="TUN39" s="19"/>
      <c r="TUO39" s="19"/>
      <c r="TUP39" s="19"/>
      <c r="TUQ39" s="19"/>
      <c r="TUR39" s="19"/>
      <c r="TUS39" s="19"/>
      <c r="TUT39" s="19"/>
      <c r="TUU39" s="19"/>
      <c r="TUV39" s="19"/>
      <c r="TUW39" s="19"/>
      <c r="TUX39" s="19"/>
      <c r="TUY39" s="19"/>
      <c r="TUZ39" s="19"/>
      <c r="TVA39" s="19"/>
      <c r="TVB39" s="19"/>
      <c r="TVC39" s="19"/>
      <c r="TVD39" s="19"/>
      <c r="TVE39" s="19"/>
      <c r="TVF39" s="19"/>
      <c r="TVG39" s="19"/>
      <c r="TVH39" s="19"/>
      <c r="TVI39" s="19"/>
      <c r="TVJ39" s="19"/>
      <c r="TVK39" s="19"/>
      <c r="TVL39" s="19"/>
      <c r="TVM39" s="19"/>
      <c r="TVN39" s="19"/>
      <c r="TVO39" s="19"/>
      <c r="TVP39" s="19"/>
      <c r="TVQ39" s="19"/>
      <c r="TVR39" s="19"/>
      <c r="TVS39" s="19"/>
      <c r="TVT39" s="19"/>
      <c r="TVU39" s="19"/>
      <c r="TVV39" s="19"/>
      <c r="TVW39" s="19"/>
      <c r="TVX39" s="19"/>
      <c r="TVY39" s="19"/>
      <c r="TVZ39" s="19"/>
      <c r="TWA39" s="19"/>
      <c r="TWB39" s="19"/>
      <c r="TWC39" s="19"/>
      <c r="TWD39" s="19"/>
      <c r="TWE39" s="19"/>
      <c r="TWF39" s="19"/>
      <c r="TWG39" s="19"/>
      <c r="TWH39" s="19"/>
      <c r="TWI39" s="19"/>
      <c r="TWJ39" s="19"/>
      <c r="TWK39" s="19"/>
      <c r="TWL39" s="19"/>
      <c r="TWM39" s="19"/>
      <c r="TWN39" s="19"/>
      <c r="TWO39" s="19"/>
      <c r="TWP39" s="19"/>
      <c r="TWQ39" s="19"/>
      <c r="TWR39" s="19"/>
      <c r="TWS39" s="19"/>
      <c r="TWT39" s="19"/>
      <c r="TWU39" s="19"/>
      <c r="TWV39" s="19"/>
      <c r="TWW39" s="19"/>
      <c r="TWX39" s="19"/>
      <c r="TWY39" s="19"/>
      <c r="TWZ39" s="19"/>
      <c r="TXA39" s="19"/>
      <c r="TXB39" s="19"/>
      <c r="TXC39" s="19"/>
      <c r="TXD39" s="19"/>
      <c r="TXE39" s="19"/>
      <c r="TXF39" s="19"/>
      <c r="TXG39" s="19"/>
      <c r="TXH39" s="19"/>
      <c r="TXI39" s="19"/>
      <c r="TXJ39" s="19"/>
      <c r="TXK39" s="19"/>
      <c r="TXL39" s="19"/>
      <c r="TXM39" s="19"/>
      <c r="TXN39" s="19"/>
      <c r="TXO39" s="19"/>
      <c r="TXP39" s="19"/>
      <c r="TXQ39" s="19"/>
      <c r="TXR39" s="19"/>
      <c r="TXS39" s="19"/>
      <c r="TXT39" s="19"/>
      <c r="TXU39" s="19"/>
      <c r="TXV39" s="19"/>
      <c r="TXW39" s="19"/>
      <c r="TXX39" s="19"/>
      <c r="TXY39" s="19"/>
      <c r="TXZ39" s="19"/>
      <c r="TYA39" s="19"/>
      <c r="TYB39" s="19"/>
      <c r="TYC39" s="19"/>
      <c r="TYD39" s="19"/>
      <c r="TYE39" s="19"/>
      <c r="TYF39" s="19"/>
      <c r="TYG39" s="19"/>
      <c r="TYH39" s="19"/>
      <c r="TYI39" s="19"/>
      <c r="TYJ39" s="19"/>
      <c r="TYK39" s="19"/>
      <c r="TYL39" s="19"/>
      <c r="TYM39" s="19"/>
      <c r="TYN39" s="19"/>
      <c r="TYO39" s="19"/>
      <c r="TYP39" s="19"/>
      <c r="TYQ39" s="19"/>
      <c r="TYR39" s="19"/>
      <c r="TYS39" s="19"/>
      <c r="TYT39" s="19"/>
      <c r="TYU39" s="19"/>
      <c r="TYV39" s="19"/>
      <c r="TYW39" s="19"/>
      <c r="TYX39" s="19"/>
      <c r="TYY39" s="19"/>
      <c r="TYZ39" s="19"/>
      <c r="TZA39" s="19"/>
      <c r="TZB39" s="19"/>
      <c r="TZC39" s="19"/>
      <c r="TZD39" s="19"/>
      <c r="TZE39" s="19"/>
      <c r="TZF39" s="19"/>
      <c r="TZG39" s="19"/>
      <c r="TZH39" s="19"/>
      <c r="TZI39" s="19"/>
      <c r="TZJ39" s="19"/>
      <c r="TZK39" s="19"/>
      <c r="TZL39" s="19"/>
      <c r="TZM39" s="19"/>
      <c r="TZN39" s="19"/>
      <c r="TZO39" s="19"/>
      <c r="TZP39" s="19"/>
      <c r="TZQ39" s="19"/>
      <c r="TZR39" s="19"/>
      <c r="TZS39" s="19"/>
      <c r="TZT39" s="19"/>
      <c r="TZU39" s="19"/>
      <c r="TZV39" s="19"/>
      <c r="TZW39" s="19"/>
      <c r="TZX39" s="19"/>
      <c r="TZY39" s="19"/>
      <c r="TZZ39" s="19"/>
      <c r="UAA39" s="19"/>
      <c r="UAB39" s="19"/>
      <c r="UAC39" s="19"/>
      <c r="UAD39" s="19"/>
      <c r="UAE39" s="19"/>
      <c r="UAF39" s="19"/>
      <c r="UAG39" s="19"/>
      <c r="UAH39" s="19"/>
      <c r="UAI39" s="19"/>
      <c r="UAJ39" s="19"/>
      <c r="UAK39" s="19"/>
      <c r="UAL39" s="19"/>
      <c r="UAM39" s="19"/>
      <c r="UAN39" s="19"/>
      <c r="UAO39" s="19"/>
      <c r="UAP39" s="19"/>
      <c r="UAQ39" s="19"/>
      <c r="UAR39" s="19"/>
      <c r="UAS39" s="19"/>
      <c r="UAT39" s="19"/>
      <c r="UAU39" s="19"/>
      <c r="UAV39" s="19"/>
      <c r="UAW39" s="19"/>
      <c r="UAX39" s="19"/>
      <c r="UAY39" s="19"/>
      <c r="UAZ39" s="19"/>
      <c r="UBA39" s="19"/>
      <c r="UBB39" s="19"/>
      <c r="UBC39" s="19"/>
      <c r="UBD39" s="19"/>
      <c r="UBE39" s="19"/>
      <c r="UBF39" s="19"/>
      <c r="UBG39" s="19"/>
      <c r="UBH39" s="19"/>
      <c r="UBI39" s="19"/>
      <c r="UBJ39" s="19"/>
      <c r="UBK39" s="19"/>
      <c r="UBL39" s="19"/>
      <c r="UBM39" s="19"/>
      <c r="UBN39" s="19"/>
      <c r="UBO39" s="19"/>
      <c r="UBP39" s="19"/>
      <c r="UBQ39" s="19"/>
      <c r="UBR39" s="19"/>
      <c r="UBS39" s="19"/>
      <c r="UBT39" s="19"/>
      <c r="UBU39" s="19"/>
      <c r="UBV39" s="19"/>
      <c r="UBW39" s="19"/>
      <c r="UBX39" s="19"/>
      <c r="UBY39" s="19"/>
      <c r="UBZ39" s="19"/>
      <c r="UCA39" s="19"/>
      <c r="UCB39" s="19"/>
      <c r="UCC39" s="19"/>
      <c r="UCD39" s="19"/>
      <c r="UCE39" s="19"/>
      <c r="UCF39" s="19"/>
      <c r="UCG39" s="19"/>
      <c r="UCH39" s="19"/>
      <c r="UCI39" s="19"/>
      <c r="UCJ39" s="19"/>
      <c r="UCK39" s="19"/>
      <c r="UCL39" s="19"/>
      <c r="UCM39" s="19"/>
      <c r="UCN39" s="19"/>
      <c r="UCO39" s="19"/>
      <c r="UCP39" s="19"/>
      <c r="UCQ39" s="19"/>
      <c r="UCR39" s="19"/>
      <c r="UCS39" s="19"/>
      <c r="UCT39" s="19"/>
      <c r="UCU39" s="19"/>
      <c r="UCV39" s="19"/>
      <c r="UCW39" s="19"/>
      <c r="UCX39" s="19"/>
      <c r="UCY39" s="19"/>
      <c r="UCZ39" s="19"/>
      <c r="UDA39" s="19"/>
      <c r="UDB39" s="19"/>
      <c r="UDC39" s="19"/>
      <c r="UDD39" s="19"/>
      <c r="UDE39" s="19"/>
      <c r="UDF39" s="19"/>
      <c r="UDG39" s="19"/>
      <c r="UDH39" s="19"/>
      <c r="UDI39" s="19"/>
      <c r="UDJ39" s="19"/>
      <c r="UDK39" s="19"/>
      <c r="UDL39" s="19"/>
      <c r="UDM39" s="19"/>
      <c r="UDN39" s="19"/>
      <c r="UDO39" s="19"/>
      <c r="UDP39" s="19"/>
      <c r="UDQ39" s="19"/>
      <c r="UDR39" s="19"/>
      <c r="UDS39" s="19"/>
      <c r="UDT39" s="19"/>
      <c r="UDU39" s="19"/>
      <c r="UDV39" s="19"/>
      <c r="UDW39" s="19"/>
      <c r="UDX39" s="19"/>
      <c r="UDY39" s="19"/>
      <c r="UDZ39" s="19"/>
      <c r="UEA39" s="19"/>
      <c r="UEB39" s="19"/>
      <c r="UEC39" s="19"/>
      <c r="UED39" s="19"/>
      <c r="UEE39" s="19"/>
      <c r="UEF39" s="19"/>
      <c r="UEG39" s="19"/>
      <c r="UEH39" s="19"/>
      <c r="UEI39" s="19"/>
      <c r="UEJ39" s="19"/>
      <c r="UEK39" s="19"/>
      <c r="UEL39" s="19"/>
      <c r="UEM39" s="19"/>
      <c r="UEN39" s="19"/>
      <c r="UEO39" s="19"/>
      <c r="UEP39" s="19"/>
      <c r="UEQ39" s="19"/>
      <c r="UER39" s="19"/>
      <c r="UES39" s="19"/>
      <c r="UET39" s="19"/>
      <c r="UEU39" s="19"/>
      <c r="UEV39" s="19"/>
      <c r="UEW39" s="19"/>
      <c r="UEX39" s="19"/>
      <c r="UEY39" s="19"/>
      <c r="UEZ39" s="19"/>
      <c r="UFA39" s="19"/>
      <c r="UFB39" s="19"/>
      <c r="UFC39" s="19"/>
      <c r="UFD39" s="19"/>
      <c r="UFE39" s="19"/>
      <c r="UFF39" s="19"/>
      <c r="UFG39" s="19"/>
      <c r="UFH39" s="19"/>
      <c r="UFI39" s="19"/>
      <c r="UFJ39" s="19"/>
      <c r="UFK39" s="19"/>
      <c r="UFL39" s="19"/>
      <c r="UFM39" s="19"/>
      <c r="UFN39" s="19"/>
      <c r="UFO39" s="19"/>
      <c r="UFP39" s="19"/>
      <c r="UFQ39" s="19"/>
      <c r="UFR39" s="19"/>
      <c r="UFS39" s="19"/>
      <c r="UFT39" s="19"/>
      <c r="UFU39" s="19"/>
      <c r="UFV39" s="19"/>
      <c r="UFW39" s="19"/>
      <c r="UFX39" s="19"/>
      <c r="UFY39" s="19"/>
      <c r="UFZ39" s="19"/>
      <c r="UGA39" s="19"/>
      <c r="UGB39" s="19"/>
      <c r="UGC39" s="19"/>
      <c r="UGD39" s="19"/>
      <c r="UGE39" s="19"/>
      <c r="UGF39" s="19"/>
      <c r="UGG39" s="19"/>
      <c r="UGH39" s="19"/>
      <c r="UGI39" s="19"/>
      <c r="UGJ39" s="19"/>
      <c r="UGK39" s="19"/>
      <c r="UGL39" s="19"/>
      <c r="UGM39" s="19"/>
      <c r="UGN39" s="19"/>
      <c r="UGO39" s="19"/>
      <c r="UGP39" s="19"/>
      <c r="UGQ39" s="19"/>
      <c r="UGR39" s="19"/>
      <c r="UGS39" s="19"/>
      <c r="UGT39" s="19"/>
      <c r="UGU39" s="19"/>
      <c r="UGV39" s="19"/>
      <c r="UGW39" s="19"/>
      <c r="UGX39" s="19"/>
      <c r="UGY39" s="19"/>
      <c r="UGZ39" s="19"/>
      <c r="UHA39" s="19"/>
      <c r="UHB39" s="19"/>
      <c r="UHC39" s="19"/>
      <c r="UHD39" s="19"/>
      <c r="UHE39" s="19"/>
      <c r="UHF39" s="19"/>
      <c r="UHG39" s="19"/>
      <c r="UHH39" s="19"/>
      <c r="UHI39" s="19"/>
      <c r="UHJ39" s="19"/>
      <c r="UHK39" s="19"/>
      <c r="UHL39" s="19"/>
      <c r="UHM39" s="19"/>
      <c r="UHN39" s="19"/>
      <c r="UHO39" s="19"/>
      <c r="UHP39" s="19"/>
      <c r="UHQ39" s="19"/>
      <c r="UHR39" s="19"/>
      <c r="UHS39" s="19"/>
      <c r="UHT39" s="19"/>
      <c r="UHU39" s="19"/>
      <c r="UHV39" s="19"/>
      <c r="UHW39" s="19"/>
      <c r="UHX39" s="19"/>
      <c r="UHY39" s="19"/>
      <c r="UHZ39" s="19"/>
      <c r="UIA39" s="19"/>
      <c r="UIB39" s="19"/>
      <c r="UIC39" s="19"/>
      <c r="UID39" s="19"/>
      <c r="UIE39" s="19"/>
      <c r="UIF39" s="19"/>
      <c r="UIG39" s="19"/>
      <c r="UIH39" s="19"/>
      <c r="UII39" s="19"/>
      <c r="UIJ39" s="19"/>
      <c r="UIK39" s="19"/>
      <c r="UIL39" s="19"/>
      <c r="UIM39" s="19"/>
      <c r="UIN39" s="19"/>
      <c r="UIO39" s="19"/>
      <c r="UIP39" s="19"/>
      <c r="UIQ39" s="19"/>
      <c r="UIR39" s="19"/>
      <c r="UIS39" s="19"/>
      <c r="UIT39" s="19"/>
      <c r="UIU39" s="19"/>
      <c r="UIV39" s="19"/>
      <c r="UIW39" s="19"/>
      <c r="UIX39" s="19"/>
      <c r="UIY39" s="19"/>
      <c r="UIZ39" s="19"/>
      <c r="UJA39" s="19"/>
      <c r="UJB39" s="19"/>
      <c r="UJC39" s="19"/>
      <c r="UJD39" s="19"/>
      <c r="UJE39" s="19"/>
      <c r="UJF39" s="19"/>
      <c r="UJG39" s="19"/>
      <c r="UJH39" s="19"/>
      <c r="UJI39" s="19"/>
      <c r="UJJ39" s="19"/>
      <c r="UJK39" s="19"/>
      <c r="UJL39" s="19"/>
      <c r="UJM39" s="19"/>
      <c r="UJN39" s="19"/>
      <c r="UJO39" s="19"/>
      <c r="UJP39" s="19"/>
      <c r="UJQ39" s="19"/>
      <c r="UJR39" s="19"/>
      <c r="UJS39" s="19"/>
      <c r="UJT39" s="19"/>
      <c r="UJU39" s="19"/>
      <c r="UJV39" s="19"/>
      <c r="UJW39" s="19"/>
      <c r="UJX39" s="19"/>
      <c r="UJY39" s="19"/>
      <c r="UJZ39" s="19"/>
      <c r="UKA39" s="19"/>
      <c r="UKB39" s="19"/>
      <c r="UKC39" s="19"/>
      <c r="UKD39" s="19"/>
      <c r="UKE39" s="19"/>
      <c r="UKF39" s="19"/>
      <c r="UKG39" s="19"/>
      <c r="UKH39" s="19"/>
      <c r="UKI39" s="19"/>
      <c r="UKJ39" s="19"/>
      <c r="UKK39" s="19"/>
      <c r="UKL39" s="19"/>
      <c r="UKM39" s="19"/>
      <c r="UKN39" s="19"/>
      <c r="UKO39" s="19"/>
      <c r="UKP39" s="19"/>
      <c r="UKQ39" s="19"/>
      <c r="UKR39" s="19"/>
      <c r="UKS39" s="19"/>
      <c r="UKT39" s="19"/>
      <c r="UKU39" s="19"/>
      <c r="UKV39" s="19"/>
      <c r="UKW39" s="19"/>
      <c r="UKX39" s="19"/>
      <c r="UKY39" s="19"/>
      <c r="UKZ39" s="19"/>
      <c r="ULA39" s="19"/>
      <c r="ULB39" s="19"/>
      <c r="ULC39" s="19"/>
      <c r="ULD39" s="19"/>
      <c r="ULE39" s="19"/>
      <c r="ULF39" s="19"/>
      <c r="ULG39" s="19"/>
      <c r="ULH39" s="19"/>
      <c r="ULI39" s="19"/>
      <c r="ULJ39" s="19"/>
      <c r="ULK39" s="19"/>
      <c r="ULL39" s="19"/>
      <c r="ULM39" s="19"/>
      <c r="ULN39" s="19"/>
      <c r="ULO39" s="19"/>
      <c r="ULP39" s="19"/>
      <c r="ULQ39" s="19"/>
      <c r="ULR39" s="19"/>
      <c r="ULS39" s="19"/>
      <c r="ULT39" s="19"/>
      <c r="ULU39" s="19"/>
      <c r="ULV39" s="19"/>
      <c r="ULW39" s="19"/>
      <c r="ULX39" s="19"/>
      <c r="ULY39" s="19"/>
      <c r="ULZ39" s="19"/>
      <c r="UMA39" s="19"/>
      <c r="UMB39" s="19"/>
      <c r="UMC39" s="19"/>
      <c r="UMD39" s="19"/>
      <c r="UME39" s="19"/>
      <c r="UMF39" s="19"/>
      <c r="UMG39" s="19"/>
      <c r="UMH39" s="19"/>
      <c r="UMI39" s="19"/>
      <c r="UMJ39" s="19"/>
      <c r="UMK39" s="19"/>
      <c r="UML39" s="19"/>
      <c r="UMM39" s="19"/>
      <c r="UMN39" s="19"/>
      <c r="UMO39" s="19"/>
      <c r="UMP39" s="19"/>
      <c r="UMQ39" s="19"/>
      <c r="UMR39" s="19"/>
      <c r="UMS39" s="19"/>
      <c r="UMT39" s="19"/>
      <c r="UMU39" s="19"/>
      <c r="UMV39" s="19"/>
      <c r="UMW39" s="19"/>
      <c r="UMX39" s="19"/>
      <c r="UMY39" s="19"/>
      <c r="UMZ39" s="19"/>
      <c r="UNA39" s="19"/>
      <c r="UNB39" s="19"/>
      <c r="UNC39" s="19"/>
      <c r="UND39" s="19"/>
      <c r="UNE39" s="19"/>
      <c r="UNF39" s="19"/>
      <c r="UNG39" s="19"/>
      <c r="UNH39" s="19"/>
      <c r="UNI39" s="19"/>
      <c r="UNJ39" s="19"/>
      <c r="UNK39" s="19"/>
      <c r="UNL39" s="19"/>
      <c r="UNM39" s="19"/>
      <c r="UNN39" s="19"/>
      <c r="UNO39" s="19"/>
      <c r="UNP39" s="19"/>
      <c r="UNQ39" s="19"/>
      <c r="UNR39" s="19"/>
      <c r="UNS39" s="19"/>
      <c r="UNT39" s="19"/>
      <c r="UNU39" s="19"/>
      <c r="UNV39" s="19"/>
      <c r="UNW39" s="19"/>
      <c r="UNX39" s="19"/>
      <c r="UNY39" s="19"/>
      <c r="UNZ39" s="19"/>
      <c r="UOA39" s="19"/>
      <c r="UOB39" s="19"/>
      <c r="UOC39" s="19"/>
      <c r="UOD39" s="19"/>
      <c r="UOE39" s="19"/>
      <c r="UOF39" s="19"/>
      <c r="UOG39" s="19"/>
      <c r="UOH39" s="19"/>
      <c r="UOI39" s="19"/>
      <c r="UOJ39" s="19"/>
      <c r="UOK39" s="19"/>
      <c r="UOL39" s="19"/>
      <c r="UOM39" s="19"/>
      <c r="UON39" s="19"/>
      <c r="UOO39" s="19"/>
      <c r="UOP39" s="19"/>
      <c r="UOQ39" s="19"/>
      <c r="UOR39" s="19"/>
      <c r="UOS39" s="19"/>
      <c r="UOT39" s="19"/>
      <c r="UOU39" s="19"/>
      <c r="UOV39" s="19"/>
      <c r="UOW39" s="19"/>
      <c r="UOX39" s="19"/>
      <c r="UOY39" s="19"/>
      <c r="UOZ39" s="19"/>
      <c r="UPA39" s="19"/>
      <c r="UPB39" s="19"/>
      <c r="UPC39" s="19"/>
      <c r="UPD39" s="19"/>
      <c r="UPE39" s="19"/>
      <c r="UPF39" s="19"/>
      <c r="UPG39" s="19"/>
      <c r="UPH39" s="19"/>
      <c r="UPI39" s="19"/>
      <c r="UPJ39" s="19"/>
      <c r="UPK39" s="19"/>
      <c r="UPL39" s="19"/>
      <c r="UPM39" s="19"/>
      <c r="UPN39" s="19"/>
      <c r="UPO39" s="19"/>
      <c r="UPP39" s="19"/>
      <c r="UPQ39" s="19"/>
      <c r="UPR39" s="19"/>
      <c r="UPS39" s="19"/>
      <c r="UPT39" s="19"/>
      <c r="UPU39" s="19"/>
      <c r="UPV39" s="19"/>
      <c r="UPW39" s="19"/>
      <c r="UPX39" s="19"/>
      <c r="UPY39" s="19"/>
      <c r="UPZ39" s="19"/>
      <c r="UQA39" s="19"/>
      <c r="UQB39" s="19"/>
      <c r="UQC39" s="19"/>
      <c r="UQD39" s="19"/>
      <c r="UQE39" s="19"/>
      <c r="UQF39" s="19"/>
      <c r="UQG39" s="19"/>
      <c r="UQH39" s="19"/>
      <c r="UQI39" s="19"/>
      <c r="UQJ39" s="19"/>
      <c r="UQK39" s="19"/>
      <c r="UQL39" s="19"/>
      <c r="UQM39" s="19"/>
      <c r="UQN39" s="19"/>
      <c r="UQO39" s="19"/>
      <c r="UQP39" s="19"/>
      <c r="UQQ39" s="19"/>
      <c r="UQR39" s="19"/>
      <c r="UQS39" s="19"/>
      <c r="UQT39" s="19"/>
      <c r="UQU39" s="19"/>
      <c r="UQV39" s="19"/>
      <c r="UQW39" s="19"/>
      <c r="UQX39" s="19"/>
      <c r="UQY39" s="19"/>
      <c r="UQZ39" s="19"/>
      <c r="URA39" s="19"/>
      <c r="URB39" s="19"/>
      <c r="URC39" s="19"/>
      <c r="URD39" s="19"/>
      <c r="URE39" s="19"/>
      <c r="URF39" s="19"/>
      <c r="URG39" s="19"/>
      <c r="URH39" s="19"/>
      <c r="URI39" s="19"/>
      <c r="URJ39" s="19"/>
      <c r="URK39" s="19"/>
      <c r="URL39" s="19"/>
      <c r="URM39" s="19"/>
      <c r="URN39" s="19"/>
      <c r="URO39" s="19"/>
      <c r="URP39" s="19"/>
      <c r="URQ39" s="19"/>
      <c r="URR39" s="19"/>
      <c r="URS39" s="19"/>
      <c r="URT39" s="19"/>
      <c r="URU39" s="19"/>
      <c r="URV39" s="19"/>
      <c r="URW39" s="19"/>
      <c r="URX39" s="19"/>
      <c r="URY39" s="19"/>
      <c r="URZ39" s="19"/>
      <c r="USA39" s="19"/>
      <c r="USB39" s="19"/>
      <c r="USC39" s="19"/>
      <c r="USD39" s="19"/>
      <c r="USE39" s="19"/>
      <c r="USF39" s="19"/>
      <c r="USG39" s="19"/>
      <c r="USH39" s="19"/>
      <c r="USI39" s="19"/>
      <c r="USJ39" s="19"/>
      <c r="USK39" s="19"/>
      <c r="USL39" s="19"/>
      <c r="USM39" s="19"/>
      <c r="USN39" s="19"/>
      <c r="USO39" s="19"/>
      <c r="USP39" s="19"/>
      <c r="USQ39" s="19"/>
      <c r="USR39" s="19"/>
      <c r="USS39" s="19"/>
      <c r="UST39" s="19"/>
      <c r="USU39" s="19"/>
      <c r="USV39" s="19"/>
      <c r="USW39" s="19"/>
      <c r="USX39" s="19"/>
      <c r="USY39" s="19"/>
      <c r="USZ39" s="19"/>
      <c r="UTA39" s="19"/>
      <c r="UTB39" s="19"/>
      <c r="UTC39" s="19"/>
      <c r="UTD39" s="19"/>
      <c r="UTE39" s="19"/>
      <c r="UTF39" s="19"/>
      <c r="UTG39" s="19"/>
      <c r="UTH39" s="19"/>
      <c r="UTI39" s="19"/>
      <c r="UTJ39" s="19"/>
      <c r="UTK39" s="19"/>
      <c r="UTL39" s="19"/>
      <c r="UTM39" s="19"/>
      <c r="UTN39" s="19"/>
      <c r="UTO39" s="19"/>
      <c r="UTP39" s="19"/>
      <c r="UTQ39" s="19"/>
      <c r="UTR39" s="19"/>
      <c r="UTS39" s="19"/>
      <c r="UTT39" s="19"/>
      <c r="UTU39" s="19"/>
      <c r="UTV39" s="19"/>
      <c r="UTW39" s="19"/>
      <c r="UTX39" s="19"/>
      <c r="UTY39" s="19"/>
      <c r="UTZ39" s="19"/>
      <c r="UUA39" s="19"/>
      <c r="UUB39" s="19"/>
      <c r="UUC39" s="19"/>
      <c r="UUD39" s="19"/>
      <c r="UUE39" s="19"/>
      <c r="UUF39" s="19"/>
      <c r="UUG39" s="19"/>
      <c r="UUH39" s="19"/>
      <c r="UUI39" s="19"/>
      <c r="UUJ39" s="19"/>
      <c r="UUK39" s="19"/>
      <c r="UUL39" s="19"/>
      <c r="UUM39" s="19"/>
      <c r="UUN39" s="19"/>
      <c r="UUO39" s="19"/>
      <c r="UUP39" s="19"/>
      <c r="UUQ39" s="19"/>
      <c r="UUR39" s="19"/>
      <c r="UUS39" s="19"/>
      <c r="UUT39" s="19"/>
      <c r="UUU39" s="19"/>
      <c r="UUV39" s="19"/>
      <c r="UUW39" s="19"/>
      <c r="UUX39" s="19"/>
      <c r="UUY39" s="19"/>
      <c r="UUZ39" s="19"/>
      <c r="UVA39" s="19"/>
      <c r="UVB39" s="19"/>
      <c r="UVC39" s="19"/>
      <c r="UVD39" s="19"/>
      <c r="UVE39" s="19"/>
      <c r="UVF39" s="19"/>
      <c r="UVG39" s="19"/>
      <c r="UVH39" s="19"/>
      <c r="UVI39" s="19"/>
      <c r="UVJ39" s="19"/>
      <c r="UVK39" s="19"/>
      <c r="UVL39" s="19"/>
      <c r="UVM39" s="19"/>
      <c r="UVN39" s="19"/>
      <c r="UVO39" s="19"/>
      <c r="UVP39" s="19"/>
      <c r="UVQ39" s="19"/>
      <c r="UVR39" s="19"/>
      <c r="UVS39" s="19"/>
      <c r="UVT39" s="19"/>
      <c r="UVU39" s="19"/>
      <c r="UVV39" s="19"/>
      <c r="UVW39" s="19"/>
      <c r="UVX39" s="19"/>
      <c r="UVY39" s="19"/>
      <c r="UVZ39" s="19"/>
      <c r="UWA39" s="19"/>
      <c r="UWB39" s="19"/>
      <c r="UWC39" s="19"/>
      <c r="UWD39" s="19"/>
      <c r="UWE39" s="19"/>
      <c r="UWF39" s="19"/>
      <c r="UWG39" s="19"/>
      <c r="UWH39" s="19"/>
      <c r="UWI39" s="19"/>
      <c r="UWJ39" s="19"/>
      <c r="UWK39" s="19"/>
      <c r="UWL39" s="19"/>
      <c r="UWM39" s="19"/>
      <c r="UWN39" s="19"/>
      <c r="UWO39" s="19"/>
      <c r="UWP39" s="19"/>
      <c r="UWQ39" s="19"/>
      <c r="UWR39" s="19"/>
      <c r="UWS39" s="19"/>
      <c r="UWT39" s="19"/>
      <c r="UWU39" s="19"/>
      <c r="UWV39" s="19"/>
      <c r="UWW39" s="19"/>
      <c r="UWX39" s="19"/>
      <c r="UWY39" s="19"/>
      <c r="UWZ39" s="19"/>
      <c r="UXA39" s="19"/>
      <c r="UXB39" s="19"/>
      <c r="UXC39" s="19"/>
      <c r="UXD39" s="19"/>
      <c r="UXE39" s="19"/>
      <c r="UXF39" s="19"/>
      <c r="UXG39" s="19"/>
      <c r="UXH39" s="19"/>
      <c r="UXI39" s="19"/>
      <c r="UXJ39" s="19"/>
      <c r="UXK39" s="19"/>
      <c r="UXL39" s="19"/>
      <c r="UXM39" s="19"/>
      <c r="UXN39" s="19"/>
      <c r="UXO39" s="19"/>
      <c r="UXP39" s="19"/>
      <c r="UXQ39" s="19"/>
      <c r="UXR39" s="19"/>
      <c r="UXS39" s="19"/>
      <c r="UXT39" s="19"/>
      <c r="UXU39" s="19"/>
      <c r="UXV39" s="19"/>
      <c r="UXW39" s="19"/>
      <c r="UXX39" s="19"/>
      <c r="UXY39" s="19"/>
      <c r="UXZ39" s="19"/>
      <c r="UYA39" s="19"/>
      <c r="UYB39" s="19"/>
      <c r="UYC39" s="19"/>
      <c r="UYD39" s="19"/>
      <c r="UYE39" s="19"/>
      <c r="UYF39" s="19"/>
      <c r="UYG39" s="19"/>
      <c r="UYH39" s="19"/>
      <c r="UYI39" s="19"/>
      <c r="UYJ39" s="19"/>
      <c r="UYK39" s="19"/>
      <c r="UYL39" s="19"/>
      <c r="UYM39" s="19"/>
      <c r="UYN39" s="19"/>
      <c r="UYO39" s="19"/>
      <c r="UYP39" s="19"/>
      <c r="UYQ39" s="19"/>
      <c r="UYR39" s="19"/>
      <c r="UYS39" s="19"/>
      <c r="UYT39" s="19"/>
      <c r="UYU39" s="19"/>
      <c r="UYV39" s="19"/>
      <c r="UYW39" s="19"/>
      <c r="UYX39" s="19"/>
      <c r="UYY39" s="19"/>
      <c r="UYZ39" s="19"/>
      <c r="UZA39" s="19"/>
      <c r="UZB39" s="19"/>
      <c r="UZC39" s="19"/>
      <c r="UZD39" s="19"/>
      <c r="UZE39" s="19"/>
      <c r="UZF39" s="19"/>
      <c r="UZG39" s="19"/>
      <c r="UZH39" s="19"/>
      <c r="UZI39" s="19"/>
      <c r="UZJ39" s="19"/>
      <c r="UZK39" s="19"/>
      <c r="UZL39" s="19"/>
      <c r="UZM39" s="19"/>
      <c r="UZN39" s="19"/>
      <c r="UZO39" s="19"/>
      <c r="UZP39" s="19"/>
      <c r="UZQ39" s="19"/>
      <c r="UZR39" s="19"/>
      <c r="UZS39" s="19"/>
      <c r="UZT39" s="19"/>
      <c r="UZU39" s="19"/>
      <c r="UZV39" s="19"/>
      <c r="UZW39" s="19"/>
      <c r="UZX39" s="19"/>
      <c r="UZY39" s="19"/>
      <c r="UZZ39" s="19"/>
      <c r="VAA39" s="19"/>
      <c r="VAB39" s="19"/>
      <c r="VAC39" s="19"/>
      <c r="VAD39" s="19"/>
      <c r="VAE39" s="19"/>
      <c r="VAF39" s="19"/>
      <c r="VAG39" s="19"/>
      <c r="VAH39" s="19"/>
      <c r="VAI39" s="19"/>
      <c r="VAJ39" s="19"/>
      <c r="VAK39" s="19"/>
      <c r="VAL39" s="19"/>
      <c r="VAM39" s="19"/>
      <c r="VAN39" s="19"/>
      <c r="VAO39" s="19"/>
      <c r="VAP39" s="19"/>
      <c r="VAQ39" s="19"/>
      <c r="VAR39" s="19"/>
      <c r="VAS39" s="19"/>
      <c r="VAT39" s="19"/>
      <c r="VAU39" s="19"/>
      <c r="VAV39" s="19"/>
      <c r="VAW39" s="19"/>
      <c r="VAX39" s="19"/>
      <c r="VAY39" s="19"/>
      <c r="VAZ39" s="19"/>
      <c r="VBA39" s="19"/>
      <c r="VBB39" s="19"/>
      <c r="VBC39" s="19"/>
      <c r="VBD39" s="19"/>
      <c r="VBE39" s="19"/>
      <c r="VBF39" s="19"/>
      <c r="VBG39" s="19"/>
      <c r="VBH39" s="19"/>
      <c r="VBI39" s="19"/>
      <c r="VBJ39" s="19"/>
      <c r="VBK39" s="19"/>
      <c r="VBL39" s="19"/>
      <c r="VBM39" s="19"/>
      <c r="VBN39" s="19"/>
      <c r="VBO39" s="19"/>
      <c r="VBP39" s="19"/>
      <c r="VBQ39" s="19"/>
      <c r="VBR39" s="19"/>
      <c r="VBS39" s="19"/>
      <c r="VBT39" s="19"/>
      <c r="VBU39" s="19"/>
      <c r="VBV39" s="19"/>
      <c r="VBW39" s="19"/>
      <c r="VBX39" s="19"/>
      <c r="VBY39" s="19"/>
      <c r="VBZ39" s="19"/>
      <c r="VCA39" s="19"/>
      <c r="VCB39" s="19"/>
      <c r="VCC39" s="19"/>
      <c r="VCD39" s="19"/>
      <c r="VCE39" s="19"/>
      <c r="VCF39" s="19"/>
      <c r="VCG39" s="19"/>
      <c r="VCH39" s="19"/>
      <c r="VCI39" s="19"/>
      <c r="VCJ39" s="19"/>
      <c r="VCK39" s="19"/>
      <c r="VCL39" s="19"/>
      <c r="VCM39" s="19"/>
      <c r="VCN39" s="19"/>
      <c r="VCO39" s="19"/>
      <c r="VCP39" s="19"/>
      <c r="VCQ39" s="19"/>
      <c r="VCR39" s="19"/>
      <c r="VCS39" s="19"/>
      <c r="VCT39" s="19"/>
      <c r="VCU39" s="19"/>
      <c r="VCV39" s="19"/>
      <c r="VCW39" s="19"/>
      <c r="VCX39" s="19"/>
      <c r="VCY39" s="19"/>
      <c r="VCZ39" s="19"/>
      <c r="VDA39" s="19"/>
      <c r="VDB39" s="19"/>
      <c r="VDC39" s="19"/>
      <c r="VDD39" s="19"/>
      <c r="VDE39" s="19"/>
      <c r="VDF39" s="19"/>
      <c r="VDG39" s="19"/>
      <c r="VDH39" s="19"/>
      <c r="VDI39" s="19"/>
      <c r="VDJ39" s="19"/>
      <c r="VDK39" s="19"/>
      <c r="VDL39" s="19"/>
      <c r="VDM39" s="19"/>
      <c r="VDN39" s="19"/>
      <c r="VDO39" s="19"/>
      <c r="VDP39" s="19"/>
      <c r="VDQ39" s="19"/>
      <c r="VDR39" s="19"/>
      <c r="VDS39" s="19"/>
      <c r="VDT39" s="19"/>
      <c r="VDU39" s="19"/>
      <c r="VDV39" s="19"/>
      <c r="VDW39" s="19"/>
      <c r="VDX39" s="19"/>
      <c r="VDY39" s="19"/>
      <c r="VDZ39" s="19"/>
      <c r="VEA39" s="19"/>
      <c r="VEB39" s="19"/>
      <c r="VEC39" s="19"/>
      <c r="VED39" s="19"/>
      <c r="VEE39" s="19"/>
      <c r="VEF39" s="19"/>
      <c r="VEG39" s="19"/>
      <c r="VEH39" s="19"/>
      <c r="VEI39" s="19"/>
      <c r="VEJ39" s="19"/>
      <c r="VEK39" s="19"/>
      <c r="VEL39" s="19"/>
      <c r="VEM39" s="19"/>
      <c r="VEN39" s="19"/>
      <c r="VEO39" s="19"/>
      <c r="VEP39" s="19"/>
      <c r="VEQ39" s="19"/>
      <c r="VER39" s="19"/>
      <c r="VES39" s="19"/>
      <c r="VET39" s="19"/>
      <c r="VEU39" s="19"/>
      <c r="VEV39" s="19"/>
      <c r="VEW39" s="19"/>
      <c r="VEX39" s="19"/>
      <c r="VEY39" s="19"/>
      <c r="VEZ39" s="19"/>
      <c r="VFA39" s="19"/>
      <c r="VFB39" s="19"/>
      <c r="VFC39" s="19"/>
      <c r="VFD39" s="19"/>
      <c r="VFE39" s="19"/>
      <c r="VFF39" s="19"/>
      <c r="VFG39" s="19"/>
      <c r="VFH39" s="19"/>
      <c r="VFI39" s="19"/>
      <c r="VFJ39" s="19"/>
      <c r="VFK39" s="19"/>
      <c r="VFL39" s="19"/>
      <c r="VFM39" s="19"/>
      <c r="VFN39" s="19"/>
      <c r="VFO39" s="19"/>
      <c r="VFP39" s="19"/>
      <c r="VFQ39" s="19"/>
      <c r="VFR39" s="19"/>
      <c r="VFS39" s="19"/>
      <c r="VFT39" s="19"/>
      <c r="VFU39" s="19"/>
      <c r="VFV39" s="19"/>
      <c r="VFW39" s="19"/>
      <c r="VFX39" s="19"/>
      <c r="VFY39" s="19"/>
      <c r="VFZ39" s="19"/>
      <c r="VGA39" s="19"/>
      <c r="VGB39" s="19"/>
      <c r="VGC39" s="19"/>
      <c r="VGD39" s="19"/>
      <c r="VGE39" s="19"/>
      <c r="VGF39" s="19"/>
      <c r="VGG39" s="19"/>
      <c r="VGH39" s="19"/>
      <c r="VGI39" s="19"/>
      <c r="VGJ39" s="19"/>
      <c r="VGK39" s="19"/>
      <c r="VGL39" s="19"/>
      <c r="VGM39" s="19"/>
      <c r="VGN39" s="19"/>
      <c r="VGO39" s="19"/>
      <c r="VGP39" s="19"/>
      <c r="VGQ39" s="19"/>
      <c r="VGR39" s="19"/>
      <c r="VGS39" s="19"/>
      <c r="VGT39" s="19"/>
      <c r="VGU39" s="19"/>
      <c r="VGV39" s="19"/>
      <c r="VGW39" s="19"/>
      <c r="VGX39" s="19"/>
      <c r="VGY39" s="19"/>
      <c r="VGZ39" s="19"/>
      <c r="VHA39" s="19"/>
      <c r="VHB39" s="19"/>
      <c r="VHC39" s="19"/>
      <c r="VHD39" s="19"/>
      <c r="VHE39" s="19"/>
      <c r="VHF39" s="19"/>
      <c r="VHG39" s="19"/>
      <c r="VHH39" s="19"/>
      <c r="VHI39" s="19"/>
      <c r="VHJ39" s="19"/>
      <c r="VHK39" s="19"/>
      <c r="VHL39" s="19"/>
      <c r="VHM39" s="19"/>
      <c r="VHN39" s="19"/>
      <c r="VHO39" s="19"/>
      <c r="VHP39" s="19"/>
      <c r="VHQ39" s="19"/>
      <c r="VHR39" s="19"/>
      <c r="VHS39" s="19"/>
      <c r="VHT39" s="19"/>
      <c r="VHU39" s="19"/>
      <c r="VHV39" s="19"/>
      <c r="VHW39" s="19"/>
      <c r="VHX39" s="19"/>
      <c r="VHY39" s="19"/>
      <c r="VHZ39" s="19"/>
      <c r="VIA39" s="19"/>
      <c r="VIB39" s="19"/>
      <c r="VIC39" s="19"/>
      <c r="VID39" s="19"/>
      <c r="VIE39" s="19"/>
      <c r="VIF39" s="19"/>
      <c r="VIG39" s="19"/>
      <c r="VIH39" s="19"/>
      <c r="VII39" s="19"/>
      <c r="VIJ39" s="19"/>
      <c r="VIK39" s="19"/>
      <c r="VIL39" s="19"/>
      <c r="VIM39" s="19"/>
      <c r="VIN39" s="19"/>
      <c r="VIO39" s="19"/>
      <c r="VIP39" s="19"/>
      <c r="VIQ39" s="19"/>
      <c r="VIR39" s="19"/>
      <c r="VIS39" s="19"/>
      <c r="VIT39" s="19"/>
      <c r="VIU39" s="19"/>
      <c r="VIV39" s="19"/>
      <c r="VIW39" s="19"/>
      <c r="VIX39" s="19"/>
      <c r="VIY39" s="19"/>
      <c r="VIZ39" s="19"/>
      <c r="VJA39" s="19"/>
      <c r="VJB39" s="19"/>
      <c r="VJC39" s="19"/>
      <c r="VJD39" s="19"/>
      <c r="VJE39" s="19"/>
      <c r="VJF39" s="19"/>
      <c r="VJG39" s="19"/>
      <c r="VJH39" s="19"/>
      <c r="VJI39" s="19"/>
      <c r="VJJ39" s="19"/>
      <c r="VJK39" s="19"/>
      <c r="VJL39" s="19"/>
      <c r="VJM39" s="19"/>
      <c r="VJN39" s="19"/>
      <c r="VJO39" s="19"/>
      <c r="VJP39" s="19"/>
      <c r="VJQ39" s="19"/>
      <c r="VJR39" s="19"/>
      <c r="VJS39" s="19"/>
      <c r="VJT39" s="19"/>
      <c r="VJU39" s="19"/>
      <c r="VJV39" s="19"/>
      <c r="VJW39" s="19"/>
      <c r="VJX39" s="19"/>
      <c r="VJY39" s="19"/>
      <c r="VJZ39" s="19"/>
      <c r="VKA39" s="19"/>
      <c r="VKB39" s="19"/>
      <c r="VKC39" s="19"/>
      <c r="VKD39" s="19"/>
      <c r="VKE39" s="19"/>
      <c r="VKF39" s="19"/>
      <c r="VKG39" s="19"/>
      <c r="VKH39" s="19"/>
      <c r="VKI39" s="19"/>
      <c r="VKJ39" s="19"/>
      <c r="VKK39" s="19"/>
      <c r="VKL39" s="19"/>
      <c r="VKM39" s="19"/>
      <c r="VKN39" s="19"/>
      <c r="VKO39" s="19"/>
      <c r="VKP39" s="19"/>
      <c r="VKQ39" s="19"/>
      <c r="VKR39" s="19"/>
      <c r="VKS39" s="19"/>
      <c r="VKT39" s="19"/>
      <c r="VKU39" s="19"/>
      <c r="VKV39" s="19"/>
      <c r="VKW39" s="19"/>
      <c r="VKX39" s="19"/>
      <c r="VKY39" s="19"/>
      <c r="VKZ39" s="19"/>
      <c r="VLA39" s="19"/>
      <c r="VLB39" s="19"/>
      <c r="VLC39" s="19"/>
      <c r="VLD39" s="19"/>
      <c r="VLE39" s="19"/>
      <c r="VLF39" s="19"/>
      <c r="VLG39" s="19"/>
      <c r="VLH39" s="19"/>
      <c r="VLI39" s="19"/>
      <c r="VLJ39" s="19"/>
      <c r="VLK39" s="19"/>
      <c r="VLL39" s="19"/>
      <c r="VLM39" s="19"/>
      <c r="VLN39" s="19"/>
      <c r="VLO39" s="19"/>
      <c r="VLP39" s="19"/>
      <c r="VLQ39" s="19"/>
      <c r="VLR39" s="19"/>
      <c r="VLS39" s="19"/>
      <c r="VLT39" s="19"/>
      <c r="VLU39" s="19"/>
      <c r="VLV39" s="19"/>
      <c r="VLW39" s="19"/>
      <c r="VLX39" s="19"/>
      <c r="VLY39" s="19"/>
      <c r="VLZ39" s="19"/>
      <c r="VMA39" s="19"/>
      <c r="VMB39" s="19"/>
      <c r="VMC39" s="19"/>
      <c r="VMD39" s="19"/>
      <c r="VME39" s="19"/>
      <c r="VMF39" s="19"/>
      <c r="VMG39" s="19"/>
      <c r="VMH39" s="19"/>
      <c r="VMI39" s="19"/>
      <c r="VMJ39" s="19"/>
      <c r="VMK39" s="19"/>
      <c r="VML39" s="19"/>
      <c r="VMM39" s="19"/>
      <c r="VMN39" s="19"/>
      <c r="VMO39" s="19"/>
      <c r="VMP39" s="19"/>
      <c r="VMQ39" s="19"/>
      <c r="VMR39" s="19"/>
      <c r="VMS39" s="19"/>
      <c r="VMT39" s="19"/>
      <c r="VMU39" s="19"/>
      <c r="VMV39" s="19"/>
      <c r="VMW39" s="19"/>
      <c r="VMX39" s="19"/>
      <c r="VMY39" s="19"/>
      <c r="VMZ39" s="19"/>
      <c r="VNA39" s="19"/>
      <c r="VNB39" s="19"/>
      <c r="VNC39" s="19"/>
      <c r="VND39" s="19"/>
      <c r="VNE39" s="19"/>
      <c r="VNF39" s="19"/>
      <c r="VNG39" s="19"/>
      <c r="VNH39" s="19"/>
      <c r="VNI39" s="19"/>
      <c r="VNJ39" s="19"/>
      <c r="VNK39" s="19"/>
      <c r="VNL39" s="19"/>
      <c r="VNM39" s="19"/>
      <c r="VNN39" s="19"/>
      <c r="VNO39" s="19"/>
      <c r="VNP39" s="19"/>
      <c r="VNQ39" s="19"/>
      <c r="VNR39" s="19"/>
      <c r="VNS39" s="19"/>
      <c r="VNT39" s="19"/>
      <c r="VNU39" s="19"/>
      <c r="VNV39" s="19"/>
      <c r="VNW39" s="19"/>
      <c r="VNX39" s="19"/>
      <c r="VNY39" s="19"/>
      <c r="VNZ39" s="19"/>
      <c r="VOA39" s="19"/>
      <c r="VOB39" s="19"/>
      <c r="VOC39" s="19"/>
      <c r="VOD39" s="19"/>
      <c r="VOE39" s="19"/>
      <c r="VOF39" s="19"/>
      <c r="VOG39" s="19"/>
      <c r="VOH39" s="19"/>
      <c r="VOI39" s="19"/>
      <c r="VOJ39" s="19"/>
      <c r="VOK39" s="19"/>
      <c r="VOL39" s="19"/>
      <c r="VOM39" s="19"/>
      <c r="VON39" s="19"/>
      <c r="VOO39" s="19"/>
      <c r="VOP39" s="19"/>
      <c r="VOQ39" s="19"/>
      <c r="VOR39" s="19"/>
      <c r="VOS39" s="19"/>
      <c r="VOT39" s="19"/>
      <c r="VOU39" s="19"/>
      <c r="VOV39" s="19"/>
      <c r="VOW39" s="19"/>
      <c r="VOX39" s="19"/>
      <c r="VOY39" s="19"/>
      <c r="VOZ39" s="19"/>
      <c r="VPA39" s="19"/>
      <c r="VPB39" s="19"/>
      <c r="VPC39" s="19"/>
      <c r="VPD39" s="19"/>
      <c r="VPE39" s="19"/>
      <c r="VPF39" s="19"/>
      <c r="VPG39" s="19"/>
      <c r="VPH39" s="19"/>
      <c r="VPI39" s="19"/>
      <c r="VPJ39" s="19"/>
      <c r="VPK39" s="19"/>
      <c r="VPL39" s="19"/>
      <c r="VPM39" s="19"/>
      <c r="VPN39" s="19"/>
      <c r="VPO39" s="19"/>
      <c r="VPP39" s="19"/>
      <c r="VPQ39" s="19"/>
      <c r="VPR39" s="19"/>
      <c r="VPS39" s="19"/>
      <c r="VPT39" s="19"/>
      <c r="VPU39" s="19"/>
      <c r="VPV39" s="19"/>
      <c r="VPW39" s="19"/>
      <c r="VPX39" s="19"/>
      <c r="VPY39" s="19"/>
      <c r="VPZ39" s="19"/>
      <c r="VQA39" s="19"/>
      <c r="VQB39" s="19"/>
      <c r="VQC39" s="19"/>
      <c r="VQD39" s="19"/>
      <c r="VQE39" s="19"/>
      <c r="VQF39" s="19"/>
      <c r="VQG39" s="19"/>
      <c r="VQH39" s="19"/>
      <c r="VQI39" s="19"/>
      <c r="VQJ39" s="19"/>
      <c r="VQK39" s="19"/>
      <c r="VQL39" s="19"/>
      <c r="VQM39" s="19"/>
      <c r="VQN39" s="19"/>
      <c r="VQO39" s="19"/>
      <c r="VQP39" s="19"/>
      <c r="VQQ39" s="19"/>
      <c r="VQR39" s="19"/>
      <c r="VQS39" s="19"/>
      <c r="VQT39" s="19"/>
      <c r="VQU39" s="19"/>
      <c r="VQV39" s="19"/>
      <c r="VQW39" s="19"/>
      <c r="VQX39" s="19"/>
      <c r="VQY39" s="19"/>
      <c r="VQZ39" s="19"/>
      <c r="VRA39" s="19"/>
      <c r="VRB39" s="19"/>
      <c r="VRC39" s="19"/>
      <c r="VRD39" s="19"/>
      <c r="VRE39" s="19"/>
      <c r="VRF39" s="19"/>
      <c r="VRG39" s="19"/>
      <c r="VRH39" s="19"/>
      <c r="VRI39" s="19"/>
      <c r="VRJ39" s="19"/>
      <c r="VRK39" s="19"/>
      <c r="VRL39" s="19"/>
      <c r="VRM39" s="19"/>
      <c r="VRN39" s="19"/>
      <c r="VRO39" s="19"/>
      <c r="VRP39" s="19"/>
      <c r="VRQ39" s="19"/>
      <c r="VRR39" s="19"/>
      <c r="VRS39" s="19"/>
      <c r="VRT39" s="19"/>
      <c r="VRU39" s="19"/>
      <c r="VRV39" s="19"/>
      <c r="VRW39" s="19"/>
      <c r="VRX39" s="19"/>
      <c r="VRY39" s="19"/>
      <c r="VRZ39" s="19"/>
      <c r="VSA39" s="19"/>
      <c r="VSB39" s="19"/>
      <c r="VSC39" s="19"/>
      <c r="VSD39" s="19"/>
      <c r="VSE39" s="19"/>
      <c r="VSF39" s="19"/>
      <c r="VSG39" s="19"/>
      <c r="VSH39" s="19"/>
      <c r="VSI39" s="19"/>
      <c r="VSJ39" s="19"/>
      <c r="VSK39" s="19"/>
      <c r="VSL39" s="19"/>
      <c r="VSM39" s="19"/>
      <c r="VSN39" s="19"/>
      <c r="VSO39" s="19"/>
      <c r="VSP39" s="19"/>
      <c r="VSQ39" s="19"/>
      <c r="VSR39" s="19"/>
      <c r="VSS39" s="19"/>
      <c r="VST39" s="19"/>
      <c r="VSU39" s="19"/>
      <c r="VSV39" s="19"/>
      <c r="VSW39" s="19"/>
      <c r="VSX39" s="19"/>
      <c r="VSY39" s="19"/>
      <c r="VSZ39" s="19"/>
      <c r="VTA39" s="19"/>
      <c r="VTB39" s="19"/>
      <c r="VTC39" s="19"/>
      <c r="VTD39" s="19"/>
      <c r="VTE39" s="19"/>
      <c r="VTF39" s="19"/>
      <c r="VTG39" s="19"/>
      <c r="VTH39" s="19"/>
      <c r="VTI39" s="19"/>
      <c r="VTJ39" s="19"/>
      <c r="VTK39" s="19"/>
      <c r="VTL39" s="19"/>
      <c r="VTM39" s="19"/>
      <c r="VTN39" s="19"/>
      <c r="VTO39" s="19"/>
      <c r="VTP39" s="19"/>
      <c r="VTQ39" s="19"/>
      <c r="VTR39" s="19"/>
      <c r="VTS39" s="19"/>
      <c r="VTT39" s="19"/>
      <c r="VTU39" s="19"/>
      <c r="VTV39" s="19"/>
      <c r="VTW39" s="19"/>
      <c r="VTX39" s="19"/>
      <c r="VTY39" s="19"/>
      <c r="VTZ39" s="19"/>
      <c r="VUA39" s="19"/>
      <c r="VUB39" s="19"/>
      <c r="VUC39" s="19"/>
      <c r="VUD39" s="19"/>
      <c r="VUE39" s="19"/>
      <c r="VUF39" s="19"/>
      <c r="VUG39" s="19"/>
      <c r="VUH39" s="19"/>
      <c r="VUI39" s="19"/>
      <c r="VUJ39" s="19"/>
      <c r="VUK39" s="19"/>
      <c r="VUL39" s="19"/>
      <c r="VUM39" s="19"/>
      <c r="VUN39" s="19"/>
      <c r="VUO39" s="19"/>
      <c r="VUP39" s="19"/>
      <c r="VUQ39" s="19"/>
      <c r="VUR39" s="19"/>
      <c r="VUS39" s="19"/>
      <c r="VUT39" s="19"/>
      <c r="VUU39" s="19"/>
      <c r="VUV39" s="19"/>
      <c r="VUW39" s="19"/>
      <c r="VUX39" s="19"/>
      <c r="VUY39" s="19"/>
      <c r="VUZ39" s="19"/>
      <c r="VVA39" s="19"/>
      <c r="VVB39" s="19"/>
      <c r="VVC39" s="19"/>
      <c r="VVD39" s="19"/>
      <c r="VVE39" s="19"/>
      <c r="VVF39" s="19"/>
      <c r="VVG39" s="19"/>
      <c r="VVH39" s="19"/>
      <c r="VVI39" s="19"/>
      <c r="VVJ39" s="19"/>
      <c r="VVK39" s="19"/>
      <c r="VVL39" s="19"/>
      <c r="VVM39" s="19"/>
      <c r="VVN39" s="19"/>
      <c r="VVO39" s="19"/>
      <c r="VVP39" s="19"/>
      <c r="VVQ39" s="19"/>
      <c r="VVR39" s="19"/>
      <c r="VVS39" s="19"/>
      <c r="VVT39" s="19"/>
      <c r="VVU39" s="19"/>
      <c r="VVV39" s="19"/>
      <c r="VVW39" s="19"/>
      <c r="VVX39" s="19"/>
      <c r="VVY39" s="19"/>
      <c r="VVZ39" s="19"/>
      <c r="VWA39" s="19"/>
      <c r="VWB39" s="19"/>
      <c r="VWC39" s="19"/>
      <c r="VWD39" s="19"/>
      <c r="VWE39" s="19"/>
      <c r="VWF39" s="19"/>
      <c r="VWG39" s="19"/>
      <c r="VWH39" s="19"/>
      <c r="VWI39" s="19"/>
      <c r="VWJ39" s="19"/>
      <c r="VWK39" s="19"/>
      <c r="VWL39" s="19"/>
      <c r="VWM39" s="19"/>
      <c r="VWN39" s="19"/>
      <c r="VWO39" s="19"/>
      <c r="VWP39" s="19"/>
      <c r="VWQ39" s="19"/>
      <c r="VWR39" s="19"/>
      <c r="VWS39" s="19"/>
      <c r="VWT39" s="19"/>
      <c r="VWU39" s="19"/>
      <c r="VWV39" s="19"/>
      <c r="VWW39" s="19"/>
      <c r="VWX39" s="19"/>
      <c r="VWY39" s="19"/>
      <c r="VWZ39" s="19"/>
      <c r="VXA39" s="19"/>
      <c r="VXB39" s="19"/>
      <c r="VXC39" s="19"/>
      <c r="VXD39" s="19"/>
      <c r="VXE39" s="19"/>
      <c r="VXF39" s="19"/>
      <c r="VXG39" s="19"/>
      <c r="VXH39" s="19"/>
      <c r="VXI39" s="19"/>
      <c r="VXJ39" s="19"/>
      <c r="VXK39" s="19"/>
      <c r="VXL39" s="19"/>
      <c r="VXM39" s="19"/>
      <c r="VXN39" s="19"/>
      <c r="VXO39" s="19"/>
      <c r="VXP39" s="19"/>
      <c r="VXQ39" s="19"/>
      <c r="VXR39" s="19"/>
      <c r="VXS39" s="19"/>
      <c r="VXT39" s="19"/>
      <c r="VXU39" s="19"/>
      <c r="VXV39" s="19"/>
      <c r="VXW39" s="19"/>
      <c r="VXX39" s="19"/>
      <c r="VXY39" s="19"/>
      <c r="VXZ39" s="19"/>
      <c r="VYA39" s="19"/>
      <c r="VYB39" s="19"/>
      <c r="VYC39" s="19"/>
      <c r="VYD39" s="19"/>
      <c r="VYE39" s="19"/>
      <c r="VYF39" s="19"/>
      <c r="VYG39" s="19"/>
      <c r="VYH39" s="19"/>
      <c r="VYI39" s="19"/>
      <c r="VYJ39" s="19"/>
      <c r="VYK39" s="19"/>
      <c r="VYL39" s="19"/>
      <c r="VYM39" s="19"/>
      <c r="VYN39" s="19"/>
      <c r="VYO39" s="19"/>
      <c r="VYP39" s="19"/>
      <c r="VYQ39" s="19"/>
      <c r="VYR39" s="19"/>
      <c r="VYS39" s="19"/>
      <c r="VYT39" s="19"/>
      <c r="VYU39" s="19"/>
      <c r="VYV39" s="19"/>
      <c r="VYW39" s="19"/>
      <c r="VYX39" s="19"/>
      <c r="VYY39" s="19"/>
      <c r="VYZ39" s="19"/>
      <c r="VZA39" s="19"/>
      <c r="VZB39" s="19"/>
      <c r="VZC39" s="19"/>
      <c r="VZD39" s="19"/>
      <c r="VZE39" s="19"/>
      <c r="VZF39" s="19"/>
      <c r="VZG39" s="19"/>
      <c r="VZH39" s="19"/>
      <c r="VZI39" s="19"/>
      <c r="VZJ39" s="19"/>
      <c r="VZK39" s="19"/>
      <c r="VZL39" s="19"/>
      <c r="VZM39" s="19"/>
      <c r="VZN39" s="19"/>
      <c r="VZO39" s="19"/>
      <c r="VZP39" s="19"/>
      <c r="VZQ39" s="19"/>
      <c r="VZR39" s="19"/>
      <c r="VZS39" s="19"/>
      <c r="VZT39" s="19"/>
      <c r="VZU39" s="19"/>
      <c r="VZV39" s="19"/>
      <c r="VZW39" s="19"/>
      <c r="VZX39" s="19"/>
      <c r="VZY39" s="19"/>
      <c r="VZZ39" s="19"/>
      <c r="WAA39" s="19"/>
      <c r="WAB39" s="19"/>
      <c r="WAC39" s="19"/>
      <c r="WAD39" s="19"/>
      <c r="WAE39" s="19"/>
      <c r="WAF39" s="19"/>
      <c r="WAG39" s="19"/>
      <c r="WAH39" s="19"/>
      <c r="WAI39" s="19"/>
      <c r="WAJ39" s="19"/>
      <c r="WAK39" s="19"/>
      <c r="WAL39" s="19"/>
      <c r="WAM39" s="19"/>
      <c r="WAN39" s="19"/>
      <c r="WAO39" s="19"/>
      <c r="WAP39" s="19"/>
      <c r="WAQ39" s="19"/>
      <c r="WAR39" s="19"/>
      <c r="WAS39" s="19"/>
      <c r="WAT39" s="19"/>
      <c r="WAU39" s="19"/>
      <c r="WAV39" s="19"/>
      <c r="WAW39" s="19"/>
      <c r="WAX39" s="19"/>
      <c r="WAY39" s="19"/>
      <c r="WAZ39" s="19"/>
      <c r="WBA39" s="19"/>
      <c r="WBB39" s="19"/>
      <c r="WBC39" s="19"/>
      <c r="WBD39" s="19"/>
      <c r="WBE39" s="19"/>
      <c r="WBF39" s="19"/>
      <c r="WBG39" s="19"/>
      <c r="WBH39" s="19"/>
      <c r="WBI39" s="19"/>
      <c r="WBJ39" s="19"/>
      <c r="WBK39" s="19"/>
      <c r="WBL39" s="19"/>
      <c r="WBM39" s="19"/>
      <c r="WBN39" s="19"/>
      <c r="WBO39" s="19"/>
      <c r="WBP39" s="19"/>
      <c r="WBQ39" s="19"/>
      <c r="WBR39" s="19"/>
      <c r="WBS39" s="19"/>
      <c r="WBT39" s="19"/>
      <c r="WBU39" s="19"/>
      <c r="WBV39" s="19"/>
      <c r="WBW39" s="19"/>
      <c r="WBX39" s="19"/>
      <c r="WBY39" s="19"/>
      <c r="WBZ39" s="19"/>
      <c r="WCA39" s="19"/>
      <c r="WCB39" s="19"/>
      <c r="WCC39" s="19"/>
      <c r="WCD39" s="19"/>
      <c r="WCE39" s="19"/>
      <c r="WCF39" s="19"/>
      <c r="WCG39" s="19"/>
      <c r="WCH39" s="19"/>
      <c r="WCI39" s="19"/>
      <c r="WCJ39" s="19"/>
      <c r="WCK39" s="19"/>
      <c r="WCL39" s="19"/>
      <c r="WCM39" s="19"/>
      <c r="WCN39" s="19"/>
      <c r="WCO39" s="19"/>
      <c r="WCP39" s="19"/>
      <c r="WCQ39" s="19"/>
      <c r="WCR39" s="19"/>
      <c r="WCS39" s="19"/>
      <c r="WCT39" s="19"/>
      <c r="WCU39" s="19"/>
      <c r="WCV39" s="19"/>
      <c r="WCW39" s="19"/>
      <c r="WCX39" s="19"/>
      <c r="WCY39" s="19"/>
      <c r="WCZ39" s="19"/>
      <c r="WDA39" s="19"/>
      <c r="WDB39" s="19"/>
      <c r="WDC39" s="19"/>
      <c r="WDD39" s="19"/>
      <c r="WDE39" s="19"/>
      <c r="WDF39" s="19"/>
      <c r="WDG39" s="19"/>
      <c r="WDH39" s="19"/>
      <c r="WDI39" s="19"/>
      <c r="WDJ39" s="19"/>
      <c r="WDK39" s="19"/>
      <c r="WDL39" s="19"/>
      <c r="WDM39" s="19"/>
      <c r="WDN39" s="19"/>
      <c r="WDO39" s="19"/>
      <c r="WDP39" s="19"/>
      <c r="WDQ39" s="19"/>
      <c r="WDR39" s="19"/>
      <c r="WDS39" s="19"/>
      <c r="WDT39" s="19"/>
      <c r="WDU39" s="19"/>
      <c r="WDV39" s="19"/>
      <c r="WDW39" s="19"/>
      <c r="WDX39" s="19"/>
      <c r="WDY39" s="19"/>
      <c r="WDZ39" s="19"/>
      <c r="WEA39" s="19"/>
      <c r="WEB39" s="19"/>
      <c r="WEC39" s="19"/>
      <c r="WED39" s="19"/>
      <c r="WEE39" s="19"/>
      <c r="WEF39" s="19"/>
      <c r="WEG39" s="19"/>
      <c r="WEH39" s="19"/>
      <c r="WEI39" s="19"/>
      <c r="WEJ39" s="19"/>
      <c r="WEK39" s="19"/>
      <c r="WEL39" s="19"/>
      <c r="WEM39" s="19"/>
      <c r="WEN39" s="19"/>
      <c r="WEO39" s="19"/>
      <c r="WEP39" s="19"/>
      <c r="WEQ39" s="19"/>
      <c r="WER39" s="19"/>
      <c r="WES39" s="19"/>
      <c r="WET39" s="19"/>
      <c r="WEU39" s="19"/>
      <c r="WEV39" s="19"/>
      <c r="WEW39" s="19"/>
      <c r="WEX39" s="19"/>
      <c r="WEY39" s="19"/>
      <c r="WEZ39" s="19"/>
      <c r="WFA39" s="19"/>
      <c r="WFB39" s="19"/>
      <c r="WFC39" s="19"/>
      <c r="WFD39" s="19"/>
      <c r="WFE39" s="19"/>
      <c r="WFF39" s="19"/>
      <c r="WFG39" s="19"/>
      <c r="WFH39" s="19"/>
      <c r="WFI39" s="19"/>
      <c r="WFJ39" s="19"/>
      <c r="WFK39" s="19"/>
      <c r="WFL39" s="19"/>
      <c r="WFM39" s="19"/>
      <c r="WFN39" s="19"/>
      <c r="WFO39" s="19"/>
      <c r="WFP39" s="19"/>
      <c r="WFQ39" s="19"/>
      <c r="WFR39" s="19"/>
      <c r="WFS39" s="19"/>
      <c r="WFT39" s="19"/>
      <c r="WFU39" s="19"/>
      <c r="WFV39" s="19"/>
      <c r="WFW39" s="19"/>
      <c r="WFX39" s="19"/>
      <c r="WFY39" s="19"/>
      <c r="WFZ39" s="19"/>
      <c r="WGA39" s="19"/>
      <c r="WGB39" s="19"/>
      <c r="WGC39" s="19"/>
      <c r="WGD39" s="19"/>
      <c r="WGE39" s="19"/>
      <c r="WGF39" s="19"/>
      <c r="WGG39" s="19"/>
      <c r="WGH39" s="19"/>
      <c r="WGI39" s="19"/>
      <c r="WGJ39" s="19"/>
      <c r="WGK39" s="19"/>
      <c r="WGL39" s="19"/>
      <c r="WGM39" s="19"/>
      <c r="WGN39" s="19"/>
      <c r="WGO39" s="19"/>
      <c r="WGP39" s="19"/>
      <c r="WGQ39" s="19"/>
      <c r="WGR39" s="19"/>
      <c r="WGS39" s="19"/>
      <c r="WGT39" s="19"/>
      <c r="WGU39" s="19"/>
      <c r="WGV39" s="19"/>
      <c r="WGW39" s="19"/>
      <c r="WGX39" s="19"/>
      <c r="WGY39" s="19"/>
      <c r="WGZ39" s="19"/>
      <c r="WHA39" s="19"/>
      <c r="WHB39" s="19"/>
      <c r="WHC39" s="19"/>
      <c r="WHD39" s="19"/>
      <c r="WHE39" s="19"/>
      <c r="WHF39" s="19"/>
      <c r="WHG39" s="19"/>
      <c r="WHH39" s="19"/>
      <c r="WHI39" s="19"/>
      <c r="WHJ39" s="19"/>
      <c r="WHK39" s="19"/>
      <c r="WHL39" s="19"/>
      <c r="WHM39" s="19"/>
      <c r="WHN39" s="19"/>
      <c r="WHO39" s="19"/>
      <c r="WHP39" s="19"/>
      <c r="WHQ39" s="19"/>
      <c r="WHR39" s="19"/>
      <c r="WHS39" s="19"/>
      <c r="WHT39" s="19"/>
      <c r="WHU39" s="19"/>
      <c r="WHV39" s="19"/>
      <c r="WHW39" s="19"/>
      <c r="WHX39" s="19"/>
      <c r="WHY39" s="19"/>
      <c r="WHZ39" s="19"/>
      <c r="WIA39" s="19"/>
      <c r="WIB39" s="19"/>
      <c r="WIC39" s="19"/>
      <c r="WID39" s="19"/>
      <c r="WIE39" s="19"/>
      <c r="WIF39" s="19"/>
      <c r="WIG39" s="19"/>
      <c r="WIH39" s="19"/>
      <c r="WII39" s="19"/>
      <c r="WIJ39" s="19"/>
      <c r="WIK39" s="19"/>
      <c r="WIL39" s="19"/>
      <c r="WIM39" s="19"/>
      <c r="WIN39" s="19"/>
      <c r="WIO39" s="19"/>
      <c r="WIP39" s="19"/>
      <c r="WIQ39" s="19"/>
      <c r="WIR39" s="19"/>
      <c r="WIS39" s="19"/>
      <c r="WIT39" s="19"/>
      <c r="WIU39" s="19"/>
      <c r="WIV39" s="19"/>
      <c r="WIW39" s="19"/>
      <c r="WIX39" s="19"/>
      <c r="WIY39" s="19"/>
      <c r="WIZ39" s="19"/>
      <c r="WJA39" s="19"/>
      <c r="WJB39" s="19"/>
      <c r="WJC39" s="19"/>
      <c r="WJD39" s="19"/>
      <c r="WJE39" s="19"/>
      <c r="WJF39" s="19"/>
      <c r="WJG39" s="19"/>
      <c r="WJH39" s="19"/>
      <c r="WJI39" s="19"/>
      <c r="WJJ39" s="19"/>
      <c r="WJK39" s="19"/>
      <c r="WJL39" s="19"/>
      <c r="WJM39" s="19"/>
      <c r="WJN39" s="19"/>
      <c r="WJO39" s="19"/>
      <c r="WJP39" s="19"/>
      <c r="WJQ39" s="19"/>
      <c r="WJR39" s="19"/>
      <c r="WJS39" s="19"/>
      <c r="WJT39" s="19"/>
      <c r="WJU39" s="19"/>
      <c r="WJV39" s="19"/>
      <c r="WJW39" s="19"/>
      <c r="WJX39" s="19"/>
      <c r="WJY39" s="19"/>
      <c r="WJZ39" s="19"/>
      <c r="WKA39" s="19"/>
      <c r="WKB39" s="19"/>
      <c r="WKC39" s="19"/>
      <c r="WKD39" s="19"/>
      <c r="WKE39" s="19"/>
      <c r="WKF39" s="19"/>
      <c r="WKG39" s="19"/>
      <c r="WKH39" s="19"/>
      <c r="WKI39" s="19"/>
      <c r="WKJ39" s="19"/>
      <c r="WKK39" s="19"/>
      <c r="WKL39" s="19"/>
      <c r="WKM39" s="19"/>
      <c r="WKN39" s="19"/>
      <c r="WKO39" s="19"/>
      <c r="WKP39" s="19"/>
      <c r="WKQ39" s="19"/>
      <c r="WKR39" s="19"/>
      <c r="WKS39" s="19"/>
      <c r="WKT39" s="19"/>
      <c r="WKU39" s="19"/>
      <c r="WKV39" s="19"/>
      <c r="WKW39" s="19"/>
      <c r="WKX39" s="19"/>
      <c r="WKY39" s="19"/>
      <c r="WKZ39" s="19"/>
      <c r="WLA39" s="19"/>
      <c r="WLB39" s="19"/>
      <c r="WLC39" s="19"/>
      <c r="WLD39" s="19"/>
      <c r="WLE39" s="19"/>
      <c r="WLF39" s="19"/>
      <c r="WLG39" s="19"/>
      <c r="WLH39" s="19"/>
      <c r="WLI39" s="19"/>
      <c r="WLJ39" s="19"/>
      <c r="WLK39" s="19"/>
      <c r="WLL39" s="19"/>
      <c r="WLM39" s="19"/>
      <c r="WLN39" s="19"/>
      <c r="WLO39" s="19"/>
      <c r="WLP39" s="19"/>
      <c r="WLQ39" s="19"/>
      <c r="WLR39" s="19"/>
      <c r="WLS39" s="19"/>
      <c r="WLT39" s="19"/>
      <c r="WLU39" s="19"/>
      <c r="WLV39" s="19"/>
      <c r="WLW39" s="19"/>
      <c r="WLX39" s="19"/>
      <c r="WLY39" s="19"/>
      <c r="WLZ39" s="19"/>
      <c r="WMA39" s="19"/>
      <c r="WMB39" s="19"/>
      <c r="WMC39" s="19"/>
      <c r="WMD39" s="19"/>
      <c r="WME39" s="19"/>
      <c r="WMF39" s="19"/>
      <c r="WMG39" s="19"/>
      <c r="WMH39" s="19"/>
      <c r="WMI39" s="19"/>
      <c r="WMJ39" s="19"/>
      <c r="WMK39" s="19"/>
      <c r="WML39" s="19"/>
      <c r="WMM39" s="19"/>
      <c r="WMN39" s="19"/>
      <c r="WMO39" s="19"/>
      <c r="WMP39" s="19"/>
      <c r="WMQ39" s="19"/>
      <c r="WMR39" s="19"/>
      <c r="WMS39" s="19"/>
      <c r="WMT39" s="19"/>
      <c r="WMU39" s="19"/>
      <c r="WMV39" s="19"/>
      <c r="WMW39" s="19"/>
      <c r="WMX39" s="19"/>
      <c r="WMY39" s="19"/>
      <c r="WMZ39" s="19"/>
      <c r="WNA39" s="19"/>
      <c r="WNB39" s="19"/>
      <c r="WNC39" s="19"/>
      <c r="WND39" s="19"/>
      <c r="WNE39" s="19"/>
      <c r="WNF39" s="19"/>
      <c r="WNG39" s="19"/>
      <c r="WNH39" s="19"/>
      <c r="WNI39" s="19"/>
      <c r="WNJ39" s="19"/>
      <c r="WNK39" s="19"/>
      <c r="WNL39" s="19"/>
      <c r="WNM39" s="19"/>
      <c r="WNN39" s="19"/>
      <c r="WNO39" s="19"/>
      <c r="WNP39" s="19"/>
      <c r="WNQ39" s="19"/>
      <c r="WNR39" s="19"/>
      <c r="WNS39" s="19"/>
      <c r="WNT39" s="19"/>
      <c r="WNU39" s="19"/>
      <c r="WNV39" s="19"/>
      <c r="WNW39" s="19"/>
      <c r="WNX39" s="19"/>
      <c r="WNY39" s="19"/>
      <c r="WNZ39" s="19"/>
      <c r="WOA39" s="19"/>
      <c r="WOB39" s="19"/>
      <c r="WOC39" s="19"/>
      <c r="WOD39" s="19"/>
      <c r="WOE39" s="19"/>
      <c r="WOF39" s="19"/>
      <c r="WOG39" s="19"/>
      <c r="WOH39" s="19"/>
      <c r="WOI39" s="19"/>
      <c r="WOJ39" s="19"/>
      <c r="WOK39" s="19"/>
      <c r="WOL39" s="19"/>
      <c r="WOM39" s="19"/>
      <c r="WON39" s="19"/>
      <c r="WOO39" s="19"/>
      <c r="WOP39" s="19"/>
      <c r="WOQ39" s="19"/>
      <c r="WOR39" s="19"/>
      <c r="WOS39" s="19"/>
      <c r="WOT39" s="19"/>
      <c r="WOU39" s="19"/>
      <c r="WOV39" s="19"/>
      <c r="WOW39" s="19"/>
      <c r="WOX39" s="19"/>
      <c r="WOY39" s="19"/>
      <c r="WOZ39" s="19"/>
      <c r="WPA39" s="19"/>
      <c r="WPB39" s="19"/>
      <c r="WPC39" s="19"/>
      <c r="WPD39" s="19"/>
      <c r="WPE39" s="19"/>
      <c r="WPF39" s="19"/>
      <c r="WPG39" s="19"/>
      <c r="WPH39" s="19"/>
      <c r="WPI39" s="19"/>
      <c r="WPJ39" s="19"/>
      <c r="WPK39" s="19"/>
      <c r="WPL39" s="19"/>
      <c r="WPM39" s="19"/>
      <c r="WPN39" s="19"/>
      <c r="WPO39" s="19"/>
      <c r="WPP39" s="19"/>
      <c r="WPQ39" s="19"/>
      <c r="WPR39" s="19"/>
      <c r="WPS39" s="19"/>
      <c r="WPT39" s="19"/>
      <c r="WPU39" s="19"/>
      <c r="WPV39" s="19"/>
      <c r="WPW39" s="19"/>
      <c r="WPX39" s="19"/>
      <c r="WPY39" s="19"/>
      <c r="WPZ39" s="19"/>
      <c r="WQA39" s="19"/>
      <c r="WQB39" s="19"/>
      <c r="WQC39" s="19"/>
      <c r="WQD39" s="19"/>
      <c r="WQE39" s="19"/>
      <c r="WQF39" s="19"/>
      <c r="WQG39" s="19"/>
      <c r="WQH39" s="19"/>
      <c r="WQI39" s="19"/>
      <c r="WQJ39" s="19"/>
      <c r="WQK39" s="19"/>
      <c r="WQL39" s="19"/>
      <c r="WQM39" s="19"/>
      <c r="WQN39" s="19"/>
      <c r="WQO39" s="19"/>
      <c r="WQP39" s="19"/>
      <c r="WQQ39" s="19"/>
      <c r="WQR39" s="19"/>
      <c r="WQS39" s="19"/>
      <c r="WQT39" s="19"/>
      <c r="WQU39" s="19"/>
      <c r="WQV39" s="19"/>
      <c r="WQW39" s="19"/>
      <c r="WQX39" s="19"/>
      <c r="WQY39" s="19"/>
      <c r="WQZ39" s="19"/>
      <c r="WRA39" s="19"/>
      <c r="WRB39" s="19"/>
      <c r="WRC39" s="19"/>
      <c r="WRD39" s="19"/>
      <c r="WRE39" s="19"/>
      <c r="WRF39" s="19"/>
      <c r="WRG39" s="19"/>
      <c r="WRH39" s="19"/>
      <c r="WRI39" s="19"/>
      <c r="WRJ39" s="19"/>
      <c r="WRK39" s="19"/>
      <c r="WRL39" s="19"/>
      <c r="WRM39" s="19"/>
      <c r="WRN39" s="19"/>
      <c r="WRO39" s="19"/>
      <c r="WRP39" s="19"/>
      <c r="WRQ39" s="19"/>
      <c r="WRR39" s="19"/>
      <c r="WRS39" s="19"/>
      <c r="WRT39" s="19"/>
      <c r="WRU39" s="19"/>
      <c r="WRV39" s="19"/>
      <c r="WRW39" s="19"/>
      <c r="WRX39" s="19"/>
      <c r="WRY39" s="19"/>
      <c r="WRZ39" s="19"/>
      <c r="WSA39" s="19"/>
      <c r="WSB39" s="19"/>
      <c r="WSC39" s="19"/>
      <c r="WSD39" s="19"/>
      <c r="WSE39" s="19"/>
      <c r="WSF39" s="19"/>
      <c r="WSG39" s="19"/>
      <c r="WSH39" s="19"/>
      <c r="WSI39" s="19"/>
      <c r="WSJ39" s="19"/>
      <c r="WSK39" s="19"/>
      <c r="WSL39" s="19"/>
      <c r="WSM39" s="19"/>
      <c r="WSN39" s="19"/>
      <c r="WSO39" s="19"/>
      <c r="WSP39" s="19"/>
      <c r="WSQ39" s="19"/>
      <c r="WSR39" s="19"/>
      <c r="WSS39" s="19"/>
      <c r="WST39" s="19"/>
      <c r="WSU39" s="19"/>
      <c r="WSV39" s="19"/>
      <c r="WSW39" s="19"/>
      <c r="WSX39" s="19"/>
      <c r="WSY39" s="19"/>
      <c r="WSZ39" s="19"/>
      <c r="WTA39" s="19"/>
      <c r="WTB39" s="19"/>
      <c r="WTC39" s="19"/>
      <c r="WTD39" s="19"/>
      <c r="WTE39" s="19"/>
      <c r="WTF39" s="19"/>
      <c r="WTG39" s="19"/>
      <c r="WTH39" s="19"/>
      <c r="WTI39" s="19"/>
      <c r="WTJ39" s="19"/>
      <c r="WTK39" s="19"/>
      <c r="WTL39" s="19"/>
      <c r="WTM39" s="19"/>
      <c r="WTN39" s="19"/>
      <c r="WTO39" s="19"/>
      <c r="WTP39" s="19"/>
      <c r="WTQ39" s="19"/>
      <c r="WTR39" s="19"/>
      <c r="WTS39" s="19"/>
      <c r="WTT39" s="19"/>
      <c r="WTU39" s="19"/>
      <c r="WTV39" s="19"/>
      <c r="WTW39" s="19"/>
      <c r="WTX39" s="19"/>
      <c r="WTY39" s="19"/>
      <c r="WTZ39" s="19"/>
      <c r="WUA39" s="19"/>
      <c r="WUB39" s="19"/>
      <c r="WUC39" s="19"/>
      <c r="WUD39" s="19"/>
      <c r="WUE39" s="19"/>
      <c r="WUF39" s="19"/>
      <c r="WUG39" s="19"/>
      <c r="WUH39" s="19"/>
      <c r="WUI39" s="19"/>
      <c r="WUJ39" s="19"/>
      <c r="WUK39" s="19"/>
      <c r="WUL39" s="19"/>
      <c r="WUM39" s="19"/>
      <c r="WUN39" s="19"/>
      <c r="WUO39" s="19"/>
      <c r="WUP39" s="19"/>
      <c r="WUQ39" s="19"/>
      <c r="WUR39" s="19"/>
      <c r="WUS39" s="19"/>
      <c r="WUT39" s="19"/>
      <c r="WUU39" s="19"/>
      <c r="WUV39" s="19"/>
      <c r="WUW39" s="19"/>
      <c r="WUX39" s="19"/>
      <c r="WUY39" s="19"/>
      <c r="WUZ39" s="19"/>
      <c r="WVA39" s="19"/>
      <c r="WVB39" s="19"/>
      <c r="WVC39" s="19"/>
      <c r="WVD39" s="19"/>
      <c r="WVE39" s="19"/>
      <c r="WVF39" s="19"/>
      <c r="WVG39" s="19"/>
      <c r="WVH39" s="19"/>
      <c r="WVI39" s="19"/>
      <c r="WVJ39" s="19"/>
      <c r="WVK39" s="19"/>
      <c r="WVL39" s="19"/>
      <c r="WVM39" s="19"/>
      <c r="WVN39" s="19"/>
      <c r="WVO39" s="19"/>
      <c r="WVP39" s="19"/>
      <c r="WVQ39" s="19"/>
      <c r="WVR39" s="19"/>
      <c r="WVS39" s="19"/>
      <c r="WVT39" s="19"/>
      <c r="WVU39" s="19"/>
      <c r="WVV39" s="19"/>
      <c r="WVW39" s="19"/>
      <c r="WVX39" s="19"/>
      <c r="WVY39" s="19"/>
      <c r="WVZ39" s="19"/>
      <c r="WWA39" s="19"/>
      <c r="WWB39" s="19"/>
      <c r="WWC39" s="19"/>
      <c r="WWD39" s="19"/>
      <c r="WWE39" s="19"/>
      <c r="WWF39" s="19"/>
      <c r="WWG39" s="19"/>
      <c r="WWH39" s="19"/>
      <c r="WWI39" s="19"/>
      <c r="WWJ39" s="19"/>
      <c r="WWK39" s="19"/>
      <c r="WWL39" s="19"/>
      <c r="WWM39" s="19"/>
    </row>
    <row r="40" spans="21:16159" customFormat="1" ht="12.75" customHeight="1"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  <c r="COQ40" s="19"/>
      <c r="COR40" s="19"/>
      <c r="COS40" s="19"/>
      <c r="COT40" s="19"/>
      <c r="COU40" s="19"/>
      <c r="COV40" s="19"/>
      <c r="COW40" s="19"/>
      <c r="COX40" s="19"/>
      <c r="COY40" s="19"/>
      <c r="COZ40" s="19"/>
      <c r="CPA40" s="19"/>
      <c r="CPB40" s="19"/>
      <c r="CPC40" s="19"/>
      <c r="CPD40" s="19"/>
      <c r="CPE40" s="19"/>
      <c r="CPF40" s="19"/>
      <c r="CPG40" s="19"/>
      <c r="CPH40" s="19"/>
      <c r="CPI40" s="19"/>
      <c r="CPJ40" s="19"/>
      <c r="CPK40" s="19"/>
      <c r="CPL40" s="19"/>
      <c r="CPM40" s="19"/>
      <c r="CPN40" s="19"/>
      <c r="CPO40" s="19"/>
      <c r="CPP40" s="19"/>
      <c r="CPQ40" s="19"/>
      <c r="CPR40" s="19"/>
      <c r="CPS40" s="19"/>
      <c r="CPT40" s="19"/>
      <c r="CPU40" s="19"/>
      <c r="CPV40" s="19"/>
      <c r="CPW40" s="19"/>
      <c r="CPX40" s="19"/>
      <c r="CPY40" s="19"/>
      <c r="CPZ40" s="19"/>
      <c r="CQA40" s="19"/>
      <c r="CQB40" s="19"/>
      <c r="CQC40" s="19"/>
      <c r="CQD40" s="19"/>
      <c r="CQE40" s="19"/>
      <c r="CQF40" s="19"/>
      <c r="CQG40" s="19"/>
      <c r="CQH40" s="19"/>
      <c r="CQI40" s="19"/>
      <c r="CQJ40" s="19"/>
      <c r="CQK40" s="19"/>
      <c r="CQL40" s="19"/>
      <c r="CQM40" s="19"/>
      <c r="CQN40" s="19"/>
      <c r="CQO40" s="19"/>
      <c r="CQP40" s="19"/>
      <c r="CQQ40" s="19"/>
      <c r="CQR40" s="19"/>
      <c r="CQS40" s="19"/>
      <c r="CQT40" s="19"/>
      <c r="CQU40" s="19"/>
      <c r="CQV40" s="19"/>
      <c r="CQW40" s="19"/>
      <c r="CQX40" s="19"/>
      <c r="CQY40" s="19"/>
      <c r="CQZ40" s="19"/>
      <c r="CRA40" s="19"/>
      <c r="CRB40" s="19"/>
      <c r="CRC40" s="19"/>
      <c r="CRD40" s="19"/>
      <c r="CRE40" s="19"/>
      <c r="CRF40" s="19"/>
      <c r="CRG40" s="19"/>
      <c r="CRH40" s="19"/>
      <c r="CRI40" s="19"/>
      <c r="CRJ40" s="19"/>
      <c r="CRK40" s="19"/>
      <c r="CRL40" s="19"/>
      <c r="CRM40" s="19"/>
      <c r="CRN40" s="19"/>
      <c r="CRO40" s="19"/>
      <c r="CRP40" s="19"/>
      <c r="CRQ40" s="19"/>
      <c r="CRR40" s="19"/>
      <c r="CRS40" s="19"/>
      <c r="CRT40" s="19"/>
      <c r="CRU40" s="19"/>
      <c r="CRV40" s="19"/>
      <c r="CRW40" s="19"/>
      <c r="CRX40" s="19"/>
      <c r="CRY40" s="19"/>
      <c r="CRZ40" s="19"/>
      <c r="CSA40" s="19"/>
      <c r="CSB40" s="19"/>
      <c r="CSC40" s="19"/>
      <c r="CSD40" s="19"/>
      <c r="CSE40" s="19"/>
      <c r="CSF40" s="19"/>
      <c r="CSG40" s="19"/>
      <c r="CSH40" s="19"/>
      <c r="CSI40" s="19"/>
      <c r="CSJ40" s="19"/>
      <c r="CSK40" s="19"/>
      <c r="CSL40" s="19"/>
      <c r="CSM40" s="19"/>
      <c r="CSN40" s="19"/>
      <c r="CSO40" s="19"/>
      <c r="CSP40" s="19"/>
      <c r="CSQ40" s="19"/>
      <c r="CSR40" s="19"/>
      <c r="CSS40" s="19"/>
      <c r="CST40" s="19"/>
      <c r="CSU40" s="19"/>
      <c r="CSV40" s="19"/>
      <c r="CSW40" s="19"/>
      <c r="CSX40" s="19"/>
      <c r="CSY40" s="19"/>
      <c r="CSZ40" s="19"/>
      <c r="CTA40" s="19"/>
      <c r="CTB40" s="19"/>
      <c r="CTC40" s="19"/>
      <c r="CTD40" s="19"/>
      <c r="CTE40" s="19"/>
      <c r="CTF40" s="19"/>
      <c r="CTG40" s="19"/>
      <c r="CTH40" s="19"/>
      <c r="CTI40" s="19"/>
      <c r="CTJ40" s="19"/>
      <c r="CTK40" s="19"/>
      <c r="CTL40" s="19"/>
      <c r="CTM40" s="19"/>
      <c r="CTN40" s="19"/>
      <c r="CTO40" s="19"/>
      <c r="CTP40" s="19"/>
      <c r="CTQ40" s="19"/>
      <c r="CTR40" s="19"/>
      <c r="CTS40" s="19"/>
      <c r="CTT40" s="19"/>
      <c r="CTU40" s="19"/>
      <c r="CTV40" s="19"/>
      <c r="CTW40" s="19"/>
      <c r="CTX40" s="19"/>
      <c r="CTY40" s="19"/>
      <c r="CTZ40" s="19"/>
      <c r="CUA40" s="19"/>
      <c r="CUB40" s="19"/>
      <c r="CUC40" s="19"/>
      <c r="CUD40" s="19"/>
      <c r="CUE40" s="19"/>
      <c r="CUF40" s="19"/>
      <c r="CUG40" s="19"/>
      <c r="CUH40" s="19"/>
      <c r="CUI40" s="19"/>
      <c r="CUJ40" s="19"/>
      <c r="CUK40" s="19"/>
      <c r="CUL40" s="19"/>
      <c r="CUM40" s="19"/>
      <c r="CUN40" s="19"/>
      <c r="CUO40" s="19"/>
      <c r="CUP40" s="19"/>
      <c r="CUQ40" s="19"/>
      <c r="CUR40" s="19"/>
      <c r="CUS40" s="19"/>
      <c r="CUT40" s="19"/>
      <c r="CUU40" s="19"/>
      <c r="CUV40" s="19"/>
      <c r="CUW40" s="19"/>
      <c r="CUX40" s="19"/>
      <c r="CUY40" s="19"/>
      <c r="CUZ40" s="19"/>
      <c r="CVA40" s="19"/>
      <c r="CVB40" s="19"/>
      <c r="CVC40" s="19"/>
      <c r="CVD40" s="19"/>
      <c r="CVE40" s="19"/>
      <c r="CVF40" s="19"/>
      <c r="CVG40" s="19"/>
      <c r="CVH40" s="19"/>
      <c r="CVI40" s="19"/>
      <c r="CVJ40" s="19"/>
      <c r="CVK40" s="19"/>
      <c r="CVL40" s="19"/>
      <c r="CVM40" s="19"/>
      <c r="CVN40" s="19"/>
      <c r="CVO40" s="19"/>
      <c r="CVP40" s="19"/>
      <c r="CVQ40" s="19"/>
      <c r="CVR40" s="19"/>
      <c r="CVS40" s="19"/>
      <c r="CVT40" s="19"/>
      <c r="CVU40" s="19"/>
      <c r="CVV40" s="19"/>
      <c r="CVW40" s="19"/>
      <c r="CVX40" s="19"/>
      <c r="CVY40" s="19"/>
      <c r="CVZ40" s="19"/>
      <c r="CWA40" s="19"/>
      <c r="CWB40" s="19"/>
      <c r="CWC40" s="19"/>
      <c r="CWD40" s="19"/>
      <c r="CWE40" s="19"/>
      <c r="CWF40" s="19"/>
      <c r="CWG40" s="19"/>
      <c r="CWH40" s="19"/>
      <c r="CWI40" s="19"/>
      <c r="CWJ40" s="19"/>
      <c r="CWK40" s="19"/>
      <c r="CWL40" s="19"/>
      <c r="CWM40" s="19"/>
      <c r="CWN40" s="19"/>
      <c r="CWO40" s="19"/>
      <c r="CWP40" s="19"/>
      <c r="CWQ40" s="19"/>
      <c r="CWR40" s="19"/>
      <c r="CWS40" s="19"/>
      <c r="CWT40" s="19"/>
      <c r="CWU40" s="19"/>
      <c r="CWV40" s="19"/>
      <c r="CWW40" s="19"/>
      <c r="CWX40" s="19"/>
      <c r="CWY40" s="19"/>
      <c r="CWZ40" s="19"/>
      <c r="CXA40" s="19"/>
      <c r="CXB40" s="19"/>
      <c r="CXC40" s="19"/>
      <c r="CXD40" s="19"/>
      <c r="CXE40" s="19"/>
      <c r="CXF40" s="19"/>
      <c r="CXG40" s="19"/>
      <c r="CXH40" s="19"/>
      <c r="CXI40" s="19"/>
      <c r="CXJ40" s="19"/>
      <c r="CXK40" s="19"/>
      <c r="CXL40" s="19"/>
      <c r="CXM40" s="19"/>
      <c r="CXN40" s="19"/>
      <c r="CXO40" s="19"/>
      <c r="CXP40" s="19"/>
      <c r="CXQ40" s="19"/>
      <c r="CXR40" s="19"/>
      <c r="CXS40" s="19"/>
      <c r="CXT40" s="19"/>
      <c r="CXU40" s="19"/>
      <c r="CXV40" s="19"/>
      <c r="CXW40" s="19"/>
      <c r="CXX40" s="19"/>
      <c r="CXY40" s="19"/>
      <c r="CXZ40" s="19"/>
      <c r="CYA40" s="19"/>
      <c r="CYB40" s="19"/>
      <c r="CYC40" s="19"/>
      <c r="CYD40" s="19"/>
      <c r="CYE40" s="19"/>
      <c r="CYF40" s="19"/>
      <c r="CYG40" s="19"/>
      <c r="CYH40" s="19"/>
      <c r="CYI40" s="19"/>
      <c r="CYJ40" s="19"/>
      <c r="CYK40" s="19"/>
      <c r="CYL40" s="19"/>
      <c r="CYM40" s="19"/>
      <c r="CYN40" s="19"/>
      <c r="CYO40" s="19"/>
      <c r="CYP40" s="19"/>
      <c r="CYQ40" s="19"/>
      <c r="CYR40" s="19"/>
      <c r="CYS40" s="19"/>
      <c r="CYT40" s="19"/>
      <c r="CYU40" s="19"/>
      <c r="CYV40" s="19"/>
      <c r="CYW40" s="19"/>
      <c r="CYX40" s="19"/>
      <c r="CYY40" s="19"/>
      <c r="CYZ40" s="19"/>
      <c r="CZA40" s="19"/>
      <c r="CZB40" s="19"/>
      <c r="CZC40" s="19"/>
      <c r="CZD40" s="19"/>
      <c r="CZE40" s="19"/>
      <c r="CZF40" s="19"/>
      <c r="CZG40" s="19"/>
      <c r="CZH40" s="19"/>
      <c r="CZI40" s="19"/>
      <c r="CZJ40" s="19"/>
      <c r="CZK40" s="19"/>
      <c r="CZL40" s="19"/>
      <c r="CZM40" s="19"/>
      <c r="CZN40" s="19"/>
      <c r="CZO40" s="19"/>
      <c r="CZP40" s="19"/>
      <c r="CZQ40" s="19"/>
      <c r="CZR40" s="19"/>
      <c r="CZS40" s="19"/>
      <c r="CZT40" s="19"/>
      <c r="CZU40" s="19"/>
      <c r="CZV40" s="19"/>
      <c r="CZW40" s="19"/>
      <c r="CZX40" s="19"/>
      <c r="CZY40" s="19"/>
      <c r="CZZ40" s="19"/>
      <c r="DAA40" s="19"/>
      <c r="DAB40" s="19"/>
      <c r="DAC40" s="19"/>
      <c r="DAD40" s="19"/>
      <c r="DAE40" s="19"/>
      <c r="DAF40" s="19"/>
      <c r="DAG40" s="19"/>
      <c r="DAH40" s="19"/>
      <c r="DAI40" s="19"/>
      <c r="DAJ40" s="19"/>
      <c r="DAK40" s="19"/>
      <c r="DAL40" s="19"/>
      <c r="DAM40" s="19"/>
      <c r="DAN40" s="19"/>
      <c r="DAO40" s="19"/>
      <c r="DAP40" s="19"/>
      <c r="DAQ40" s="19"/>
      <c r="DAR40" s="19"/>
      <c r="DAS40" s="19"/>
      <c r="DAT40" s="19"/>
      <c r="DAU40" s="19"/>
      <c r="DAV40" s="19"/>
      <c r="DAW40" s="19"/>
      <c r="DAX40" s="19"/>
      <c r="DAY40" s="19"/>
      <c r="DAZ40" s="19"/>
      <c r="DBA40" s="19"/>
      <c r="DBB40" s="19"/>
      <c r="DBC40" s="19"/>
      <c r="DBD40" s="19"/>
      <c r="DBE40" s="19"/>
      <c r="DBF40" s="19"/>
      <c r="DBG40" s="19"/>
      <c r="DBH40" s="19"/>
      <c r="DBI40" s="19"/>
      <c r="DBJ40" s="19"/>
      <c r="DBK40" s="19"/>
      <c r="DBL40" s="19"/>
      <c r="DBM40" s="19"/>
      <c r="DBN40" s="19"/>
      <c r="DBO40" s="19"/>
      <c r="DBP40" s="19"/>
      <c r="DBQ40" s="19"/>
      <c r="DBR40" s="19"/>
      <c r="DBS40" s="19"/>
      <c r="DBT40" s="19"/>
      <c r="DBU40" s="19"/>
      <c r="DBV40" s="19"/>
      <c r="DBW40" s="19"/>
      <c r="DBX40" s="19"/>
      <c r="DBY40" s="19"/>
      <c r="DBZ40" s="19"/>
      <c r="DCA40" s="19"/>
      <c r="DCB40" s="19"/>
      <c r="DCC40" s="19"/>
      <c r="DCD40" s="19"/>
      <c r="DCE40" s="19"/>
      <c r="DCF40" s="19"/>
      <c r="DCG40" s="19"/>
      <c r="DCH40" s="19"/>
      <c r="DCI40" s="19"/>
      <c r="DCJ40" s="19"/>
      <c r="DCK40" s="19"/>
      <c r="DCL40" s="19"/>
      <c r="DCM40" s="19"/>
      <c r="DCN40" s="19"/>
      <c r="DCO40" s="19"/>
      <c r="DCP40" s="19"/>
      <c r="DCQ40" s="19"/>
      <c r="DCR40" s="19"/>
      <c r="DCS40" s="19"/>
      <c r="DCT40" s="19"/>
      <c r="DCU40" s="19"/>
      <c r="DCV40" s="19"/>
      <c r="DCW40" s="19"/>
      <c r="DCX40" s="19"/>
      <c r="DCY40" s="19"/>
      <c r="DCZ40" s="19"/>
      <c r="DDA40" s="19"/>
      <c r="DDB40" s="19"/>
      <c r="DDC40" s="19"/>
      <c r="DDD40" s="19"/>
      <c r="DDE40" s="19"/>
      <c r="DDF40" s="19"/>
      <c r="DDG40" s="19"/>
      <c r="DDH40" s="19"/>
      <c r="DDI40" s="19"/>
      <c r="DDJ40" s="19"/>
      <c r="DDK40" s="19"/>
      <c r="DDL40" s="19"/>
      <c r="DDM40" s="19"/>
      <c r="DDN40" s="19"/>
      <c r="DDO40" s="19"/>
      <c r="DDP40" s="19"/>
      <c r="DDQ40" s="19"/>
      <c r="DDR40" s="19"/>
      <c r="DDS40" s="19"/>
      <c r="DDT40" s="19"/>
      <c r="DDU40" s="19"/>
      <c r="DDV40" s="19"/>
      <c r="DDW40" s="19"/>
      <c r="DDX40" s="19"/>
      <c r="DDY40" s="19"/>
      <c r="DDZ40" s="19"/>
      <c r="DEA40" s="19"/>
      <c r="DEB40" s="19"/>
      <c r="DEC40" s="19"/>
      <c r="DED40" s="19"/>
      <c r="DEE40" s="19"/>
      <c r="DEF40" s="19"/>
      <c r="DEG40" s="19"/>
      <c r="DEH40" s="19"/>
      <c r="DEI40" s="19"/>
      <c r="DEJ40" s="19"/>
      <c r="DEK40" s="19"/>
      <c r="DEL40" s="19"/>
      <c r="DEM40" s="19"/>
      <c r="DEN40" s="19"/>
      <c r="DEO40" s="19"/>
      <c r="DEP40" s="19"/>
      <c r="DEQ40" s="19"/>
      <c r="DER40" s="19"/>
      <c r="DES40" s="19"/>
      <c r="DET40" s="19"/>
      <c r="DEU40" s="19"/>
      <c r="DEV40" s="19"/>
      <c r="DEW40" s="19"/>
      <c r="DEX40" s="19"/>
      <c r="DEY40" s="19"/>
      <c r="DEZ40" s="19"/>
      <c r="DFA40" s="19"/>
      <c r="DFB40" s="19"/>
      <c r="DFC40" s="19"/>
      <c r="DFD40" s="19"/>
      <c r="DFE40" s="19"/>
      <c r="DFF40" s="19"/>
      <c r="DFG40" s="19"/>
      <c r="DFH40" s="19"/>
      <c r="DFI40" s="19"/>
      <c r="DFJ40" s="19"/>
      <c r="DFK40" s="19"/>
      <c r="DFL40" s="19"/>
      <c r="DFM40" s="19"/>
      <c r="DFN40" s="19"/>
      <c r="DFO40" s="19"/>
      <c r="DFP40" s="19"/>
      <c r="DFQ40" s="19"/>
      <c r="DFR40" s="19"/>
      <c r="DFS40" s="19"/>
      <c r="DFT40" s="19"/>
      <c r="DFU40" s="19"/>
      <c r="DFV40" s="19"/>
      <c r="DFW40" s="19"/>
      <c r="DFX40" s="19"/>
      <c r="DFY40" s="19"/>
      <c r="DFZ40" s="19"/>
      <c r="DGA40" s="19"/>
      <c r="DGB40" s="19"/>
      <c r="DGC40" s="19"/>
      <c r="DGD40" s="19"/>
      <c r="DGE40" s="19"/>
      <c r="DGF40" s="19"/>
      <c r="DGG40" s="19"/>
      <c r="DGH40" s="19"/>
      <c r="DGI40" s="19"/>
      <c r="DGJ40" s="19"/>
      <c r="DGK40" s="19"/>
      <c r="DGL40" s="19"/>
      <c r="DGM40" s="19"/>
      <c r="DGN40" s="19"/>
      <c r="DGO40" s="19"/>
      <c r="DGP40" s="19"/>
      <c r="DGQ40" s="19"/>
      <c r="DGR40" s="19"/>
      <c r="DGS40" s="19"/>
      <c r="DGT40" s="19"/>
      <c r="DGU40" s="19"/>
      <c r="DGV40" s="19"/>
      <c r="DGW40" s="19"/>
      <c r="DGX40" s="19"/>
      <c r="DGY40" s="19"/>
      <c r="DGZ40" s="19"/>
      <c r="DHA40" s="19"/>
      <c r="DHB40" s="19"/>
      <c r="DHC40" s="19"/>
      <c r="DHD40" s="19"/>
      <c r="DHE40" s="19"/>
      <c r="DHF40" s="19"/>
      <c r="DHG40" s="19"/>
      <c r="DHH40" s="19"/>
      <c r="DHI40" s="19"/>
      <c r="DHJ40" s="19"/>
      <c r="DHK40" s="19"/>
      <c r="DHL40" s="19"/>
      <c r="DHM40" s="19"/>
      <c r="DHN40" s="19"/>
      <c r="DHO40" s="19"/>
      <c r="DHP40" s="19"/>
      <c r="DHQ40" s="19"/>
      <c r="DHR40" s="19"/>
      <c r="DHS40" s="19"/>
      <c r="DHT40" s="19"/>
      <c r="DHU40" s="19"/>
      <c r="DHV40" s="19"/>
      <c r="DHW40" s="19"/>
      <c r="DHX40" s="19"/>
      <c r="DHY40" s="19"/>
      <c r="DHZ40" s="19"/>
      <c r="DIA40" s="19"/>
      <c r="DIB40" s="19"/>
      <c r="DIC40" s="19"/>
      <c r="DID40" s="19"/>
      <c r="DIE40" s="19"/>
      <c r="DIF40" s="19"/>
      <c r="DIG40" s="19"/>
      <c r="DIH40" s="19"/>
      <c r="DII40" s="19"/>
      <c r="DIJ40" s="19"/>
      <c r="DIK40" s="19"/>
      <c r="DIL40" s="19"/>
      <c r="DIM40" s="19"/>
      <c r="DIN40" s="19"/>
      <c r="DIO40" s="19"/>
      <c r="DIP40" s="19"/>
      <c r="DIQ40" s="19"/>
      <c r="DIR40" s="19"/>
      <c r="DIS40" s="19"/>
      <c r="DIT40" s="19"/>
      <c r="DIU40" s="19"/>
      <c r="DIV40" s="19"/>
      <c r="DIW40" s="19"/>
      <c r="DIX40" s="19"/>
      <c r="DIY40" s="19"/>
      <c r="DIZ40" s="19"/>
      <c r="DJA40" s="19"/>
      <c r="DJB40" s="19"/>
      <c r="DJC40" s="19"/>
      <c r="DJD40" s="19"/>
      <c r="DJE40" s="19"/>
      <c r="DJF40" s="19"/>
      <c r="DJG40" s="19"/>
      <c r="DJH40" s="19"/>
      <c r="DJI40" s="19"/>
      <c r="DJJ40" s="19"/>
      <c r="DJK40" s="19"/>
      <c r="DJL40" s="19"/>
      <c r="DJM40" s="19"/>
      <c r="DJN40" s="19"/>
      <c r="DJO40" s="19"/>
      <c r="DJP40" s="19"/>
      <c r="DJQ40" s="19"/>
      <c r="DJR40" s="19"/>
      <c r="DJS40" s="19"/>
      <c r="DJT40" s="19"/>
      <c r="DJU40" s="19"/>
      <c r="DJV40" s="19"/>
      <c r="DJW40" s="19"/>
      <c r="DJX40" s="19"/>
      <c r="DJY40" s="19"/>
      <c r="DJZ40" s="19"/>
      <c r="DKA40" s="19"/>
      <c r="DKB40" s="19"/>
      <c r="DKC40" s="19"/>
      <c r="DKD40" s="19"/>
      <c r="DKE40" s="19"/>
      <c r="DKF40" s="19"/>
      <c r="DKG40" s="19"/>
      <c r="DKH40" s="19"/>
      <c r="DKI40" s="19"/>
      <c r="DKJ40" s="19"/>
      <c r="DKK40" s="19"/>
      <c r="DKL40" s="19"/>
      <c r="DKM40" s="19"/>
      <c r="DKN40" s="19"/>
      <c r="DKO40" s="19"/>
      <c r="DKP40" s="19"/>
      <c r="DKQ40" s="19"/>
      <c r="DKR40" s="19"/>
      <c r="DKS40" s="19"/>
      <c r="DKT40" s="19"/>
      <c r="DKU40" s="19"/>
      <c r="DKV40" s="19"/>
      <c r="DKW40" s="19"/>
      <c r="DKX40" s="19"/>
      <c r="DKY40" s="19"/>
      <c r="DKZ40" s="19"/>
      <c r="DLA40" s="19"/>
      <c r="DLB40" s="19"/>
      <c r="DLC40" s="19"/>
      <c r="DLD40" s="19"/>
      <c r="DLE40" s="19"/>
      <c r="DLF40" s="19"/>
      <c r="DLG40" s="19"/>
      <c r="DLH40" s="19"/>
      <c r="DLI40" s="19"/>
      <c r="DLJ40" s="19"/>
      <c r="DLK40" s="19"/>
      <c r="DLL40" s="19"/>
      <c r="DLM40" s="19"/>
      <c r="DLN40" s="19"/>
      <c r="DLO40" s="19"/>
      <c r="DLP40" s="19"/>
      <c r="DLQ40" s="19"/>
      <c r="DLR40" s="19"/>
      <c r="DLS40" s="19"/>
      <c r="DLT40" s="19"/>
      <c r="DLU40" s="19"/>
      <c r="DLV40" s="19"/>
      <c r="DLW40" s="19"/>
      <c r="DLX40" s="19"/>
      <c r="DLY40" s="19"/>
      <c r="DLZ40" s="19"/>
      <c r="DMA40" s="19"/>
      <c r="DMB40" s="19"/>
      <c r="DMC40" s="19"/>
      <c r="DMD40" s="19"/>
      <c r="DME40" s="19"/>
      <c r="DMF40" s="19"/>
      <c r="DMG40" s="19"/>
      <c r="DMH40" s="19"/>
      <c r="DMI40" s="19"/>
      <c r="DMJ40" s="19"/>
      <c r="DMK40" s="19"/>
      <c r="DML40" s="19"/>
      <c r="DMM40" s="19"/>
      <c r="DMN40" s="19"/>
      <c r="DMO40" s="19"/>
      <c r="DMP40" s="19"/>
      <c r="DMQ40" s="19"/>
      <c r="DMR40" s="19"/>
      <c r="DMS40" s="19"/>
      <c r="DMT40" s="19"/>
      <c r="DMU40" s="19"/>
      <c r="DMV40" s="19"/>
      <c r="DMW40" s="19"/>
      <c r="DMX40" s="19"/>
      <c r="DMY40" s="19"/>
      <c r="DMZ40" s="19"/>
      <c r="DNA40" s="19"/>
      <c r="DNB40" s="19"/>
      <c r="DNC40" s="19"/>
      <c r="DND40" s="19"/>
      <c r="DNE40" s="19"/>
      <c r="DNF40" s="19"/>
      <c r="DNG40" s="19"/>
      <c r="DNH40" s="19"/>
      <c r="DNI40" s="19"/>
      <c r="DNJ40" s="19"/>
      <c r="DNK40" s="19"/>
      <c r="DNL40" s="19"/>
      <c r="DNM40" s="19"/>
      <c r="DNN40" s="19"/>
      <c r="DNO40" s="19"/>
      <c r="DNP40" s="19"/>
      <c r="DNQ40" s="19"/>
      <c r="DNR40" s="19"/>
      <c r="DNS40" s="19"/>
      <c r="DNT40" s="19"/>
      <c r="DNU40" s="19"/>
      <c r="DNV40" s="19"/>
      <c r="DNW40" s="19"/>
      <c r="DNX40" s="19"/>
      <c r="DNY40" s="19"/>
      <c r="DNZ40" s="19"/>
      <c r="DOA40" s="19"/>
      <c r="DOB40" s="19"/>
      <c r="DOC40" s="19"/>
      <c r="DOD40" s="19"/>
      <c r="DOE40" s="19"/>
      <c r="DOF40" s="19"/>
      <c r="DOG40" s="19"/>
      <c r="DOH40" s="19"/>
      <c r="DOI40" s="19"/>
      <c r="DOJ40" s="19"/>
      <c r="DOK40" s="19"/>
      <c r="DOL40" s="19"/>
      <c r="DOM40" s="19"/>
      <c r="DON40" s="19"/>
      <c r="DOO40" s="19"/>
      <c r="DOP40" s="19"/>
      <c r="DOQ40" s="19"/>
      <c r="DOR40" s="19"/>
      <c r="DOS40" s="19"/>
      <c r="DOT40" s="19"/>
      <c r="DOU40" s="19"/>
      <c r="DOV40" s="19"/>
      <c r="DOW40" s="19"/>
      <c r="DOX40" s="19"/>
      <c r="DOY40" s="19"/>
      <c r="DOZ40" s="19"/>
      <c r="DPA40" s="19"/>
      <c r="DPB40" s="19"/>
      <c r="DPC40" s="19"/>
      <c r="DPD40" s="19"/>
      <c r="DPE40" s="19"/>
      <c r="DPF40" s="19"/>
      <c r="DPG40" s="19"/>
      <c r="DPH40" s="19"/>
      <c r="DPI40" s="19"/>
      <c r="DPJ40" s="19"/>
      <c r="DPK40" s="19"/>
      <c r="DPL40" s="19"/>
      <c r="DPM40" s="19"/>
      <c r="DPN40" s="19"/>
      <c r="DPO40" s="19"/>
      <c r="DPP40" s="19"/>
      <c r="DPQ40" s="19"/>
      <c r="DPR40" s="19"/>
      <c r="DPS40" s="19"/>
      <c r="DPT40" s="19"/>
      <c r="DPU40" s="19"/>
      <c r="DPV40" s="19"/>
      <c r="DPW40" s="19"/>
      <c r="DPX40" s="19"/>
      <c r="DPY40" s="19"/>
      <c r="DPZ40" s="19"/>
      <c r="DQA40" s="19"/>
      <c r="DQB40" s="19"/>
      <c r="DQC40" s="19"/>
      <c r="DQD40" s="19"/>
      <c r="DQE40" s="19"/>
      <c r="DQF40" s="19"/>
      <c r="DQG40" s="19"/>
      <c r="DQH40" s="19"/>
      <c r="DQI40" s="19"/>
      <c r="DQJ40" s="19"/>
      <c r="DQK40" s="19"/>
      <c r="DQL40" s="19"/>
      <c r="DQM40" s="19"/>
      <c r="DQN40" s="19"/>
      <c r="DQO40" s="19"/>
      <c r="DQP40" s="19"/>
      <c r="DQQ40" s="19"/>
      <c r="DQR40" s="19"/>
      <c r="DQS40" s="19"/>
      <c r="DQT40" s="19"/>
      <c r="DQU40" s="19"/>
      <c r="DQV40" s="19"/>
      <c r="DQW40" s="19"/>
      <c r="DQX40" s="19"/>
      <c r="DQY40" s="19"/>
      <c r="DQZ40" s="19"/>
      <c r="DRA40" s="19"/>
      <c r="DRB40" s="19"/>
      <c r="DRC40" s="19"/>
      <c r="DRD40" s="19"/>
      <c r="DRE40" s="19"/>
      <c r="DRF40" s="19"/>
      <c r="DRG40" s="19"/>
      <c r="DRH40" s="19"/>
      <c r="DRI40" s="19"/>
      <c r="DRJ40" s="19"/>
      <c r="DRK40" s="19"/>
      <c r="DRL40" s="19"/>
      <c r="DRM40" s="19"/>
      <c r="DRN40" s="19"/>
      <c r="DRO40" s="19"/>
      <c r="DRP40" s="19"/>
      <c r="DRQ40" s="19"/>
      <c r="DRR40" s="19"/>
      <c r="DRS40" s="19"/>
      <c r="DRT40" s="19"/>
      <c r="DRU40" s="19"/>
      <c r="DRV40" s="19"/>
      <c r="DRW40" s="19"/>
      <c r="DRX40" s="19"/>
      <c r="DRY40" s="19"/>
      <c r="DRZ40" s="19"/>
      <c r="DSA40" s="19"/>
      <c r="DSB40" s="19"/>
      <c r="DSC40" s="19"/>
      <c r="DSD40" s="19"/>
      <c r="DSE40" s="19"/>
      <c r="DSF40" s="19"/>
      <c r="DSG40" s="19"/>
      <c r="DSH40" s="19"/>
      <c r="DSI40" s="19"/>
      <c r="DSJ40" s="19"/>
      <c r="DSK40" s="19"/>
      <c r="DSL40" s="19"/>
      <c r="DSM40" s="19"/>
      <c r="DSN40" s="19"/>
      <c r="DSO40" s="19"/>
      <c r="DSP40" s="19"/>
      <c r="DSQ40" s="19"/>
      <c r="DSR40" s="19"/>
      <c r="DSS40" s="19"/>
      <c r="DST40" s="19"/>
      <c r="DSU40" s="19"/>
      <c r="DSV40" s="19"/>
      <c r="DSW40" s="19"/>
      <c r="DSX40" s="19"/>
      <c r="DSY40" s="19"/>
      <c r="DSZ40" s="19"/>
      <c r="DTA40" s="19"/>
      <c r="DTB40" s="19"/>
      <c r="DTC40" s="19"/>
      <c r="DTD40" s="19"/>
      <c r="DTE40" s="19"/>
      <c r="DTF40" s="19"/>
      <c r="DTG40" s="19"/>
      <c r="DTH40" s="19"/>
      <c r="DTI40" s="19"/>
      <c r="DTJ40" s="19"/>
      <c r="DTK40" s="19"/>
      <c r="DTL40" s="19"/>
      <c r="DTM40" s="19"/>
      <c r="DTN40" s="19"/>
      <c r="DTO40" s="19"/>
      <c r="DTP40" s="19"/>
      <c r="DTQ40" s="19"/>
      <c r="DTR40" s="19"/>
      <c r="DTS40" s="19"/>
      <c r="DTT40" s="19"/>
      <c r="DTU40" s="19"/>
      <c r="DTV40" s="19"/>
      <c r="DTW40" s="19"/>
      <c r="DTX40" s="19"/>
      <c r="DTY40" s="19"/>
      <c r="DTZ40" s="19"/>
      <c r="DUA40" s="19"/>
      <c r="DUB40" s="19"/>
      <c r="DUC40" s="19"/>
      <c r="DUD40" s="19"/>
      <c r="DUE40" s="19"/>
      <c r="DUF40" s="19"/>
      <c r="DUG40" s="19"/>
      <c r="DUH40" s="19"/>
      <c r="DUI40" s="19"/>
      <c r="DUJ40" s="19"/>
      <c r="DUK40" s="19"/>
      <c r="DUL40" s="19"/>
      <c r="DUM40" s="19"/>
      <c r="DUN40" s="19"/>
      <c r="DUO40" s="19"/>
      <c r="DUP40" s="19"/>
      <c r="DUQ40" s="19"/>
      <c r="DUR40" s="19"/>
      <c r="DUS40" s="19"/>
      <c r="DUT40" s="19"/>
      <c r="DUU40" s="19"/>
      <c r="DUV40" s="19"/>
      <c r="DUW40" s="19"/>
      <c r="DUX40" s="19"/>
      <c r="DUY40" s="19"/>
      <c r="DUZ40" s="19"/>
      <c r="DVA40" s="19"/>
      <c r="DVB40" s="19"/>
      <c r="DVC40" s="19"/>
      <c r="DVD40" s="19"/>
      <c r="DVE40" s="19"/>
      <c r="DVF40" s="19"/>
      <c r="DVG40" s="19"/>
      <c r="DVH40" s="19"/>
      <c r="DVI40" s="19"/>
      <c r="DVJ40" s="19"/>
      <c r="DVK40" s="19"/>
      <c r="DVL40" s="19"/>
      <c r="DVM40" s="19"/>
      <c r="DVN40" s="19"/>
      <c r="DVO40" s="19"/>
      <c r="DVP40" s="19"/>
      <c r="DVQ40" s="19"/>
      <c r="DVR40" s="19"/>
      <c r="DVS40" s="19"/>
      <c r="DVT40" s="19"/>
      <c r="DVU40" s="19"/>
      <c r="DVV40" s="19"/>
      <c r="DVW40" s="19"/>
      <c r="DVX40" s="19"/>
      <c r="DVY40" s="19"/>
      <c r="DVZ40" s="19"/>
      <c r="DWA40" s="19"/>
      <c r="DWB40" s="19"/>
      <c r="DWC40" s="19"/>
      <c r="DWD40" s="19"/>
      <c r="DWE40" s="19"/>
      <c r="DWF40" s="19"/>
      <c r="DWG40" s="19"/>
      <c r="DWH40" s="19"/>
      <c r="DWI40" s="19"/>
      <c r="DWJ40" s="19"/>
      <c r="DWK40" s="19"/>
      <c r="DWL40" s="19"/>
      <c r="DWM40" s="19"/>
      <c r="DWN40" s="19"/>
      <c r="DWO40" s="19"/>
      <c r="DWP40" s="19"/>
      <c r="DWQ40" s="19"/>
      <c r="DWR40" s="19"/>
      <c r="DWS40" s="19"/>
      <c r="DWT40" s="19"/>
      <c r="DWU40" s="19"/>
      <c r="DWV40" s="19"/>
      <c r="DWW40" s="19"/>
      <c r="DWX40" s="19"/>
      <c r="DWY40" s="19"/>
      <c r="DWZ40" s="19"/>
      <c r="DXA40" s="19"/>
      <c r="DXB40" s="19"/>
      <c r="DXC40" s="19"/>
      <c r="DXD40" s="19"/>
      <c r="DXE40" s="19"/>
      <c r="DXF40" s="19"/>
      <c r="DXG40" s="19"/>
      <c r="DXH40" s="19"/>
      <c r="DXI40" s="19"/>
      <c r="DXJ40" s="19"/>
      <c r="DXK40" s="19"/>
      <c r="DXL40" s="19"/>
      <c r="DXM40" s="19"/>
      <c r="DXN40" s="19"/>
      <c r="DXO40" s="19"/>
      <c r="DXP40" s="19"/>
      <c r="DXQ40" s="19"/>
      <c r="DXR40" s="19"/>
      <c r="DXS40" s="19"/>
      <c r="DXT40" s="19"/>
      <c r="DXU40" s="19"/>
      <c r="DXV40" s="19"/>
      <c r="DXW40" s="19"/>
      <c r="DXX40" s="19"/>
      <c r="DXY40" s="19"/>
      <c r="DXZ40" s="19"/>
      <c r="DYA40" s="19"/>
      <c r="DYB40" s="19"/>
      <c r="DYC40" s="19"/>
      <c r="DYD40" s="19"/>
      <c r="DYE40" s="19"/>
      <c r="DYF40" s="19"/>
      <c r="DYG40" s="19"/>
      <c r="DYH40" s="19"/>
      <c r="DYI40" s="19"/>
      <c r="DYJ40" s="19"/>
      <c r="DYK40" s="19"/>
      <c r="DYL40" s="19"/>
      <c r="DYM40" s="19"/>
      <c r="DYN40" s="19"/>
      <c r="DYO40" s="19"/>
      <c r="DYP40" s="19"/>
      <c r="DYQ40" s="19"/>
      <c r="DYR40" s="19"/>
      <c r="DYS40" s="19"/>
      <c r="DYT40" s="19"/>
      <c r="DYU40" s="19"/>
      <c r="DYV40" s="19"/>
      <c r="DYW40" s="19"/>
      <c r="DYX40" s="19"/>
      <c r="DYY40" s="19"/>
      <c r="DYZ40" s="19"/>
      <c r="DZA40" s="19"/>
      <c r="DZB40" s="19"/>
      <c r="DZC40" s="19"/>
      <c r="DZD40" s="19"/>
      <c r="DZE40" s="19"/>
      <c r="DZF40" s="19"/>
      <c r="DZG40" s="19"/>
      <c r="DZH40" s="19"/>
      <c r="DZI40" s="19"/>
      <c r="DZJ40" s="19"/>
      <c r="DZK40" s="19"/>
      <c r="DZL40" s="19"/>
      <c r="DZM40" s="19"/>
      <c r="DZN40" s="19"/>
      <c r="DZO40" s="19"/>
      <c r="DZP40" s="19"/>
      <c r="DZQ40" s="19"/>
      <c r="DZR40" s="19"/>
      <c r="DZS40" s="19"/>
      <c r="DZT40" s="19"/>
      <c r="DZU40" s="19"/>
      <c r="DZV40" s="19"/>
      <c r="DZW40" s="19"/>
      <c r="DZX40" s="19"/>
      <c r="DZY40" s="19"/>
      <c r="DZZ40" s="19"/>
      <c r="EAA40" s="19"/>
      <c r="EAB40" s="19"/>
      <c r="EAC40" s="19"/>
      <c r="EAD40" s="19"/>
      <c r="EAE40" s="19"/>
      <c r="EAF40" s="19"/>
      <c r="EAG40" s="19"/>
      <c r="EAH40" s="19"/>
      <c r="EAI40" s="19"/>
      <c r="EAJ40" s="19"/>
      <c r="EAK40" s="19"/>
      <c r="EAL40" s="19"/>
      <c r="EAM40" s="19"/>
      <c r="EAN40" s="19"/>
      <c r="EAO40" s="19"/>
      <c r="EAP40" s="19"/>
      <c r="EAQ40" s="19"/>
      <c r="EAR40" s="19"/>
      <c r="EAS40" s="19"/>
      <c r="EAT40" s="19"/>
      <c r="EAU40" s="19"/>
      <c r="EAV40" s="19"/>
      <c r="EAW40" s="19"/>
      <c r="EAX40" s="19"/>
      <c r="EAY40" s="19"/>
      <c r="EAZ40" s="19"/>
      <c r="EBA40" s="19"/>
      <c r="EBB40" s="19"/>
      <c r="EBC40" s="19"/>
      <c r="EBD40" s="19"/>
      <c r="EBE40" s="19"/>
      <c r="EBF40" s="19"/>
      <c r="EBG40" s="19"/>
      <c r="EBH40" s="19"/>
      <c r="EBI40" s="19"/>
      <c r="EBJ40" s="19"/>
      <c r="EBK40" s="19"/>
      <c r="EBL40" s="19"/>
      <c r="EBM40" s="19"/>
      <c r="EBN40" s="19"/>
      <c r="EBO40" s="19"/>
      <c r="EBP40" s="19"/>
      <c r="EBQ40" s="19"/>
      <c r="EBR40" s="19"/>
      <c r="EBS40" s="19"/>
      <c r="EBT40" s="19"/>
      <c r="EBU40" s="19"/>
      <c r="EBV40" s="19"/>
      <c r="EBW40" s="19"/>
      <c r="EBX40" s="19"/>
      <c r="EBY40" s="19"/>
      <c r="EBZ40" s="19"/>
      <c r="ECA40" s="19"/>
      <c r="ECB40" s="19"/>
      <c r="ECC40" s="19"/>
      <c r="ECD40" s="19"/>
      <c r="ECE40" s="19"/>
      <c r="ECF40" s="19"/>
      <c r="ECG40" s="19"/>
      <c r="ECH40" s="19"/>
      <c r="ECI40" s="19"/>
      <c r="ECJ40" s="19"/>
      <c r="ECK40" s="19"/>
      <c r="ECL40" s="19"/>
      <c r="ECM40" s="19"/>
      <c r="ECN40" s="19"/>
      <c r="ECO40" s="19"/>
      <c r="ECP40" s="19"/>
      <c r="ECQ40" s="19"/>
      <c r="ECR40" s="19"/>
      <c r="ECS40" s="19"/>
      <c r="ECT40" s="19"/>
      <c r="ECU40" s="19"/>
      <c r="ECV40" s="19"/>
      <c r="ECW40" s="19"/>
      <c r="ECX40" s="19"/>
      <c r="ECY40" s="19"/>
      <c r="ECZ40" s="19"/>
      <c r="EDA40" s="19"/>
      <c r="EDB40" s="19"/>
      <c r="EDC40" s="19"/>
      <c r="EDD40" s="19"/>
      <c r="EDE40" s="19"/>
      <c r="EDF40" s="19"/>
      <c r="EDG40" s="19"/>
      <c r="EDH40" s="19"/>
      <c r="EDI40" s="19"/>
      <c r="EDJ40" s="19"/>
      <c r="EDK40" s="19"/>
      <c r="EDL40" s="19"/>
      <c r="EDM40" s="19"/>
      <c r="EDN40" s="19"/>
      <c r="EDO40" s="19"/>
      <c r="EDP40" s="19"/>
      <c r="EDQ40" s="19"/>
      <c r="EDR40" s="19"/>
      <c r="EDS40" s="19"/>
      <c r="EDT40" s="19"/>
      <c r="EDU40" s="19"/>
      <c r="EDV40" s="19"/>
      <c r="EDW40" s="19"/>
      <c r="EDX40" s="19"/>
      <c r="EDY40" s="19"/>
      <c r="EDZ40" s="19"/>
      <c r="EEA40" s="19"/>
      <c r="EEB40" s="19"/>
      <c r="EEC40" s="19"/>
      <c r="EED40" s="19"/>
      <c r="EEE40" s="19"/>
      <c r="EEF40" s="19"/>
      <c r="EEG40" s="19"/>
      <c r="EEH40" s="19"/>
      <c r="EEI40" s="19"/>
      <c r="EEJ40" s="19"/>
      <c r="EEK40" s="19"/>
      <c r="EEL40" s="19"/>
      <c r="EEM40" s="19"/>
      <c r="EEN40" s="19"/>
      <c r="EEO40" s="19"/>
      <c r="EEP40" s="19"/>
      <c r="EEQ40" s="19"/>
      <c r="EER40" s="19"/>
      <c r="EES40" s="19"/>
      <c r="EET40" s="19"/>
      <c r="EEU40" s="19"/>
      <c r="EEV40" s="19"/>
      <c r="EEW40" s="19"/>
      <c r="EEX40" s="19"/>
      <c r="EEY40" s="19"/>
      <c r="EEZ40" s="19"/>
      <c r="EFA40" s="19"/>
      <c r="EFB40" s="19"/>
      <c r="EFC40" s="19"/>
      <c r="EFD40" s="19"/>
      <c r="EFE40" s="19"/>
      <c r="EFF40" s="19"/>
      <c r="EFG40" s="19"/>
      <c r="EFH40" s="19"/>
      <c r="EFI40" s="19"/>
      <c r="EFJ40" s="19"/>
      <c r="EFK40" s="19"/>
      <c r="EFL40" s="19"/>
      <c r="EFM40" s="19"/>
      <c r="EFN40" s="19"/>
      <c r="EFO40" s="19"/>
      <c r="EFP40" s="19"/>
      <c r="EFQ40" s="19"/>
      <c r="EFR40" s="19"/>
      <c r="EFS40" s="19"/>
      <c r="EFT40" s="19"/>
      <c r="EFU40" s="19"/>
      <c r="EFV40" s="19"/>
      <c r="EFW40" s="19"/>
      <c r="EFX40" s="19"/>
      <c r="EFY40" s="19"/>
      <c r="EFZ40" s="19"/>
      <c r="EGA40" s="19"/>
      <c r="EGB40" s="19"/>
      <c r="EGC40" s="19"/>
      <c r="EGD40" s="19"/>
      <c r="EGE40" s="19"/>
      <c r="EGF40" s="19"/>
      <c r="EGG40" s="19"/>
      <c r="EGH40" s="19"/>
      <c r="EGI40" s="19"/>
      <c r="EGJ40" s="19"/>
      <c r="EGK40" s="19"/>
      <c r="EGL40" s="19"/>
      <c r="EGM40" s="19"/>
      <c r="EGN40" s="19"/>
      <c r="EGO40" s="19"/>
      <c r="EGP40" s="19"/>
      <c r="EGQ40" s="19"/>
      <c r="EGR40" s="19"/>
      <c r="EGS40" s="19"/>
      <c r="EGT40" s="19"/>
      <c r="EGU40" s="19"/>
      <c r="EGV40" s="19"/>
      <c r="EGW40" s="19"/>
      <c r="EGX40" s="19"/>
      <c r="EGY40" s="19"/>
      <c r="EGZ40" s="19"/>
      <c r="EHA40" s="19"/>
      <c r="EHB40" s="19"/>
      <c r="EHC40" s="19"/>
      <c r="EHD40" s="19"/>
      <c r="EHE40" s="19"/>
      <c r="EHF40" s="19"/>
      <c r="EHG40" s="19"/>
      <c r="EHH40" s="19"/>
      <c r="EHI40" s="19"/>
      <c r="EHJ40" s="19"/>
      <c r="EHK40" s="19"/>
      <c r="EHL40" s="19"/>
      <c r="EHM40" s="19"/>
      <c r="EHN40" s="19"/>
      <c r="EHO40" s="19"/>
      <c r="EHP40" s="19"/>
      <c r="EHQ40" s="19"/>
      <c r="EHR40" s="19"/>
      <c r="EHS40" s="19"/>
      <c r="EHT40" s="19"/>
      <c r="EHU40" s="19"/>
      <c r="EHV40" s="19"/>
      <c r="EHW40" s="19"/>
      <c r="EHX40" s="19"/>
      <c r="EHY40" s="19"/>
      <c r="EHZ40" s="19"/>
      <c r="EIA40" s="19"/>
      <c r="EIB40" s="19"/>
      <c r="EIC40" s="19"/>
      <c r="EID40" s="19"/>
      <c r="EIE40" s="19"/>
      <c r="EIF40" s="19"/>
      <c r="EIG40" s="19"/>
      <c r="EIH40" s="19"/>
      <c r="EII40" s="19"/>
      <c r="EIJ40" s="19"/>
      <c r="EIK40" s="19"/>
      <c r="EIL40" s="19"/>
      <c r="EIM40" s="19"/>
      <c r="EIN40" s="19"/>
      <c r="EIO40" s="19"/>
      <c r="EIP40" s="19"/>
      <c r="EIQ40" s="19"/>
      <c r="EIR40" s="19"/>
      <c r="EIS40" s="19"/>
      <c r="EIT40" s="19"/>
      <c r="EIU40" s="19"/>
      <c r="EIV40" s="19"/>
      <c r="EIW40" s="19"/>
      <c r="EIX40" s="19"/>
      <c r="EIY40" s="19"/>
      <c r="EIZ40" s="19"/>
      <c r="EJA40" s="19"/>
      <c r="EJB40" s="19"/>
      <c r="EJC40" s="19"/>
      <c r="EJD40" s="19"/>
      <c r="EJE40" s="19"/>
      <c r="EJF40" s="19"/>
      <c r="EJG40" s="19"/>
      <c r="EJH40" s="19"/>
      <c r="EJI40" s="19"/>
      <c r="EJJ40" s="19"/>
      <c r="EJK40" s="19"/>
      <c r="EJL40" s="19"/>
      <c r="EJM40" s="19"/>
      <c r="EJN40" s="19"/>
      <c r="EJO40" s="19"/>
      <c r="EJP40" s="19"/>
      <c r="EJQ40" s="19"/>
      <c r="EJR40" s="19"/>
      <c r="EJS40" s="19"/>
      <c r="EJT40" s="19"/>
      <c r="EJU40" s="19"/>
      <c r="EJV40" s="19"/>
      <c r="EJW40" s="19"/>
      <c r="EJX40" s="19"/>
      <c r="EJY40" s="19"/>
      <c r="EJZ40" s="19"/>
      <c r="EKA40" s="19"/>
      <c r="EKB40" s="19"/>
      <c r="EKC40" s="19"/>
      <c r="EKD40" s="19"/>
      <c r="EKE40" s="19"/>
      <c r="EKF40" s="19"/>
      <c r="EKG40" s="19"/>
      <c r="EKH40" s="19"/>
      <c r="EKI40" s="19"/>
      <c r="EKJ40" s="19"/>
      <c r="EKK40" s="19"/>
      <c r="EKL40" s="19"/>
      <c r="EKM40" s="19"/>
      <c r="EKN40" s="19"/>
      <c r="EKO40" s="19"/>
      <c r="EKP40" s="19"/>
      <c r="EKQ40" s="19"/>
      <c r="EKR40" s="19"/>
      <c r="EKS40" s="19"/>
      <c r="EKT40" s="19"/>
      <c r="EKU40" s="19"/>
      <c r="EKV40" s="19"/>
      <c r="EKW40" s="19"/>
      <c r="EKX40" s="19"/>
      <c r="EKY40" s="19"/>
      <c r="EKZ40" s="19"/>
      <c r="ELA40" s="19"/>
      <c r="ELB40" s="19"/>
      <c r="ELC40" s="19"/>
      <c r="ELD40" s="19"/>
      <c r="ELE40" s="19"/>
      <c r="ELF40" s="19"/>
      <c r="ELG40" s="19"/>
      <c r="ELH40" s="19"/>
      <c r="ELI40" s="19"/>
      <c r="ELJ40" s="19"/>
      <c r="ELK40" s="19"/>
      <c r="ELL40" s="19"/>
      <c r="ELM40" s="19"/>
      <c r="ELN40" s="19"/>
      <c r="ELO40" s="19"/>
      <c r="ELP40" s="19"/>
      <c r="ELQ40" s="19"/>
      <c r="ELR40" s="19"/>
      <c r="ELS40" s="19"/>
      <c r="ELT40" s="19"/>
      <c r="ELU40" s="19"/>
      <c r="ELV40" s="19"/>
      <c r="ELW40" s="19"/>
      <c r="ELX40" s="19"/>
      <c r="ELY40" s="19"/>
      <c r="ELZ40" s="19"/>
      <c r="EMA40" s="19"/>
      <c r="EMB40" s="19"/>
      <c r="EMC40" s="19"/>
      <c r="EMD40" s="19"/>
      <c r="EME40" s="19"/>
      <c r="EMF40" s="19"/>
      <c r="EMG40" s="19"/>
      <c r="EMH40" s="19"/>
      <c r="EMI40" s="19"/>
      <c r="EMJ40" s="19"/>
      <c r="EMK40" s="19"/>
      <c r="EML40" s="19"/>
      <c r="EMM40" s="19"/>
      <c r="EMN40" s="19"/>
      <c r="EMO40" s="19"/>
      <c r="EMP40" s="19"/>
      <c r="EMQ40" s="19"/>
      <c r="EMR40" s="19"/>
      <c r="EMS40" s="19"/>
      <c r="EMT40" s="19"/>
      <c r="EMU40" s="19"/>
      <c r="EMV40" s="19"/>
      <c r="EMW40" s="19"/>
      <c r="EMX40" s="19"/>
      <c r="EMY40" s="19"/>
      <c r="EMZ40" s="19"/>
      <c r="ENA40" s="19"/>
      <c r="ENB40" s="19"/>
      <c r="ENC40" s="19"/>
      <c r="END40" s="19"/>
      <c r="ENE40" s="19"/>
      <c r="ENF40" s="19"/>
      <c r="ENG40" s="19"/>
      <c r="ENH40" s="19"/>
      <c r="ENI40" s="19"/>
      <c r="ENJ40" s="19"/>
      <c r="ENK40" s="19"/>
      <c r="ENL40" s="19"/>
      <c r="ENM40" s="19"/>
      <c r="ENN40" s="19"/>
      <c r="ENO40" s="19"/>
      <c r="ENP40" s="19"/>
      <c r="ENQ40" s="19"/>
      <c r="ENR40" s="19"/>
      <c r="ENS40" s="19"/>
      <c r="ENT40" s="19"/>
      <c r="ENU40" s="19"/>
      <c r="ENV40" s="19"/>
      <c r="ENW40" s="19"/>
      <c r="ENX40" s="19"/>
      <c r="ENY40" s="19"/>
      <c r="ENZ40" s="19"/>
      <c r="EOA40" s="19"/>
      <c r="EOB40" s="19"/>
      <c r="EOC40" s="19"/>
      <c r="EOD40" s="19"/>
      <c r="EOE40" s="19"/>
      <c r="EOF40" s="19"/>
      <c r="EOG40" s="19"/>
      <c r="EOH40" s="19"/>
      <c r="EOI40" s="19"/>
      <c r="EOJ40" s="19"/>
      <c r="EOK40" s="19"/>
      <c r="EOL40" s="19"/>
      <c r="EOM40" s="19"/>
      <c r="EON40" s="19"/>
      <c r="EOO40" s="19"/>
      <c r="EOP40" s="19"/>
      <c r="EOQ40" s="19"/>
      <c r="EOR40" s="19"/>
      <c r="EOS40" s="19"/>
      <c r="EOT40" s="19"/>
      <c r="EOU40" s="19"/>
      <c r="EOV40" s="19"/>
      <c r="EOW40" s="19"/>
      <c r="EOX40" s="19"/>
      <c r="EOY40" s="19"/>
      <c r="EOZ40" s="19"/>
      <c r="EPA40" s="19"/>
      <c r="EPB40" s="19"/>
      <c r="EPC40" s="19"/>
      <c r="EPD40" s="19"/>
      <c r="EPE40" s="19"/>
      <c r="EPF40" s="19"/>
      <c r="EPG40" s="19"/>
      <c r="EPH40" s="19"/>
      <c r="EPI40" s="19"/>
      <c r="EPJ40" s="19"/>
      <c r="EPK40" s="19"/>
      <c r="EPL40" s="19"/>
      <c r="EPM40" s="19"/>
      <c r="EPN40" s="19"/>
      <c r="EPO40" s="19"/>
      <c r="EPP40" s="19"/>
      <c r="EPQ40" s="19"/>
      <c r="EPR40" s="19"/>
      <c r="EPS40" s="19"/>
      <c r="EPT40" s="19"/>
      <c r="EPU40" s="19"/>
      <c r="EPV40" s="19"/>
      <c r="EPW40" s="19"/>
      <c r="EPX40" s="19"/>
      <c r="EPY40" s="19"/>
      <c r="EPZ40" s="19"/>
      <c r="EQA40" s="19"/>
      <c r="EQB40" s="19"/>
      <c r="EQC40" s="19"/>
      <c r="EQD40" s="19"/>
      <c r="EQE40" s="19"/>
      <c r="EQF40" s="19"/>
      <c r="EQG40" s="19"/>
      <c r="EQH40" s="19"/>
      <c r="EQI40" s="19"/>
      <c r="EQJ40" s="19"/>
      <c r="EQK40" s="19"/>
      <c r="EQL40" s="19"/>
      <c r="EQM40" s="19"/>
      <c r="EQN40" s="19"/>
      <c r="EQO40" s="19"/>
      <c r="EQP40" s="19"/>
      <c r="EQQ40" s="19"/>
      <c r="EQR40" s="19"/>
      <c r="EQS40" s="19"/>
      <c r="EQT40" s="19"/>
      <c r="EQU40" s="19"/>
      <c r="EQV40" s="19"/>
      <c r="EQW40" s="19"/>
      <c r="EQX40" s="19"/>
      <c r="EQY40" s="19"/>
      <c r="EQZ40" s="19"/>
      <c r="ERA40" s="19"/>
      <c r="ERB40" s="19"/>
      <c r="ERC40" s="19"/>
      <c r="ERD40" s="19"/>
      <c r="ERE40" s="19"/>
      <c r="ERF40" s="19"/>
      <c r="ERG40" s="19"/>
      <c r="ERH40" s="19"/>
      <c r="ERI40" s="19"/>
      <c r="ERJ40" s="19"/>
      <c r="ERK40" s="19"/>
      <c r="ERL40" s="19"/>
      <c r="ERM40" s="19"/>
      <c r="ERN40" s="19"/>
      <c r="ERO40" s="19"/>
      <c r="ERP40" s="19"/>
      <c r="ERQ40" s="19"/>
      <c r="ERR40" s="19"/>
      <c r="ERS40" s="19"/>
      <c r="ERT40" s="19"/>
      <c r="ERU40" s="19"/>
      <c r="ERV40" s="19"/>
      <c r="ERW40" s="19"/>
      <c r="ERX40" s="19"/>
      <c r="ERY40" s="19"/>
      <c r="ERZ40" s="19"/>
      <c r="ESA40" s="19"/>
      <c r="ESB40" s="19"/>
      <c r="ESC40" s="19"/>
      <c r="ESD40" s="19"/>
      <c r="ESE40" s="19"/>
      <c r="ESF40" s="19"/>
      <c r="ESG40" s="19"/>
      <c r="ESH40" s="19"/>
      <c r="ESI40" s="19"/>
      <c r="ESJ40" s="19"/>
      <c r="ESK40" s="19"/>
      <c r="ESL40" s="19"/>
      <c r="ESM40" s="19"/>
      <c r="ESN40" s="19"/>
      <c r="ESO40" s="19"/>
      <c r="ESP40" s="19"/>
      <c r="ESQ40" s="19"/>
      <c r="ESR40" s="19"/>
      <c r="ESS40" s="19"/>
      <c r="EST40" s="19"/>
      <c r="ESU40" s="19"/>
      <c r="ESV40" s="19"/>
      <c r="ESW40" s="19"/>
      <c r="ESX40" s="19"/>
      <c r="ESY40" s="19"/>
      <c r="ESZ40" s="19"/>
      <c r="ETA40" s="19"/>
      <c r="ETB40" s="19"/>
      <c r="ETC40" s="19"/>
      <c r="ETD40" s="19"/>
      <c r="ETE40" s="19"/>
      <c r="ETF40" s="19"/>
      <c r="ETG40" s="19"/>
      <c r="ETH40" s="19"/>
      <c r="ETI40" s="19"/>
      <c r="ETJ40" s="19"/>
      <c r="ETK40" s="19"/>
      <c r="ETL40" s="19"/>
      <c r="ETM40" s="19"/>
      <c r="ETN40" s="19"/>
      <c r="ETO40" s="19"/>
      <c r="ETP40" s="19"/>
      <c r="ETQ40" s="19"/>
      <c r="ETR40" s="19"/>
      <c r="ETS40" s="19"/>
      <c r="ETT40" s="19"/>
      <c r="ETU40" s="19"/>
      <c r="ETV40" s="19"/>
      <c r="ETW40" s="19"/>
      <c r="ETX40" s="19"/>
      <c r="ETY40" s="19"/>
      <c r="ETZ40" s="19"/>
      <c r="EUA40" s="19"/>
      <c r="EUB40" s="19"/>
      <c r="EUC40" s="19"/>
      <c r="EUD40" s="19"/>
      <c r="EUE40" s="19"/>
      <c r="EUF40" s="19"/>
      <c r="EUG40" s="19"/>
      <c r="EUH40" s="19"/>
      <c r="EUI40" s="19"/>
      <c r="EUJ40" s="19"/>
      <c r="EUK40" s="19"/>
      <c r="EUL40" s="19"/>
      <c r="EUM40" s="19"/>
      <c r="EUN40" s="19"/>
      <c r="EUO40" s="19"/>
      <c r="EUP40" s="19"/>
      <c r="EUQ40" s="19"/>
      <c r="EUR40" s="19"/>
      <c r="EUS40" s="19"/>
      <c r="EUT40" s="19"/>
      <c r="EUU40" s="19"/>
      <c r="EUV40" s="19"/>
      <c r="EUW40" s="19"/>
      <c r="EUX40" s="19"/>
      <c r="EUY40" s="19"/>
      <c r="EUZ40" s="19"/>
      <c r="EVA40" s="19"/>
      <c r="EVB40" s="19"/>
      <c r="EVC40" s="19"/>
      <c r="EVD40" s="19"/>
      <c r="EVE40" s="19"/>
      <c r="EVF40" s="19"/>
      <c r="EVG40" s="19"/>
      <c r="EVH40" s="19"/>
      <c r="EVI40" s="19"/>
      <c r="EVJ40" s="19"/>
      <c r="EVK40" s="19"/>
      <c r="EVL40" s="19"/>
      <c r="EVM40" s="19"/>
      <c r="EVN40" s="19"/>
      <c r="EVO40" s="19"/>
      <c r="EVP40" s="19"/>
      <c r="EVQ40" s="19"/>
      <c r="EVR40" s="19"/>
      <c r="EVS40" s="19"/>
      <c r="EVT40" s="19"/>
      <c r="EVU40" s="19"/>
      <c r="EVV40" s="19"/>
      <c r="EVW40" s="19"/>
      <c r="EVX40" s="19"/>
      <c r="EVY40" s="19"/>
      <c r="EVZ40" s="19"/>
      <c r="EWA40" s="19"/>
      <c r="EWB40" s="19"/>
      <c r="EWC40" s="19"/>
      <c r="EWD40" s="19"/>
      <c r="EWE40" s="19"/>
      <c r="EWF40" s="19"/>
      <c r="EWG40" s="19"/>
      <c r="EWH40" s="19"/>
      <c r="EWI40" s="19"/>
      <c r="EWJ40" s="19"/>
      <c r="EWK40" s="19"/>
      <c r="EWL40" s="19"/>
      <c r="EWM40" s="19"/>
      <c r="EWN40" s="19"/>
      <c r="EWO40" s="19"/>
      <c r="EWP40" s="19"/>
      <c r="EWQ40" s="19"/>
      <c r="EWR40" s="19"/>
      <c r="EWS40" s="19"/>
      <c r="EWT40" s="19"/>
      <c r="EWU40" s="19"/>
      <c r="EWV40" s="19"/>
      <c r="EWW40" s="19"/>
      <c r="EWX40" s="19"/>
      <c r="EWY40" s="19"/>
      <c r="EWZ40" s="19"/>
      <c r="EXA40" s="19"/>
      <c r="EXB40" s="19"/>
      <c r="EXC40" s="19"/>
      <c r="EXD40" s="19"/>
      <c r="EXE40" s="19"/>
      <c r="EXF40" s="19"/>
      <c r="EXG40" s="19"/>
      <c r="EXH40" s="19"/>
      <c r="EXI40" s="19"/>
      <c r="EXJ40" s="19"/>
      <c r="EXK40" s="19"/>
      <c r="EXL40" s="19"/>
      <c r="EXM40" s="19"/>
      <c r="EXN40" s="19"/>
      <c r="EXO40" s="19"/>
      <c r="EXP40" s="19"/>
      <c r="EXQ40" s="19"/>
      <c r="EXR40" s="19"/>
      <c r="EXS40" s="19"/>
      <c r="EXT40" s="19"/>
      <c r="EXU40" s="19"/>
      <c r="EXV40" s="19"/>
      <c r="EXW40" s="19"/>
      <c r="EXX40" s="19"/>
      <c r="EXY40" s="19"/>
      <c r="EXZ40" s="19"/>
      <c r="EYA40" s="19"/>
      <c r="EYB40" s="19"/>
      <c r="EYC40" s="19"/>
      <c r="EYD40" s="19"/>
      <c r="EYE40" s="19"/>
      <c r="EYF40" s="19"/>
      <c r="EYG40" s="19"/>
      <c r="EYH40" s="19"/>
      <c r="EYI40" s="19"/>
      <c r="EYJ40" s="19"/>
      <c r="EYK40" s="19"/>
      <c r="EYL40" s="19"/>
      <c r="EYM40" s="19"/>
      <c r="EYN40" s="19"/>
      <c r="EYO40" s="19"/>
      <c r="EYP40" s="19"/>
      <c r="EYQ40" s="19"/>
      <c r="EYR40" s="19"/>
      <c r="EYS40" s="19"/>
      <c r="EYT40" s="19"/>
      <c r="EYU40" s="19"/>
      <c r="EYV40" s="19"/>
      <c r="EYW40" s="19"/>
      <c r="EYX40" s="19"/>
      <c r="EYY40" s="19"/>
      <c r="EYZ40" s="19"/>
      <c r="EZA40" s="19"/>
      <c r="EZB40" s="19"/>
      <c r="EZC40" s="19"/>
      <c r="EZD40" s="19"/>
      <c r="EZE40" s="19"/>
      <c r="EZF40" s="19"/>
      <c r="EZG40" s="19"/>
      <c r="EZH40" s="19"/>
      <c r="EZI40" s="19"/>
      <c r="EZJ40" s="19"/>
      <c r="EZK40" s="19"/>
      <c r="EZL40" s="19"/>
      <c r="EZM40" s="19"/>
      <c r="EZN40" s="19"/>
      <c r="EZO40" s="19"/>
      <c r="EZP40" s="19"/>
      <c r="EZQ40" s="19"/>
      <c r="EZR40" s="19"/>
      <c r="EZS40" s="19"/>
      <c r="EZT40" s="19"/>
      <c r="EZU40" s="19"/>
      <c r="EZV40" s="19"/>
      <c r="EZW40" s="19"/>
      <c r="EZX40" s="19"/>
      <c r="EZY40" s="19"/>
      <c r="EZZ40" s="19"/>
      <c r="FAA40" s="19"/>
      <c r="FAB40" s="19"/>
      <c r="FAC40" s="19"/>
      <c r="FAD40" s="19"/>
      <c r="FAE40" s="19"/>
      <c r="FAF40" s="19"/>
      <c r="FAG40" s="19"/>
      <c r="FAH40" s="19"/>
      <c r="FAI40" s="19"/>
      <c r="FAJ40" s="19"/>
      <c r="FAK40" s="19"/>
      <c r="FAL40" s="19"/>
      <c r="FAM40" s="19"/>
      <c r="FAN40" s="19"/>
      <c r="FAO40" s="19"/>
      <c r="FAP40" s="19"/>
      <c r="FAQ40" s="19"/>
      <c r="FAR40" s="19"/>
      <c r="FAS40" s="19"/>
      <c r="FAT40" s="19"/>
      <c r="FAU40" s="19"/>
      <c r="FAV40" s="19"/>
      <c r="FAW40" s="19"/>
      <c r="FAX40" s="19"/>
      <c r="FAY40" s="19"/>
      <c r="FAZ40" s="19"/>
      <c r="FBA40" s="19"/>
      <c r="FBB40" s="19"/>
      <c r="FBC40" s="19"/>
      <c r="FBD40" s="19"/>
      <c r="FBE40" s="19"/>
      <c r="FBF40" s="19"/>
      <c r="FBG40" s="19"/>
      <c r="FBH40" s="19"/>
      <c r="FBI40" s="19"/>
      <c r="FBJ40" s="19"/>
      <c r="FBK40" s="19"/>
      <c r="FBL40" s="19"/>
      <c r="FBM40" s="19"/>
      <c r="FBN40" s="19"/>
      <c r="FBO40" s="19"/>
      <c r="FBP40" s="19"/>
      <c r="FBQ40" s="19"/>
      <c r="FBR40" s="19"/>
      <c r="FBS40" s="19"/>
      <c r="FBT40" s="19"/>
      <c r="FBU40" s="19"/>
      <c r="FBV40" s="19"/>
      <c r="FBW40" s="19"/>
      <c r="FBX40" s="19"/>
      <c r="FBY40" s="19"/>
      <c r="FBZ40" s="19"/>
      <c r="FCA40" s="19"/>
      <c r="FCB40" s="19"/>
      <c r="FCC40" s="19"/>
      <c r="FCD40" s="19"/>
      <c r="FCE40" s="19"/>
      <c r="FCF40" s="19"/>
      <c r="FCG40" s="19"/>
      <c r="FCH40" s="19"/>
      <c r="FCI40" s="19"/>
      <c r="FCJ40" s="19"/>
      <c r="FCK40" s="19"/>
      <c r="FCL40" s="19"/>
      <c r="FCM40" s="19"/>
      <c r="FCN40" s="19"/>
      <c r="FCO40" s="19"/>
      <c r="FCP40" s="19"/>
      <c r="FCQ40" s="19"/>
      <c r="FCR40" s="19"/>
      <c r="FCS40" s="19"/>
      <c r="FCT40" s="19"/>
      <c r="FCU40" s="19"/>
      <c r="FCV40" s="19"/>
      <c r="FCW40" s="19"/>
      <c r="FCX40" s="19"/>
      <c r="FCY40" s="19"/>
      <c r="FCZ40" s="19"/>
      <c r="FDA40" s="19"/>
      <c r="FDB40" s="19"/>
      <c r="FDC40" s="19"/>
      <c r="FDD40" s="19"/>
      <c r="FDE40" s="19"/>
      <c r="FDF40" s="19"/>
      <c r="FDG40" s="19"/>
      <c r="FDH40" s="19"/>
      <c r="FDI40" s="19"/>
      <c r="FDJ40" s="19"/>
      <c r="FDK40" s="19"/>
      <c r="FDL40" s="19"/>
      <c r="FDM40" s="19"/>
      <c r="FDN40" s="19"/>
      <c r="FDO40" s="19"/>
      <c r="FDP40" s="19"/>
      <c r="FDQ40" s="19"/>
      <c r="FDR40" s="19"/>
      <c r="FDS40" s="19"/>
      <c r="FDT40" s="19"/>
      <c r="FDU40" s="19"/>
      <c r="FDV40" s="19"/>
      <c r="FDW40" s="19"/>
      <c r="FDX40" s="19"/>
      <c r="FDY40" s="19"/>
      <c r="FDZ40" s="19"/>
      <c r="FEA40" s="19"/>
      <c r="FEB40" s="19"/>
      <c r="FEC40" s="19"/>
      <c r="FED40" s="19"/>
      <c r="FEE40" s="19"/>
      <c r="FEF40" s="19"/>
      <c r="FEG40" s="19"/>
      <c r="FEH40" s="19"/>
      <c r="FEI40" s="19"/>
      <c r="FEJ40" s="19"/>
      <c r="FEK40" s="19"/>
      <c r="FEL40" s="19"/>
      <c r="FEM40" s="19"/>
      <c r="FEN40" s="19"/>
      <c r="FEO40" s="19"/>
      <c r="FEP40" s="19"/>
      <c r="FEQ40" s="19"/>
      <c r="FER40" s="19"/>
      <c r="FES40" s="19"/>
      <c r="FET40" s="19"/>
      <c r="FEU40" s="19"/>
      <c r="FEV40" s="19"/>
      <c r="FEW40" s="19"/>
      <c r="FEX40" s="19"/>
      <c r="FEY40" s="19"/>
      <c r="FEZ40" s="19"/>
      <c r="FFA40" s="19"/>
      <c r="FFB40" s="19"/>
      <c r="FFC40" s="19"/>
      <c r="FFD40" s="19"/>
      <c r="FFE40" s="19"/>
      <c r="FFF40" s="19"/>
      <c r="FFG40" s="19"/>
      <c r="FFH40" s="19"/>
      <c r="FFI40" s="19"/>
      <c r="FFJ40" s="19"/>
      <c r="FFK40" s="19"/>
      <c r="FFL40" s="19"/>
      <c r="FFM40" s="19"/>
      <c r="FFN40" s="19"/>
      <c r="FFO40" s="19"/>
      <c r="FFP40" s="19"/>
      <c r="FFQ40" s="19"/>
      <c r="FFR40" s="19"/>
      <c r="FFS40" s="19"/>
      <c r="FFT40" s="19"/>
      <c r="FFU40" s="19"/>
      <c r="FFV40" s="19"/>
      <c r="FFW40" s="19"/>
      <c r="FFX40" s="19"/>
      <c r="FFY40" s="19"/>
      <c r="FFZ40" s="19"/>
      <c r="FGA40" s="19"/>
      <c r="FGB40" s="19"/>
      <c r="FGC40" s="19"/>
      <c r="FGD40" s="19"/>
      <c r="FGE40" s="19"/>
      <c r="FGF40" s="19"/>
      <c r="FGG40" s="19"/>
      <c r="FGH40" s="19"/>
      <c r="FGI40" s="19"/>
      <c r="FGJ40" s="19"/>
      <c r="FGK40" s="19"/>
      <c r="FGL40" s="19"/>
      <c r="FGM40" s="19"/>
      <c r="FGN40" s="19"/>
      <c r="FGO40" s="19"/>
      <c r="FGP40" s="19"/>
      <c r="FGQ40" s="19"/>
      <c r="FGR40" s="19"/>
      <c r="FGS40" s="19"/>
      <c r="FGT40" s="19"/>
      <c r="FGU40" s="19"/>
      <c r="FGV40" s="19"/>
      <c r="FGW40" s="19"/>
      <c r="FGX40" s="19"/>
      <c r="FGY40" s="19"/>
      <c r="FGZ40" s="19"/>
      <c r="FHA40" s="19"/>
      <c r="FHB40" s="19"/>
      <c r="FHC40" s="19"/>
      <c r="FHD40" s="19"/>
      <c r="FHE40" s="19"/>
      <c r="FHF40" s="19"/>
      <c r="FHG40" s="19"/>
      <c r="FHH40" s="19"/>
      <c r="FHI40" s="19"/>
      <c r="FHJ40" s="19"/>
      <c r="FHK40" s="19"/>
      <c r="FHL40" s="19"/>
      <c r="FHM40" s="19"/>
      <c r="FHN40" s="19"/>
      <c r="FHO40" s="19"/>
      <c r="FHP40" s="19"/>
      <c r="FHQ40" s="19"/>
      <c r="FHR40" s="19"/>
      <c r="FHS40" s="19"/>
      <c r="FHT40" s="19"/>
      <c r="FHU40" s="19"/>
      <c r="FHV40" s="19"/>
      <c r="FHW40" s="19"/>
      <c r="FHX40" s="19"/>
      <c r="FHY40" s="19"/>
      <c r="FHZ40" s="19"/>
      <c r="FIA40" s="19"/>
      <c r="FIB40" s="19"/>
      <c r="FIC40" s="19"/>
      <c r="FID40" s="19"/>
      <c r="FIE40" s="19"/>
      <c r="FIF40" s="19"/>
      <c r="FIG40" s="19"/>
      <c r="FIH40" s="19"/>
      <c r="FII40" s="19"/>
      <c r="FIJ40" s="19"/>
      <c r="FIK40" s="19"/>
      <c r="FIL40" s="19"/>
      <c r="FIM40" s="19"/>
      <c r="FIN40" s="19"/>
      <c r="FIO40" s="19"/>
      <c r="FIP40" s="19"/>
      <c r="FIQ40" s="19"/>
      <c r="FIR40" s="19"/>
      <c r="FIS40" s="19"/>
      <c r="FIT40" s="19"/>
      <c r="FIU40" s="19"/>
      <c r="FIV40" s="19"/>
      <c r="FIW40" s="19"/>
      <c r="FIX40" s="19"/>
      <c r="FIY40" s="19"/>
      <c r="FIZ40" s="19"/>
      <c r="FJA40" s="19"/>
      <c r="FJB40" s="19"/>
      <c r="FJC40" s="19"/>
      <c r="FJD40" s="19"/>
      <c r="FJE40" s="19"/>
      <c r="FJF40" s="19"/>
      <c r="FJG40" s="19"/>
      <c r="FJH40" s="19"/>
      <c r="FJI40" s="19"/>
      <c r="FJJ40" s="19"/>
      <c r="FJK40" s="19"/>
      <c r="FJL40" s="19"/>
      <c r="FJM40" s="19"/>
      <c r="FJN40" s="19"/>
      <c r="FJO40" s="19"/>
      <c r="FJP40" s="19"/>
      <c r="FJQ40" s="19"/>
      <c r="FJR40" s="19"/>
      <c r="FJS40" s="19"/>
      <c r="FJT40" s="19"/>
      <c r="FJU40" s="19"/>
      <c r="FJV40" s="19"/>
      <c r="FJW40" s="19"/>
      <c r="FJX40" s="19"/>
      <c r="FJY40" s="19"/>
      <c r="FJZ40" s="19"/>
      <c r="FKA40" s="19"/>
      <c r="FKB40" s="19"/>
      <c r="FKC40" s="19"/>
      <c r="FKD40" s="19"/>
      <c r="FKE40" s="19"/>
      <c r="FKF40" s="19"/>
      <c r="FKG40" s="19"/>
      <c r="FKH40" s="19"/>
      <c r="FKI40" s="19"/>
      <c r="FKJ40" s="19"/>
      <c r="FKK40" s="19"/>
      <c r="FKL40" s="19"/>
      <c r="FKM40" s="19"/>
      <c r="FKN40" s="19"/>
      <c r="FKO40" s="19"/>
      <c r="FKP40" s="19"/>
      <c r="FKQ40" s="19"/>
      <c r="FKR40" s="19"/>
      <c r="FKS40" s="19"/>
      <c r="FKT40" s="19"/>
      <c r="FKU40" s="19"/>
      <c r="FKV40" s="19"/>
      <c r="FKW40" s="19"/>
      <c r="FKX40" s="19"/>
      <c r="FKY40" s="19"/>
      <c r="FKZ40" s="19"/>
      <c r="FLA40" s="19"/>
      <c r="FLB40" s="19"/>
      <c r="FLC40" s="19"/>
      <c r="FLD40" s="19"/>
      <c r="FLE40" s="19"/>
      <c r="FLF40" s="19"/>
      <c r="FLG40" s="19"/>
      <c r="FLH40" s="19"/>
      <c r="FLI40" s="19"/>
      <c r="FLJ40" s="19"/>
      <c r="FLK40" s="19"/>
      <c r="FLL40" s="19"/>
      <c r="FLM40" s="19"/>
      <c r="FLN40" s="19"/>
      <c r="FLO40" s="19"/>
      <c r="FLP40" s="19"/>
      <c r="FLQ40" s="19"/>
      <c r="FLR40" s="19"/>
      <c r="FLS40" s="19"/>
      <c r="FLT40" s="19"/>
      <c r="FLU40" s="19"/>
      <c r="FLV40" s="19"/>
      <c r="FLW40" s="19"/>
      <c r="FLX40" s="19"/>
      <c r="FLY40" s="19"/>
      <c r="FLZ40" s="19"/>
      <c r="FMA40" s="19"/>
      <c r="FMB40" s="19"/>
      <c r="FMC40" s="19"/>
      <c r="FMD40" s="19"/>
      <c r="FME40" s="19"/>
      <c r="FMF40" s="19"/>
      <c r="FMG40" s="19"/>
      <c r="FMH40" s="19"/>
      <c r="FMI40" s="19"/>
      <c r="FMJ40" s="19"/>
      <c r="FMK40" s="19"/>
      <c r="FML40" s="19"/>
      <c r="FMM40" s="19"/>
      <c r="FMN40" s="19"/>
      <c r="FMO40" s="19"/>
      <c r="FMP40" s="19"/>
      <c r="FMQ40" s="19"/>
      <c r="FMR40" s="19"/>
      <c r="FMS40" s="19"/>
      <c r="FMT40" s="19"/>
      <c r="FMU40" s="19"/>
      <c r="FMV40" s="19"/>
      <c r="FMW40" s="19"/>
      <c r="FMX40" s="19"/>
      <c r="FMY40" s="19"/>
      <c r="FMZ40" s="19"/>
      <c r="FNA40" s="19"/>
      <c r="FNB40" s="19"/>
      <c r="FNC40" s="19"/>
      <c r="FND40" s="19"/>
      <c r="FNE40" s="19"/>
      <c r="FNF40" s="19"/>
      <c r="FNG40" s="19"/>
      <c r="FNH40" s="19"/>
      <c r="FNI40" s="19"/>
      <c r="FNJ40" s="19"/>
      <c r="FNK40" s="19"/>
      <c r="FNL40" s="19"/>
      <c r="FNM40" s="19"/>
      <c r="FNN40" s="19"/>
      <c r="FNO40" s="19"/>
      <c r="FNP40" s="19"/>
      <c r="FNQ40" s="19"/>
      <c r="FNR40" s="19"/>
      <c r="FNS40" s="19"/>
      <c r="FNT40" s="19"/>
      <c r="FNU40" s="19"/>
      <c r="FNV40" s="19"/>
      <c r="FNW40" s="19"/>
      <c r="FNX40" s="19"/>
      <c r="FNY40" s="19"/>
      <c r="FNZ40" s="19"/>
      <c r="FOA40" s="19"/>
      <c r="FOB40" s="19"/>
      <c r="FOC40" s="19"/>
      <c r="FOD40" s="19"/>
      <c r="FOE40" s="19"/>
      <c r="FOF40" s="19"/>
      <c r="FOG40" s="19"/>
      <c r="FOH40" s="19"/>
      <c r="FOI40" s="19"/>
      <c r="FOJ40" s="19"/>
      <c r="FOK40" s="19"/>
      <c r="FOL40" s="19"/>
      <c r="FOM40" s="19"/>
      <c r="FON40" s="19"/>
      <c r="FOO40" s="19"/>
      <c r="FOP40" s="19"/>
      <c r="FOQ40" s="19"/>
      <c r="FOR40" s="19"/>
      <c r="FOS40" s="19"/>
      <c r="FOT40" s="19"/>
      <c r="FOU40" s="19"/>
      <c r="FOV40" s="19"/>
      <c r="FOW40" s="19"/>
      <c r="FOX40" s="19"/>
      <c r="FOY40" s="19"/>
      <c r="FOZ40" s="19"/>
      <c r="FPA40" s="19"/>
      <c r="FPB40" s="19"/>
      <c r="FPC40" s="19"/>
      <c r="FPD40" s="19"/>
      <c r="FPE40" s="19"/>
      <c r="FPF40" s="19"/>
      <c r="FPG40" s="19"/>
      <c r="FPH40" s="19"/>
      <c r="FPI40" s="19"/>
      <c r="FPJ40" s="19"/>
      <c r="FPK40" s="19"/>
      <c r="FPL40" s="19"/>
      <c r="FPM40" s="19"/>
      <c r="FPN40" s="19"/>
      <c r="FPO40" s="19"/>
      <c r="FPP40" s="19"/>
      <c r="FPQ40" s="19"/>
      <c r="FPR40" s="19"/>
      <c r="FPS40" s="19"/>
      <c r="FPT40" s="19"/>
      <c r="FPU40" s="19"/>
      <c r="FPV40" s="19"/>
      <c r="FPW40" s="19"/>
      <c r="FPX40" s="19"/>
      <c r="FPY40" s="19"/>
      <c r="FPZ40" s="19"/>
      <c r="FQA40" s="19"/>
      <c r="FQB40" s="19"/>
      <c r="FQC40" s="19"/>
      <c r="FQD40" s="19"/>
      <c r="FQE40" s="19"/>
      <c r="FQF40" s="19"/>
      <c r="FQG40" s="19"/>
      <c r="FQH40" s="19"/>
      <c r="FQI40" s="19"/>
      <c r="FQJ40" s="19"/>
      <c r="FQK40" s="19"/>
      <c r="FQL40" s="19"/>
      <c r="FQM40" s="19"/>
      <c r="FQN40" s="19"/>
      <c r="FQO40" s="19"/>
      <c r="FQP40" s="19"/>
      <c r="FQQ40" s="19"/>
      <c r="FQR40" s="19"/>
      <c r="FQS40" s="19"/>
      <c r="FQT40" s="19"/>
      <c r="FQU40" s="19"/>
      <c r="FQV40" s="19"/>
      <c r="FQW40" s="19"/>
      <c r="FQX40" s="19"/>
      <c r="FQY40" s="19"/>
      <c r="FQZ40" s="19"/>
      <c r="FRA40" s="19"/>
      <c r="FRB40" s="19"/>
      <c r="FRC40" s="19"/>
      <c r="FRD40" s="19"/>
      <c r="FRE40" s="19"/>
      <c r="FRF40" s="19"/>
      <c r="FRG40" s="19"/>
      <c r="FRH40" s="19"/>
      <c r="FRI40" s="19"/>
      <c r="FRJ40" s="19"/>
      <c r="FRK40" s="19"/>
      <c r="FRL40" s="19"/>
      <c r="FRM40" s="19"/>
      <c r="FRN40" s="19"/>
      <c r="FRO40" s="19"/>
      <c r="FRP40" s="19"/>
      <c r="FRQ40" s="19"/>
      <c r="FRR40" s="19"/>
      <c r="FRS40" s="19"/>
      <c r="FRT40" s="19"/>
      <c r="FRU40" s="19"/>
      <c r="FRV40" s="19"/>
      <c r="FRW40" s="19"/>
      <c r="FRX40" s="19"/>
      <c r="FRY40" s="19"/>
      <c r="FRZ40" s="19"/>
      <c r="FSA40" s="19"/>
      <c r="FSB40" s="19"/>
      <c r="FSC40" s="19"/>
      <c r="FSD40" s="19"/>
      <c r="FSE40" s="19"/>
      <c r="FSF40" s="19"/>
      <c r="FSG40" s="19"/>
      <c r="FSH40" s="19"/>
      <c r="FSI40" s="19"/>
      <c r="FSJ40" s="19"/>
      <c r="FSK40" s="19"/>
      <c r="FSL40" s="19"/>
      <c r="FSM40" s="19"/>
      <c r="FSN40" s="19"/>
      <c r="FSO40" s="19"/>
      <c r="FSP40" s="19"/>
      <c r="FSQ40" s="19"/>
      <c r="FSR40" s="19"/>
      <c r="FSS40" s="19"/>
      <c r="FST40" s="19"/>
      <c r="FSU40" s="19"/>
      <c r="FSV40" s="19"/>
      <c r="FSW40" s="19"/>
      <c r="FSX40" s="19"/>
      <c r="FSY40" s="19"/>
      <c r="FSZ40" s="19"/>
      <c r="FTA40" s="19"/>
      <c r="FTB40" s="19"/>
      <c r="FTC40" s="19"/>
      <c r="FTD40" s="19"/>
      <c r="FTE40" s="19"/>
      <c r="FTF40" s="19"/>
      <c r="FTG40" s="19"/>
      <c r="FTH40" s="19"/>
      <c r="FTI40" s="19"/>
      <c r="FTJ40" s="19"/>
      <c r="FTK40" s="19"/>
      <c r="FTL40" s="19"/>
      <c r="FTM40" s="19"/>
      <c r="FTN40" s="19"/>
      <c r="FTO40" s="19"/>
      <c r="FTP40" s="19"/>
      <c r="FTQ40" s="19"/>
      <c r="FTR40" s="19"/>
      <c r="FTS40" s="19"/>
      <c r="FTT40" s="19"/>
      <c r="FTU40" s="19"/>
      <c r="FTV40" s="19"/>
      <c r="FTW40" s="19"/>
      <c r="FTX40" s="19"/>
      <c r="FTY40" s="19"/>
      <c r="FTZ40" s="19"/>
      <c r="FUA40" s="19"/>
      <c r="FUB40" s="19"/>
      <c r="FUC40" s="19"/>
      <c r="FUD40" s="19"/>
      <c r="FUE40" s="19"/>
      <c r="FUF40" s="19"/>
      <c r="FUG40" s="19"/>
      <c r="FUH40" s="19"/>
      <c r="FUI40" s="19"/>
      <c r="FUJ40" s="19"/>
      <c r="FUK40" s="19"/>
      <c r="FUL40" s="19"/>
      <c r="FUM40" s="19"/>
      <c r="FUN40" s="19"/>
      <c r="FUO40" s="19"/>
      <c r="FUP40" s="19"/>
      <c r="FUQ40" s="19"/>
      <c r="FUR40" s="19"/>
      <c r="FUS40" s="19"/>
      <c r="FUT40" s="19"/>
      <c r="FUU40" s="19"/>
      <c r="FUV40" s="19"/>
      <c r="FUW40" s="19"/>
      <c r="FUX40" s="19"/>
      <c r="FUY40" s="19"/>
      <c r="FUZ40" s="19"/>
      <c r="FVA40" s="19"/>
      <c r="FVB40" s="19"/>
      <c r="FVC40" s="19"/>
      <c r="FVD40" s="19"/>
      <c r="FVE40" s="19"/>
      <c r="FVF40" s="19"/>
      <c r="FVG40" s="19"/>
      <c r="FVH40" s="19"/>
      <c r="FVI40" s="19"/>
      <c r="FVJ40" s="19"/>
      <c r="FVK40" s="19"/>
      <c r="FVL40" s="19"/>
      <c r="FVM40" s="19"/>
      <c r="FVN40" s="19"/>
      <c r="FVO40" s="19"/>
      <c r="FVP40" s="19"/>
      <c r="FVQ40" s="19"/>
      <c r="FVR40" s="19"/>
      <c r="FVS40" s="19"/>
      <c r="FVT40" s="19"/>
      <c r="FVU40" s="19"/>
      <c r="FVV40" s="19"/>
      <c r="FVW40" s="19"/>
      <c r="FVX40" s="19"/>
      <c r="FVY40" s="19"/>
      <c r="FVZ40" s="19"/>
      <c r="FWA40" s="19"/>
      <c r="FWB40" s="19"/>
      <c r="FWC40" s="19"/>
      <c r="FWD40" s="19"/>
      <c r="FWE40" s="19"/>
      <c r="FWF40" s="19"/>
      <c r="FWG40" s="19"/>
      <c r="FWH40" s="19"/>
      <c r="FWI40" s="19"/>
      <c r="FWJ40" s="19"/>
      <c r="FWK40" s="19"/>
      <c r="FWL40" s="19"/>
      <c r="FWM40" s="19"/>
      <c r="FWN40" s="19"/>
      <c r="FWO40" s="19"/>
      <c r="FWP40" s="19"/>
      <c r="FWQ40" s="19"/>
      <c r="FWR40" s="19"/>
      <c r="FWS40" s="19"/>
      <c r="FWT40" s="19"/>
      <c r="FWU40" s="19"/>
      <c r="FWV40" s="19"/>
      <c r="FWW40" s="19"/>
      <c r="FWX40" s="19"/>
      <c r="FWY40" s="19"/>
      <c r="FWZ40" s="19"/>
      <c r="FXA40" s="19"/>
      <c r="FXB40" s="19"/>
      <c r="FXC40" s="19"/>
      <c r="FXD40" s="19"/>
      <c r="FXE40" s="19"/>
      <c r="FXF40" s="19"/>
      <c r="FXG40" s="19"/>
      <c r="FXH40" s="19"/>
      <c r="FXI40" s="19"/>
      <c r="FXJ40" s="19"/>
      <c r="FXK40" s="19"/>
      <c r="FXL40" s="19"/>
      <c r="FXM40" s="19"/>
      <c r="FXN40" s="19"/>
      <c r="FXO40" s="19"/>
      <c r="FXP40" s="19"/>
      <c r="FXQ40" s="19"/>
      <c r="FXR40" s="19"/>
      <c r="FXS40" s="19"/>
      <c r="FXT40" s="19"/>
      <c r="FXU40" s="19"/>
      <c r="FXV40" s="19"/>
      <c r="FXW40" s="19"/>
      <c r="FXX40" s="19"/>
      <c r="FXY40" s="19"/>
      <c r="FXZ40" s="19"/>
      <c r="FYA40" s="19"/>
      <c r="FYB40" s="19"/>
      <c r="FYC40" s="19"/>
      <c r="FYD40" s="19"/>
      <c r="FYE40" s="19"/>
      <c r="FYF40" s="19"/>
      <c r="FYG40" s="19"/>
      <c r="FYH40" s="19"/>
      <c r="FYI40" s="19"/>
      <c r="FYJ40" s="19"/>
      <c r="FYK40" s="19"/>
      <c r="FYL40" s="19"/>
      <c r="FYM40" s="19"/>
      <c r="FYN40" s="19"/>
      <c r="FYO40" s="19"/>
      <c r="FYP40" s="19"/>
      <c r="FYQ40" s="19"/>
      <c r="FYR40" s="19"/>
      <c r="FYS40" s="19"/>
      <c r="FYT40" s="19"/>
      <c r="FYU40" s="19"/>
      <c r="FYV40" s="19"/>
      <c r="FYW40" s="19"/>
      <c r="FYX40" s="19"/>
      <c r="FYY40" s="19"/>
      <c r="FYZ40" s="19"/>
      <c r="FZA40" s="19"/>
      <c r="FZB40" s="19"/>
      <c r="FZC40" s="19"/>
      <c r="FZD40" s="19"/>
      <c r="FZE40" s="19"/>
      <c r="FZF40" s="19"/>
      <c r="FZG40" s="19"/>
      <c r="FZH40" s="19"/>
      <c r="FZI40" s="19"/>
      <c r="FZJ40" s="19"/>
      <c r="FZK40" s="19"/>
      <c r="FZL40" s="19"/>
      <c r="FZM40" s="19"/>
      <c r="FZN40" s="19"/>
      <c r="FZO40" s="19"/>
      <c r="FZP40" s="19"/>
      <c r="FZQ40" s="19"/>
      <c r="FZR40" s="19"/>
      <c r="FZS40" s="19"/>
      <c r="FZT40" s="19"/>
      <c r="FZU40" s="19"/>
      <c r="FZV40" s="19"/>
      <c r="FZW40" s="19"/>
      <c r="FZX40" s="19"/>
      <c r="FZY40" s="19"/>
      <c r="FZZ40" s="19"/>
      <c r="GAA40" s="19"/>
      <c r="GAB40" s="19"/>
      <c r="GAC40" s="19"/>
      <c r="GAD40" s="19"/>
      <c r="GAE40" s="19"/>
      <c r="GAF40" s="19"/>
      <c r="GAG40" s="19"/>
      <c r="GAH40" s="19"/>
      <c r="GAI40" s="19"/>
      <c r="GAJ40" s="19"/>
      <c r="GAK40" s="19"/>
      <c r="GAL40" s="19"/>
      <c r="GAM40" s="19"/>
      <c r="GAN40" s="19"/>
      <c r="GAO40" s="19"/>
      <c r="GAP40" s="19"/>
      <c r="GAQ40" s="19"/>
      <c r="GAR40" s="19"/>
      <c r="GAS40" s="19"/>
      <c r="GAT40" s="19"/>
      <c r="GAU40" s="19"/>
      <c r="GAV40" s="19"/>
      <c r="GAW40" s="19"/>
      <c r="GAX40" s="19"/>
      <c r="GAY40" s="19"/>
      <c r="GAZ40" s="19"/>
      <c r="GBA40" s="19"/>
      <c r="GBB40" s="19"/>
      <c r="GBC40" s="19"/>
      <c r="GBD40" s="19"/>
      <c r="GBE40" s="19"/>
      <c r="GBF40" s="19"/>
      <c r="GBG40" s="19"/>
      <c r="GBH40" s="19"/>
      <c r="GBI40" s="19"/>
      <c r="GBJ40" s="19"/>
      <c r="GBK40" s="19"/>
      <c r="GBL40" s="19"/>
      <c r="GBM40" s="19"/>
      <c r="GBN40" s="19"/>
      <c r="GBO40" s="19"/>
      <c r="GBP40" s="19"/>
      <c r="GBQ40" s="19"/>
      <c r="GBR40" s="19"/>
      <c r="GBS40" s="19"/>
      <c r="GBT40" s="19"/>
      <c r="GBU40" s="19"/>
      <c r="GBV40" s="19"/>
      <c r="GBW40" s="19"/>
      <c r="GBX40" s="19"/>
      <c r="GBY40" s="19"/>
      <c r="GBZ40" s="19"/>
      <c r="GCA40" s="19"/>
      <c r="GCB40" s="19"/>
      <c r="GCC40" s="19"/>
      <c r="GCD40" s="19"/>
      <c r="GCE40" s="19"/>
      <c r="GCF40" s="19"/>
      <c r="GCG40" s="19"/>
      <c r="GCH40" s="19"/>
      <c r="GCI40" s="19"/>
      <c r="GCJ40" s="19"/>
      <c r="GCK40" s="19"/>
      <c r="GCL40" s="19"/>
      <c r="GCM40" s="19"/>
      <c r="GCN40" s="19"/>
      <c r="GCO40" s="19"/>
      <c r="GCP40" s="19"/>
      <c r="GCQ40" s="19"/>
      <c r="GCR40" s="19"/>
      <c r="GCS40" s="19"/>
      <c r="GCT40" s="19"/>
      <c r="GCU40" s="19"/>
      <c r="GCV40" s="19"/>
      <c r="GCW40" s="19"/>
      <c r="GCX40" s="19"/>
      <c r="GCY40" s="19"/>
      <c r="GCZ40" s="19"/>
      <c r="GDA40" s="19"/>
      <c r="GDB40" s="19"/>
      <c r="GDC40" s="19"/>
      <c r="GDD40" s="19"/>
      <c r="GDE40" s="19"/>
      <c r="GDF40" s="19"/>
      <c r="GDG40" s="19"/>
      <c r="GDH40" s="19"/>
      <c r="GDI40" s="19"/>
      <c r="GDJ40" s="19"/>
      <c r="GDK40" s="19"/>
      <c r="GDL40" s="19"/>
      <c r="GDM40" s="19"/>
      <c r="GDN40" s="19"/>
      <c r="GDO40" s="19"/>
      <c r="GDP40" s="19"/>
      <c r="GDQ40" s="19"/>
      <c r="GDR40" s="19"/>
      <c r="GDS40" s="19"/>
      <c r="GDT40" s="19"/>
      <c r="GDU40" s="19"/>
      <c r="GDV40" s="19"/>
      <c r="GDW40" s="19"/>
      <c r="GDX40" s="19"/>
      <c r="GDY40" s="19"/>
      <c r="GDZ40" s="19"/>
      <c r="GEA40" s="19"/>
      <c r="GEB40" s="19"/>
      <c r="GEC40" s="19"/>
      <c r="GED40" s="19"/>
      <c r="GEE40" s="19"/>
      <c r="GEF40" s="19"/>
      <c r="GEG40" s="19"/>
      <c r="GEH40" s="19"/>
      <c r="GEI40" s="19"/>
      <c r="GEJ40" s="19"/>
      <c r="GEK40" s="19"/>
      <c r="GEL40" s="19"/>
      <c r="GEM40" s="19"/>
      <c r="GEN40" s="19"/>
      <c r="GEO40" s="19"/>
      <c r="GEP40" s="19"/>
      <c r="GEQ40" s="19"/>
      <c r="GER40" s="19"/>
      <c r="GES40" s="19"/>
      <c r="GET40" s="19"/>
      <c r="GEU40" s="19"/>
      <c r="GEV40" s="19"/>
      <c r="GEW40" s="19"/>
      <c r="GEX40" s="19"/>
      <c r="GEY40" s="19"/>
      <c r="GEZ40" s="19"/>
      <c r="GFA40" s="19"/>
      <c r="GFB40" s="19"/>
      <c r="GFC40" s="19"/>
      <c r="GFD40" s="19"/>
      <c r="GFE40" s="19"/>
      <c r="GFF40" s="19"/>
      <c r="GFG40" s="19"/>
      <c r="GFH40" s="19"/>
      <c r="GFI40" s="19"/>
      <c r="GFJ40" s="19"/>
      <c r="GFK40" s="19"/>
      <c r="GFL40" s="19"/>
      <c r="GFM40" s="19"/>
      <c r="GFN40" s="19"/>
      <c r="GFO40" s="19"/>
      <c r="GFP40" s="19"/>
      <c r="GFQ40" s="19"/>
      <c r="GFR40" s="19"/>
      <c r="GFS40" s="19"/>
      <c r="GFT40" s="19"/>
      <c r="GFU40" s="19"/>
      <c r="GFV40" s="19"/>
      <c r="GFW40" s="19"/>
      <c r="GFX40" s="19"/>
      <c r="GFY40" s="19"/>
      <c r="GFZ40" s="19"/>
      <c r="GGA40" s="19"/>
      <c r="GGB40" s="19"/>
      <c r="GGC40" s="19"/>
      <c r="GGD40" s="19"/>
      <c r="GGE40" s="19"/>
      <c r="GGF40" s="19"/>
      <c r="GGG40" s="19"/>
      <c r="GGH40" s="19"/>
      <c r="GGI40" s="19"/>
      <c r="GGJ40" s="19"/>
      <c r="GGK40" s="19"/>
      <c r="GGL40" s="19"/>
      <c r="GGM40" s="19"/>
      <c r="GGN40" s="19"/>
      <c r="GGO40" s="19"/>
      <c r="GGP40" s="19"/>
      <c r="GGQ40" s="19"/>
      <c r="GGR40" s="19"/>
      <c r="GGS40" s="19"/>
      <c r="GGT40" s="19"/>
      <c r="GGU40" s="19"/>
      <c r="GGV40" s="19"/>
      <c r="GGW40" s="19"/>
      <c r="GGX40" s="19"/>
      <c r="GGY40" s="19"/>
      <c r="GGZ40" s="19"/>
      <c r="GHA40" s="19"/>
      <c r="GHB40" s="19"/>
      <c r="GHC40" s="19"/>
      <c r="GHD40" s="19"/>
      <c r="GHE40" s="19"/>
      <c r="GHF40" s="19"/>
      <c r="GHG40" s="19"/>
      <c r="GHH40" s="19"/>
      <c r="GHI40" s="19"/>
      <c r="GHJ40" s="19"/>
      <c r="GHK40" s="19"/>
      <c r="GHL40" s="19"/>
      <c r="GHM40" s="19"/>
      <c r="GHN40" s="19"/>
      <c r="GHO40" s="19"/>
      <c r="GHP40" s="19"/>
      <c r="GHQ40" s="19"/>
      <c r="GHR40" s="19"/>
      <c r="GHS40" s="19"/>
      <c r="GHT40" s="19"/>
      <c r="GHU40" s="19"/>
      <c r="GHV40" s="19"/>
      <c r="GHW40" s="19"/>
      <c r="GHX40" s="19"/>
      <c r="GHY40" s="19"/>
      <c r="GHZ40" s="19"/>
      <c r="GIA40" s="19"/>
      <c r="GIB40" s="19"/>
      <c r="GIC40" s="19"/>
      <c r="GID40" s="19"/>
      <c r="GIE40" s="19"/>
      <c r="GIF40" s="19"/>
      <c r="GIG40" s="19"/>
      <c r="GIH40" s="19"/>
      <c r="GII40" s="19"/>
      <c r="GIJ40" s="19"/>
      <c r="GIK40" s="19"/>
      <c r="GIL40" s="19"/>
      <c r="GIM40" s="19"/>
      <c r="GIN40" s="19"/>
      <c r="GIO40" s="19"/>
      <c r="GIP40" s="19"/>
      <c r="GIQ40" s="19"/>
      <c r="GIR40" s="19"/>
      <c r="GIS40" s="19"/>
      <c r="GIT40" s="19"/>
      <c r="GIU40" s="19"/>
      <c r="GIV40" s="19"/>
      <c r="GIW40" s="19"/>
      <c r="GIX40" s="19"/>
      <c r="GIY40" s="19"/>
      <c r="GIZ40" s="19"/>
      <c r="GJA40" s="19"/>
      <c r="GJB40" s="19"/>
      <c r="GJC40" s="19"/>
      <c r="GJD40" s="19"/>
      <c r="GJE40" s="19"/>
      <c r="GJF40" s="19"/>
      <c r="GJG40" s="19"/>
      <c r="GJH40" s="19"/>
      <c r="GJI40" s="19"/>
      <c r="GJJ40" s="19"/>
      <c r="GJK40" s="19"/>
      <c r="GJL40" s="19"/>
      <c r="GJM40" s="19"/>
      <c r="GJN40" s="19"/>
      <c r="GJO40" s="19"/>
      <c r="GJP40" s="19"/>
      <c r="GJQ40" s="19"/>
      <c r="GJR40" s="19"/>
      <c r="GJS40" s="19"/>
      <c r="GJT40" s="19"/>
      <c r="GJU40" s="19"/>
      <c r="GJV40" s="19"/>
      <c r="GJW40" s="19"/>
      <c r="GJX40" s="19"/>
      <c r="GJY40" s="19"/>
      <c r="GJZ40" s="19"/>
      <c r="GKA40" s="19"/>
      <c r="GKB40" s="19"/>
      <c r="GKC40" s="19"/>
      <c r="GKD40" s="19"/>
      <c r="GKE40" s="19"/>
      <c r="GKF40" s="19"/>
      <c r="GKG40" s="19"/>
      <c r="GKH40" s="19"/>
      <c r="GKI40" s="19"/>
      <c r="GKJ40" s="19"/>
      <c r="GKK40" s="19"/>
      <c r="GKL40" s="19"/>
      <c r="GKM40" s="19"/>
      <c r="GKN40" s="19"/>
      <c r="GKO40" s="19"/>
      <c r="GKP40" s="19"/>
      <c r="GKQ40" s="19"/>
      <c r="GKR40" s="19"/>
      <c r="GKS40" s="19"/>
      <c r="GKT40" s="19"/>
      <c r="GKU40" s="19"/>
      <c r="GKV40" s="19"/>
      <c r="GKW40" s="19"/>
      <c r="GKX40" s="19"/>
      <c r="GKY40" s="19"/>
      <c r="GKZ40" s="19"/>
      <c r="GLA40" s="19"/>
      <c r="GLB40" s="19"/>
      <c r="GLC40" s="19"/>
      <c r="GLD40" s="19"/>
      <c r="GLE40" s="19"/>
      <c r="GLF40" s="19"/>
      <c r="GLG40" s="19"/>
      <c r="GLH40" s="19"/>
      <c r="GLI40" s="19"/>
      <c r="GLJ40" s="19"/>
      <c r="GLK40" s="19"/>
      <c r="GLL40" s="19"/>
      <c r="GLM40" s="19"/>
      <c r="GLN40" s="19"/>
      <c r="GLO40" s="19"/>
      <c r="GLP40" s="19"/>
      <c r="GLQ40" s="19"/>
      <c r="GLR40" s="19"/>
      <c r="GLS40" s="19"/>
      <c r="GLT40" s="19"/>
      <c r="GLU40" s="19"/>
      <c r="GLV40" s="19"/>
      <c r="GLW40" s="19"/>
      <c r="GLX40" s="19"/>
      <c r="GLY40" s="19"/>
      <c r="GLZ40" s="19"/>
      <c r="GMA40" s="19"/>
      <c r="GMB40" s="19"/>
      <c r="GMC40" s="19"/>
      <c r="GMD40" s="19"/>
      <c r="GME40" s="19"/>
      <c r="GMF40" s="19"/>
      <c r="GMG40" s="19"/>
      <c r="GMH40" s="19"/>
      <c r="GMI40" s="19"/>
      <c r="GMJ40" s="19"/>
      <c r="GMK40" s="19"/>
      <c r="GML40" s="19"/>
      <c r="GMM40" s="19"/>
      <c r="GMN40" s="19"/>
      <c r="GMO40" s="19"/>
      <c r="GMP40" s="19"/>
      <c r="GMQ40" s="19"/>
      <c r="GMR40" s="19"/>
      <c r="GMS40" s="19"/>
      <c r="GMT40" s="19"/>
      <c r="GMU40" s="19"/>
      <c r="GMV40" s="19"/>
      <c r="GMW40" s="19"/>
      <c r="GMX40" s="19"/>
      <c r="GMY40" s="19"/>
      <c r="GMZ40" s="19"/>
      <c r="GNA40" s="19"/>
      <c r="GNB40" s="19"/>
      <c r="GNC40" s="19"/>
      <c r="GND40" s="19"/>
      <c r="GNE40" s="19"/>
      <c r="GNF40" s="19"/>
      <c r="GNG40" s="19"/>
      <c r="GNH40" s="19"/>
      <c r="GNI40" s="19"/>
      <c r="GNJ40" s="19"/>
      <c r="GNK40" s="19"/>
      <c r="GNL40" s="19"/>
      <c r="GNM40" s="19"/>
      <c r="GNN40" s="19"/>
      <c r="GNO40" s="19"/>
      <c r="GNP40" s="19"/>
      <c r="GNQ40" s="19"/>
      <c r="GNR40" s="19"/>
      <c r="GNS40" s="19"/>
      <c r="GNT40" s="19"/>
      <c r="GNU40" s="19"/>
      <c r="GNV40" s="19"/>
      <c r="GNW40" s="19"/>
      <c r="GNX40" s="19"/>
      <c r="GNY40" s="19"/>
      <c r="GNZ40" s="19"/>
      <c r="GOA40" s="19"/>
      <c r="GOB40" s="19"/>
      <c r="GOC40" s="19"/>
      <c r="GOD40" s="19"/>
      <c r="GOE40" s="19"/>
      <c r="GOF40" s="19"/>
      <c r="GOG40" s="19"/>
      <c r="GOH40" s="19"/>
      <c r="GOI40" s="19"/>
      <c r="GOJ40" s="19"/>
      <c r="GOK40" s="19"/>
      <c r="GOL40" s="19"/>
      <c r="GOM40" s="19"/>
      <c r="GON40" s="19"/>
      <c r="GOO40" s="19"/>
      <c r="GOP40" s="19"/>
      <c r="GOQ40" s="19"/>
      <c r="GOR40" s="19"/>
      <c r="GOS40" s="19"/>
      <c r="GOT40" s="19"/>
      <c r="GOU40" s="19"/>
      <c r="GOV40" s="19"/>
      <c r="GOW40" s="19"/>
      <c r="GOX40" s="19"/>
      <c r="GOY40" s="19"/>
      <c r="GOZ40" s="19"/>
      <c r="GPA40" s="19"/>
      <c r="GPB40" s="19"/>
      <c r="GPC40" s="19"/>
      <c r="GPD40" s="19"/>
      <c r="GPE40" s="19"/>
      <c r="GPF40" s="19"/>
      <c r="GPG40" s="19"/>
      <c r="GPH40" s="19"/>
      <c r="GPI40" s="19"/>
      <c r="GPJ40" s="19"/>
      <c r="GPK40" s="19"/>
      <c r="GPL40" s="19"/>
      <c r="GPM40" s="19"/>
      <c r="GPN40" s="19"/>
      <c r="GPO40" s="19"/>
      <c r="GPP40" s="19"/>
      <c r="GPQ40" s="19"/>
      <c r="GPR40" s="19"/>
      <c r="GPS40" s="19"/>
      <c r="GPT40" s="19"/>
      <c r="GPU40" s="19"/>
      <c r="GPV40" s="19"/>
      <c r="GPW40" s="19"/>
      <c r="GPX40" s="19"/>
      <c r="GPY40" s="19"/>
      <c r="GPZ40" s="19"/>
      <c r="GQA40" s="19"/>
      <c r="GQB40" s="19"/>
      <c r="GQC40" s="19"/>
      <c r="GQD40" s="19"/>
      <c r="GQE40" s="19"/>
      <c r="GQF40" s="19"/>
      <c r="GQG40" s="19"/>
      <c r="GQH40" s="19"/>
      <c r="GQI40" s="19"/>
      <c r="GQJ40" s="19"/>
      <c r="GQK40" s="19"/>
      <c r="GQL40" s="19"/>
      <c r="GQM40" s="19"/>
      <c r="GQN40" s="19"/>
      <c r="GQO40" s="19"/>
      <c r="GQP40" s="19"/>
      <c r="GQQ40" s="19"/>
      <c r="GQR40" s="19"/>
      <c r="GQS40" s="19"/>
      <c r="GQT40" s="19"/>
      <c r="GQU40" s="19"/>
      <c r="GQV40" s="19"/>
      <c r="GQW40" s="19"/>
      <c r="GQX40" s="19"/>
      <c r="GQY40" s="19"/>
      <c r="GQZ40" s="19"/>
      <c r="GRA40" s="19"/>
      <c r="GRB40" s="19"/>
      <c r="GRC40" s="19"/>
      <c r="GRD40" s="19"/>
      <c r="GRE40" s="19"/>
      <c r="GRF40" s="19"/>
      <c r="GRG40" s="19"/>
      <c r="GRH40" s="19"/>
      <c r="GRI40" s="19"/>
      <c r="GRJ40" s="19"/>
      <c r="GRK40" s="19"/>
      <c r="GRL40" s="19"/>
      <c r="GRM40" s="19"/>
      <c r="GRN40" s="19"/>
      <c r="GRO40" s="19"/>
      <c r="GRP40" s="19"/>
      <c r="GRQ40" s="19"/>
      <c r="GRR40" s="19"/>
      <c r="GRS40" s="19"/>
      <c r="GRT40" s="19"/>
      <c r="GRU40" s="19"/>
      <c r="GRV40" s="19"/>
      <c r="GRW40" s="19"/>
      <c r="GRX40" s="19"/>
      <c r="GRY40" s="19"/>
      <c r="GRZ40" s="19"/>
      <c r="GSA40" s="19"/>
      <c r="GSB40" s="19"/>
      <c r="GSC40" s="19"/>
      <c r="GSD40" s="19"/>
      <c r="GSE40" s="19"/>
      <c r="GSF40" s="19"/>
      <c r="GSG40" s="19"/>
      <c r="GSH40" s="19"/>
      <c r="GSI40" s="19"/>
      <c r="GSJ40" s="19"/>
      <c r="GSK40" s="19"/>
      <c r="GSL40" s="19"/>
      <c r="GSM40" s="19"/>
      <c r="GSN40" s="19"/>
      <c r="GSO40" s="19"/>
      <c r="GSP40" s="19"/>
      <c r="GSQ40" s="19"/>
      <c r="GSR40" s="19"/>
      <c r="GSS40" s="19"/>
      <c r="GST40" s="19"/>
      <c r="GSU40" s="19"/>
      <c r="GSV40" s="19"/>
      <c r="GSW40" s="19"/>
      <c r="GSX40" s="19"/>
      <c r="GSY40" s="19"/>
      <c r="GSZ40" s="19"/>
      <c r="GTA40" s="19"/>
      <c r="GTB40" s="19"/>
      <c r="GTC40" s="19"/>
      <c r="GTD40" s="19"/>
      <c r="GTE40" s="19"/>
      <c r="GTF40" s="19"/>
      <c r="GTG40" s="19"/>
      <c r="GTH40" s="19"/>
      <c r="GTI40" s="19"/>
      <c r="GTJ40" s="19"/>
      <c r="GTK40" s="19"/>
      <c r="GTL40" s="19"/>
      <c r="GTM40" s="19"/>
      <c r="GTN40" s="19"/>
      <c r="GTO40" s="19"/>
      <c r="GTP40" s="19"/>
      <c r="GTQ40" s="19"/>
      <c r="GTR40" s="19"/>
      <c r="GTS40" s="19"/>
      <c r="GTT40" s="19"/>
      <c r="GTU40" s="19"/>
      <c r="GTV40" s="19"/>
      <c r="GTW40" s="19"/>
      <c r="GTX40" s="19"/>
      <c r="GTY40" s="19"/>
      <c r="GTZ40" s="19"/>
      <c r="GUA40" s="19"/>
      <c r="GUB40" s="19"/>
      <c r="GUC40" s="19"/>
      <c r="GUD40" s="19"/>
      <c r="GUE40" s="19"/>
      <c r="GUF40" s="19"/>
      <c r="GUG40" s="19"/>
      <c r="GUH40" s="19"/>
      <c r="GUI40" s="19"/>
      <c r="GUJ40" s="19"/>
      <c r="GUK40" s="19"/>
      <c r="GUL40" s="19"/>
      <c r="GUM40" s="19"/>
      <c r="GUN40" s="19"/>
      <c r="GUO40" s="19"/>
      <c r="GUP40" s="19"/>
      <c r="GUQ40" s="19"/>
      <c r="GUR40" s="19"/>
      <c r="GUS40" s="19"/>
      <c r="GUT40" s="19"/>
      <c r="GUU40" s="19"/>
      <c r="GUV40" s="19"/>
      <c r="GUW40" s="19"/>
      <c r="GUX40" s="19"/>
      <c r="GUY40" s="19"/>
      <c r="GUZ40" s="19"/>
      <c r="GVA40" s="19"/>
      <c r="GVB40" s="19"/>
      <c r="GVC40" s="19"/>
      <c r="GVD40" s="19"/>
      <c r="GVE40" s="19"/>
      <c r="GVF40" s="19"/>
      <c r="GVG40" s="19"/>
      <c r="GVH40" s="19"/>
      <c r="GVI40" s="19"/>
      <c r="GVJ40" s="19"/>
      <c r="GVK40" s="19"/>
      <c r="GVL40" s="19"/>
      <c r="GVM40" s="19"/>
      <c r="GVN40" s="19"/>
      <c r="GVO40" s="19"/>
      <c r="GVP40" s="19"/>
      <c r="GVQ40" s="19"/>
      <c r="GVR40" s="19"/>
      <c r="GVS40" s="19"/>
      <c r="GVT40" s="19"/>
      <c r="GVU40" s="19"/>
      <c r="GVV40" s="19"/>
      <c r="GVW40" s="19"/>
      <c r="GVX40" s="19"/>
      <c r="GVY40" s="19"/>
      <c r="GVZ40" s="19"/>
      <c r="GWA40" s="19"/>
      <c r="GWB40" s="19"/>
      <c r="GWC40" s="19"/>
      <c r="GWD40" s="19"/>
      <c r="GWE40" s="19"/>
      <c r="GWF40" s="19"/>
      <c r="GWG40" s="19"/>
      <c r="GWH40" s="19"/>
      <c r="GWI40" s="19"/>
      <c r="GWJ40" s="19"/>
      <c r="GWK40" s="19"/>
      <c r="GWL40" s="19"/>
      <c r="GWM40" s="19"/>
      <c r="GWN40" s="19"/>
      <c r="GWO40" s="19"/>
      <c r="GWP40" s="19"/>
      <c r="GWQ40" s="19"/>
      <c r="GWR40" s="19"/>
      <c r="GWS40" s="19"/>
      <c r="GWT40" s="19"/>
      <c r="GWU40" s="19"/>
      <c r="GWV40" s="19"/>
      <c r="GWW40" s="19"/>
      <c r="GWX40" s="19"/>
      <c r="GWY40" s="19"/>
      <c r="GWZ40" s="19"/>
      <c r="GXA40" s="19"/>
      <c r="GXB40" s="19"/>
      <c r="GXC40" s="19"/>
      <c r="GXD40" s="19"/>
      <c r="GXE40" s="19"/>
      <c r="GXF40" s="19"/>
      <c r="GXG40" s="19"/>
      <c r="GXH40" s="19"/>
      <c r="GXI40" s="19"/>
      <c r="GXJ40" s="19"/>
      <c r="GXK40" s="19"/>
      <c r="GXL40" s="19"/>
      <c r="GXM40" s="19"/>
      <c r="GXN40" s="19"/>
      <c r="GXO40" s="19"/>
      <c r="GXP40" s="19"/>
      <c r="GXQ40" s="19"/>
      <c r="GXR40" s="19"/>
      <c r="GXS40" s="19"/>
      <c r="GXT40" s="19"/>
      <c r="GXU40" s="19"/>
      <c r="GXV40" s="19"/>
      <c r="GXW40" s="19"/>
      <c r="GXX40" s="19"/>
      <c r="GXY40" s="19"/>
      <c r="GXZ40" s="19"/>
      <c r="GYA40" s="19"/>
      <c r="GYB40" s="19"/>
      <c r="GYC40" s="19"/>
      <c r="GYD40" s="19"/>
      <c r="GYE40" s="19"/>
      <c r="GYF40" s="19"/>
      <c r="GYG40" s="19"/>
      <c r="GYH40" s="19"/>
      <c r="GYI40" s="19"/>
      <c r="GYJ40" s="19"/>
      <c r="GYK40" s="19"/>
      <c r="GYL40" s="19"/>
      <c r="GYM40" s="19"/>
      <c r="GYN40" s="19"/>
      <c r="GYO40" s="19"/>
      <c r="GYP40" s="19"/>
      <c r="GYQ40" s="19"/>
      <c r="GYR40" s="19"/>
      <c r="GYS40" s="19"/>
      <c r="GYT40" s="19"/>
      <c r="GYU40" s="19"/>
      <c r="GYV40" s="19"/>
      <c r="GYW40" s="19"/>
      <c r="GYX40" s="19"/>
      <c r="GYY40" s="19"/>
      <c r="GYZ40" s="19"/>
      <c r="GZA40" s="19"/>
      <c r="GZB40" s="19"/>
      <c r="GZC40" s="19"/>
      <c r="GZD40" s="19"/>
      <c r="GZE40" s="19"/>
      <c r="GZF40" s="19"/>
      <c r="GZG40" s="19"/>
      <c r="GZH40" s="19"/>
      <c r="GZI40" s="19"/>
      <c r="GZJ40" s="19"/>
      <c r="GZK40" s="19"/>
      <c r="GZL40" s="19"/>
      <c r="GZM40" s="19"/>
      <c r="GZN40" s="19"/>
      <c r="GZO40" s="19"/>
      <c r="GZP40" s="19"/>
      <c r="GZQ40" s="19"/>
      <c r="GZR40" s="19"/>
      <c r="GZS40" s="19"/>
      <c r="GZT40" s="19"/>
      <c r="GZU40" s="19"/>
      <c r="GZV40" s="19"/>
      <c r="GZW40" s="19"/>
      <c r="GZX40" s="19"/>
      <c r="GZY40" s="19"/>
      <c r="GZZ40" s="19"/>
      <c r="HAA40" s="19"/>
      <c r="HAB40" s="19"/>
      <c r="HAC40" s="19"/>
      <c r="HAD40" s="19"/>
      <c r="HAE40" s="19"/>
      <c r="HAF40" s="19"/>
      <c r="HAG40" s="19"/>
      <c r="HAH40" s="19"/>
      <c r="HAI40" s="19"/>
      <c r="HAJ40" s="19"/>
      <c r="HAK40" s="19"/>
      <c r="HAL40" s="19"/>
      <c r="HAM40" s="19"/>
      <c r="HAN40" s="19"/>
      <c r="HAO40" s="19"/>
      <c r="HAP40" s="19"/>
      <c r="HAQ40" s="19"/>
      <c r="HAR40" s="19"/>
      <c r="HAS40" s="19"/>
      <c r="HAT40" s="19"/>
      <c r="HAU40" s="19"/>
      <c r="HAV40" s="19"/>
      <c r="HAW40" s="19"/>
      <c r="HAX40" s="19"/>
      <c r="HAY40" s="19"/>
      <c r="HAZ40" s="19"/>
      <c r="HBA40" s="19"/>
      <c r="HBB40" s="19"/>
      <c r="HBC40" s="19"/>
      <c r="HBD40" s="19"/>
      <c r="HBE40" s="19"/>
      <c r="HBF40" s="19"/>
      <c r="HBG40" s="19"/>
      <c r="HBH40" s="19"/>
      <c r="HBI40" s="19"/>
      <c r="HBJ40" s="19"/>
      <c r="HBK40" s="19"/>
      <c r="HBL40" s="19"/>
      <c r="HBM40" s="19"/>
      <c r="HBN40" s="19"/>
      <c r="HBO40" s="19"/>
      <c r="HBP40" s="19"/>
      <c r="HBQ40" s="19"/>
      <c r="HBR40" s="19"/>
      <c r="HBS40" s="19"/>
      <c r="HBT40" s="19"/>
      <c r="HBU40" s="19"/>
      <c r="HBV40" s="19"/>
      <c r="HBW40" s="19"/>
      <c r="HBX40" s="19"/>
      <c r="HBY40" s="19"/>
      <c r="HBZ40" s="19"/>
      <c r="HCA40" s="19"/>
      <c r="HCB40" s="19"/>
      <c r="HCC40" s="19"/>
      <c r="HCD40" s="19"/>
      <c r="HCE40" s="19"/>
      <c r="HCF40" s="19"/>
      <c r="HCG40" s="19"/>
      <c r="HCH40" s="19"/>
      <c r="HCI40" s="19"/>
      <c r="HCJ40" s="19"/>
      <c r="HCK40" s="19"/>
      <c r="HCL40" s="19"/>
      <c r="HCM40" s="19"/>
      <c r="HCN40" s="19"/>
      <c r="HCO40" s="19"/>
      <c r="HCP40" s="19"/>
      <c r="HCQ40" s="19"/>
      <c r="HCR40" s="19"/>
      <c r="HCS40" s="19"/>
      <c r="HCT40" s="19"/>
      <c r="HCU40" s="19"/>
      <c r="HCV40" s="19"/>
      <c r="HCW40" s="19"/>
      <c r="HCX40" s="19"/>
      <c r="HCY40" s="19"/>
      <c r="HCZ40" s="19"/>
      <c r="HDA40" s="19"/>
      <c r="HDB40" s="19"/>
      <c r="HDC40" s="19"/>
      <c r="HDD40" s="19"/>
      <c r="HDE40" s="19"/>
      <c r="HDF40" s="19"/>
      <c r="HDG40" s="19"/>
      <c r="HDH40" s="19"/>
      <c r="HDI40" s="19"/>
      <c r="HDJ40" s="19"/>
      <c r="HDK40" s="19"/>
      <c r="HDL40" s="19"/>
      <c r="HDM40" s="19"/>
      <c r="HDN40" s="19"/>
      <c r="HDO40" s="19"/>
      <c r="HDP40" s="19"/>
      <c r="HDQ40" s="19"/>
      <c r="HDR40" s="19"/>
      <c r="HDS40" s="19"/>
      <c r="HDT40" s="19"/>
      <c r="HDU40" s="19"/>
      <c r="HDV40" s="19"/>
      <c r="HDW40" s="19"/>
      <c r="HDX40" s="19"/>
      <c r="HDY40" s="19"/>
      <c r="HDZ40" s="19"/>
      <c r="HEA40" s="19"/>
      <c r="HEB40" s="19"/>
      <c r="HEC40" s="19"/>
      <c r="HED40" s="19"/>
      <c r="HEE40" s="19"/>
      <c r="HEF40" s="19"/>
      <c r="HEG40" s="19"/>
      <c r="HEH40" s="19"/>
      <c r="HEI40" s="19"/>
      <c r="HEJ40" s="19"/>
      <c r="HEK40" s="19"/>
      <c r="HEL40" s="19"/>
      <c r="HEM40" s="19"/>
      <c r="HEN40" s="19"/>
      <c r="HEO40" s="19"/>
      <c r="HEP40" s="19"/>
      <c r="HEQ40" s="19"/>
      <c r="HER40" s="19"/>
      <c r="HES40" s="19"/>
      <c r="HET40" s="19"/>
      <c r="HEU40" s="19"/>
      <c r="HEV40" s="19"/>
      <c r="HEW40" s="19"/>
      <c r="HEX40" s="19"/>
      <c r="HEY40" s="19"/>
      <c r="HEZ40" s="19"/>
      <c r="HFA40" s="19"/>
      <c r="HFB40" s="19"/>
      <c r="HFC40" s="19"/>
      <c r="HFD40" s="19"/>
      <c r="HFE40" s="19"/>
      <c r="HFF40" s="19"/>
      <c r="HFG40" s="19"/>
      <c r="HFH40" s="19"/>
      <c r="HFI40" s="19"/>
      <c r="HFJ40" s="19"/>
      <c r="HFK40" s="19"/>
      <c r="HFL40" s="19"/>
      <c r="HFM40" s="19"/>
      <c r="HFN40" s="19"/>
      <c r="HFO40" s="19"/>
      <c r="HFP40" s="19"/>
      <c r="HFQ40" s="19"/>
      <c r="HFR40" s="19"/>
      <c r="HFS40" s="19"/>
      <c r="HFT40" s="19"/>
      <c r="HFU40" s="19"/>
      <c r="HFV40" s="19"/>
      <c r="HFW40" s="19"/>
      <c r="HFX40" s="19"/>
      <c r="HFY40" s="19"/>
      <c r="HFZ40" s="19"/>
      <c r="HGA40" s="19"/>
      <c r="HGB40" s="19"/>
      <c r="HGC40" s="19"/>
      <c r="HGD40" s="19"/>
      <c r="HGE40" s="19"/>
      <c r="HGF40" s="19"/>
      <c r="HGG40" s="19"/>
      <c r="HGH40" s="19"/>
      <c r="HGI40" s="19"/>
      <c r="HGJ40" s="19"/>
      <c r="HGK40" s="19"/>
      <c r="HGL40" s="19"/>
      <c r="HGM40" s="19"/>
      <c r="HGN40" s="19"/>
      <c r="HGO40" s="19"/>
      <c r="HGP40" s="19"/>
      <c r="HGQ40" s="19"/>
      <c r="HGR40" s="19"/>
      <c r="HGS40" s="19"/>
      <c r="HGT40" s="19"/>
      <c r="HGU40" s="19"/>
      <c r="HGV40" s="19"/>
      <c r="HGW40" s="19"/>
      <c r="HGX40" s="19"/>
      <c r="HGY40" s="19"/>
      <c r="HGZ40" s="19"/>
      <c r="HHA40" s="19"/>
      <c r="HHB40" s="19"/>
      <c r="HHC40" s="19"/>
      <c r="HHD40" s="19"/>
      <c r="HHE40" s="19"/>
      <c r="HHF40" s="19"/>
      <c r="HHG40" s="19"/>
      <c r="HHH40" s="19"/>
      <c r="HHI40" s="19"/>
      <c r="HHJ40" s="19"/>
      <c r="HHK40" s="19"/>
      <c r="HHL40" s="19"/>
      <c r="HHM40" s="19"/>
      <c r="HHN40" s="19"/>
      <c r="HHO40" s="19"/>
      <c r="HHP40" s="19"/>
      <c r="HHQ40" s="19"/>
      <c r="HHR40" s="19"/>
      <c r="HHS40" s="19"/>
      <c r="HHT40" s="19"/>
      <c r="HHU40" s="19"/>
      <c r="HHV40" s="19"/>
      <c r="HHW40" s="19"/>
      <c r="HHX40" s="19"/>
      <c r="HHY40" s="19"/>
      <c r="HHZ40" s="19"/>
      <c r="HIA40" s="19"/>
      <c r="HIB40" s="19"/>
      <c r="HIC40" s="19"/>
      <c r="HID40" s="19"/>
      <c r="HIE40" s="19"/>
      <c r="HIF40" s="19"/>
      <c r="HIG40" s="19"/>
      <c r="HIH40" s="19"/>
      <c r="HII40" s="19"/>
      <c r="HIJ40" s="19"/>
      <c r="HIK40" s="19"/>
      <c r="HIL40" s="19"/>
      <c r="HIM40" s="19"/>
      <c r="HIN40" s="19"/>
      <c r="HIO40" s="19"/>
      <c r="HIP40" s="19"/>
      <c r="HIQ40" s="19"/>
      <c r="HIR40" s="19"/>
      <c r="HIS40" s="19"/>
      <c r="HIT40" s="19"/>
      <c r="HIU40" s="19"/>
      <c r="HIV40" s="19"/>
      <c r="HIW40" s="19"/>
      <c r="HIX40" s="19"/>
      <c r="HIY40" s="19"/>
      <c r="HIZ40" s="19"/>
      <c r="HJA40" s="19"/>
      <c r="HJB40" s="19"/>
      <c r="HJC40" s="19"/>
      <c r="HJD40" s="19"/>
      <c r="HJE40" s="19"/>
      <c r="HJF40" s="19"/>
      <c r="HJG40" s="19"/>
      <c r="HJH40" s="19"/>
      <c r="HJI40" s="19"/>
      <c r="HJJ40" s="19"/>
      <c r="HJK40" s="19"/>
      <c r="HJL40" s="19"/>
      <c r="HJM40" s="19"/>
      <c r="HJN40" s="19"/>
      <c r="HJO40" s="19"/>
      <c r="HJP40" s="19"/>
      <c r="HJQ40" s="19"/>
      <c r="HJR40" s="19"/>
      <c r="HJS40" s="19"/>
      <c r="HJT40" s="19"/>
      <c r="HJU40" s="19"/>
      <c r="HJV40" s="19"/>
      <c r="HJW40" s="19"/>
      <c r="HJX40" s="19"/>
      <c r="HJY40" s="19"/>
      <c r="HJZ40" s="19"/>
      <c r="HKA40" s="19"/>
      <c r="HKB40" s="19"/>
      <c r="HKC40" s="19"/>
      <c r="HKD40" s="19"/>
      <c r="HKE40" s="19"/>
      <c r="HKF40" s="19"/>
      <c r="HKG40" s="19"/>
      <c r="HKH40" s="19"/>
      <c r="HKI40" s="19"/>
      <c r="HKJ40" s="19"/>
      <c r="HKK40" s="19"/>
      <c r="HKL40" s="19"/>
      <c r="HKM40" s="19"/>
      <c r="HKN40" s="19"/>
      <c r="HKO40" s="19"/>
      <c r="HKP40" s="19"/>
      <c r="HKQ40" s="19"/>
      <c r="HKR40" s="19"/>
      <c r="HKS40" s="19"/>
      <c r="HKT40" s="19"/>
      <c r="HKU40" s="19"/>
      <c r="HKV40" s="19"/>
      <c r="HKW40" s="19"/>
      <c r="HKX40" s="19"/>
      <c r="HKY40" s="19"/>
      <c r="HKZ40" s="19"/>
      <c r="HLA40" s="19"/>
      <c r="HLB40" s="19"/>
      <c r="HLC40" s="19"/>
      <c r="HLD40" s="19"/>
      <c r="HLE40" s="19"/>
      <c r="HLF40" s="19"/>
      <c r="HLG40" s="19"/>
      <c r="HLH40" s="19"/>
      <c r="HLI40" s="19"/>
      <c r="HLJ40" s="19"/>
      <c r="HLK40" s="19"/>
      <c r="HLL40" s="19"/>
      <c r="HLM40" s="19"/>
      <c r="HLN40" s="19"/>
      <c r="HLO40" s="19"/>
      <c r="HLP40" s="19"/>
      <c r="HLQ40" s="19"/>
      <c r="HLR40" s="19"/>
      <c r="HLS40" s="19"/>
      <c r="HLT40" s="19"/>
      <c r="HLU40" s="19"/>
      <c r="HLV40" s="19"/>
      <c r="HLW40" s="19"/>
      <c r="HLX40" s="19"/>
      <c r="HLY40" s="19"/>
      <c r="HLZ40" s="19"/>
      <c r="HMA40" s="19"/>
      <c r="HMB40" s="19"/>
      <c r="HMC40" s="19"/>
      <c r="HMD40" s="19"/>
      <c r="HME40" s="19"/>
      <c r="HMF40" s="19"/>
      <c r="HMG40" s="19"/>
      <c r="HMH40" s="19"/>
      <c r="HMI40" s="19"/>
      <c r="HMJ40" s="19"/>
      <c r="HMK40" s="19"/>
      <c r="HML40" s="19"/>
      <c r="HMM40" s="19"/>
      <c r="HMN40" s="19"/>
      <c r="HMO40" s="19"/>
      <c r="HMP40" s="19"/>
      <c r="HMQ40" s="19"/>
      <c r="HMR40" s="19"/>
      <c r="HMS40" s="19"/>
      <c r="HMT40" s="19"/>
      <c r="HMU40" s="19"/>
      <c r="HMV40" s="19"/>
      <c r="HMW40" s="19"/>
      <c r="HMX40" s="19"/>
      <c r="HMY40" s="19"/>
      <c r="HMZ40" s="19"/>
      <c r="HNA40" s="19"/>
      <c r="HNB40" s="19"/>
      <c r="HNC40" s="19"/>
      <c r="HND40" s="19"/>
      <c r="HNE40" s="19"/>
      <c r="HNF40" s="19"/>
      <c r="HNG40" s="19"/>
      <c r="HNH40" s="19"/>
      <c r="HNI40" s="19"/>
      <c r="HNJ40" s="19"/>
      <c r="HNK40" s="19"/>
      <c r="HNL40" s="19"/>
      <c r="HNM40" s="19"/>
      <c r="HNN40" s="19"/>
      <c r="HNO40" s="19"/>
      <c r="HNP40" s="19"/>
      <c r="HNQ40" s="19"/>
      <c r="HNR40" s="19"/>
      <c r="HNS40" s="19"/>
      <c r="HNT40" s="19"/>
      <c r="HNU40" s="19"/>
      <c r="HNV40" s="19"/>
      <c r="HNW40" s="19"/>
      <c r="HNX40" s="19"/>
      <c r="HNY40" s="19"/>
      <c r="HNZ40" s="19"/>
      <c r="HOA40" s="19"/>
      <c r="HOB40" s="19"/>
      <c r="HOC40" s="19"/>
      <c r="HOD40" s="19"/>
      <c r="HOE40" s="19"/>
      <c r="HOF40" s="19"/>
      <c r="HOG40" s="19"/>
      <c r="HOH40" s="19"/>
      <c r="HOI40" s="19"/>
      <c r="HOJ40" s="19"/>
      <c r="HOK40" s="19"/>
      <c r="HOL40" s="19"/>
      <c r="HOM40" s="19"/>
      <c r="HON40" s="19"/>
      <c r="HOO40" s="19"/>
      <c r="HOP40" s="19"/>
      <c r="HOQ40" s="19"/>
      <c r="HOR40" s="19"/>
      <c r="HOS40" s="19"/>
      <c r="HOT40" s="19"/>
      <c r="HOU40" s="19"/>
      <c r="HOV40" s="19"/>
      <c r="HOW40" s="19"/>
      <c r="HOX40" s="19"/>
      <c r="HOY40" s="19"/>
      <c r="HOZ40" s="19"/>
      <c r="HPA40" s="19"/>
      <c r="HPB40" s="19"/>
      <c r="HPC40" s="19"/>
      <c r="HPD40" s="19"/>
      <c r="HPE40" s="19"/>
      <c r="HPF40" s="19"/>
      <c r="HPG40" s="19"/>
      <c r="HPH40" s="19"/>
      <c r="HPI40" s="19"/>
      <c r="HPJ40" s="19"/>
      <c r="HPK40" s="19"/>
      <c r="HPL40" s="19"/>
      <c r="HPM40" s="19"/>
      <c r="HPN40" s="19"/>
      <c r="HPO40" s="19"/>
      <c r="HPP40" s="19"/>
      <c r="HPQ40" s="19"/>
      <c r="HPR40" s="19"/>
      <c r="HPS40" s="19"/>
      <c r="HPT40" s="19"/>
      <c r="HPU40" s="19"/>
      <c r="HPV40" s="19"/>
      <c r="HPW40" s="19"/>
      <c r="HPX40" s="19"/>
      <c r="HPY40" s="19"/>
      <c r="HPZ40" s="19"/>
      <c r="HQA40" s="19"/>
      <c r="HQB40" s="19"/>
      <c r="HQC40" s="19"/>
      <c r="HQD40" s="19"/>
      <c r="HQE40" s="19"/>
      <c r="HQF40" s="19"/>
      <c r="HQG40" s="19"/>
      <c r="HQH40" s="19"/>
      <c r="HQI40" s="19"/>
      <c r="HQJ40" s="19"/>
      <c r="HQK40" s="19"/>
      <c r="HQL40" s="19"/>
      <c r="HQM40" s="19"/>
      <c r="HQN40" s="19"/>
      <c r="HQO40" s="19"/>
      <c r="HQP40" s="19"/>
      <c r="HQQ40" s="19"/>
      <c r="HQR40" s="19"/>
      <c r="HQS40" s="19"/>
      <c r="HQT40" s="19"/>
      <c r="HQU40" s="19"/>
      <c r="HQV40" s="19"/>
      <c r="HQW40" s="19"/>
      <c r="HQX40" s="19"/>
      <c r="HQY40" s="19"/>
      <c r="HQZ40" s="19"/>
      <c r="HRA40" s="19"/>
      <c r="HRB40" s="19"/>
      <c r="HRC40" s="19"/>
      <c r="HRD40" s="19"/>
      <c r="HRE40" s="19"/>
      <c r="HRF40" s="19"/>
      <c r="HRG40" s="19"/>
      <c r="HRH40" s="19"/>
      <c r="HRI40" s="19"/>
      <c r="HRJ40" s="19"/>
      <c r="HRK40" s="19"/>
      <c r="HRL40" s="19"/>
      <c r="HRM40" s="19"/>
      <c r="HRN40" s="19"/>
      <c r="HRO40" s="19"/>
      <c r="HRP40" s="19"/>
      <c r="HRQ40" s="19"/>
      <c r="HRR40" s="19"/>
      <c r="HRS40" s="19"/>
      <c r="HRT40" s="19"/>
      <c r="HRU40" s="19"/>
      <c r="HRV40" s="19"/>
      <c r="HRW40" s="19"/>
      <c r="HRX40" s="19"/>
      <c r="HRY40" s="19"/>
      <c r="HRZ40" s="19"/>
      <c r="HSA40" s="19"/>
      <c r="HSB40" s="19"/>
      <c r="HSC40" s="19"/>
      <c r="HSD40" s="19"/>
      <c r="HSE40" s="19"/>
      <c r="HSF40" s="19"/>
      <c r="HSG40" s="19"/>
      <c r="HSH40" s="19"/>
      <c r="HSI40" s="19"/>
      <c r="HSJ40" s="19"/>
      <c r="HSK40" s="19"/>
      <c r="HSL40" s="19"/>
      <c r="HSM40" s="19"/>
      <c r="HSN40" s="19"/>
      <c r="HSO40" s="19"/>
      <c r="HSP40" s="19"/>
      <c r="HSQ40" s="19"/>
      <c r="HSR40" s="19"/>
      <c r="HSS40" s="19"/>
      <c r="HST40" s="19"/>
      <c r="HSU40" s="19"/>
      <c r="HSV40" s="19"/>
      <c r="HSW40" s="19"/>
      <c r="HSX40" s="19"/>
      <c r="HSY40" s="19"/>
      <c r="HSZ40" s="19"/>
      <c r="HTA40" s="19"/>
      <c r="HTB40" s="19"/>
      <c r="HTC40" s="19"/>
      <c r="HTD40" s="19"/>
      <c r="HTE40" s="19"/>
      <c r="HTF40" s="19"/>
      <c r="HTG40" s="19"/>
      <c r="HTH40" s="19"/>
      <c r="HTI40" s="19"/>
      <c r="HTJ40" s="19"/>
      <c r="HTK40" s="19"/>
      <c r="HTL40" s="19"/>
      <c r="HTM40" s="19"/>
      <c r="HTN40" s="19"/>
      <c r="HTO40" s="19"/>
      <c r="HTP40" s="19"/>
      <c r="HTQ40" s="19"/>
      <c r="HTR40" s="19"/>
      <c r="HTS40" s="19"/>
      <c r="HTT40" s="19"/>
      <c r="HTU40" s="19"/>
      <c r="HTV40" s="19"/>
      <c r="HTW40" s="19"/>
      <c r="HTX40" s="19"/>
      <c r="HTY40" s="19"/>
      <c r="HTZ40" s="19"/>
      <c r="HUA40" s="19"/>
      <c r="HUB40" s="19"/>
      <c r="HUC40" s="19"/>
      <c r="HUD40" s="19"/>
      <c r="HUE40" s="19"/>
      <c r="HUF40" s="19"/>
      <c r="HUG40" s="19"/>
      <c r="HUH40" s="19"/>
      <c r="HUI40" s="19"/>
      <c r="HUJ40" s="19"/>
      <c r="HUK40" s="19"/>
      <c r="HUL40" s="19"/>
      <c r="HUM40" s="19"/>
      <c r="HUN40" s="19"/>
      <c r="HUO40" s="19"/>
      <c r="HUP40" s="19"/>
      <c r="HUQ40" s="19"/>
      <c r="HUR40" s="19"/>
      <c r="HUS40" s="19"/>
      <c r="HUT40" s="19"/>
      <c r="HUU40" s="19"/>
      <c r="HUV40" s="19"/>
      <c r="HUW40" s="19"/>
      <c r="HUX40" s="19"/>
      <c r="HUY40" s="19"/>
      <c r="HUZ40" s="19"/>
      <c r="HVA40" s="19"/>
      <c r="HVB40" s="19"/>
      <c r="HVC40" s="19"/>
      <c r="HVD40" s="19"/>
      <c r="HVE40" s="19"/>
      <c r="HVF40" s="19"/>
      <c r="HVG40" s="19"/>
      <c r="HVH40" s="19"/>
      <c r="HVI40" s="19"/>
      <c r="HVJ40" s="19"/>
      <c r="HVK40" s="19"/>
      <c r="HVL40" s="19"/>
      <c r="HVM40" s="19"/>
      <c r="HVN40" s="19"/>
      <c r="HVO40" s="19"/>
      <c r="HVP40" s="19"/>
      <c r="HVQ40" s="19"/>
      <c r="HVR40" s="19"/>
      <c r="HVS40" s="19"/>
      <c r="HVT40" s="19"/>
      <c r="HVU40" s="19"/>
      <c r="HVV40" s="19"/>
      <c r="HVW40" s="19"/>
      <c r="HVX40" s="19"/>
      <c r="HVY40" s="19"/>
      <c r="HVZ40" s="19"/>
      <c r="HWA40" s="19"/>
      <c r="HWB40" s="19"/>
      <c r="HWC40" s="19"/>
      <c r="HWD40" s="19"/>
      <c r="HWE40" s="19"/>
      <c r="HWF40" s="19"/>
      <c r="HWG40" s="19"/>
      <c r="HWH40" s="19"/>
      <c r="HWI40" s="19"/>
      <c r="HWJ40" s="19"/>
      <c r="HWK40" s="19"/>
      <c r="HWL40" s="19"/>
      <c r="HWM40" s="19"/>
      <c r="HWN40" s="19"/>
      <c r="HWO40" s="19"/>
      <c r="HWP40" s="19"/>
      <c r="HWQ40" s="19"/>
      <c r="HWR40" s="19"/>
      <c r="HWS40" s="19"/>
      <c r="HWT40" s="19"/>
      <c r="HWU40" s="19"/>
      <c r="HWV40" s="19"/>
      <c r="HWW40" s="19"/>
      <c r="HWX40" s="19"/>
      <c r="HWY40" s="19"/>
      <c r="HWZ40" s="19"/>
      <c r="HXA40" s="19"/>
      <c r="HXB40" s="19"/>
      <c r="HXC40" s="19"/>
      <c r="HXD40" s="19"/>
      <c r="HXE40" s="19"/>
      <c r="HXF40" s="19"/>
      <c r="HXG40" s="19"/>
      <c r="HXH40" s="19"/>
      <c r="HXI40" s="19"/>
      <c r="HXJ40" s="19"/>
      <c r="HXK40" s="19"/>
      <c r="HXL40" s="19"/>
      <c r="HXM40" s="19"/>
      <c r="HXN40" s="19"/>
      <c r="HXO40" s="19"/>
      <c r="HXP40" s="19"/>
      <c r="HXQ40" s="19"/>
      <c r="HXR40" s="19"/>
      <c r="HXS40" s="19"/>
      <c r="HXT40" s="19"/>
      <c r="HXU40" s="19"/>
      <c r="HXV40" s="19"/>
      <c r="HXW40" s="19"/>
      <c r="HXX40" s="19"/>
      <c r="HXY40" s="19"/>
      <c r="HXZ40" s="19"/>
      <c r="HYA40" s="19"/>
      <c r="HYB40" s="19"/>
      <c r="HYC40" s="19"/>
      <c r="HYD40" s="19"/>
      <c r="HYE40" s="19"/>
      <c r="HYF40" s="19"/>
      <c r="HYG40" s="19"/>
      <c r="HYH40" s="19"/>
      <c r="HYI40" s="19"/>
      <c r="HYJ40" s="19"/>
      <c r="HYK40" s="19"/>
      <c r="HYL40" s="19"/>
      <c r="HYM40" s="19"/>
      <c r="HYN40" s="19"/>
      <c r="HYO40" s="19"/>
      <c r="HYP40" s="19"/>
      <c r="HYQ40" s="19"/>
      <c r="HYR40" s="19"/>
      <c r="HYS40" s="19"/>
      <c r="HYT40" s="19"/>
      <c r="HYU40" s="19"/>
      <c r="HYV40" s="19"/>
      <c r="HYW40" s="19"/>
      <c r="HYX40" s="19"/>
      <c r="HYY40" s="19"/>
      <c r="HYZ40" s="19"/>
      <c r="HZA40" s="19"/>
      <c r="HZB40" s="19"/>
      <c r="HZC40" s="19"/>
      <c r="HZD40" s="19"/>
      <c r="HZE40" s="19"/>
      <c r="HZF40" s="19"/>
      <c r="HZG40" s="19"/>
      <c r="HZH40" s="19"/>
      <c r="HZI40" s="19"/>
      <c r="HZJ40" s="19"/>
      <c r="HZK40" s="19"/>
      <c r="HZL40" s="19"/>
      <c r="HZM40" s="19"/>
      <c r="HZN40" s="19"/>
      <c r="HZO40" s="19"/>
      <c r="HZP40" s="19"/>
      <c r="HZQ40" s="19"/>
      <c r="HZR40" s="19"/>
      <c r="HZS40" s="19"/>
      <c r="HZT40" s="19"/>
      <c r="HZU40" s="19"/>
      <c r="HZV40" s="19"/>
      <c r="HZW40" s="19"/>
      <c r="HZX40" s="19"/>
      <c r="HZY40" s="19"/>
      <c r="HZZ40" s="19"/>
      <c r="IAA40" s="19"/>
      <c r="IAB40" s="19"/>
      <c r="IAC40" s="19"/>
      <c r="IAD40" s="19"/>
      <c r="IAE40" s="19"/>
      <c r="IAF40" s="19"/>
      <c r="IAG40" s="19"/>
      <c r="IAH40" s="19"/>
      <c r="IAI40" s="19"/>
      <c r="IAJ40" s="19"/>
      <c r="IAK40" s="19"/>
      <c r="IAL40" s="19"/>
      <c r="IAM40" s="19"/>
      <c r="IAN40" s="19"/>
      <c r="IAO40" s="19"/>
      <c r="IAP40" s="19"/>
      <c r="IAQ40" s="19"/>
      <c r="IAR40" s="19"/>
      <c r="IAS40" s="19"/>
      <c r="IAT40" s="19"/>
      <c r="IAU40" s="19"/>
      <c r="IAV40" s="19"/>
      <c r="IAW40" s="19"/>
      <c r="IAX40" s="19"/>
      <c r="IAY40" s="19"/>
      <c r="IAZ40" s="19"/>
      <c r="IBA40" s="19"/>
      <c r="IBB40" s="19"/>
      <c r="IBC40" s="19"/>
      <c r="IBD40" s="19"/>
      <c r="IBE40" s="19"/>
      <c r="IBF40" s="19"/>
      <c r="IBG40" s="19"/>
      <c r="IBH40" s="19"/>
      <c r="IBI40" s="19"/>
      <c r="IBJ40" s="19"/>
      <c r="IBK40" s="19"/>
      <c r="IBL40" s="19"/>
      <c r="IBM40" s="19"/>
      <c r="IBN40" s="19"/>
      <c r="IBO40" s="19"/>
      <c r="IBP40" s="19"/>
      <c r="IBQ40" s="19"/>
      <c r="IBR40" s="19"/>
      <c r="IBS40" s="19"/>
      <c r="IBT40" s="19"/>
      <c r="IBU40" s="19"/>
      <c r="IBV40" s="19"/>
      <c r="IBW40" s="19"/>
      <c r="IBX40" s="19"/>
      <c r="IBY40" s="19"/>
      <c r="IBZ40" s="19"/>
      <c r="ICA40" s="19"/>
      <c r="ICB40" s="19"/>
      <c r="ICC40" s="19"/>
      <c r="ICD40" s="19"/>
      <c r="ICE40" s="19"/>
      <c r="ICF40" s="19"/>
      <c r="ICG40" s="19"/>
      <c r="ICH40" s="19"/>
      <c r="ICI40" s="19"/>
      <c r="ICJ40" s="19"/>
      <c r="ICK40" s="19"/>
      <c r="ICL40" s="19"/>
      <c r="ICM40" s="19"/>
      <c r="ICN40" s="19"/>
      <c r="ICO40" s="19"/>
      <c r="ICP40" s="19"/>
      <c r="ICQ40" s="19"/>
      <c r="ICR40" s="19"/>
      <c r="ICS40" s="19"/>
      <c r="ICT40" s="19"/>
      <c r="ICU40" s="19"/>
      <c r="ICV40" s="19"/>
      <c r="ICW40" s="19"/>
      <c r="ICX40" s="19"/>
      <c r="ICY40" s="19"/>
      <c r="ICZ40" s="19"/>
      <c r="IDA40" s="19"/>
      <c r="IDB40" s="19"/>
      <c r="IDC40" s="19"/>
      <c r="IDD40" s="19"/>
      <c r="IDE40" s="19"/>
      <c r="IDF40" s="19"/>
      <c r="IDG40" s="19"/>
      <c r="IDH40" s="19"/>
      <c r="IDI40" s="19"/>
      <c r="IDJ40" s="19"/>
      <c r="IDK40" s="19"/>
      <c r="IDL40" s="19"/>
      <c r="IDM40" s="19"/>
      <c r="IDN40" s="19"/>
      <c r="IDO40" s="19"/>
      <c r="IDP40" s="19"/>
      <c r="IDQ40" s="19"/>
      <c r="IDR40" s="19"/>
      <c r="IDS40" s="19"/>
      <c r="IDT40" s="19"/>
      <c r="IDU40" s="19"/>
      <c r="IDV40" s="19"/>
      <c r="IDW40" s="19"/>
      <c r="IDX40" s="19"/>
      <c r="IDY40" s="19"/>
      <c r="IDZ40" s="19"/>
      <c r="IEA40" s="19"/>
      <c r="IEB40" s="19"/>
      <c r="IEC40" s="19"/>
      <c r="IED40" s="19"/>
      <c r="IEE40" s="19"/>
      <c r="IEF40" s="19"/>
      <c r="IEG40" s="19"/>
      <c r="IEH40" s="19"/>
      <c r="IEI40" s="19"/>
      <c r="IEJ40" s="19"/>
      <c r="IEK40" s="19"/>
      <c r="IEL40" s="19"/>
      <c r="IEM40" s="19"/>
      <c r="IEN40" s="19"/>
      <c r="IEO40" s="19"/>
      <c r="IEP40" s="19"/>
      <c r="IEQ40" s="19"/>
      <c r="IER40" s="19"/>
      <c r="IES40" s="19"/>
      <c r="IET40" s="19"/>
      <c r="IEU40" s="19"/>
      <c r="IEV40" s="19"/>
      <c r="IEW40" s="19"/>
      <c r="IEX40" s="19"/>
      <c r="IEY40" s="19"/>
      <c r="IEZ40" s="19"/>
      <c r="IFA40" s="19"/>
      <c r="IFB40" s="19"/>
      <c r="IFC40" s="19"/>
      <c r="IFD40" s="19"/>
      <c r="IFE40" s="19"/>
      <c r="IFF40" s="19"/>
      <c r="IFG40" s="19"/>
      <c r="IFH40" s="19"/>
      <c r="IFI40" s="19"/>
      <c r="IFJ40" s="19"/>
      <c r="IFK40" s="19"/>
      <c r="IFL40" s="19"/>
      <c r="IFM40" s="19"/>
      <c r="IFN40" s="19"/>
      <c r="IFO40" s="19"/>
      <c r="IFP40" s="19"/>
      <c r="IFQ40" s="19"/>
      <c r="IFR40" s="19"/>
      <c r="IFS40" s="19"/>
      <c r="IFT40" s="19"/>
      <c r="IFU40" s="19"/>
      <c r="IFV40" s="19"/>
      <c r="IFW40" s="19"/>
      <c r="IFX40" s="19"/>
      <c r="IFY40" s="19"/>
      <c r="IFZ40" s="19"/>
      <c r="IGA40" s="19"/>
      <c r="IGB40" s="19"/>
      <c r="IGC40" s="19"/>
      <c r="IGD40" s="19"/>
      <c r="IGE40" s="19"/>
      <c r="IGF40" s="19"/>
      <c r="IGG40" s="19"/>
      <c r="IGH40" s="19"/>
      <c r="IGI40" s="19"/>
      <c r="IGJ40" s="19"/>
      <c r="IGK40" s="19"/>
      <c r="IGL40" s="19"/>
      <c r="IGM40" s="19"/>
      <c r="IGN40" s="19"/>
      <c r="IGO40" s="19"/>
      <c r="IGP40" s="19"/>
      <c r="IGQ40" s="19"/>
      <c r="IGR40" s="19"/>
      <c r="IGS40" s="19"/>
      <c r="IGT40" s="19"/>
      <c r="IGU40" s="19"/>
      <c r="IGV40" s="19"/>
      <c r="IGW40" s="19"/>
      <c r="IGX40" s="19"/>
      <c r="IGY40" s="19"/>
      <c r="IGZ40" s="19"/>
      <c r="IHA40" s="19"/>
      <c r="IHB40" s="19"/>
      <c r="IHC40" s="19"/>
      <c r="IHD40" s="19"/>
      <c r="IHE40" s="19"/>
      <c r="IHF40" s="19"/>
      <c r="IHG40" s="19"/>
      <c r="IHH40" s="19"/>
      <c r="IHI40" s="19"/>
      <c r="IHJ40" s="19"/>
      <c r="IHK40" s="19"/>
      <c r="IHL40" s="19"/>
      <c r="IHM40" s="19"/>
      <c r="IHN40" s="19"/>
      <c r="IHO40" s="19"/>
      <c r="IHP40" s="19"/>
      <c r="IHQ40" s="19"/>
      <c r="IHR40" s="19"/>
      <c r="IHS40" s="19"/>
      <c r="IHT40" s="19"/>
      <c r="IHU40" s="19"/>
      <c r="IHV40" s="19"/>
      <c r="IHW40" s="19"/>
      <c r="IHX40" s="19"/>
      <c r="IHY40" s="19"/>
      <c r="IHZ40" s="19"/>
      <c r="IIA40" s="19"/>
      <c r="IIB40" s="19"/>
      <c r="IIC40" s="19"/>
      <c r="IID40" s="19"/>
      <c r="IIE40" s="19"/>
      <c r="IIF40" s="19"/>
      <c r="IIG40" s="19"/>
      <c r="IIH40" s="19"/>
      <c r="III40" s="19"/>
      <c r="IIJ40" s="19"/>
      <c r="IIK40" s="19"/>
      <c r="IIL40" s="19"/>
      <c r="IIM40" s="19"/>
      <c r="IIN40" s="19"/>
      <c r="IIO40" s="19"/>
      <c r="IIP40" s="19"/>
      <c r="IIQ40" s="19"/>
      <c r="IIR40" s="19"/>
      <c r="IIS40" s="19"/>
      <c r="IIT40" s="19"/>
      <c r="IIU40" s="19"/>
      <c r="IIV40" s="19"/>
      <c r="IIW40" s="19"/>
      <c r="IIX40" s="19"/>
      <c r="IIY40" s="19"/>
      <c r="IIZ40" s="19"/>
      <c r="IJA40" s="19"/>
      <c r="IJB40" s="19"/>
      <c r="IJC40" s="19"/>
      <c r="IJD40" s="19"/>
      <c r="IJE40" s="19"/>
      <c r="IJF40" s="19"/>
      <c r="IJG40" s="19"/>
      <c r="IJH40" s="19"/>
      <c r="IJI40" s="19"/>
      <c r="IJJ40" s="19"/>
      <c r="IJK40" s="19"/>
      <c r="IJL40" s="19"/>
      <c r="IJM40" s="19"/>
      <c r="IJN40" s="19"/>
      <c r="IJO40" s="19"/>
      <c r="IJP40" s="19"/>
      <c r="IJQ40" s="19"/>
      <c r="IJR40" s="19"/>
      <c r="IJS40" s="19"/>
      <c r="IJT40" s="19"/>
      <c r="IJU40" s="19"/>
      <c r="IJV40" s="19"/>
      <c r="IJW40" s="19"/>
      <c r="IJX40" s="19"/>
      <c r="IJY40" s="19"/>
      <c r="IJZ40" s="19"/>
      <c r="IKA40" s="19"/>
      <c r="IKB40" s="19"/>
      <c r="IKC40" s="19"/>
      <c r="IKD40" s="19"/>
      <c r="IKE40" s="19"/>
      <c r="IKF40" s="19"/>
      <c r="IKG40" s="19"/>
      <c r="IKH40" s="19"/>
      <c r="IKI40" s="19"/>
      <c r="IKJ40" s="19"/>
      <c r="IKK40" s="19"/>
      <c r="IKL40" s="19"/>
      <c r="IKM40" s="19"/>
      <c r="IKN40" s="19"/>
      <c r="IKO40" s="19"/>
      <c r="IKP40" s="19"/>
      <c r="IKQ40" s="19"/>
      <c r="IKR40" s="19"/>
      <c r="IKS40" s="19"/>
      <c r="IKT40" s="19"/>
      <c r="IKU40" s="19"/>
      <c r="IKV40" s="19"/>
      <c r="IKW40" s="19"/>
      <c r="IKX40" s="19"/>
      <c r="IKY40" s="19"/>
      <c r="IKZ40" s="19"/>
      <c r="ILA40" s="19"/>
      <c r="ILB40" s="19"/>
      <c r="ILC40" s="19"/>
      <c r="ILD40" s="19"/>
      <c r="ILE40" s="19"/>
      <c r="ILF40" s="19"/>
      <c r="ILG40" s="19"/>
      <c r="ILH40" s="19"/>
      <c r="ILI40" s="19"/>
      <c r="ILJ40" s="19"/>
      <c r="ILK40" s="19"/>
      <c r="ILL40" s="19"/>
      <c r="ILM40" s="19"/>
      <c r="ILN40" s="19"/>
      <c r="ILO40" s="19"/>
      <c r="ILP40" s="19"/>
      <c r="ILQ40" s="19"/>
      <c r="ILR40" s="19"/>
      <c r="ILS40" s="19"/>
      <c r="ILT40" s="19"/>
      <c r="ILU40" s="19"/>
      <c r="ILV40" s="19"/>
      <c r="ILW40" s="19"/>
      <c r="ILX40" s="19"/>
      <c r="ILY40" s="19"/>
      <c r="ILZ40" s="19"/>
      <c r="IMA40" s="19"/>
      <c r="IMB40" s="19"/>
      <c r="IMC40" s="19"/>
      <c r="IMD40" s="19"/>
      <c r="IME40" s="19"/>
      <c r="IMF40" s="19"/>
      <c r="IMG40" s="19"/>
      <c r="IMH40" s="19"/>
      <c r="IMI40" s="19"/>
      <c r="IMJ40" s="19"/>
      <c r="IMK40" s="19"/>
      <c r="IML40" s="19"/>
      <c r="IMM40" s="19"/>
      <c r="IMN40" s="19"/>
      <c r="IMO40" s="19"/>
      <c r="IMP40" s="19"/>
      <c r="IMQ40" s="19"/>
      <c r="IMR40" s="19"/>
      <c r="IMS40" s="19"/>
      <c r="IMT40" s="19"/>
      <c r="IMU40" s="19"/>
      <c r="IMV40" s="19"/>
      <c r="IMW40" s="19"/>
      <c r="IMX40" s="19"/>
      <c r="IMY40" s="19"/>
      <c r="IMZ40" s="19"/>
      <c r="INA40" s="19"/>
      <c r="INB40" s="19"/>
      <c r="INC40" s="19"/>
      <c r="IND40" s="19"/>
      <c r="INE40" s="19"/>
      <c r="INF40" s="19"/>
      <c r="ING40" s="19"/>
      <c r="INH40" s="19"/>
      <c r="INI40" s="19"/>
      <c r="INJ40" s="19"/>
      <c r="INK40" s="19"/>
      <c r="INL40" s="19"/>
      <c r="INM40" s="19"/>
      <c r="INN40" s="19"/>
      <c r="INO40" s="19"/>
      <c r="INP40" s="19"/>
      <c r="INQ40" s="19"/>
      <c r="INR40" s="19"/>
      <c r="INS40" s="19"/>
      <c r="INT40" s="19"/>
      <c r="INU40" s="19"/>
      <c r="INV40" s="19"/>
      <c r="INW40" s="19"/>
      <c r="INX40" s="19"/>
      <c r="INY40" s="19"/>
      <c r="INZ40" s="19"/>
      <c r="IOA40" s="19"/>
      <c r="IOB40" s="19"/>
      <c r="IOC40" s="19"/>
      <c r="IOD40" s="19"/>
      <c r="IOE40" s="19"/>
      <c r="IOF40" s="19"/>
      <c r="IOG40" s="19"/>
      <c r="IOH40" s="19"/>
      <c r="IOI40" s="19"/>
      <c r="IOJ40" s="19"/>
      <c r="IOK40" s="19"/>
      <c r="IOL40" s="19"/>
      <c r="IOM40" s="19"/>
      <c r="ION40" s="19"/>
      <c r="IOO40" s="19"/>
      <c r="IOP40" s="19"/>
      <c r="IOQ40" s="19"/>
      <c r="IOR40" s="19"/>
      <c r="IOS40" s="19"/>
      <c r="IOT40" s="19"/>
      <c r="IOU40" s="19"/>
      <c r="IOV40" s="19"/>
      <c r="IOW40" s="19"/>
      <c r="IOX40" s="19"/>
      <c r="IOY40" s="19"/>
      <c r="IOZ40" s="19"/>
      <c r="IPA40" s="19"/>
      <c r="IPB40" s="19"/>
      <c r="IPC40" s="19"/>
      <c r="IPD40" s="19"/>
      <c r="IPE40" s="19"/>
      <c r="IPF40" s="19"/>
      <c r="IPG40" s="19"/>
      <c r="IPH40" s="19"/>
      <c r="IPI40" s="19"/>
      <c r="IPJ40" s="19"/>
      <c r="IPK40" s="19"/>
      <c r="IPL40" s="19"/>
      <c r="IPM40" s="19"/>
      <c r="IPN40" s="19"/>
      <c r="IPO40" s="19"/>
      <c r="IPP40" s="19"/>
      <c r="IPQ40" s="19"/>
      <c r="IPR40" s="19"/>
      <c r="IPS40" s="19"/>
      <c r="IPT40" s="19"/>
      <c r="IPU40" s="19"/>
      <c r="IPV40" s="19"/>
      <c r="IPW40" s="19"/>
      <c r="IPX40" s="19"/>
      <c r="IPY40" s="19"/>
      <c r="IPZ40" s="19"/>
      <c r="IQA40" s="19"/>
      <c r="IQB40" s="19"/>
      <c r="IQC40" s="19"/>
      <c r="IQD40" s="19"/>
      <c r="IQE40" s="19"/>
      <c r="IQF40" s="19"/>
      <c r="IQG40" s="19"/>
      <c r="IQH40" s="19"/>
      <c r="IQI40" s="19"/>
      <c r="IQJ40" s="19"/>
      <c r="IQK40" s="19"/>
      <c r="IQL40" s="19"/>
      <c r="IQM40" s="19"/>
      <c r="IQN40" s="19"/>
      <c r="IQO40" s="19"/>
      <c r="IQP40" s="19"/>
      <c r="IQQ40" s="19"/>
      <c r="IQR40" s="19"/>
      <c r="IQS40" s="19"/>
      <c r="IQT40" s="19"/>
      <c r="IQU40" s="19"/>
      <c r="IQV40" s="19"/>
      <c r="IQW40" s="19"/>
      <c r="IQX40" s="19"/>
      <c r="IQY40" s="19"/>
      <c r="IQZ40" s="19"/>
      <c r="IRA40" s="19"/>
      <c r="IRB40" s="19"/>
      <c r="IRC40" s="19"/>
      <c r="IRD40" s="19"/>
      <c r="IRE40" s="19"/>
      <c r="IRF40" s="19"/>
      <c r="IRG40" s="19"/>
      <c r="IRH40" s="19"/>
      <c r="IRI40" s="19"/>
      <c r="IRJ40" s="19"/>
      <c r="IRK40" s="19"/>
      <c r="IRL40" s="19"/>
      <c r="IRM40" s="19"/>
      <c r="IRN40" s="19"/>
      <c r="IRO40" s="19"/>
      <c r="IRP40" s="19"/>
      <c r="IRQ40" s="19"/>
      <c r="IRR40" s="19"/>
      <c r="IRS40" s="19"/>
      <c r="IRT40" s="19"/>
      <c r="IRU40" s="19"/>
      <c r="IRV40" s="19"/>
      <c r="IRW40" s="19"/>
      <c r="IRX40" s="19"/>
      <c r="IRY40" s="19"/>
      <c r="IRZ40" s="19"/>
      <c r="ISA40" s="19"/>
      <c r="ISB40" s="19"/>
      <c r="ISC40" s="19"/>
      <c r="ISD40" s="19"/>
      <c r="ISE40" s="19"/>
      <c r="ISF40" s="19"/>
      <c r="ISG40" s="19"/>
      <c r="ISH40" s="19"/>
      <c r="ISI40" s="19"/>
      <c r="ISJ40" s="19"/>
      <c r="ISK40" s="19"/>
      <c r="ISL40" s="19"/>
      <c r="ISM40" s="19"/>
      <c r="ISN40" s="19"/>
      <c r="ISO40" s="19"/>
      <c r="ISP40" s="19"/>
      <c r="ISQ40" s="19"/>
      <c r="ISR40" s="19"/>
      <c r="ISS40" s="19"/>
      <c r="IST40" s="19"/>
      <c r="ISU40" s="19"/>
      <c r="ISV40" s="19"/>
      <c r="ISW40" s="19"/>
      <c r="ISX40" s="19"/>
      <c r="ISY40" s="19"/>
      <c r="ISZ40" s="19"/>
      <c r="ITA40" s="19"/>
      <c r="ITB40" s="19"/>
      <c r="ITC40" s="19"/>
      <c r="ITD40" s="19"/>
      <c r="ITE40" s="19"/>
      <c r="ITF40" s="19"/>
      <c r="ITG40" s="19"/>
      <c r="ITH40" s="19"/>
      <c r="ITI40" s="19"/>
      <c r="ITJ40" s="19"/>
      <c r="ITK40" s="19"/>
      <c r="ITL40" s="19"/>
      <c r="ITM40" s="19"/>
      <c r="ITN40" s="19"/>
      <c r="ITO40" s="19"/>
      <c r="ITP40" s="19"/>
      <c r="ITQ40" s="19"/>
      <c r="ITR40" s="19"/>
      <c r="ITS40" s="19"/>
      <c r="ITT40" s="19"/>
      <c r="ITU40" s="19"/>
      <c r="ITV40" s="19"/>
      <c r="ITW40" s="19"/>
      <c r="ITX40" s="19"/>
      <c r="ITY40" s="19"/>
      <c r="ITZ40" s="19"/>
      <c r="IUA40" s="19"/>
      <c r="IUB40" s="19"/>
      <c r="IUC40" s="19"/>
      <c r="IUD40" s="19"/>
      <c r="IUE40" s="19"/>
      <c r="IUF40" s="19"/>
      <c r="IUG40" s="19"/>
      <c r="IUH40" s="19"/>
      <c r="IUI40" s="19"/>
      <c r="IUJ40" s="19"/>
      <c r="IUK40" s="19"/>
      <c r="IUL40" s="19"/>
      <c r="IUM40" s="19"/>
      <c r="IUN40" s="19"/>
      <c r="IUO40" s="19"/>
      <c r="IUP40" s="19"/>
      <c r="IUQ40" s="19"/>
      <c r="IUR40" s="19"/>
      <c r="IUS40" s="19"/>
      <c r="IUT40" s="19"/>
      <c r="IUU40" s="19"/>
      <c r="IUV40" s="19"/>
      <c r="IUW40" s="19"/>
      <c r="IUX40" s="19"/>
      <c r="IUY40" s="19"/>
      <c r="IUZ40" s="19"/>
      <c r="IVA40" s="19"/>
      <c r="IVB40" s="19"/>
      <c r="IVC40" s="19"/>
      <c r="IVD40" s="19"/>
      <c r="IVE40" s="19"/>
      <c r="IVF40" s="19"/>
      <c r="IVG40" s="19"/>
      <c r="IVH40" s="19"/>
      <c r="IVI40" s="19"/>
      <c r="IVJ40" s="19"/>
      <c r="IVK40" s="19"/>
      <c r="IVL40" s="19"/>
      <c r="IVM40" s="19"/>
      <c r="IVN40" s="19"/>
      <c r="IVO40" s="19"/>
      <c r="IVP40" s="19"/>
      <c r="IVQ40" s="19"/>
      <c r="IVR40" s="19"/>
      <c r="IVS40" s="19"/>
      <c r="IVT40" s="19"/>
      <c r="IVU40" s="19"/>
      <c r="IVV40" s="19"/>
      <c r="IVW40" s="19"/>
      <c r="IVX40" s="19"/>
      <c r="IVY40" s="19"/>
      <c r="IVZ40" s="19"/>
      <c r="IWA40" s="19"/>
      <c r="IWB40" s="19"/>
      <c r="IWC40" s="19"/>
      <c r="IWD40" s="19"/>
      <c r="IWE40" s="19"/>
      <c r="IWF40" s="19"/>
      <c r="IWG40" s="19"/>
      <c r="IWH40" s="19"/>
      <c r="IWI40" s="19"/>
      <c r="IWJ40" s="19"/>
      <c r="IWK40" s="19"/>
      <c r="IWL40" s="19"/>
      <c r="IWM40" s="19"/>
      <c r="IWN40" s="19"/>
      <c r="IWO40" s="19"/>
      <c r="IWP40" s="19"/>
      <c r="IWQ40" s="19"/>
      <c r="IWR40" s="19"/>
      <c r="IWS40" s="19"/>
      <c r="IWT40" s="19"/>
      <c r="IWU40" s="19"/>
      <c r="IWV40" s="19"/>
      <c r="IWW40" s="19"/>
      <c r="IWX40" s="19"/>
      <c r="IWY40" s="19"/>
      <c r="IWZ40" s="19"/>
      <c r="IXA40" s="19"/>
      <c r="IXB40" s="19"/>
      <c r="IXC40" s="19"/>
      <c r="IXD40" s="19"/>
      <c r="IXE40" s="19"/>
      <c r="IXF40" s="19"/>
      <c r="IXG40" s="19"/>
      <c r="IXH40" s="19"/>
      <c r="IXI40" s="19"/>
      <c r="IXJ40" s="19"/>
      <c r="IXK40" s="19"/>
      <c r="IXL40" s="19"/>
      <c r="IXM40" s="19"/>
      <c r="IXN40" s="19"/>
      <c r="IXO40" s="19"/>
      <c r="IXP40" s="19"/>
      <c r="IXQ40" s="19"/>
      <c r="IXR40" s="19"/>
      <c r="IXS40" s="19"/>
      <c r="IXT40" s="19"/>
      <c r="IXU40" s="19"/>
      <c r="IXV40" s="19"/>
      <c r="IXW40" s="19"/>
      <c r="IXX40" s="19"/>
      <c r="IXY40" s="19"/>
      <c r="IXZ40" s="19"/>
      <c r="IYA40" s="19"/>
      <c r="IYB40" s="19"/>
      <c r="IYC40" s="19"/>
      <c r="IYD40" s="19"/>
      <c r="IYE40" s="19"/>
      <c r="IYF40" s="19"/>
      <c r="IYG40" s="19"/>
      <c r="IYH40" s="19"/>
      <c r="IYI40" s="19"/>
      <c r="IYJ40" s="19"/>
      <c r="IYK40" s="19"/>
      <c r="IYL40" s="19"/>
      <c r="IYM40" s="19"/>
      <c r="IYN40" s="19"/>
      <c r="IYO40" s="19"/>
      <c r="IYP40" s="19"/>
      <c r="IYQ40" s="19"/>
      <c r="IYR40" s="19"/>
      <c r="IYS40" s="19"/>
      <c r="IYT40" s="19"/>
      <c r="IYU40" s="19"/>
      <c r="IYV40" s="19"/>
      <c r="IYW40" s="19"/>
      <c r="IYX40" s="19"/>
      <c r="IYY40" s="19"/>
      <c r="IYZ40" s="19"/>
      <c r="IZA40" s="19"/>
      <c r="IZB40" s="19"/>
      <c r="IZC40" s="19"/>
      <c r="IZD40" s="19"/>
      <c r="IZE40" s="19"/>
      <c r="IZF40" s="19"/>
      <c r="IZG40" s="19"/>
      <c r="IZH40" s="19"/>
      <c r="IZI40" s="19"/>
      <c r="IZJ40" s="19"/>
      <c r="IZK40" s="19"/>
      <c r="IZL40" s="19"/>
      <c r="IZM40" s="19"/>
      <c r="IZN40" s="19"/>
      <c r="IZO40" s="19"/>
      <c r="IZP40" s="19"/>
      <c r="IZQ40" s="19"/>
      <c r="IZR40" s="19"/>
      <c r="IZS40" s="19"/>
      <c r="IZT40" s="19"/>
      <c r="IZU40" s="19"/>
      <c r="IZV40" s="19"/>
      <c r="IZW40" s="19"/>
      <c r="IZX40" s="19"/>
      <c r="IZY40" s="19"/>
      <c r="IZZ40" s="19"/>
      <c r="JAA40" s="19"/>
      <c r="JAB40" s="19"/>
      <c r="JAC40" s="19"/>
      <c r="JAD40" s="19"/>
      <c r="JAE40" s="19"/>
      <c r="JAF40" s="19"/>
      <c r="JAG40" s="19"/>
      <c r="JAH40" s="19"/>
      <c r="JAI40" s="19"/>
      <c r="JAJ40" s="19"/>
      <c r="JAK40" s="19"/>
      <c r="JAL40" s="19"/>
      <c r="JAM40" s="19"/>
      <c r="JAN40" s="19"/>
      <c r="JAO40" s="19"/>
      <c r="JAP40" s="19"/>
      <c r="JAQ40" s="19"/>
      <c r="JAR40" s="19"/>
      <c r="JAS40" s="19"/>
      <c r="JAT40" s="19"/>
      <c r="JAU40" s="19"/>
      <c r="JAV40" s="19"/>
      <c r="JAW40" s="19"/>
      <c r="JAX40" s="19"/>
      <c r="JAY40" s="19"/>
      <c r="JAZ40" s="19"/>
      <c r="JBA40" s="19"/>
      <c r="JBB40" s="19"/>
      <c r="JBC40" s="19"/>
      <c r="JBD40" s="19"/>
      <c r="JBE40" s="19"/>
      <c r="JBF40" s="19"/>
      <c r="JBG40" s="19"/>
      <c r="JBH40" s="19"/>
      <c r="JBI40" s="19"/>
      <c r="JBJ40" s="19"/>
      <c r="JBK40" s="19"/>
      <c r="JBL40" s="19"/>
      <c r="JBM40" s="19"/>
      <c r="JBN40" s="19"/>
      <c r="JBO40" s="19"/>
      <c r="JBP40" s="19"/>
      <c r="JBQ40" s="19"/>
      <c r="JBR40" s="19"/>
      <c r="JBS40" s="19"/>
      <c r="JBT40" s="19"/>
      <c r="JBU40" s="19"/>
      <c r="JBV40" s="19"/>
      <c r="JBW40" s="19"/>
      <c r="JBX40" s="19"/>
      <c r="JBY40" s="19"/>
      <c r="JBZ40" s="19"/>
      <c r="JCA40" s="19"/>
      <c r="JCB40" s="19"/>
      <c r="JCC40" s="19"/>
      <c r="JCD40" s="19"/>
      <c r="JCE40" s="19"/>
      <c r="JCF40" s="19"/>
      <c r="JCG40" s="19"/>
      <c r="JCH40" s="19"/>
      <c r="JCI40" s="19"/>
      <c r="JCJ40" s="19"/>
      <c r="JCK40" s="19"/>
      <c r="JCL40" s="19"/>
      <c r="JCM40" s="19"/>
      <c r="JCN40" s="19"/>
      <c r="JCO40" s="19"/>
      <c r="JCP40" s="19"/>
      <c r="JCQ40" s="19"/>
      <c r="JCR40" s="19"/>
      <c r="JCS40" s="19"/>
      <c r="JCT40" s="19"/>
      <c r="JCU40" s="19"/>
      <c r="JCV40" s="19"/>
      <c r="JCW40" s="19"/>
      <c r="JCX40" s="19"/>
      <c r="JCY40" s="19"/>
      <c r="JCZ40" s="19"/>
      <c r="JDA40" s="19"/>
      <c r="JDB40" s="19"/>
      <c r="JDC40" s="19"/>
      <c r="JDD40" s="19"/>
      <c r="JDE40" s="19"/>
      <c r="JDF40" s="19"/>
      <c r="JDG40" s="19"/>
      <c r="JDH40" s="19"/>
      <c r="JDI40" s="19"/>
      <c r="JDJ40" s="19"/>
      <c r="JDK40" s="19"/>
      <c r="JDL40" s="19"/>
      <c r="JDM40" s="19"/>
      <c r="JDN40" s="19"/>
      <c r="JDO40" s="19"/>
      <c r="JDP40" s="19"/>
      <c r="JDQ40" s="19"/>
      <c r="JDR40" s="19"/>
      <c r="JDS40" s="19"/>
      <c r="JDT40" s="19"/>
      <c r="JDU40" s="19"/>
      <c r="JDV40" s="19"/>
      <c r="JDW40" s="19"/>
      <c r="JDX40" s="19"/>
      <c r="JDY40" s="19"/>
      <c r="JDZ40" s="19"/>
      <c r="JEA40" s="19"/>
      <c r="JEB40" s="19"/>
      <c r="JEC40" s="19"/>
      <c r="JED40" s="19"/>
      <c r="JEE40" s="19"/>
      <c r="JEF40" s="19"/>
      <c r="JEG40" s="19"/>
      <c r="JEH40" s="19"/>
      <c r="JEI40" s="19"/>
      <c r="JEJ40" s="19"/>
      <c r="JEK40" s="19"/>
      <c r="JEL40" s="19"/>
      <c r="JEM40" s="19"/>
      <c r="JEN40" s="19"/>
      <c r="JEO40" s="19"/>
      <c r="JEP40" s="19"/>
      <c r="JEQ40" s="19"/>
      <c r="JER40" s="19"/>
      <c r="JES40" s="19"/>
      <c r="JET40" s="19"/>
      <c r="JEU40" s="19"/>
      <c r="JEV40" s="19"/>
      <c r="JEW40" s="19"/>
      <c r="JEX40" s="19"/>
      <c r="JEY40" s="19"/>
      <c r="JEZ40" s="19"/>
      <c r="JFA40" s="19"/>
      <c r="JFB40" s="19"/>
      <c r="JFC40" s="19"/>
      <c r="JFD40" s="19"/>
      <c r="JFE40" s="19"/>
      <c r="JFF40" s="19"/>
      <c r="JFG40" s="19"/>
      <c r="JFH40" s="19"/>
      <c r="JFI40" s="19"/>
      <c r="JFJ40" s="19"/>
      <c r="JFK40" s="19"/>
      <c r="JFL40" s="19"/>
      <c r="JFM40" s="19"/>
      <c r="JFN40" s="19"/>
      <c r="JFO40" s="19"/>
      <c r="JFP40" s="19"/>
      <c r="JFQ40" s="19"/>
      <c r="JFR40" s="19"/>
      <c r="JFS40" s="19"/>
      <c r="JFT40" s="19"/>
      <c r="JFU40" s="19"/>
      <c r="JFV40" s="19"/>
      <c r="JFW40" s="19"/>
      <c r="JFX40" s="19"/>
      <c r="JFY40" s="19"/>
      <c r="JFZ40" s="19"/>
      <c r="JGA40" s="19"/>
      <c r="JGB40" s="19"/>
      <c r="JGC40" s="19"/>
      <c r="JGD40" s="19"/>
      <c r="JGE40" s="19"/>
      <c r="JGF40" s="19"/>
      <c r="JGG40" s="19"/>
      <c r="JGH40" s="19"/>
      <c r="JGI40" s="19"/>
      <c r="JGJ40" s="19"/>
      <c r="JGK40" s="19"/>
      <c r="JGL40" s="19"/>
      <c r="JGM40" s="19"/>
      <c r="JGN40" s="19"/>
      <c r="JGO40" s="19"/>
      <c r="JGP40" s="19"/>
      <c r="JGQ40" s="19"/>
      <c r="JGR40" s="19"/>
      <c r="JGS40" s="19"/>
      <c r="JGT40" s="19"/>
      <c r="JGU40" s="19"/>
      <c r="JGV40" s="19"/>
      <c r="JGW40" s="19"/>
      <c r="JGX40" s="19"/>
      <c r="JGY40" s="19"/>
      <c r="JGZ40" s="19"/>
      <c r="JHA40" s="19"/>
      <c r="JHB40" s="19"/>
      <c r="JHC40" s="19"/>
      <c r="JHD40" s="19"/>
      <c r="JHE40" s="19"/>
      <c r="JHF40" s="19"/>
      <c r="JHG40" s="19"/>
      <c r="JHH40" s="19"/>
      <c r="JHI40" s="19"/>
      <c r="JHJ40" s="19"/>
      <c r="JHK40" s="19"/>
      <c r="JHL40" s="19"/>
      <c r="JHM40" s="19"/>
      <c r="JHN40" s="19"/>
      <c r="JHO40" s="19"/>
      <c r="JHP40" s="19"/>
      <c r="JHQ40" s="19"/>
      <c r="JHR40" s="19"/>
      <c r="JHS40" s="19"/>
      <c r="JHT40" s="19"/>
      <c r="JHU40" s="19"/>
      <c r="JHV40" s="19"/>
      <c r="JHW40" s="19"/>
      <c r="JHX40" s="19"/>
      <c r="JHY40" s="19"/>
      <c r="JHZ40" s="19"/>
      <c r="JIA40" s="19"/>
      <c r="JIB40" s="19"/>
      <c r="JIC40" s="19"/>
      <c r="JID40" s="19"/>
      <c r="JIE40" s="19"/>
      <c r="JIF40" s="19"/>
      <c r="JIG40" s="19"/>
      <c r="JIH40" s="19"/>
      <c r="JII40" s="19"/>
      <c r="JIJ40" s="19"/>
      <c r="JIK40" s="19"/>
      <c r="JIL40" s="19"/>
      <c r="JIM40" s="19"/>
      <c r="JIN40" s="19"/>
      <c r="JIO40" s="19"/>
      <c r="JIP40" s="19"/>
      <c r="JIQ40" s="19"/>
      <c r="JIR40" s="19"/>
      <c r="JIS40" s="19"/>
      <c r="JIT40" s="19"/>
      <c r="JIU40" s="19"/>
      <c r="JIV40" s="19"/>
      <c r="JIW40" s="19"/>
      <c r="JIX40" s="19"/>
      <c r="JIY40" s="19"/>
      <c r="JIZ40" s="19"/>
      <c r="JJA40" s="19"/>
      <c r="JJB40" s="19"/>
      <c r="JJC40" s="19"/>
      <c r="JJD40" s="19"/>
      <c r="JJE40" s="19"/>
      <c r="JJF40" s="19"/>
      <c r="JJG40" s="19"/>
      <c r="JJH40" s="19"/>
      <c r="JJI40" s="19"/>
      <c r="JJJ40" s="19"/>
      <c r="JJK40" s="19"/>
      <c r="JJL40" s="19"/>
      <c r="JJM40" s="19"/>
      <c r="JJN40" s="19"/>
      <c r="JJO40" s="19"/>
      <c r="JJP40" s="19"/>
      <c r="JJQ40" s="19"/>
      <c r="JJR40" s="19"/>
      <c r="JJS40" s="19"/>
      <c r="JJT40" s="19"/>
      <c r="JJU40" s="19"/>
      <c r="JJV40" s="19"/>
      <c r="JJW40" s="19"/>
      <c r="JJX40" s="19"/>
      <c r="JJY40" s="19"/>
      <c r="JJZ40" s="19"/>
      <c r="JKA40" s="19"/>
      <c r="JKB40" s="19"/>
      <c r="JKC40" s="19"/>
      <c r="JKD40" s="19"/>
      <c r="JKE40" s="19"/>
      <c r="JKF40" s="19"/>
      <c r="JKG40" s="19"/>
      <c r="JKH40" s="19"/>
      <c r="JKI40" s="19"/>
      <c r="JKJ40" s="19"/>
      <c r="JKK40" s="19"/>
      <c r="JKL40" s="19"/>
      <c r="JKM40" s="19"/>
      <c r="JKN40" s="19"/>
      <c r="JKO40" s="19"/>
      <c r="JKP40" s="19"/>
      <c r="JKQ40" s="19"/>
      <c r="JKR40" s="19"/>
      <c r="JKS40" s="19"/>
      <c r="JKT40" s="19"/>
      <c r="JKU40" s="19"/>
      <c r="JKV40" s="19"/>
      <c r="JKW40" s="19"/>
      <c r="JKX40" s="19"/>
      <c r="JKY40" s="19"/>
      <c r="JKZ40" s="19"/>
      <c r="JLA40" s="19"/>
      <c r="JLB40" s="19"/>
      <c r="JLC40" s="19"/>
      <c r="JLD40" s="19"/>
      <c r="JLE40" s="19"/>
      <c r="JLF40" s="19"/>
      <c r="JLG40" s="19"/>
      <c r="JLH40" s="19"/>
      <c r="JLI40" s="19"/>
      <c r="JLJ40" s="19"/>
      <c r="JLK40" s="19"/>
      <c r="JLL40" s="19"/>
      <c r="JLM40" s="19"/>
      <c r="JLN40" s="19"/>
      <c r="JLO40" s="19"/>
      <c r="JLP40" s="19"/>
      <c r="JLQ40" s="19"/>
      <c r="JLR40" s="19"/>
      <c r="JLS40" s="19"/>
      <c r="JLT40" s="19"/>
      <c r="JLU40" s="19"/>
      <c r="JLV40" s="19"/>
      <c r="JLW40" s="19"/>
      <c r="JLX40" s="19"/>
      <c r="JLY40" s="19"/>
      <c r="JLZ40" s="19"/>
      <c r="JMA40" s="19"/>
      <c r="JMB40" s="19"/>
      <c r="JMC40" s="19"/>
      <c r="JMD40" s="19"/>
      <c r="JME40" s="19"/>
      <c r="JMF40" s="19"/>
      <c r="JMG40" s="19"/>
      <c r="JMH40" s="19"/>
      <c r="JMI40" s="19"/>
      <c r="JMJ40" s="19"/>
      <c r="JMK40" s="19"/>
      <c r="JML40" s="19"/>
      <c r="JMM40" s="19"/>
      <c r="JMN40" s="19"/>
      <c r="JMO40" s="19"/>
      <c r="JMP40" s="19"/>
      <c r="JMQ40" s="19"/>
      <c r="JMR40" s="19"/>
      <c r="JMS40" s="19"/>
      <c r="JMT40" s="19"/>
      <c r="JMU40" s="19"/>
      <c r="JMV40" s="19"/>
      <c r="JMW40" s="19"/>
      <c r="JMX40" s="19"/>
      <c r="JMY40" s="19"/>
      <c r="JMZ40" s="19"/>
      <c r="JNA40" s="19"/>
      <c r="JNB40" s="19"/>
      <c r="JNC40" s="19"/>
      <c r="JND40" s="19"/>
      <c r="JNE40" s="19"/>
      <c r="JNF40" s="19"/>
      <c r="JNG40" s="19"/>
      <c r="JNH40" s="19"/>
      <c r="JNI40" s="19"/>
      <c r="JNJ40" s="19"/>
      <c r="JNK40" s="19"/>
      <c r="JNL40" s="19"/>
      <c r="JNM40" s="19"/>
      <c r="JNN40" s="19"/>
      <c r="JNO40" s="19"/>
      <c r="JNP40" s="19"/>
      <c r="JNQ40" s="19"/>
      <c r="JNR40" s="19"/>
      <c r="JNS40" s="19"/>
      <c r="JNT40" s="19"/>
      <c r="JNU40" s="19"/>
      <c r="JNV40" s="19"/>
      <c r="JNW40" s="19"/>
      <c r="JNX40" s="19"/>
      <c r="JNY40" s="19"/>
      <c r="JNZ40" s="19"/>
      <c r="JOA40" s="19"/>
      <c r="JOB40" s="19"/>
      <c r="JOC40" s="19"/>
      <c r="JOD40" s="19"/>
      <c r="JOE40" s="19"/>
      <c r="JOF40" s="19"/>
      <c r="JOG40" s="19"/>
      <c r="JOH40" s="19"/>
      <c r="JOI40" s="19"/>
      <c r="JOJ40" s="19"/>
      <c r="JOK40" s="19"/>
      <c r="JOL40" s="19"/>
      <c r="JOM40" s="19"/>
      <c r="JON40" s="19"/>
      <c r="JOO40" s="19"/>
      <c r="JOP40" s="19"/>
      <c r="JOQ40" s="19"/>
      <c r="JOR40" s="19"/>
      <c r="JOS40" s="19"/>
      <c r="JOT40" s="19"/>
      <c r="JOU40" s="19"/>
      <c r="JOV40" s="19"/>
      <c r="JOW40" s="19"/>
      <c r="JOX40" s="19"/>
      <c r="JOY40" s="19"/>
      <c r="JOZ40" s="19"/>
      <c r="JPA40" s="19"/>
      <c r="JPB40" s="19"/>
      <c r="JPC40" s="19"/>
      <c r="JPD40" s="19"/>
      <c r="JPE40" s="19"/>
      <c r="JPF40" s="19"/>
      <c r="JPG40" s="19"/>
      <c r="JPH40" s="19"/>
      <c r="JPI40" s="19"/>
      <c r="JPJ40" s="19"/>
      <c r="JPK40" s="19"/>
      <c r="JPL40" s="19"/>
      <c r="JPM40" s="19"/>
      <c r="JPN40" s="19"/>
      <c r="JPO40" s="19"/>
      <c r="JPP40" s="19"/>
      <c r="JPQ40" s="19"/>
      <c r="JPR40" s="19"/>
      <c r="JPS40" s="19"/>
      <c r="JPT40" s="19"/>
      <c r="JPU40" s="19"/>
      <c r="JPV40" s="19"/>
      <c r="JPW40" s="19"/>
      <c r="JPX40" s="19"/>
      <c r="JPY40" s="19"/>
      <c r="JPZ40" s="19"/>
      <c r="JQA40" s="19"/>
      <c r="JQB40" s="19"/>
      <c r="JQC40" s="19"/>
      <c r="JQD40" s="19"/>
      <c r="JQE40" s="19"/>
      <c r="JQF40" s="19"/>
      <c r="JQG40" s="19"/>
      <c r="JQH40" s="19"/>
      <c r="JQI40" s="19"/>
      <c r="JQJ40" s="19"/>
      <c r="JQK40" s="19"/>
      <c r="JQL40" s="19"/>
      <c r="JQM40" s="19"/>
      <c r="JQN40" s="19"/>
      <c r="JQO40" s="19"/>
      <c r="JQP40" s="19"/>
      <c r="JQQ40" s="19"/>
      <c r="JQR40" s="19"/>
      <c r="JQS40" s="19"/>
      <c r="JQT40" s="19"/>
      <c r="JQU40" s="19"/>
      <c r="JQV40" s="19"/>
      <c r="JQW40" s="19"/>
      <c r="JQX40" s="19"/>
      <c r="JQY40" s="19"/>
      <c r="JQZ40" s="19"/>
      <c r="JRA40" s="19"/>
      <c r="JRB40" s="19"/>
      <c r="JRC40" s="19"/>
      <c r="JRD40" s="19"/>
      <c r="JRE40" s="19"/>
      <c r="JRF40" s="19"/>
      <c r="JRG40" s="19"/>
      <c r="JRH40" s="19"/>
      <c r="JRI40" s="19"/>
      <c r="JRJ40" s="19"/>
      <c r="JRK40" s="19"/>
      <c r="JRL40" s="19"/>
      <c r="JRM40" s="19"/>
      <c r="JRN40" s="19"/>
      <c r="JRO40" s="19"/>
      <c r="JRP40" s="19"/>
      <c r="JRQ40" s="19"/>
      <c r="JRR40" s="19"/>
      <c r="JRS40" s="19"/>
      <c r="JRT40" s="19"/>
      <c r="JRU40" s="19"/>
      <c r="JRV40" s="19"/>
      <c r="JRW40" s="19"/>
      <c r="JRX40" s="19"/>
      <c r="JRY40" s="19"/>
      <c r="JRZ40" s="19"/>
      <c r="JSA40" s="19"/>
      <c r="JSB40" s="19"/>
      <c r="JSC40" s="19"/>
      <c r="JSD40" s="19"/>
      <c r="JSE40" s="19"/>
      <c r="JSF40" s="19"/>
      <c r="JSG40" s="19"/>
      <c r="JSH40" s="19"/>
      <c r="JSI40" s="19"/>
      <c r="JSJ40" s="19"/>
      <c r="JSK40" s="19"/>
      <c r="JSL40" s="19"/>
      <c r="JSM40" s="19"/>
      <c r="JSN40" s="19"/>
      <c r="JSO40" s="19"/>
      <c r="JSP40" s="19"/>
      <c r="JSQ40" s="19"/>
      <c r="JSR40" s="19"/>
      <c r="JSS40" s="19"/>
      <c r="JST40" s="19"/>
      <c r="JSU40" s="19"/>
      <c r="JSV40" s="19"/>
      <c r="JSW40" s="19"/>
      <c r="JSX40" s="19"/>
      <c r="JSY40" s="19"/>
      <c r="JSZ40" s="19"/>
      <c r="JTA40" s="19"/>
      <c r="JTB40" s="19"/>
      <c r="JTC40" s="19"/>
      <c r="JTD40" s="19"/>
      <c r="JTE40" s="19"/>
      <c r="JTF40" s="19"/>
      <c r="JTG40" s="19"/>
      <c r="JTH40" s="19"/>
      <c r="JTI40" s="19"/>
      <c r="JTJ40" s="19"/>
      <c r="JTK40" s="19"/>
      <c r="JTL40" s="19"/>
      <c r="JTM40" s="19"/>
      <c r="JTN40" s="19"/>
      <c r="JTO40" s="19"/>
      <c r="JTP40" s="19"/>
      <c r="JTQ40" s="19"/>
      <c r="JTR40" s="19"/>
      <c r="JTS40" s="19"/>
      <c r="JTT40" s="19"/>
      <c r="JTU40" s="19"/>
      <c r="JTV40" s="19"/>
      <c r="JTW40" s="19"/>
      <c r="JTX40" s="19"/>
      <c r="JTY40" s="19"/>
      <c r="JTZ40" s="19"/>
      <c r="JUA40" s="19"/>
      <c r="JUB40" s="19"/>
      <c r="JUC40" s="19"/>
      <c r="JUD40" s="19"/>
      <c r="JUE40" s="19"/>
      <c r="JUF40" s="19"/>
      <c r="JUG40" s="19"/>
      <c r="JUH40" s="19"/>
      <c r="JUI40" s="19"/>
      <c r="JUJ40" s="19"/>
      <c r="JUK40" s="19"/>
      <c r="JUL40" s="19"/>
      <c r="JUM40" s="19"/>
      <c r="JUN40" s="19"/>
      <c r="JUO40" s="19"/>
      <c r="JUP40" s="19"/>
      <c r="JUQ40" s="19"/>
      <c r="JUR40" s="19"/>
      <c r="JUS40" s="19"/>
      <c r="JUT40" s="19"/>
      <c r="JUU40" s="19"/>
      <c r="JUV40" s="19"/>
      <c r="JUW40" s="19"/>
      <c r="JUX40" s="19"/>
      <c r="JUY40" s="19"/>
      <c r="JUZ40" s="19"/>
      <c r="JVA40" s="19"/>
      <c r="JVB40" s="19"/>
      <c r="JVC40" s="19"/>
      <c r="JVD40" s="19"/>
      <c r="JVE40" s="19"/>
      <c r="JVF40" s="19"/>
      <c r="JVG40" s="19"/>
      <c r="JVH40" s="19"/>
      <c r="JVI40" s="19"/>
      <c r="JVJ40" s="19"/>
      <c r="JVK40" s="19"/>
      <c r="JVL40" s="19"/>
      <c r="JVM40" s="19"/>
      <c r="JVN40" s="19"/>
      <c r="JVO40" s="19"/>
      <c r="JVP40" s="19"/>
      <c r="JVQ40" s="19"/>
      <c r="JVR40" s="19"/>
      <c r="JVS40" s="19"/>
      <c r="JVT40" s="19"/>
      <c r="JVU40" s="19"/>
      <c r="JVV40" s="19"/>
      <c r="JVW40" s="19"/>
      <c r="JVX40" s="19"/>
      <c r="JVY40" s="19"/>
      <c r="JVZ40" s="19"/>
      <c r="JWA40" s="19"/>
      <c r="JWB40" s="19"/>
      <c r="JWC40" s="19"/>
      <c r="JWD40" s="19"/>
      <c r="JWE40" s="19"/>
      <c r="JWF40" s="19"/>
      <c r="JWG40" s="19"/>
      <c r="JWH40" s="19"/>
      <c r="JWI40" s="19"/>
      <c r="JWJ40" s="19"/>
      <c r="JWK40" s="19"/>
      <c r="JWL40" s="19"/>
      <c r="JWM40" s="19"/>
      <c r="JWN40" s="19"/>
      <c r="JWO40" s="19"/>
      <c r="JWP40" s="19"/>
      <c r="JWQ40" s="19"/>
      <c r="JWR40" s="19"/>
      <c r="JWS40" s="19"/>
      <c r="JWT40" s="19"/>
      <c r="JWU40" s="19"/>
      <c r="JWV40" s="19"/>
      <c r="JWW40" s="19"/>
      <c r="JWX40" s="19"/>
      <c r="JWY40" s="19"/>
      <c r="JWZ40" s="19"/>
      <c r="JXA40" s="19"/>
      <c r="JXB40" s="19"/>
      <c r="JXC40" s="19"/>
      <c r="JXD40" s="19"/>
      <c r="JXE40" s="19"/>
      <c r="JXF40" s="19"/>
      <c r="JXG40" s="19"/>
      <c r="JXH40" s="19"/>
      <c r="JXI40" s="19"/>
      <c r="JXJ40" s="19"/>
      <c r="JXK40" s="19"/>
      <c r="JXL40" s="19"/>
      <c r="JXM40" s="19"/>
      <c r="JXN40" s="19"/>
      <c r="JXO40" s="19"/>
      <c r="JXP40" s="19"/>
      <c r="JXQ40" s="19"/>
      <c r="JXR40" s="19"/>
      <c r="JXS40" s="19"/>
      <c r="JXT40" s="19"/>
      <c r="JXU40" s="19"/>
      <c r="JXV40" s="19"/>
      <c r="JXW40" s="19"/>
      <c r="JXX40" s="19"/>
      <c r="JXY40" s="19"/>
      <c r="JXZ40" s="19"/>
      <c r="JYA40" s="19"/>
      <c r="JYB40" s="19"/>
      <c r="JYC40" s="19"/>
      <c r="JYD40" s="19"/>
      <c r="JYE40" s="19"/>
      <c r="JYF40" s="19"/>
      <c r="JYG40" s="19"/>
      <c r="JYH40" s="19"/>
      <c r="JYI40" s="19"/>
      <c r="JYJ40" s="19"/>
      <c r="JYK40" s="19"/>
      <c r="JYL40" s="19"/>
      <c r="JYM40" s="19"/>
      <c r="JYN40" s="19"/>
      <c r="JYO40" s="19"/>
      <c r="JYP40" s="19"/>
      <c r="JYQ40" s="19"/>
      <c r="JYR40" s="19"/>
      <c r="JYS40" s="19"/>
      <c r="JYT40" s="19"/>
      <c r="JYU40" s="19"/>
      <c r="JYV40" s="19"/>
      <c r="JYW40" s="19"/>
      <c r="JYX40" s="19"/>
      <c r="JYY40" s="19"/>
      <c r="JYZ40" s="19"/>
      <c r="JZA40" s="19"/>
      <c r="JZB40" s="19"/>
      <c r="JZC40" s="19"/>
      <c r="JZD40" s="19"/>
      <c r="JZE40" s="19"/>
      <c r="JZF40" s="19"/>
      <c r="JZG40" s="19"/>
      <c r="JZH40" s="19"/>
      <c r="JZI40" s="19"/>
      <c r="JZJ40" s="19"/>
      <c r="JZK40" s="19"/>
      <c r="JZL40" s="19"/>
      <c r="JZM40" s="19"/>
      <c r="JZN40" s="19"/>
      <c r="JZO40" s="19"/>
      <c r="JZP40" s="19"/>
      <c r="JZQ40" s="19"/>
      <c r="JZR40" s="19"/>
      <c r="JZS40" s="19"/>
      <c r="JZT40" s="19"/>
      <c r="JZU40" s="19"/>
      <c r="JZV40" s="19"/>
      <c r="JZW40" s="19"/>
      <c r="JZX40" s="19"/>
      <c r="JZY40" s="19"/>
      <c r="JZZ40" s="19"/>
      <c r="KAA40" s="19"/>
      <c r="KAB40" s="19"/>
      <c r="KAC40" s="19"/>
      <c r="KAD40" s="19"/>
      <c r="KAE40" s="19"/>
      <c r="KAF40" s="19"/>
      <c r="KAG40" s="19"/>
      <c r="KAH40" s="19"/>
      <c r="KAI40" s="19"/>
      <c r="KAJ40" s="19"/>
      <c r="KAK40" s="19"/>
      <c r="KAL40" s="19"/>
      <c r="KAM40" s="19"/>
      <c r="KAN40" s="19"/>
      <c r="KAO40" s="19"/>
      <c r="KAP40" s="19"/>
      <c r="KAQ40" s="19"/>
      <c r="KAR40" s="19"/>
      <c r="KAS40" s="19"/>
      <c r="KAT40" s="19"/>
      <c r="KAU40" s="19"/>
      <c r="KAV40" s="19"/>
      <c r="KAW40" s="19"/>
      <c r="KAX40" s="19"/>
      <c r="KAY40" s="19"/>
      <c r="KAZ40" s="19"/>
      <c r="KBA40" s="19"/>
      <c r="KBB40" s="19"/>
      <c r="KBC40" s="19"/>
      <c r="KBD40" s="19"/>
      <c r="KBE40" s="19"/>
      <c r="KBF40" s="19"/>
      <c r="KBG40" s="19"/>
      <c r="KBH40" s="19"/>
      <c r="KBI40" s="19"/>
      <c r="KBJ40" s="19"/>
      <c r="KBK40" s="19"/>
      <c r="KBL40" s="19"/>
      <c r="KBM40" s="19"/>
      <c r="KBN40" s="19"/>
      <c r="KBO40" s="19"/>
      <c r="KBP40" s="19"/>
      <c r="KBQ40" s="19"/>
      <c r="KBR40" s="19"/>
      <c r="KBS40" s="19"/>
      <c r="KBT40" s="19"/>
      <c r="KBU40" s="19"/>
      <c r="KBV40" s="19"/>
      <c r="KBW40" s="19"/>
      <c r="KBX40" s="19"/>
      <c r="KBY40" s="19"/>
      <c r="KBZ40" s="19"/>
      <c r="KCA40" s="19"/>
      <c r="KCB40" s="19"/>
      <c r="KCC40" s="19"/>
      <c r="KCD40" s="19"/>
      <c r="KCE40" s="19"/>
      <c r="KCF40" s="19"/>
      <c r="KCG40" s="19"/>
      <c r="KCH40" s="19"/>
      <c r="KCI40" s="19"/>
      <c r="KCJ40" s="19"/>
      <c r="KCK40" s="19"/>
      <c r="KCL40" s="19"/>
      <c r="KCM40" s="19"/>
      <c r="KCN40" s="19"/>
      <c r="KCO40" s="19"/>
      <c r="KCP40" s="19"/>
      <c r="KCQ40" s="19"/>
      <c r="KCR40" s="19"/>
      <c r="KCS40" s="19"/>
      <c r="KCT40" s="19"/>
      <c r="KCU40" s="19"/>
      <c r="KCV40" s="19"/>
      <c r="KCW40" s="19"/>
      <c r="KCX40" s="19"/>
      <c r="KCY40" s="19"/>
      <c r="KCZ40" s="19"/>
      <c r="KDA40" s="19"/>
      <c r="KDB40" s="19"/>
      <c r="KDC40" s="19"/>
      <c r="KDD40" s="19"/>
      <c r="KDE40" s="19"/>
      <c r="KDF40" s="19"/>
      <c r="KDG40" s="19"/>
      <c r="KDH40" s="19"/>
      <c r="KDI40" s="19"/>
      <c r="KDJ40" s="19"/>
      <c r="KDK40" s="19"/>
      <c r="KDL40" s="19"/>
      <c r="KDM40" s="19"/>
      <c r="KDN40" s="19"/>
      <c r="KDO40" s="19"/>
      <c r="KDP40" s="19"/>
      <c r="KDQ40" s="19"/>
      <c r="KDR40" s="19"/>
      <c r="KDS40" s="19"/>
      <c r="KDT40" s="19"/>
      <c r="KDU40" s="19"/>
      <c r="KDV40" s="19"/>
      <c r="KDW40" s="19"/>
      <c r="KDX40" s="19"/>
      <c r="KDY40" s="19"/>
      <c r="KDZ40" s="19"/>
      <c r="KEA40" s="19"/>
      <c r="KEB40" s="19"/>
      <c r="KEC40" s="19"/>
      <c r="KED40" s="19"/>
      <c r="KEE40" s="19"/>
      <c r="KEF40" s="19"/>
      <c r="KEG40" s="19"/>
      <c r="KEH40" s="19"/>
      <c r="KEI40" s="19"/>
      <c r="KEJ40" s="19"/>
      <c r="KEK40" s="19"/>
      <c r="KEL40" s="19"/>
      <c r="KEM40" s="19"/>
      <c r="KEN40" s="19"/>
      <c r="KEO40" s="19"/>
      <c r="KEP40" s="19"/>
      <c r="KEQ40" s="19"/>
      <c r="KER40" s="19"/>
      <c r="KES40" s="19"/>
      <c r="KET40" s="19"/>
      <c r="KEU40" s="19"/>
      <c r="KEV40" s="19"/>
      <c r="KEW40" s="19"/>
      <c r="KEX40" s="19"/>
      <c r="KEY40" s="19"/>
      <c r="KEZ40" s="19"/>
      <c r="KFA40" s="19"/>
      <c r="KFB40" s="19"/>
      <c r="KFC40" s="19"/>
      <c r="KFD40" s="19"/>
      <c r="KFE40" s="19"/>
      <c r="KFF40" s="19"/>
      <c r="KFG40" s="19"/>
      <c r="KFH40" s="19"/>
      <c r="KFI40" s="19"/>
      <c r="KFJ40" s="19"/>
      <c r="KFK40" s="19"/>
      <c r="KFL40" s="19"/>
      <c r="KFM40" s="19"/>
      <c r="KFN40" s="19"/>
      <c r="KFO40" s="19"/>
      <c r="KFP40" s="19"/>
      <c r="KFQ40" s="19"/>
      <c r="KFR40" s="19"/>
      <c r="KFS40" s="19"/>
      <c r="KFT40" s="19"/>
      <c r="KFU40" s="19"/>
      <c r="KFV40" s="19"/>
      <c r="KFW40" s="19"/>
      <c r="KFX40" s="19"/>
      <c r="KFY40" s="19"/>
      <c r="KFZ40" s="19"/>
      <c r="KGA40" s="19"/>
      <c r="KGB40" s="19"/>
      <c r="KGC40" s="19"/>
      <c r="KGD40" s="19"/>
      <c r="KGE40" s="19"/>
      <c r="KGF40" s="19"/>
      <c r="KGG40" s="19"/>
      <c r="KGH40" s="19"/>
      <c r="KGI40" s="19"/>
      <c r="KGJ40" s="19"/>
      <c r="KGK40" s="19"/>
      <c r="KGL40" s="19"/>
      <c r="KGM40" s="19"/>
      <c r="KGN40" s="19"/>
      <c r="KGO40" s="19"/>
      <c r="KGP40" s="19"/>
      <c r="KGQ40" s="19"/>
      <c r="KGR40" s="19"/>
      <c r="KGS40" s="19"/>
      <c r="KGT40" s="19"/>
      <c r="KGU40" s="19"/>
      <c r="KGV40" s="19"/>
      <c r="KGW40" s="19"/>
      <c r="KGX40" s="19"/>
      <c r="KGY40" s="19"/>
      <c r="KGZ40" s="19"/>
      <c r="KHA40" s="19"/>
      <c r="KHB40" s="19"/>
      <c r="KHC40" s="19"/>
      <c r="KHD40" s="19"/>
      <c r="KHE40" s="19"/>
      <c r="KHF40" s="19"/>
      <c r="KHG40" s="19"/>
      <c r="KHH40" s="19"/>
      <c r="KHI40" s="19"/>
      <c r="KHJ40" s="19"/>
      <c r="KHK40" s="19"/>
      <c r="KHL40" s="19"/>
      <c r="KHM40" s="19"/>
      <c r="KHN40" s="19"/>
      <c r="KHO40" s="19"/>
      <c r="KHP40" s="19"/>
      <c r="KHQ40" s="19"/>
      <c r="KHR40" s="19"/>
      <c r="KHS40" s="19"/>
      <c r="KHT40" s="19"/>
      <c r="KHU40" s="19"/>
      <c r="KHV40" s="19"/>
      <c r="KHW40" s="19"/>
      <c r="KHX40" s="19"/>
      <c r="KHY40" s="19"/>
      <c r="KHZ40" s="19"/>
      <c r="KIA40" s="19"/>
      <c r="KIB40" s="19"/>
      <c r="KIC40" s="19"/>
      <c r="KID40" s="19"/>
      <c r="KIE40" s="19"/>
      <c r="KIF40" s="19"/>
      <c r="KIG40" s="19"/>
      <c r="KIH40" s="19"/>
      <c r="KII40" s="19"/>
      <c r="KIJ40" s="19"/>
      <c r="KIK40" s="19"/>
      <c r="KIL40" s="19"/>
      <c r="KIM40" s="19"/>
      <c r="KIN40" s="19"/>
      <c r="KIO40" s="19"/>
      <c r="KIP40" s="19"/>
      <c r="KIQ40" s="19"/>
      <c r="KIR40" s="19"/>
      <c r="KIS40" s="19"/>
      <c r="KIT40" s="19"/>
      <c r="KIU40" s="19"/>
      <c r="KIV40" s="19"/>
      <c r="KIW40" s="19"/>
      <c r="KIX40" s="19"/>
      <c r="KIY40" s="19"/>
      <c r="KIZ40" s="19"/>
      <c r="KJA40" s="19"/>
      <c r="KJB40" s="19"/>
      <c r="KJC40" s="19"/>
      <c r="KJD40" s="19"/>
      <c r="KJE40" s="19"/>
      <c r="KJF40" s="19"/>
      <c r="KJG40" s="19"/>
      <c r="KJH40" s="19"/>
      <c r="KJI40" s="19"/>
      <c r="KJJ40" s="19"/>
      <c r="KJK40" s="19"/>
      <c r="KJL40" s="19"/>
      <c r="KJM40" s="19"/>
      <c r="KJN40" s="19"/>
      <c r="KJO40" s="19"/>
      <c r="KJP40" s="19"/>
      <c r="KJQ40" s="19"/>
      <c r="KJR40" s="19"/>
      <c r="KJS40" s="19"/>
      <c r="KJT40" s="19"/>
      <c r="KJU40" s="19"/>
      <c r="KJV40" s="19"/>
      <c r="KJW40" s="19"/>
      <c r="KJX40" s="19"/>
      <c r="KJY40" s="19"/>
      <c r="KJZ40" s="19"/>
      <c r="KKA40" s="19"/>
      <c r="KKB40" s="19"/>
      <c r="KKC40" s="19"/>
      <c r="KKD40" s="19"/>
      <c r="KKE40" s="19"/>
      <c r="KKF40" s="19"/>
      <c r="KKG40" s="19"/>
      <c r="KKH40" s="19"/>
      <c r="KKI40" s="19"/>
      <c r="KKJ40" s="19"/>
      <c r="KKK40" s="19"/>
      <c r="KKL40" s="19"/>
      <c r="KKM40" s="19"/>
      <c r="KKN40" s="19"/>
      <c r="KKO40" s="19"/>
      <c r="KKP40" s="19"/>
      <c r="KKQ40" s="19"/>
      <c r="KKR40" s="19"/>
      <c r="KKS40" s="19"/>
      <c r="KKT40" s="19"/>
      <c r="KKU40" s="19"/>
      <c r="KKV40" s="19"/>
      <c r="KKW40" s="19"/>
      <c r="KKX40" s="19"/>
      <c r="KKY40" s="19"/>
      <c r="KKZ40" s="19"/>
      <c r="KLA40" s="19"/>
      <c r="KLB40" s="19"/>
      <c r="KLC40" s="19"/>
      <c r="KLD40" s="19"/>
      <c r="KLE40" s="19"/>
      <c r="KLF40" s="19"/>
      <c r="KLG40" s="19"/>
      <c r="KLH40" s="19"/>
      <c r="KLI40" s="19"/>
      <c r="KLJ40" s="19"/>
      <c r="KLK40" s="19"/>
      <c r="KLL40" s="19"/>
      <c r="KLM40" s="19"/>
      <c r="KLN40" s="19"/>
      <c r="KLO40" s="19"/>
      <c r="KLP40" s="19"/>
      <c r="KLQ40" s="19"/>
      <c r="KLR40" s="19"/>
      <c r="KLS40" s="19"/>
      <c r="KLT40" s="19"/>
      <c r="KLU40" s="19"/>
      <c r="KLV40" s="19"/>
      <c r="KLW40" s="19"/>
      <c r="KLX40" s="19"/>
      <c r="KLY40" s="19"/>
      <c r="KLZ40" s="19"/>
      <c r="KMA40" s="19"/>
      <c r="KMB40" s="19"/>
      <c r="KMC40" s="19"/>
      <c r="KMD40" s="19"/>
      <c r="KME40" s="19"/>
      <c r="KMF40" s="19"/>
      <c r="KMG40" s="19"/>
      <c r="KMH40" s="19"/>
      <c r="KMI40" s="19"/>
      <c r="KMJ40" s="19"/>
      <c r="KMK40" s="19"/>
      <c r="KML40" s="19"/>
      <c r="KMM40" s="19"/>
      <c r="KMN40" s="19"/>
      <c r="KMO40" s="19"/>
      <c r="KMP40" s="19"/>
      <c r="KMQ40" s="19"/>
      <c r="KMR40" s="19"/>
      <c r="KMS40" s="19"/>
      <c r="KMT40" s="19"/>
      <c r="KMU40" s="19"/>
      <c r="KMV40" s="19"/>
      <c r="KMW40" s="19"/>
      <c r="KMX40" s="19"/>
      <c r="KMY40" s="19"/>
      <c r="KMZ40" s="19"/>
      <c r="KNA40" s="19"/>
      <c r="KNB40" s="19"/>
      <c r="KNC40" s="19"/>
      <c r="KND40" s="19"/>
      <c r="KNE40" s="19"/>
      <c r="KNF40" s="19"/>
      <c r="KNG40" s="19"/>
      <c r="KNH40" s="19"/>
      <c r="KNI40" s="19"/>
      <c r="KNJ40" s="19"/>
      <c r="KNK40" s="19"/>
      <c r="KNL40" s="19"/>
      <c r="KNM40" s="19"/>
      <c r="KNN40" s="19"/>
      <c r="KNO40" s="19"/>
      <c r="KNP40" s="19"/>
      <c r="KNQ40" s="19"/>
      <c r="KNR40" s="19"/>
      <c r="KNS40" s="19"/>
      <c r="KNT40" s="19"/>
      <c r="KNU40" s="19"/>
      <c r="KNV40" s="19"/>
      <c r="KNW40" s="19"/>
      <c r="KNX40" s="19"/>
      <c r="KNY40" s="19"/>
      <c r="KNZ40" s="19"/>
      <c r="KOA40" s="19"/>
      <c r="KOB40" s="19"/>
      <c r="KOC40" s="19"/>
      <c r="KOD40" s="19"/>
      <c r="KOE40" s="19"/>
      <c r="KOF40" s="19"/>
      <c r="KOG40" s="19"/>
      <c r="KOH40" s="19"/>
      <c r="KOI40" s="19"/>
      <c r="KOJ40" s="19"/>
      <c r="KOK40" s="19"/>
      <c r="KOL40" s="19"/>
      <c r="KOM40" s="19"/>
      <c r="KON40" s="19"/>
      <c r="KOO40" s="19"/>
      <c r="KOP40" s="19"/>
      <c r="KOQ40" s="19"/>
      <c r="KOR40" s="19"/>
      <c r="KOS40" s="19"/>
      <c r="KOT40" s="19"/>
      <c r="KOU40" s="19"/>
      <c r="KOV40" s="19"/>
      <c r="KOW40" s="19"/>
      <c r="KOX40" s="19"/>
      <c r="KOY40" s="19"/>
      <c r="KOZ40" s="19"/>
      <c r="KPA40" s="19"/>
      <c r="KPB40" s="19"/>
      <c r="KPC40" s="19"/>
      <c r="KPD40" s="19"/>
      <c r="KPE40" s="19"/>
      <c r="KPF40" s="19"/>
      <c r="KPG40" s="19"/>
      <c r="KPH40" s="19"/>
      <c r="KPI40" s="19"/>
      <c r="KPJ40" s="19"/>
      <c r="KPK40" s="19"/>
      <c r="KPL40" s="19"/>
      <c r="KPM40" s="19"/>
      <c r="KPN40" s="19"/>
      <c r="KPO40" s="19"/>
      <c r="KPP40" s="19"/>
      <c r="KPQ40" s="19"/>
      <c r="KPR40" s="19"/>
      <c r="KPS40" s="19"/>
      <c r="KPT40" s="19"/>
      <c r="KPU40" s="19"/>
      <c r="KPV40" s="19"/>
      <c r="KPW40" s="19"/>
      <c r="KPX40" s="19"/>
      <c r="KPY40" s="19"/>
      <c r="KPZ40" s="19"/>
      <c r="KQA40" s="19"/>
      <c r="KQB40" s="19"/>
      <c r="KQC40" s="19"/>
      <c r="KQD40" s="19"/>
      <c r="KQE40" s="19"/>
      <c r="KQF40" s="19"/>
      <c r="KQG40" s="19"/>
      <c r="KQH40" s="19"/>
      <c r="KQI40" s="19"/>
      <c r="KQJ40" s="19"/>
      <c r="KQK40" s="19"/>
      <c r="KQL40" s="19"/>
      <c r="KQM40" s="19"/>
      <c r="KQN40" s="19"/>
      <c r="KQO40" s="19"/>
      <c r="KQP40" s="19"/>
      <c r="KQQ40" s="19"/>
      <c r="KQR40" s="19"/>
      <c r="KQS40" s="19"/>
      <c r="KQT40" s="19"/>
      <c r="KQU40" s="19"/>
      <c r="KQV40" s="19"/>
      <c r="KQW40" s="19"/>
      <c r="KQX40" s="19"/>
      <c r="KQY40" s="19"/>
      <c r="KQZ40" s="19"/>
      <c r="KRA40" s="19"/>
      <c r="KRB40" s="19"/>
      <c r="KRC40" s="19"/>
      <c r="KRD40" s="19"/>
      <c r="KRE40" s="19"/>
      <c r="KRF40" s="19"/>
      <c r="KRG40" s="19"/>
      <c r="KRH40" s="19"/>
      <c r="KRI40" s="19"/>
      <c r="KRJ40" s="19"/>
      <c r="KRK40" s="19"/>
      <c r="KRL40" s="19"/>
      <c r="KRM40" s="19"/>
      <c r="KRN40" s="19"/>
      <c r="KRO40" s="19"/>
      <c r="KRP40" s="19"/>
      <c r="KRQ40" s="19"/>
      <c r="KRR40" s="19"/>
      <c r="KRS40" s="19"/>
      <c r="KRT40" s="19"/>
      <c r="KRU40" s="19"/>
      <c r="KRV40" s="19"/>
      <c r="KRW40" s="19"/>
      <c r="KRX40" s="19"/>
      <c r="KRY40" s="19"/>
      <c r="KRZ40" s="19"/>
      <c r="KSA40" s="19"/>
      <c r="KSB40" s="19"/>
      <c r="KSC40" s="19"/>
      <c r="KSD40" s="19"/>
      <c r="KSE40" s="19"/>
      <c r="KSF40" s="19"/>
      <c r="KSG40" s="19"/>
      <c r="KSH40" s="19"/>
      <c r="KSI40" s="19"/>
      <c r="KSJ40" s="19"/>
      <c r="KSK40" s="19"/>
      <c r="KSL40" s="19"/>
      <c r="KSM40" s="19"/>
      <c r="KSN40" s="19"/>
      <c r="KSO40" s="19"/>
      <c r="KSP40" s="19"/>
      <c r="KSQ40" s="19"/>
      <c r="KSR40" s="19"/>
      <c r="KSS40" s="19"/>
      <c r="KST40" s="19"/>
      <c r="KSU40" s="19"/>
      <c r="KSV40" s="19"/>
      <c r="KSW40" s="19"/>
      <c r="KSX40" s="19"/>
      <c r="KSY40" s="19"/>
      <c r="KSZ40" s="19"/>
      <c r="KTA40" s="19"/>
      <c r="KTB40" s="19"/>
      <c r="KTC40" s="19"/>
      <c r="KTD40" s="19"/>
      <c r="KTE40" s="19"/>
      <c r="KTF40" s="19"/>
      <c r="KTG40" s="19"/>
      <c r="KTH40" s="19"/>
      <c r="KTI40" s="19"/>
      <c r="KTJ40" s="19"/>
      <c r="KTK40" s="19"/>
      <c r="KTL40" s="19"/>
      <c r="KTM40" s="19"/>
      <c r="KTN40" s="19"/>
      <c r="KTO40" s="19"/>
      <c r="KTP40" s="19"/>
      <c r="KTQ40" s="19"/>
      <c r="KTR40" s="19"/>
      <c r="KTS40" s="19"/>
      <c r="KTT40" s="19"/>
      <c r="KTU40" s="19"/>
      <c r="KTV40" s="19"/>
      <c r="KTW40" s="19"/>
      <c r="KTX40" s="19"/>
      <c r="KTY40" s="19"/>
      <c r="KTZ40" s="19"/>
      <c r="KUA40" s="19"/>
      <c r="KUB40" s="19"/>
      <c r="KUC40" s="19"/>
      <c r="KUD40" s="19"/>
      <c r="KUE40" s="19"/>
      <c r="KUF40" s="19"/>
      <c r="KUG40" s="19"/>
      <c r="KUH40" s="19"/>
      <c r="KUI40" s="19"/>
      <c r="KUJ40" s="19"/>
      <c r="KUK40" s="19"/>
      <c r="KUL40" s="19"/>
      <c r="KUM40" s="19"/>
      <c r="KUN40" s="19"/>
      <c r="KUO40" s="19"/>
      <c r="KUP40" s="19"/>
      <c r="KUQ40" s="19"/>
      <c r="KUR40" s="19"/>
      <c r="KUS40" s="19"/>
      <c r="KUT40" s="19"/>
      <c r="KUU40" s="19"/>
      <c r="KUV40" s="19"/>
      <c r="KUW40" s="19"/>
      <c r="KUX40" s="19"/>
      <c r="KUY40" s="19"/>
      <c r="KUZ40" s="19"/>
      <c r="KVA40" s="19"/>
      <c r="KVB40" s="19"/>
      <c r="KVC40" s="19"/>
      <c r="KVD40" s="19"/>
      <c r="KVE40" s="19"/>
      <c r="KVF40" s="19"/>
      <c r="KVG40" s="19"/>
      <c r="KVH40" s="19"/>
      <c r="KVI40" s="19"/>
      <c r="KVJ40" s="19"/>
      <c r="KVK40" s="19"/>
      <c r="KVL40" s="19"/>
      <c r="KVM40" s="19"/>
      <c r="KVN40" s="19"/>
      <c r="KVO40" s="19"/>
      <c r="KVP40" s="19"/>
      <c r="KVQ40" s="19"/>
      <c r="KVR40" s="19"/>
      <c r="KVS40" s="19"/>
      <c r="KVT40" s="19"/>
      <c r="KVU40" s="19"/>
      <c r="KVV40" s="19"/>
      <c r="KVW40" s="19"/>
      <c r="KVX40" s="19"/>
      <c r="KVY40" s="19"/>
      <c r="KVZ40" s="19"/>
      <c r="KWA40" s="19"/>
      <c r="KWB40" s="19"/>
      <c r="KWC40" s="19"/>
      <c r="KWD40" s="19"/>
      <c r="KWE40" s="19"/>
      <c r="KWF40" s="19"/>
      <c r="KWG40" s="19"/>
      <c r="KWH40" s="19"/>
      <c r="KWI40" s="19"/>
      <c r="KWJ40" s="19"/>
      <c r="KWK40" s="19"/>
      <c r="KWL40" s="19"/>
      <c r="KWM40" s="19"/>
      <c r="KWN40" s="19"/>
      <c r="KWO40" s="19"/>
      <c r="KWP40" s="19"/>
      <c r="KWQ40" s="19"/>
      <c r="KWR40" s="19"/>
      <c r="KWS40" s="19"/>
      <c r="KWT40" s="19"/>
      <c r="KWU40" s="19"/>
      <c r="KWV40" s="19"/>
      <c r="KWW40" s="19"/>
      <c r="KWX40" s="19"/>
      <c r="KWY40" s="19"/>
      <c r="KWZ40" s="19"/>
      <c r="KXA40" s="19"/>
      <c r="KXB40" s="19"/>
      <c r="KXC40" s="19"/>
      <c r="KXD40" s="19"/>
      <c r="KXE40" s="19"/>
      <c r="KXF40" s="19"/>
      <c r="KXG40" s="19"/>
      <c r="KXH40" s="19"/>
      <c r="KXI40" s="19"/>
      <c r="KXJ40" s="19"/>
      <c r="KXK40" s="19"/>
      <c r="KXL40" s="19"/>
      <c r="KXM40" s="19"/>
      <c r="KXN40" s="19"/>
      <c r="KXO40" s="19"/>
      <c r="KXP40" s="19"/>
      <c r="KXQ40" s="19"/>
      <c r="KXR40" s="19"/>
      <c r="KXS40" s="19"/>
      <c r="KXT40" s="19"/>
      <c r="KXU40" s="19"/>
      <c r="KXV40" s="19"/>
      <c r="KXW40" s="19"/>
      <c r="KXX40" s="19"/>
      <c r="KXY40" s="19"/>
      <c r="KXZ40" s="19"/>
      <c r="KYA40" s="19"/>
      <c r="KYB40" s="19"/>
      <c r="KYC40" s="19"/>
      <c r="KYD40" s="19"/>
      <c r="KYE40" s="19"/>
      <c r="KYF40" s="19"/>
      <c r="KYG40" s="19"/>
      <c r="KYH40" s="19"/>
      <c r="KYI40" s="19"/>
      <c r="KYJ40" s="19"/>
      <c r="KYK40" s="19"/>
      <c r="KYL40" s="19"/>
      <c r="KYM40" s="19"/>
      <c r="KYN40" s="19"/>
      <c r="KYO40" s="19"/>
      <c r="KYP40" s="19"/>
      <c r="KYQ40" s="19"/>
      <c r="KYR40" s="19"/>
      <c r="KYS40" s="19"/>
      <c r="KYT40" s="19"/>
      <c r="KYU40" s="19"/>
      <c r="KYV40" s="19"/>
      <c r="KYW40" s="19"/>
      <c r="KYX40" s="19"/>
      <c r="KYY40" s="19"/>
      <c r="KYZ40" s="19"/>
      <c r="KZA40" s="19"/>
      <c r="KZB40" s="19"/>
      <c r="KZC40" s="19"/>
      <c r="KZD40" s="19"/>
      <c r="KZE40" s="19"/>
      <c r="KZF40" s="19"/>
      <c r="KZG40" s="19"/>
      <c r="KZH40" s="19"/>
      <c r="KZI40" s="19"/>
      <c r="KZJ40" s="19"/>
      <c r="KZK40" s="19"/>
      <c r="KZL40" s="19"/>
      <c r="KZM40" s="19"/>
      <c r="KZN40" s="19"/>
      <c r="KZO40" s="19"/>
      <c r="KZP40" s="19"/>
      <c r="KZQ40" s="19"/>
      <c r="KZR40" s="19"/>
      <c r="KZS40" s="19"/>
      <c r="KZT40" s="19"/>
      <c r="KZU40" s="19"/>
      <c r="KZV40" s="19"/>
      <c r="KZW40" s="19"/>
      <c r="KZX40" s="19"/>
      <c r="KZY40" s="19"/>
      <c r="KZZ40" s="19"/>
      <c r="LAA40" s="19"/>
      <c r="LAB40" s="19"/>
      <c r="LAC40" s="19"/>
      <c r="LAD40" s="19"/>
      <c r="LAE40" s="19"/>
      <c r="LAF40" s="19"/>
      <c r="LAG40" s="19"/>
      <c r="LAH40" s="19"/>
      <c r="LAI40" s="19"/>
      <c r="LAJ40" s="19"/>
      <c r="LAK40" s="19"/>
      <c r="LAL40" s="19"/>
      <c r="LAM40" s="19"/>
      <c r="LAN40" s="19"/>
      <c r="LAO40" s="19"/>
      <c r="LAP40" s="19"/>
      <c r="LAQ40" s="19"/>
      <c r="LAR40" s="19"/>
      <c r="LAS40" s="19"/>
      <c r="LAT40" s="19"/>
      <c r="LAU40" s="19"/>
      <c r="LAV40" s="19"/>
      <c r="LAW40" s="19"/>
      <c r="LAX40" s="19"/>
      <c r="LAY40" s="19"/>
      <c r="LAZ40" s="19"/>
      <c r="LBA40" s="19"/>
      <c r="LBB40" s="19"/>
      <c r="LBC40" s="19"/>
      <c r="LBD40" s="19"/>
      <c r="LBE40" s="19"/>
      <c r="LBF40" s="19"/>
      <c r="LBG40" s="19"/>
      <c r="LBH40" s="19"/>
      <c r="LBI40" s="19"/>
      <c r="LBJ40" s="19"/>
      <c r="LBK40" s="19"/>
      <c r="LBL40" s="19"/>
      <c r="LBM40" s="19"/>
      <c r="LBN40" s="19"/>
      <c r="LBO40" s="19"/>
      <c r="LBP40" s="19"/>
      <c r="LBQ40" s="19"/>
      <c r="LBR40" s="19"/>
      <c r="LBS40" s="19"/>
      <c r="LBT40" s="19"/>
      <c r="LBU40" s="19"/>
      <c r="LBV40" s="19"/>
      <c r="LBW40" s="19"/>
      <c r="LBX40" s="19"/>
      <c r="LBY40" s="19"/>
      <c r="LBZ40" s="19"/>
      <c r="LCA40" s="19"/>
      <c r="LCB40" s="19"/>
      <c r="LCC40" s="19"/>
      <c r="LCD40" s="19"/>
      <c r="LCE40" s="19"/>
      <c r="LCF40" s="19"/>
      <c r="LCG40" s="19"/>
      <c r="LCH40" s="19"/>
      <c r="LCI40" s="19"/>
      <c r="LCJ40" s="19"/>
      <c r="LCK40" s="19"/>
      <c r="LCL40" s="19"/>
      <c r="LCM40" s="19"/>
      <c r="LCN40" s="19"/>
      <c r="LCO40" s="19"/>
      <c r="LCP40" s="19"/>
      <c r="LCQ40" s="19"/>
      <c r="LCR40" s="19"/>
      <c r="LCS40" s="19"/>
      <c r="LCT40" s="19"/>
      <c r="LCU40" s="19"/>
      <c r="LCV40" s="19"/>
      <c r="LCW40" s="19"/>
      <c r="LCX40" s="19"/>
      <c r="LCY40" s="19"/>
      <c r="LCZ40" s="19"/>
      <c r="LDA40" s="19"/>
      <c r="LDB40" s="19"/>
      <c r="LDC40" s="19"/>
      <c r="LDD40" s="19"/>
      <c r="LDE40" s="19"/>
      <c r="LDF40" s="19"/>
      <c r="LDG40" s="19"/>
      <c r="LDH40" s="19"/>
      <c r="LDI40" s="19"/>
      <c r="LDJ40" s="19"/>
      <c r="LDK40" s="19"/>
      <c r="LDL40" s="19"/>
      <c r="LDM40" s="19"/>
      <c r="LDN40" s="19"/>
      <c r="LDO40" s="19"/>
      <c r="LDP40" s="19"/>
      <c r="LDQ40" s="19"/>
      <c r="LDR40" s="19"/>
      <c r="LDS40" s="19"/>
      <c r="LDT40" s="19"/>
      <c r="LDU40" s="19"/>
      <c r="LDV40" s="19"/>
      <c r="LDW40" s="19"/>
      <c r="LDX40" s="19"/>
      <c r="LDY40" s="19"/>
      <c r="LDZ40" s="19"/>
      <c r="LEA40" s="19"/>
      <c r="LEB40" s="19"/>
      <c r="LEC40" s="19"/>
      <c r="LED40" s="19"/>
      <c r="LEE40" s="19"/>
      <c r="LEF40" s="19"/>
      <c r="LEG40" s="19"/>
      <c r="LEH40" s="19"/>
      <c r="LEI40" s="19"/>
      <c r="LEJ40" s="19"/>
      <c r="LEK40" s="19"/>
      <c r="LEL40" s="19"/>
      <c r="LEM40" s="19"/>
      <c r="LEN40" s="19"/>
      <c r="LEO40" s="19"/>
      <c r="LEP40" s="19"/>
      <c r="LEQ40" s="19"/>
      <c r="LER40" s="19"/>
      <c r="LES40" s="19"/>
      <c r="LET40" s="19"/>
      <c r="LEU40" s="19"/>
      <c r="LEV40" s="19"/>
      <c r="LEW40" s="19"/>
      <c r="LEX40" s="19"/>
      <c r="LEY40" s="19"/>
      <c r="LEZ40" s="19"/>
      <c r="LFA40" s="19"/>
      <c r="LFB40" s="19"/>
      <c r="LFC40" s="19"/>
      <c r="LFD40" s="19"/>
      <c r="LFE40" s="19"/>
      <c r="LFF40" s="19"/>
      <c r="LFG40" s="19"/>
      <c r="LFH40" s="19"/>
      <c r="LFI40" s="19"/>
      <c r="LFJ40" s="19"/>
      <c r="LFK40" s="19"/>
      <c r="LFL40" s="19"/>
      <c r="LFM40" s="19"/>
      <c r="LFN40" s="19"/>
      <c r="LFO40" s="19"/>
      <c r="LFP40" s="19"/>
      <c r="LFQ40" s="19"/>
      <c r="LFR40" s="19"/>
      <c r="LFS40" s="19"/>
      <c r="LFT40" s="19"/>
      <c r="LFU40" s="19"/>
      <c r="LFV40" s="19"/>
      <c r="LFW40" s="19"/>
      <c r="LFX40" s="19"/>
      <c r="LFY40" s="19"/>
      <c r="LFZ40" s="19"/>
      <c r="LGA40" s="19"/>
      <c r="LGB40" s="19"/>
      <c r="LGC40" s="19"/>
      <c r="LGD40" s="19"/>
      <c r="LGE40" s="19"/>
      <c r="LGF40" s="19"/>
      <c r="LGG40" s="19"/>
      <c r="LGH40" s="19"/>
      <c r="LGI40" s="19"/>
      <c r="LGJ40" s="19"/>
      <c r="LGK40" s="19"/>
      <c r="LGL40" s="19"/>
      <c r="LGM40" s="19"/>
      <c r="LGN40" s="19"/>
      <c r="LGO40" s="19"/>
      <c r="LGP40" s="19"/>
      <c r="LGQ40" s="19"/>
      <c r="LGR40" s="19"/>
      <c r="LGS40" s="19"/>
      <c r="LGT40" s="19"/>
      <c r="LGU40" s="19"/>
      <c r="LGV40" s="19"/>
      <c r="LGW40" s="19"/>
      <c r="LGX40" s="19"/>
      <c r="LGY40" s="19"/>
      <c r="LGZ40" s="19"/>
      <c r="LHA40" s="19"/>
      <c r="LHB40" s="19"/>
      <c r="LHC40" s="19"/>
      <c r="LHD40" s="19"/>
      <c r="LHE40" s="19"/>
      <c r="LHF40" s="19"/>
      <c r="LHG40" s="19"/>
      <c r="LHH40" s="19"/>
      <c r="LHI40" s="19"/>
      <c r="LHJ40" s="19"/>
      <c r="LHK40" s="19"/>
      <c r="LHL40" s="19"/>
      <c r="LHM40" s="19"/>
      <c r="LHN40" s="19"/>
      <c r="LHO40" s="19"/>
      <c r="LHP40" s="19"/>
      <c r="LHQ40" s="19"/>
      <c r="LHR40" s="19"/>
      <c r="LHS40" s="19"/>
      <c r="LHT40" s="19"/>
      <c r="LHU40" s="19"/>
      <c r="LHV40" s="19"/>
      <c r="LHW40" s="19"/>
      <c r="LHX40" s="19"/>
      <c r="LHY40" s="19"/>
      <c r="LHZ40" s="19"/>
      <c r="LIA40" s="19"/>
      <c r="LIB40" s="19"/>
      <c r="LIC40" s="19"/>
      <c r="LID40" s="19"/>
      <c r="LIE40" s="19"/>
      <c r="LIF40" s="19"/>
      <c r="LIG40" s="19"/>
      <c r="LIH40" s="19"/>
      <c r="LII40" s="19"/>
      <c r="LIJ40" s="19"/>
      <c r="LIK40" s="19"/>
      <c r="LIL40" s="19"/>
      <c r="LIM40" s="19"/>
      <c r="LIN40" s="19"/>
      <c r="LIO40" s="19"/>
      <c r="LIP40" s="19"/>
      <c r="LIQ40" s="19"/>
      <c r="LIR40" s="19"/>
      <c r="LIS40" s="19"/>
      <c r="LIT40" s="19"/>
      <c r="LIU40" s="19"/>
      <c r="LIV40" s="19"/>
      <c r="LIW40" s="19"/>
      <c r="LIX40" s="19"/>
      <c r="LIY40" s="19"/>
      <c r="LIZ40" s="19"/>
      <c r="LJA40" s="19"/>
      <c r="LJB40" s="19"/>
      <c r="LJC40" s="19"/>
      <c r="LJD40" s="19"/>
      <c r="LJE40" s="19"/>
      <c r="LJF40" s="19"/>
      <c r="LJG40" s="19"/>
      <c r="LJH40" s="19"/>
      <c r="LJI40" s="19"/>
      <c r="LJJ40" s="19"/>
      <c r="LJK40" s="19"/>
      <c r="LJL40" s="19"/>
      <c r="LJM40" s="19"/>
      <c r="LJN40" s="19"/>
      <c r="LJO40" s="19"/>
      <c r="LJP40" s="19"/>
      <c r="LJQ40" s="19"/>
      <c r="LJR40" s="19"/>
      <c r="LJS40" s="19"/>
      <c r="LJT40" s="19"/>
      <c r="LJU40" s="19"/>
      <c r="LJV40" s="19"/>
      <c r="LJW40" s="19"/>
      <c r="LJX40" s="19"/>
      <c r="LJY40" s="19"/>
      <c r="LJZ40" s="19"/>
      <c r="LKA40" s="19"/>
      <c r="LKB40" s="19"/>
      <c r="LKC40" s="19"/>
      <c r="LKD40" s="19"/>
      <c r="LKE40" s="19"/>
      <c r="LKF40" s="19"/>
      <c r="LKG40" s="19"/>
      <c r="LKH40" s="19"/>
      <c r="LKI40" s="19"/>
      <c r="LKJ40" s="19"/>
      <c r="LKK40" s="19"/>
      <c r="LKL40" s="19"/>
      <c r="LKM40" s="19"/>
      <c r="LKN40" s="19"/>
      <c r="LKO40" s="19"/>
      <c r="LKP40" s="19"/>
      <c r="LKQ40" s="19"/>
      <c r="LKR40" s="19"/>
      <c r="LKS40" s="19"/>
      <c r="LKT40" s="19"/>
      <c r="LKU40" s="19"/>
      <c r="LKV40" s="19"/>
      <c r="LKW40" s="19"/>
      <c r="LKX40" s="19"/>
      <c r="LKY40" s="19"/>
      <c r="LKZ40" s="19"/>
      <c r="LLA40" s="19"/>
      <c r="LLB40" s="19"/>
      <c r="LLC40" s="19"/>
      <c r="LLD40" s="19"/>
      <c r="LLE40" s="19"/>
      <c r="LLF40" s="19"/>
      <c r="LLG40" s="19"/>
      <c r="LLH40" s="19"/>
      <c r="LLI40" s="19"/>
      <c r="LLJ40" s="19"/>
      <c r="LLK40" s="19"/>
      <c r="LLL40" s="19"/>
      <c r="LLM40" s="19"/>
      <c r="LLN40" s="19"/>
      <c r="LLO40" s="19"/>
      <c r="LLP40" s="19"/>
      <c r="LLQ40" s="19"/>
      <c r="LLR40" s="19"/>
      <c r="LLS40" s="19"/>
      <c r="LLT40" s="19"/>
      <c r="LLU40" s="19"/>
      <c r="LLV40" s="19"/>
      <c r="LLW40" s="19"/>
      <c r="LLX40" s="19"/>
      <c r="LLY40" s="19"/>
      <c r="LLZ40" s="19"/>
      <c r="LMA40" s="19"/>
      <c r="LMB40" s="19"/>
      <c r="LMC40" s="19"/>
      <c r="LMD40" s="19"/>
      <c r="LME40" s="19"/>
      <c r="LMF40" s="19"/>
      <c r="LMG40" s="19"/>
      <c r="LMH40" s="19"/>
      <c r="LMI40" s="19"/>
      <c r="LMJ40" s="19"/>
      <c r="LMK40" s="19"/>
      <c r="LML40" s="19"/>
      <c r="LMM40" s="19"/>
      <c r="LMN40" s="19"/>
      <c r="LMO40" s="19"/>
      <c r="LMP40" s="19"/>
      <c r="LMQ40" s="19"/>
      <c r="LMR40" s="19"/>
      <c r="LMS40" s="19"/>
      <c r="LMT40" s="19"/>
      <c r="LMU40" s="19"/>
      <c r="LMV40" s="19"/>
      <c r="LMW40" s="19"/>
      <c r="LMX40" s="19"/>
      <c r="LMY40" s="19"/>
      <c r="LMZ40" s="19"/>
      <c r="LNA40" s="19"/>
      <c r="LNB40" s="19"/>
      <c r="LNC40" s="19"/>
      <c r="LND40" s="19"/>
      <c r="LNE40" s="19"/>
      <c r="LNF40" s="19"/>
      <c r="LNG40" s="19"/>
      <c r="LNH40" s="19"/>
      <c r="LNI40" s="19"/>
      <c r="LNJ40" s="19"/>
      <c r="LNK40" s="19"/>
      <c r="LNL40" s="19"/>
      <c r="LNM40" s="19"/>
      <c r="LNN40" s="19"/>
      <c r="LNO40" s="19"/>
      <c r="LNP40" s="19"/>
      <c r="LNQ40" s="19"/>
      <c r="LNR40" s="19"/>
      <c r="LNS40" s="19"/>
      <c r="LNT40" s="19"/>
      <c r="LNU40" s="19"/>
      <c r="LNV40" s="19"/>
      <c r="LNW40" s="19"/>
      <c r="LNX40" s="19"/>
      <c r="LNY40" s="19"/>
      <c r="LNZ40" s="19"/>
      <c r="LOA40" s="19"/>
      <c r="LOB40" s="19"/>
      <c r="LOC40" s="19"/>
      <c r="LOD40" s="19"/>
      <c r="LOE40" s="19"/>
      <c r="LOF40" s="19"/>
      <c r="LOG40" s="19"/>
      <c r="LOH40" s="19"/>
      <c r="LOI40" s="19"/>
      <c r="LOJ40" s="19"/>
      <c r="LOK40" s="19"/>
      <c r="LOL40" s="19"/>
      <c r="LOM40" s="19"/>
      <c r="LON40" s="19"/>
      <c r="LOO40" s="19"/>
      <c r="LOP40" s="19"/>
      <c r="LOQ40" s="19"/>
      <c r="LOR40" s="19"/>
      <c r="LOS40" s="19"/>
      <c r="LOT40" s="19"/>
      <c r="LOU40" s="19"/>
      <c r="LOV40" s="19"/>
      <c r="LOW40" s="19"/>
      <c r="LOX40" s="19"/>
      <c r="LOY40" s="19"/>
      <c r="LOZ40" s="19"/>
      <c r="LPA40" s="19"/>
      <c r="LPB40" s="19"/>
      <c r="LPC40" s="19"/>
      <c r="LPD40" s="19"/>
      <c r="LPE40" s="19"/>
      <c r="LPF40" s="19"/>
      <c r="LPG40" s="19"/>
      <c r="LPH40" s="19"/>
      <c r="LPI40" s="19"/>
      <c r="LPJ40" s="19"/>
      <c r="LPK40" s="19"/>
      <c r="LPL40" s="19"/>
      <c r="LPM40" s="19"/>
      <c r="LPN40" s="19"/>
      <c r="LPO40" s="19"/>
      <c r="LPP40" s="19"/>
      <c r="LPQ40" s="19"/>
      <c r="LPR40" s="19"/>
      <c r="LPS40" s="19"/>
      <c r="LPT40" s="19"/>
      <c r="LPU40" s="19"/>
      <c r="LPV40" s="19"/>
      <c r="LPW40" s="19"/>
      <c r="LPX40" s="19"/>
      <c r="LPY40" s="19"/>
      <c r="LPZ40" s="19"/>
      <c r="LQA40" s="19"/>
      <c r="LQB40" s="19"/>
      <c r="LQC40" s="19"/>
      <c r="LQD40" s="19"/>
      <c r="LQE40" s="19"/>
      <c r="LQF40" s="19"/>
      <c r="LQG40" s="19"/>
      <c r="LQH40" s="19"/>
      <c r="LQI40" s="19"/>
      <c r="LQJ40" s="19"/>
      <c r="LQK40" s="19"/>
      <c r="LQL40" s="19"/>
      <c r="LQM40" s="19"/>
      <c r="LQN40" s="19"/>
      <c r="LQO40" s="19"/>
      <c r="LQP40" s="19"/>
      <c r="LQQ40" s="19"/>
      <c r="LQR40" s="19"/>
      <c r="LQS40" s="19"/>
      <c r="LQT40" s="19"/>
      <c r="LQU40" s="19"/>
      <c r="LQV40" s="19"/>
      <c r="LQW40" s="19"/>
      <c r="LQX40" s="19"/>
      <c r="LQY40" s="19"/>
      <c r="LQZ40" s="19"/>
      <c r="LRA40" s="19"/>
      <c r="LRB40" s="19"/>
      <c r="LRC40" s="19"/>
      <c r="LRD40" s="19"/>
      <c r="LRE40" s="19"/>
      <c r="LRF40" s="19"/>
      <c r="LRG40" s="19"/>
      <c r="LRH40" s="19"/>
      <c r="LRI40" s="19"/>
      <c r="LRJ40" s="19"/>
      <c r="LRK40" s="19"/>
      <c r="LRL40" s="19"/>
      <c r="LRM40" s="19"/>
      <c r="LRN40" s="19"/>
      <c r="LRO40" s="19"/>
      <c r="LRP40" s="19"/>
      <c r="LRQ40" s="19"/>
      <c r="LRR40" s="19"/>
      <c r="LRS40" s="19"/>
      <c r="LRT40" s="19"/>
      <c r="LRU40" s="19"/>
      <c r="LRV40" s="19"/>
      <c r="LRW40" s="19"/>
      <c r="LRX40" s="19"/>
      <c r="LRY40" s="19"/>
      <c r="LRZ40" s="19"/>
      <c r="LSA40" s="19"/>
      <c r="LSB40" s="19"/>
      <c r="LSC40" s="19"/>
      <c r="LSD40" s="19"/>
      <c r="LSE40" s="19"/>
      <c r="LSF40" s="19"/>
      <c r="LSG40" s="19"/>
      <c r="LSH40" s="19"/>
      <c r="LSI40" s="19"/>
      <c r="LSJ40" s="19"/>
      <c r="LSK40" s="19"/>
      <c r="LSL40" s="19"/>
      <c r="LSM40" s="19"/>
      <c r="LSN40" s="19"/>
      <c r="LSO40" s="19"/>
      <c r="LSP40" s="19"/>
      <c r="LSQ40" s="19"/>
      <c r="LSR40" s="19"/>
      <c r="LSS40" s="19"/>
      <c r="LST40" s="19"/>
      <c r="LSU40" s="19"/>
      <c r="LSV40" s="19"/>
      <c r="LSW40" s="19"/>
      <c r="LSX40" s="19"/>
      <c r="LSY40" s="19"/>
      <c r="LSZ40" s="19"/>
      <c r="LTA40" s="19"/>
      <c r="LTB40" s="19"/>
      <c r="LTC40" s="19"/>
      <c r="LTD40" s="19"/>
      <c r="LTE40" s="19"/>
      <c r="LTF40" s="19"/>
      <c r="LTG40" s="19"/>
      <c r="LTH40" s="19"/>
      <c r="LTI40" s="19"/>
      <c r="LTJ40" s="19"/>
      <c r="LTK40" s="19"/>
      <c r="LTL40" s="19"/>
      <c r="LTM40" s="19"/>
      <c r="LTN40" s="19"/>
      <c r="LTO40" s="19"/>
      <c r="LTP40" s="19"/>
      <c r="LTQ40" s="19"/>
      <c r="LTR40" s="19"/>
      <c r="LTS40" s="19"/>
      <c r="LTT40" s="19"/>
      <c r="LTU40" s="19"/>
      <c r="LTV40" s="19"/>
      <c r="LTW40" s="19"/>
      <c r="LTX40" s="19"/>
      <c r="LTY40" s="19"/>
      <c r="LTZ40" s="19"/>
      <c r="LUA40" s="19"/>
      <c r="LUB40" s="19"/>
      <c r="LUC40" s="19"/>
      <c r="LUD40" s="19"/>
      <c r="LUE40" s="19"/>
      <c r="LUF40" s="19"/>
      <c r="LUG40" s="19"/>
      <c r="LUH40" s="19"/>
      <c r="LUI40" s="19"/>
      <c r="LUJ40" s="19"/>
      <c r="LUK40" s="19"/>
      <c r="LUL40" s="19"/>
      <c r="LUM40" s="19"/>
      <c r="LUN40" s="19"/>
      <c r="LUO40" s="19"/>
      <c r="LUP40" s="19"/>
      <c r="LUQ40" s="19"/>
      <c r="LUR40" s="19"/>
      <c r="LUS40" s="19"/>
      <c r="LUT40" s="19"/>
      <c r="LUU40" s="19"/>
      <c r="LUV40" s="19"/>
      <c r="LUW40" s="19"/>
      <c r="LUX40" s="19"/>
      <c r="LUY40" s="19"/>
      <c r="LUZ40" s="19"/>
      <c r="LVA40" s="19"/>
      <c r="LVB40" s="19"/>
      <c r="LVC40" s="19"/>
      <c r="LVD40" s="19"/>
      <c r="LVE40" s="19"/>
      <c r="LVF40" s="19"/>
      <c r="LVG40" s="19"/>
      <c r="LVH40" s="19"/>
      <c r="LVI40" s="19"/>
      <c r="LVJ40" s="19"/>
      <c r="LVK40" s="19"/>
      <c r="LVL40" s="19"/>
      <c r="LVM40" s="19"/>
      <c r="LVN40" s="19"/>
      <c r="LVO40" s="19"/>
      <c r="LVP40" s="19"/>
      <c r="LVQ40" s="19"/>
      <c r="LVR40" s="19"/>
      <c r="LVS40" s="19"/>
      <c r="LVT40" s="19"/>
      <c r="LVU40" s="19"/>
      <c r="LVV40" s="19"/>
      <c r="LVW40" s="19"/>
      <c r="LVX40" s="19"/>
      <c r="LVY40" s="19"/>
      <c r="LVZ40" s="19"/>
      <c r="LWA40" s="19"/>
      <c r="LWB40" s="19"/>
      <c r="LWC40" s="19"/>
      <c r="LWD40" s="19"/>
      <c r="LWE40" s="19"/>
      <c r="LWF40" s="19"/>
      <c r="LWG40" s="19"/>
      <c r="LWH40" s="19"/>
      <c r="LWI40" s="19"/>
      <c r="LWJ40" s="19"/>
      <c r="LWK40" s="19"/>
      <c r="LWL40" s="19"/>
      <c r="LWM40" s="19"/>
      <c r="LWN40" s="19"/>
      <c r="LWO40" s="19"/>
      <c r="LWP40" s="19"/>
      <c r="LWQ40" s="19"/>
      <c r="LWR40" s="19"/>
      <c r="LWS40" s="19"/>
      <c r="LWT40" s="19"/>
      <c r="LWU40" s="19"/>
      <c r="LWV40" s="19"/>
      <c r="LWW40" s="19"/>
      <c r="LWX40" s="19"/>
      <c r="LWY40" s="19"/>
      <c r="LWZ40" s="19"/>
      <c r="LXA40" s="19"/>
      <c r="LXB40" s="19"/>
      <c r="LXC40" s="19"/>
      <c r="LXD40" s="19"/>
      <c r="LXE40" s="19"/>
      <c r="LXF40" s="19"/>
      <c r="LXG40" s="19"/>
      <c r="LXH40" s="19"/>
      <c r="LXI40" s="19"/>
      <c r="LXJ40" s="19"/>
      <c r="LXK40" s="19"/>
      <c r="LXL40" s="19"/>
      <c r="LXM40" s="19"/>
      <c r="LXN40" s="19"/>
      <c r="LXO40" s="19"/>
      <c r="LXP40" s="19"/>
      <c r="LXQ40" s="19"/>
      <c r="LXR40" s="19"/>
      <c r="LXS40" s="19"/>
      <c r="LXT40" s="19"/>
      <c r="LXU40" s="19"/>
      <c r="LXV40" s="19"/>
      <c r="LXW40" s="19"/>
      <c r="LXX40" s="19"/>
      <c r="LXY40" s="19"/>
      <c r="LXZ40" s="19"/>
      <c r="LYA40" s="19"/>
      <c r="LYB40" s="19"/>
      <c r="LYC40" s="19"/>
      <c r="LYD40" s="19"/>
      <c r="LYE40" s="19"/>
      <c r="LYF40" s="19"/>
      <c r="LYG40" s="19"/>
      <c r="LYH40" s="19"/>
      <c r="LYI40" s="19"/>
      <c r="LYJ40" s="19"/>
      <c r="LYK40" s="19"/>
      <c r="LYL40" s="19"/>
      <c r="LYM40" s="19"/>
      <c r="LYN40" s="19"/>
      <c r="LYO40" s="19"/>
      <c r="LYP40" s="19"/>
      <c r="LYQ40" s="19"/>
      <c r="LYR40" s="19"/>
      <c r="LYS40" s="19"/>
      <c r="LYT40" s="19"/>
      <c r="LYU40" s="19"/>
      <c r="LYV40" s="19"/>
      <c r="LYW40" s="19"/>
      <c r="LYX40" s="19"/>
      <c r="LYY40" s="19"/>
      <c r="LYZ40" s="19"/>
      <c r="LZA40" s="19"/>
      <c r="LZB40" s="19"/>
      <c r="LZC40" s="19"/>
      <c r="LZD40" s="19"/>
      <c r="LZE40" s="19"/>
      <c r="LZF40" s="19"/>
      <c r="LZG40" s="19"/>
      <c r="LZH40" s="19"/>
      <c r="LZI40" s="19"/>
      <c r="LZJ40" s="19"/>
      <c r="LZK40" s="19"/>
      <c r="LZL40" s="19"/>
      <c r="LZM40" s="19"/>
      <c r="LZN40" s="19"/>
      <c r="LZO40" s="19"/>
      <c r="LZP40" s="19"/>
      <c r="LZQ40" s="19"/>
      <c r="LZR40" s="19"/>
      <c r="LZS40" s="19"/>
      <c r="LZT40" s="19"/>
      <c r="LZU40" s="19"/>
      <c r="LZV40" s="19"/>
      <c r="LZW40" s="19"/>
      <c r="LZX40" s="19"/>
      <c r="LZY40" s="19"/>
      <c r="LZZ40" s="19"/>
      <c r="MAA40" s="19"/>
      <c r="MAB40" s="19"/>
      <c r="MAC40" s="19"/>
      <c r="MAD40" s="19"/>
      <c r="MAE40" s="19"/>
      <c r="MAF40" s="19"/>
      <c r="MAG40" s="19"/>
      <c r="MAH40" s="19"/>
      <c r="MAI40" s="19"/>
      <c r="MAJ40" s="19"/>
      <c r="MAK40" s="19"/>
      <c r="MAL40" s="19"/>
      <c r="MAM40" s="19"/>
      <c r="MAN40" s="19"/>
      <c r="MAO40" s="19"/>
      <c r="MAP40" s="19"/>
      <c r="MAQ40" s="19"/>
      <c r="MAR40" s="19"/>
      <c r="MAS40" s="19"/>
      <c r="MAT40" s="19"/>
      <c r="MAU40" s="19"/>
      <c r="MAV40" s="19"/>
      <c r="MAW40" s="19"/>
      <c r="MAX40" s="19"/>
      <c r="MAY40" s="19"/>
      <c r="MAZ40" s="19"/>
      <c r="MBA40" s="19"/>
      <c r="MBB40" s="19"/>
      <c r="MBC40" s="19"/>
      <c r="MBD40" s="19"/>
      <c r="MBE40" s="19"/>
      <c r="MBF40" s="19"/>
      <c r="MBG40" s="19"/>
      <c r="MBH40" s="19"/>
      <c r="MBI40" s="19"/>
      <c r="MBJ40" s="19"/>
      <c r="MBK40" s="19"/>
      <c r="MBL40" s="19"/>
      <c r="MBM40" s="19"/>
      <c r="MBN40" s="19"/>
      <c r="MBO40" s="19"/>
      <c r="MBP40" s="19"/>
      <c r="MBQ40" s="19"/>
      <c r="MBR40" s="19"/>
      <c r="MBS40" s="19"/>
      <c r="MBT40" s="19"/>
      <c r="MBU40" s="19"/>
      <c r="MBV40" s="19"/>
      <c r="MBW40" s="19"/>
      <c r="MBX40" s="19"/>
      <c r="MBY40" s="19"/>
      <c r="MBZ40" s="19"/>
      <c r="MCA40" s="19"/>
      <c r="MCB40" s="19"/>
      <c r="MCC40" s="19"/>
      <c r="MCD40" s="19"/>
      <c r="MCE40" s="19"/>
      <c r="MCF40" s="19"/>
      <c r="MCG40" s="19"/>
      <c r="MCH40" s="19"/>
      <c r="MCI40" s="19"/>
      <c r="MCJ40" s="19"/>
      <c r="MCK40" s="19"/>
      <c r="MCL40" s="19"/>
      <c r="MCM40" s="19"/>
      <c r="MCN40" s="19"/>
      <c r="MCO40" s="19"/>
      <c r="MCP40" s="19"/>
      <c r="MCQ40" s="19"/>
      <c r="MCR40" s="19"/>
      <c r="MCS40" s="19"/>
      <c r="MCT40" s="19"/>
      <c r="MCU40" s="19"/>
      <c r="MCV40" s="19"/>
      <c r="MCW40" s="19"/>
      <c r="MCX40" s="19"/>
      <c r="MCY40" s="19"/>
      <c r="MCZ40" s="19"/>
      <c r="MDA40" s="19"/>
      <c r="MDB40" s="19"/>
      <c r="MDC40" s="19"/>
      <c r="MDD40" s="19"/>
      <c r="MDE40" s="19"/>
      <c r="MDF40" s="19"/>
      <c r="MDG40" s="19"/>
      <c r="MDH40" s="19"/>
      <c r="MDI40" s="19"/>
      <c r="MDJ40" s="19"/>
      <c r="MDK40" s="19"/>
      <c r="MDL40" s="19"/>
      <c r="MDM40" s="19"/>
      <c r="MDN40" s="19"/>
      <c r="MDO40" s="19"/>
      <c r="MDP40" s="19"/>
      <c r="MDQ40" s="19"/>
      <c r="MDR40" s="19"/>
      <c r="MDS40" s="19"/>
      <c r="MDT40" s="19"/>
      <c r="MDU40" s="19"/>
      <c r="MDV40" s="19"/>
      <c r="MDW40" s="19"/>
      <c r="MDX40" s="19"/>
      <c r="MDY40" s="19"/>
      <c r="MDZ40" s="19"/>
      <c r="MEA40" s="19"/>
      <c r="MEB40" s="19"/>
      <c r="MEC40" s="19"/>
      <c r="MED40" s="19"/>
      <c r="MEE40" s="19"/>
      <c r="MEF40" s="19"/>
      <c r="MEG40" s="19"/>
      <c r="MEH40" s="19"/>
      <c r="MEI40" s="19"/>
      <c r="MEJ40" s="19"/>
      <c r="MEK40" s="19"/>
      <c r="MEL40" s="19"/>
      <c r="MEM40" s="19"/>
      <c r="MEN40" s="19"/>
      <c r="MEO40" s="19"/>
      <c r="MEP40" s="19"/>
      <c r="MEQ40" s="19"/>
      <c r="MER40" s="19"/>
      <c r="MES40" s="19"/>
      <c r="MET40" s="19"/>
      <c r="MEU40" s="19"/>
      <c r="MEV40" s="19"/>
      <c r="MEW40" s="19"/>
      <c r="MEX40" s="19"/>
      <c r="MEY40" s="19"/>
      <c r="MEZ40" s="19"/>
      <c r="MFA40" s="19"/>
      <c r="MFB40" s="19"/>
      <c r="MFC40" s="19"/>
      <c r="MFD40" s="19"/>
      <c r="MFE40" s="19"/>
      <c r="MFF40" s="19"/>
      <c r="MFG40" s="19"/>
      <c r="MFH40" s="19"/>
      <c r="MFI40" s="19"/>
      <c r="MFJ40" s="19"/>
      <c r="MFK40" s="19"/>
      <c r="MFL40" s="19"/>
      <c r="MFM40" s="19"/>
      <c r="MFN40" s="19"/>
      <c r="MFO40" s="19"/>
      <c r="MFP40" s="19"/>
      <c r="MFQ40" s="19"/>
      <c r="MFR40" s="19"/>
      <c r="MFS40" s="19"/>
      <c r="MFT40" s="19"/>
      <c r="MFU40" s="19"/>
      <c r="MFV40" s="19"/>
      <c r="MFW40" s="19"/>
      <c r="MFX40" s="19"/>
      <c r="MFY40" s="19"/>
      <c r="MFZ40" s="19"/>
      <c r="MGA40" s="19"/>
      <c r="MGB40" s="19"/>
      <c r="MGC40" s="19"/>
      <c r="MGD40" s="19"/>
      <c r="MGE40" s="19"/>
      <c r="MGF40" s="19"/>
      <c r="MGG40" s="19"/>
      <c r="MGH40" s="19"/>
      <c r="MGI40" s="19"/>
      <c r="MGJ40" s="19"/>
      <c r="MGK40" s="19"/>
      <c r="MGL40" s="19"/>
      <c r="MGM40" s="19"/>
      <c r="MGN40" s="19"/>
      <c r="MGO40" s="19"/>
      <c r="MGP40" s="19"/>
      <c r="MGQ40" s="19"/>
      <c r="MGR40" s="19"/>
      <c r="MGS40" s="19"/>
      <c r="MGT40" s="19"/>
      <c r="MGU40" s="19"/>
      <c r="MGV40" s="19"/>
      <c r="MGW40" s="19"/>
      <c r="MGX40" s="19"/>
      <c r="MGY40" s="19"/>
      <c r="MGZ40" s="19"/>
      <c r="MHA40" s="19"/>
      <c r="MHB40" s="19"/>
      <c r="MHC40" s="19"/>
      <c r="MHD40" s="19"/>
      <c r="MHE40" s="19"/>
      <c r="MHF40" s="19"/>
      <c r="MHG40" s="19"/>
      <c r="MHH40" s="19"/>
      <c r="MHI40" s="19"/>
      <c r="MHJ40" s="19"/>
      <c r="MHK40" s="19"/>
      <c r="MHL40" s="19"/>
      <c r="MHM40" s="19"/>
      <c r="MHN40" s="19"/>
      <c r="MHO40" s="19"/>
      <c r="MHP40" s="19"/>
      <c r="MHQ40" s="19"/>
      <c r="MHR40" s="19"/>
      <c r="MHS40" s="19"/>
      <c r="MHT40" s="19"/>
      <c r="MHU40" s="19"/>
      <c r="MHV40" s="19"/>
      <c r="MHW40" s="19"/>
      <c r="MHX40" s="19"/>
      <c r="MHY40" s="19"/>
      <c r="MHZ40" s="19"/>
      <c r="MIA40" s="19"/>
      <c r="MIB40" s="19"/>
      <c r="MIC40" s="19"/>
      <c r="MID40" s="19"/>
      <c r="MIE40" s="19"/>
      <c r="MIF40" s="19"/>
      <c r="MIG40" s="19"/>
      <c r="MIH40" s="19"/>
      <c r="MII40" s="19"/>
      <c r="MIJ40" s="19"/>
      <c r="MIK40" s="19"/>
      <c r="MIL40" s="19"/>
      <c r="MIM40" s="19"/>
      <c r="MIN40" s="19"/>
      <c r="MIO40" s="19"/>
      <c r="MIP40" s="19"/>
      <c r="MIQ40" s="19"/>
      <c r="MIR40" s="19"/>
      <c r="MIS40" s="19"/>
      <c r="MIT40" s="19"/>
      <c r="MIU40" s="19"/>
      <c r="MIV40" s="19"/>
      <c r="MIW40" s="19"/>
      <c r="MIX40" s="19"/>
      <c r="MIY40" s="19"/>
      <c r="MIZ40" s="19"/>
      <c r="MJA40" s="19"/>
      <c r="MJB40" s="19"/>
      <c r="MJC40" s="19"/>
      <c r="MJD40" s="19"/>
      <c r="MJE40" s="19"/>
      <c r="MJF40" s="19"/>
      <c r="MJG40" s="19"/>
      <c r="MJH40" s="19"/>
      <c r="MJI40" s="19"/>
      <c r="MJJ40" s="19"/>
      <c r="MJK40" s="19"/>
      <c r="MJL40" s="19"/>
      <c r="MJM40" s="19"/>
      <c r="MJN40" s="19"/>
      <c r="MJO40" s="19"/>
      <c r="MJP40" s="19"/>
      <c r="MJQ40" s="19"/>
      <c r="MJR40" s="19"/>
      <c r="MJS40" s="19"/>
      <c r="MJT40" s="19"/>
      <c r="MJU40" s="19"/>
      <c r="MJV40" s="19"/>
      <c r="MJW40" s="19"/>
      <c r="MJX40" s="19"/>
      <c r="MJY40" s="19"/>
      <c r="MJZ40" s="19"/>
      <c r="MKA40" s="19"/>
      <c r="MKB40" s="19"/>
      <c r="MKC40" s="19"/>
      <c r="MKD40" s="19"/>
      <c r="MKE40" s="19"/>
      <c r="MKF40" s="19"/>
      <c r="MKG40" s="19"/>
      <c r="MKH40" s="19"/>
      <c r="MKI40" s="19"/>
      <c r="MKJ40" s="19"/>
      <c r="MKK40" s="19"/>
      <c r="MKL40" s="19"/>
      <c r="MKM40" s="19"/>
      <c r="MKN40" s="19"/>
      <c r="MKO40" s="19"/>
      <c r="MKP40" s="19"/>
      <c r="MKQ40" s="19"/>
      <c r="MKR40" s="19"/>
      <c r="MKS40" s="19"/>
      <c r="MKT40" s="19"/>
      <c r="MKU40" s="19"/>
      <c r="MKV40" s="19"/>
      <c r="MKW40" s="19"/>
      <c r="MKX40" s="19"/>
      <c r="MKY40" s="19"/>
      <c r="MKZ40" s="19"/>
      <c r="MLA40" s="19"/>
      <c r="MLB40" s="19"/>
      <c r="MLC40" s="19"/>
      <c r="MLD40" s="19"/>
      <c r="MLE40" s="19"/>
      <c r="MLF40" s="19"/>
      <c r="MLG40" s="19"/>
      <c r="MLH40" s="19"/>
      <c r="MLI40" s="19"/>
      <c r="MLJ40" s="19"/>
      <c r="MLK40" s="19"/>
      <c r="MLL40" s="19"/>
      <c r="MLM40" s="19"/>
      <c r="MLN40" s="19"/>
      <c r="MLO40" s="19"/>
      <c r="MLP40" s="19"/>
      <c r="MLQ40" s="19"/>
      <c r="MLR40" s="19"/>
      <c r="MLS40" s="19"/>
      <c r="MLT40" s="19"/>
      <c r="MLU40" s="19"/>
      <c r="MLV40" s="19"/>
      <c r="MLW40" s="19"/>
      <c r="MLX40" s="19"/>
      <c r="MLY40" s="19"/>
      <c r="MLZ40" s="19"/>
      <c r="MMA40" s="19"/>
      <c r="MMB40" s="19"/>
      <c r="MMC40" s="19"/>
      <c r="MMD40" s="19"/>
      <c r="MME40" s="19"/>
      <c r="MMF40" s="19"/>
      <c r="MMG40" s="19"/>
      <c r="MMH40" s="19"/>
      <c r="MMI40" s="19"/>
      <c r="MMJ40" s="19"/>
      <c r="MMK40" s="19"/>
      <c r="MML40" s="19"/>
      <c r="MMM40" s="19"/>
      <c r="MMN40" s="19"/>
      <c r="MMO40" s="19"/>
      <c r="MMP40" s="19"/>
      <c r="MMQ40" s="19"/>
      <c r="MMR40" s="19"/>
      <c r="MMS40" s="19"/>
      <c r="MMT40" s="19"/>
      <c r="MMU40" s="19"/>
      <c r="MMV40" s="19"/>
      <c r="MMW40" s="19"/>
      <c r="MMX40" s="19"/>
      <c r="MMY40" s="19"/>
      <c r="MMZ40" s="19"/>
      <c r="MNA40" s="19"/>
      <c r="MNB40" s="19"/>
      <c r="MNC40" s="19"/>
      <c r="MND40" s="19"/>
      <c r="MNE40" s="19"/>
      <c r="MNF40" s="19"/>
      <c r="MNG40" s="19"/>
      <c r="MNH40" s="19"/>
      <c r="MNI40" s="19"/>
      <c r="MNJ40" s="19"/>
      <c r="MNK40" s="19"/>
      <c r="MNL40" s="19"/>
      <c r="MNM40" s="19"/>
      <c r="MNN40" s="19"/>
      <c r="MNO40" s="19"/>
      <c r="MNP40" s="19"/>
      <c r="MNQ40" s="19"/>
      <c r="MNR40" s="19"/>
      <c r="MNS40" s="19"/>
      <c r="MNT40" s="19"/>
      <c r="MNU40" s="19"/>
      <c r="MNV40" s="19"/>
      <c r="MNW40" s="19"/>
      <c r="MNX40" s="19"/>
      <c r="MNY40" s="19"/>
      <c r="MNZ40" s="19"/>
      <c r="MOA40" s="19"/>
      <c r="MOB40" s="19"/>
      <c r="MOC40" s="19"/>
      <c r="MOD40" s="19"/>
      <c r="MOE40" s="19"/>
      <c r="MOF40" s="19"/>
      <c r="MOG40" s="19"/>
      <c r="MOH40" s="19"/>
      <c r="MOI40" s="19"/>
      <c r="MOJ40" s="19"/>
      <c r="MOK40" s="19"/>
      <c r="MOL40" s="19"/>
      <c r="MOM40" s="19"/>
      <c r="MON40" s="19"/>
      <c r="MOO40" s="19"/>
      <c r="MOP40" s="19"/>
      <c r="MOQ40" s="19"/>
      <c r="MOR40" s="19"/>
      <c r="MOS40" s="19"/>
      <c r="MOT40" s="19"/>
      <c r="MOU40" s="19"/>
      <c r="MOV40" s="19"/>
      <c r="MOW40" s="19"/>
      <c r="MOX40" s="19"/>
      <c r="MOY40" s="19"/>
      <c r="MOZ40" s="19"/>
      <c r="MPA40" s="19"/>
      <c r="MPB40" s="19"/>
      <c r="MPC40" s="19"/>
      <c r="MPD40" s="19"/>
      <c r="MPE40" s="19"/>
      <c r="MPF40" s="19"/>
      <c r="MPG40" s="19"/>
      <c r="MPH40" s="19"/>
      <c r="MPI40" s="19"/>
      <c r="MPJ40" s="19"/>
      <c r="MPK40" s="19"/>
      <c r="MPL40" s="19"/>
      <c r="MPM40" s="19"/>
      <c r="MPN40" s="19"/>
      <c r="MPO40" s="19"/>
      <c r="MPP40" s="19"/>
      <c r="MPQ40" s="19"/>
      <c r="MPR40" s="19"/>
      <c r="MPS40" s="19"/>
      <c r="MPT40" s="19"/>
      <c r="MPU40" s="19"/>
      <c r="MPV40" s="19"/>
      <c r="MPW40" s="19"/>
      <c r="MPX40" s="19"/>
      <c r="MPY40" s="19"/>
      <c r="MPZ40" s="19"/>
      <c r="MQA40" s="19"/>
      <c r="MQB40" s="19"/>
      <c r="MQC40" s="19"/>
      <c r="MQD40" s="19"/>
      <c r="MQE40" s="19"/>
      <c r="MQF40" s="19"/>
      <c r="MQG40" s="19"/>
      <c r="MQH40" s="19"/>
      <c r="MQI40" s="19"/>
      <c r="MQJ40" s="19"/>
      <c r="MQK40" s="19"/>
      <c r="MQL40" s="19"/>
      <c r="MQM40" s="19"/>
      <c r="MQN40" s="19"/>
      <c r="MQO40" s="19"/>
      <c r="MQP40" s="19"/>
      <c r="MQQ40" s="19"/>
      <c r="MQR40" s="19"/>
      <c r="MQS40" s="19"/>
      <c r="MQT40" s="19"/>
      <c r="MQU40" s="19"/>
      <c r="MQV40" s="19"/>
      <c r="MQW40" s="19"/>
      <c r="MQX40" s="19"/>
      <c r="MQY40" s="19"/>
      <c r="MQZ40" s="19"/>
      <c r="MRA40" s="19"/>
      <c r="MRB40" s="19"/>
      <c r="MRC40" s="19"/>
      <c r="MRD40" s="19"/>
      <c r="MRE40" s="19"/>
      <c r="MRF40" s="19"/>
      <c r="MRG40" s="19"/>
      <c r="MRH40" s="19"/>
      <c r="MRI40" s="19"/>
      <c r="MRJ40" s="19"/>
      <c r="MRK40" s="19"/>
      <c r="MRL40" s="19"/>
      <c r="MRM40" s="19"/>
      <c r="MRN40" s="19"/>
      <c r="MRO40" s="19"/>
      <c r="MRP40" s="19"/>
      <c r="MRQ40" s="19"/>
      <c r="MRR40" s="19"/>
      <c r="MRS40" s="19"/>
      <c r="MRT40" s="19"/>
      <c r="MRU40" s="19"/>
      <c r="MRV40" s="19"/>
      <c r="MRW40" s="19"/>
      <c r="MRX40" s="19"/>
      <c r="MRY40" s="19"/>
      <c r="MRZ40" s="19"/>
      <c r="MSA40" s="19"/>
      <c r="MSB40" s="19"/>
      <c r="MSC40" s="19"/>
      <c r="MSD40" s="19"/>
      <c r="MSE40" s="19"/>
      <c r="MSF40" s="19"/>
      <c r="MSG40" s="19"/>
      <c r="MSH40" s="19"/>
      <c r="MSI40" s="19"/>
      <c r="MSJ40" s="19"/>
      <c r="MSK40" s="19"/>
      <c r="MSL40" s="19"/>
      <c r="MSM40" s="19"/>
      <c r="MSN40" s="19"/>
      <c r="MSO40" s="19"/>
      <c r="MSP40" s="19"/>
      <c r="MSQ40" s="19"/>
      <c r="MSR40" s="19"/>
      <c r="MSS40" s="19"/>
      <c r="MST40" s="19"/>
      <c r="MSU40" s="19"/>
      <c r="MSV40" s="19"/>
      <c r="MSW40" s="19"/>
      <c r="MSX40" s="19"/>
      <c r="MSY40" s="19"/>
      <c r="MSZ40" s="19"/>
      <c r="MTA40" s="19"/>
      <c r="MTB40" s="19"/>
      <c r="MTC40" s="19"/>
      <c r="MTD40" s="19"/>
      <c r="MTE40" s="19"/>
      <c r="MTF40" s="19"/>
      <c r="MTG40" s="19"/>
      <c r="MTH40" s="19"/>
      <c r="MTI40" s="19"/>
      <c r="MTJ40" s="19"/>
      <c r="MTK40" s="19"/>
      <c r="MTL40" s="19"/>
      <c r="MTM40" s="19"/>
      <c r="MTN40" s="19"/>
      <c r="MTO40" s="19"/>
      <c r="MTP40" s="19"/>
      <c r="MTQ40" s="19"/>
      <c r="MTR40" s="19"/>
      <c r="MTS40" s="19"/>
      <c r="MTT40" s="19"/>
      <c r="MTU40" s="19"/>
      <c r="MTV40" s="19"/>
      <c r="MTW40" s="19"/>
      <c r="MTX40" s="19"/>
      <c r="MTY40" s="19"/>
      <c r="MTZ40" s="19"/>
      <c r="MUA40" s="19"/>
      <c r="MUB40" s="19"/>
      <c r="MUC40" s="19"/>
      <c r="MUD40" s="19"/>
      <c r="MUE40" s="19"/>
      <c r="MUF40" s="19"/>
      <c r="MUG40" s="19"/>
      <c r="MUH40" s="19"/>
      <c r="MUI40" s="19"/>
      <c r="MUJ40" s="19"/>
      <c r="MUK40" s="19"/>
      <c r="MUL40" s="19"/>
      <c r="MUM40" s="19"/>
      <c r="MUN40" s="19"/>
      <c r="MUO40" s="19"/>
      <c r="MUP40" s="19"/>
      <c r="MUQ40" s="19"/>
      <c r="MUR40" s="19"/>
      <c r="MUS40" s="19"/>
      <c r="MUT40" s="19"/>
      <c r="MUU40" s="19"/>
      <c r="MUV40" s="19"/>
      <c r="MUW40" s="19"/>
      <c r="MUX40" s="19"/>
      <c r="MUY40" s="19"/>
      <c r="MUZ40" s="19"/>
      <c r="MVA40" s="19"/>
      <c r="MVB40" s="19"/>
      <c r="MVC40" s="19"/>
      <c r="MVD40" s="19"/>
      <c r="MVE40" s="19"/>
      <c r="MVF40" s="19"/>
      <c r="MVG40" s="19"/>
      <c r="MVH40" s="19"/>
      <c r="MVI40" s="19"/>
      <c r="MVJ40" s="19"/>
      <c r="MVK40" s="19"/>
      <c r="MVL40" s="19"/>
      <c r="MVM40" s="19"/>
      <c r="MVN40" s="19"/>
      <c r="MVO40" s="19"/>
      <c r="MVP40" s="19"/>
      <c r="MVQ40" s="19"/>
      <c r="MVR40" s="19"/>
      <c r="MVS40" s="19"/>
      <c r="MVT40" s="19"/>
      <c r="MVU40" s="19"/>
      <c r="MVV40" s="19"/>
      <c r="MVW40" s="19"/>
      <c r="MVX40" s="19"/>
      <c r="MVY40" s="19"/>
      <c r="MVZ40" s="19"/>
      <c r="MWA40" s="19"/>
      <c r="MWB40" s="19"/>
      <c r="MWC40" s="19"/>
      <c r="MWD40" s="19"/>
      <c r="MWE40" s="19"/>
      <c r="MWF40" s="19"/>
      <c r="MWG40" s="19"/>
      <c r="MWH40" s="19"/>
      <c r="MWI40" s="19"/>
      <c r="MWJ40" s="19"/>
      <c r="MWK40" s="19"/>
      <c r="MWL40" s="19"/>
      <c r="MWM40" s="19"/>
      <c r="MWN40" s="19"/>
      <c r="MWO40" s="19"/>
      <c r="MWP40" s="19"/>
      <c r="MWQ40" s="19"/>
      <c r="MWR40" s="19"/>
      <c r="MWS40" s="19"/>
      <c r="MWT40" s="19"/>
      <c r="MWU40" s="19"/>
      <c r="MWV40" s="19"/>
      <c r="MWW40" s="19"/>
      <c r="MWX40" s="19"/>
      <c r="MWY40" s="19"/>
      <c r="MWZ40" s="19"/>
      <c r="MXA40" s="19"/>
      <c r="MXB40" s="19"/>
      <c r="MXC40" s="19"/>
      <c r="MXD40" s="19"/>
      <c r="MXE40" s="19"/>
      <c r="MXF40" s="19"/>
      <c r="MXG40" s="19"/>
      <c r="MXH40" s="19"/>
      <c r="MXI40" s="19"/>
      <c r="MXJ40" s="19"/>
      <c r="MXK40" s="19"/>
      <c r="MXL40" s="19"/>
      <c r="MXM40" s="19"/>
      <c r="MXN40" s="19"/>
      <c r="MXO40" s="19"/>
      <c r="MXP40" s="19"/>
      <c r="MXQ40" s="19"/>
      <c r="MXR40" s="19"/>
      <c r="MXS40" s="19"/>
      <c r="MXT40" s="19"/>
      <c r="MXU40" s="19"/>
      <c r="MXV40" s="19"/>
      <c r="MXW40" s="19"/>
      <c r="MXX40" s="19"/>
      <c r="MXY40" s="19"/>
      <c r="MXZ40" s="19"/>
      <c r="MYA40" s="19"/>
      <c r="MYB40" s="19"/>
      <c r="MYC40" s="19"/>
      <c r="MYD40" s="19"/>
      <c r="MYE40" s="19"/>
      <c r="MYF40" s="19"/>
      <c r="MYG40" s="19"/>
      <c r="MYH40" s="19"/>
      <c r="MYI40" s="19"/>
      <c r="MYJ40" s="19"/>
      <c r="MYK40" s="19"/>
      <c r="MYL40" s="19"/>
      <c r="MYM40" s="19"/>
      <c r="MYN40" s="19"/>
      <c r="MYO40" s="19"/>
      <c r="MYP40" s="19"/>
      <c r="MYQ40" s="19"/>
      <c r="MYR40" s="19"/>
      <c r="MYS40" s="19"/>
      <c r="MYT40" s="19"/>
      <c r="MYU40" s="19"/>
      <c r="MYV40" s="19"/>
      <c r="MYW40" s="19"/>
      <c r="MYX40" s="19"/>
      <c r="MYY40" s="19"/>
      <c r="MYZ40" s="19"/>
      <c r="MZA40" s="19"/>
      <c r="MZB40" s="19"/>
      <c r="MZC40" s="19"/>
      <c r="MZD40" s="19"/>
      <c r="MZE40" s="19"/>
      <c r="MZF40" s="19"/>
      <c r="MZG40" s="19"/>
      <c r="MZH40" s="19"/>
      <c r="MZI40" s="19"/>
      <c r="MZJ40" s="19"/>
      <c r="MZK40" s="19"/>
      <c r="MZL40" s="19"/>
      <c r="MZM40" s="19"/>
      <c r="MZN40" s="19"/>
      <c r="MZO40" s="19"/>
      <c r="MZP40" s="19"/>
      <c r="MZQ40" s="19"/>
      <c r="MZR40" s="19"/>
      <c r="MZS40" s="19"/>
      <c r="MZT40" s="19"/>
      <c r="MZU40" s="19"/>
      <c r="MZV40" s="19"/>
      <c r="MZW40" s="19"/>
      <c r="MZX40" s="19"/>
      <c r="MZY40" s="19"/>
      <c r="MZZ40" s="19"/>
      <c r="NAA40" s="19"/>
      <c r="NAB40" s="19"/>
      <c r="NAC40" s="19"/>
      <c r="NAD40" s="19"/>
      <c r="NAE40" s="19"/>
      <c r="NAF40" s="19"/>
      <c r="NAG40" s="19"/>
      <c r="NAH40" s="19"/>
      <c r="NAI40" s="19"/>
      <c r="NAJ40" s="19"/>
      <c r="NAK40" s="19"/>
      <c r="NAL40" s="19"/>
      <c r="NAM40" s="19"/>
      <c r="NAN40" s="19"/>
      <c r="NAO40" s="19"/>
      <c r="NAP40" s="19"/>
      <c r="NAQ40" s="19"/>
      <c r="NAR40" s="19"/>
      <c r="NAS40" s="19"/>
      <c r="NAT40" s="19"/>
      <c r="NAU40" s="19"/>
      <c r="NAV40" s="19"/>
      <c r="NAW40" s="19"/>
      <c r="NAX40" s="19"/>
      <c r="NAY40" s="19"/>
      <c r="NAZ40" s="19"/>
      <c r="NBA40" s="19"/>
      <c r="NBB40" s="19"/>
      <c r="NBC40" s="19"/>
      <c r="NBD40" s="19"/>
      <c r="NBE40" s="19"/>
      <c r="NBF40" s="19"/>
      <c r="NBG40" s="19"/>
      <c r="NBH40" s="19"/>
      <c r="NBI40" s="19"/>
      <c r="NBJ40" s="19"/>
      <c r="NBK40" s="19"/>
      <c r="NBL40" s="19"/>
      <c r="NBM40" s="19"/>
      <c r="NBN40" s="19"/>
      <c r="NBO40" s="19"/>
      <c r="NBP40" s="19"/>
      <c r="NBQ40" s="19"/>
      <c r="NBR40" s="19"/>
      <c r="NBS40" s="19"/>
      <c r="NBT40" s="19"/>
      <c r="NBU40" s="19"/>
      <c r="NBV40" s="19"/>
      <c r="NBW40" s="19"/>
      <c r="NBX40" s="19"/>
      <c r="NBY40" s="19"/>
      <c r="NBZ40" s="19"/>
      <c r="NCA40" s="19"/>
      <c r="NCB40" s="19"/>
      <c r="NCC40" s="19"/>
      <c r="NCD40" s="19"/>
      <c r="NCE40" s="19"/>
      <c r="NCF40" s="19"/>
      <c r="NCG40" s="19"/>
      <c r="NCH40" s="19"/>
      <c r="NCI40" s="19"/>
      <c r="NCJ40" s="19"/>
      <c r="NCK40" s="19"/>
      <c r="NCL40" s="19"/>
      <c r="NCM40" s="19"/>
      <c r="NCN40" s="19"/>
      <c r="NCO40" s="19"/>
      <c r="NCP40" s="19"/>
      <c r="NCQ40" s="19"/>
      <c r="NCR40" s="19"/>
      <c r="NCS40" s="19"/>
      <c r="NCT40" s="19"/>
      <c r="NCU40" s="19"/>
      <c r="NCV40" s="19"/>
      <c r="NCW40" s="19"/>
      <c r="NCX40" s="19"/>
      <c r="NCY40" s="19"/>
      <c r="NCZ40" s="19"/>
      <c r="NDA40" s="19"/>
      <c r="NDB40" s="19"/>
      <c r="NDC40" s="19"/>
      <c r="NDD40" s="19"/>
      <c r="NDE40" s="19"/>
      <c r="NDF40" s="19"/>
      <c r="NDG40" s="19"/>
      <c r="NDH40" s="19"/>
      <c r="NDI40" s="19"/>
      <c r="NDJ40" s="19"/>
      <c r="NDK40" s="19"/>
      <c r="NDL40" s="19"/>
      <c r="NDM40" s="19"/>
      <c r="NDN40" s="19"/>
      <c r="NDO40" s="19"/>
      <c r="NDP40" s="19"/>
      <c r="NDQ40" s="19"/>
      <c r="NDR40" s="19"/>
      <c r="NDS40" s="19"/>
      <c r="NDT40" s="19"/>
      <c r="NDU40" s="19"/>
      <c r="NDV40" s="19"/>
      <c r="NDW40" s="19"/>
      <c r="NDX40" s="19"/>
      <c r="NDY40" s="19"/>
      <c r="NDZ40" s="19"/>
      <c r="NEA40" s="19"/>
      <c r="NEB40" s="19"/>
      <c r="NEC40" s="19"/>
      <c r="NED40" s="19"/>
      <c r="NEE40" s="19"/>
      <c r="NEF40" s="19"/>
      <c r="NEG40" s="19"/>
      <c r="NEH40" s="19"/>
      <c r="NEI40" s="19"/>
      <c r="NEJ40" s="19"/>
      <c r="NEK40" s="19"/>
      <c r="NEL40" s="19"/>
      <c r="NEM40" s="19"/>
      <c r="NEN40" s="19"/>
      <c r="NEO40" s="19"/>
      <c r="NEP40" s="19"/>
      <c r="NEQ40" s="19"/>
      <c r="NER40" s="19"/>
      <c r="NES40" s="19"/>
      <c r="NET40" s="19"/>
      <c r="NEU40" s="19"/>
      <c r="NEV40" s="19"/>
      <c r="NEW40" s="19"/>
      <c r="NEX40" s="19"/>
      <c r="NEY40" s="19"/>
      <c r="NEZ40" s="19"/>
      <c r="NFA40" s="19"/>
      <c r="NFB40" s="19"/>
      <c r="NFC40" s="19"/>
      <c r="NFD40" s="19"/>
      <c r="NFE40" s="19"/>
      <c r="NFF40" s="19"/>
      <c r="NFG40" s="19"/>
      <c r="NFH40" s="19"/>
      <c r="NFI40" s="19"/>
      <c r="NFJ40" s="19"/>
      <c r="NFK40" s="19"/>
      <c r="NFL40" s="19"/>
      <c r="NFM40" s="19"/>
      <c r="NFN40" s="19"/>
      <c r="NFO40" s="19"/>
      <c r="NFP40" s="19"/>
      <c r="NFQ40" s="19"/>
      <c r="NFR40" s="19"/>
      <c r="NFS40" s="19"/>
      <c r="NFT40" s="19"/>
      <c r="NFU40" s="19"/>
      <c r="NFV40" s="19"/>
      <c r="NFW40" s="19"/>
      <c r="NFX40" s="19"/>
      <c r="NFY40" s="19"/>
      <c r="NFZ40" s="19"/>
      <c r="NGA40" s="19"/>
      <c r="NGB40" s="19"/>
      <c r="NGC40" s="19"/>
      <c r="NGD40" s="19"/>
      <c r="NGE40" s="19"/>
      <c r="NGF40" s="19"/>
      <c r="NGG40" s="19"/>
      <c r="NGH40" s="19"/>
      <c r="NGI40" s="19"/>
      <c r="NGJ40" s="19"/>
      <c r="NGK40" s="19"/>
      <c r="NGL40" s="19"/>
      <c r="NGM40" s="19"/>
      <c r="NGN40" s="19"/>
      <c r="NGO40" s="19"/>
      <c r="NGP40" s="19"/>
      <c r="NGQ40" s="19"/>
      <c r="NGR40" s="19"/>
      <c r="NGS40" s="19"/>
      <c r="NGT40" s="19"/>
      <c r="NGU40" s="19"/>
      <c r="NGV40" s="19"/>
      <c r="NGW40" s="19"/>
      <c r="NGX40" s="19"/>
      <c r="NGY40" s="19"/>
      <c r="NGZ40" s="19"/>
      <c r="NHA40" s="19"/>
      <c r="NHB40" s="19"/>
      <c r="NHC40" s="19"/>
      <c r="NHD40" s="19"/>
      <c r="NHE40" s="19"/>
      <c r="NHF40" s="19"/>
      <c r="NHG40" s="19"/>
      <c r="NHH40" s="19"/>
      <c r="NHI40" s="19"/>
      <c r="NHJ40" s="19"/>
      <c r="NHK40" s="19"/>
      <c r="NHL40" s="19"/>
      <c r="NHM40" s="19"/>
      <c r="NHN40" s="19"/>
      <c r="NHO40" s="19"/>
      <c r="NHP40" s="19"/>
      <c r="NHQ40" s="19"/>
      <c r="NHR40" s="19"/>
      <c r="NHS40" s="19"/>
      <c r="NHT40" s="19"/>
      <c r="NHU40" s="19"/>
      <c r="NHV40" s="19"/>
      <c r="NHW40" s="19"/>
      <c r="NHX40" s="19"/>
      <c r="NHY40" s="19"/>
      <c r="NHZ40" s="19"/>
      <c r="NIA40" s="19"/>
      <c r="NIB40" s="19"/>
      <c r="NIC40" s="19"/>
      <c r="NID40" s="19"/>
      <c r="NIE40" s="19"/>
      <c r="NIF40" s="19"/>
      <c r="NIG40" s="19"/>
      <c r="NIH40" s="19"/>
      <c r="NII40" s="19"/>
      <c r="NIJ40" s="19"/>
      <c r="NIK40" s="19"/>
      <c r="NIL40" s="19"/>
      <c r="NIM40" s="19"/>
      <c r="NIN40" s="19"/>
      <c r="NIO40" s="19"/>
      <c r="NIP40" s="19"/>
      <c r="NIQ40" s="19"/>
      <c r="NIR40" s="19"/>
      <c r="NIS40" s="19"/>
      <c r="NIT40" s="19"/>
      <c r="NIU40" s="19"/>
      <c r="NIV40" s="19"/>
      <c r="NIW40" s="19"/>
      <c r="NIX40" s="19"/>
      <c r="NIY40" s="19"/>
      <c r="NIZ40" s="19"/>
      <c r="NJA40" s="19"/>
      <c r="NJB40" s="19"/>
      <c r="NJC40" s="19"/>
      <c r="NJD40" s="19"/>
      <c r="NJE40" s="19"/>
      <c r="NJF40" s="19"/>
      <c r="NJG40" s="19"/>
      <c r="NJH40" s="19"/>
      <c r="NJI40" s="19"/>
      <c r="NJJ40" s="19"/>
      <c r="NJK40" s="19"/>
      <c r="NJL40" s="19"/>
      <c r="NJM40" s="19"/>
      <c r="NJN40" s="19"/>
      <c r="NJO40" s="19"/>
      <c r="NJP40" s="19"/>
      <c r="NJQ40" s="19"/>
      <c r="NJR40" s="19"/>
      <c r="NJS40" s="19"/>
      <c r="NJT40" s="19"/>
      <c r="NJU40" s="19"/>
      <c r="NJV40" s="19"/>
      <c r="NJW40" s="19"/>
      <c r="NJX40" s="19"/>
      <c r="NJY40" s="19"/>
      <c r="NJZ40" s="19"/>
      <c r="NKA40" s="19"/>
      <c r="NKB40" s="19"/>
      <c r="NKC40" s="19"/>
      <c r="NKD40" s="19"/>
      <c r="NKE40" s="19"/>
      <c r="NKF40" s="19"/>
      <c r="NKG40" s="19"/>
      <c r="NKH40" s="19"/>
      <c r="NKI40" s="19"/>
      <c r="NKJ40" s="19"/>
      <c r="NKK40" s="19"/>
      <c r="NKL40" s="19"/>
      <c r="NKM40" s="19"/>
      <c r="NKN40" s="19"/>
      <c r="NKO40" s="19"/>
      <c r="NKP40" s="19"/>
      <c r="NKQ40" s="19"/>
      <c r="NKR40" s="19"/>
      <c r="NKS40" s="19"/>
      <c r="NKT40" s="19"/>
      <c r="NKU40" s="19"/>
      <c r="NKV40" s="19"/>
      <c r="NKW40" s="19"/>
      <c r="NKX40" s="19"/>
      <c r="NKY40" s="19"/>
      <c r="NKZ40" s="19"/>
      <c r="NLA40" s="19"/>
      <c r="NLB40" s="19"/>
      <c r="NLC40" s="19"/>
      <c r="NLD40" s="19"/>
      <c r="NLE40" s="19"/>
      <c r="NLF40" s="19"/>
      <c r="NLG40" s="19"/>
      <c r="NLH40" s="19"/>
      <c r="NLI40" s="19"/>
      <c r="NLJ40" s="19"/>
      <c r="NLK40" s="19"/>
      <c r="NLL40" s="19"/>
      <c r="NLM40" s="19"/>
      <c r="NLN40" s="19"/>
      <c r="NLO40" s="19"/>
      <c r="NLP40" s="19"/>
      <c r="NLQ40" s="19"/>
      <c r="NLR40" s="19"/>
      <c r="NLS40" s="19"/>
      <c r="NLT40" s="19"/>
      <c r="NLU40" s="19"/>
      <c r="NLV40" s="19"/>
      <c r="NLW40" s="19"/>
      <c r="NLX40" s="19"/>
      <c r="NLY40" s="19"/>
      <c r="NLZ40" s="19"/>
      <c r="NMA40" s="19"/>
      <c r="NMB40" s="19"/>
      <c r="NMC40" s="19"/>
      <c r="NMD40" s="19"/>
      <c r="NME40" s="19"/>
      <c r="NMF40" s="19"/>
      <c r="NMG40" s="19"/>
      <c r="NMH40" s="19"/>
      <c r="NMI40" s="19"/>
      <c r="NMJ40" s="19"/>
      <c r="NMK40" s="19"/>
      <c r="NML40" s="19"/>
      <c r="NMM40" s="19"/>
      <c r="NMN40" s="19"/>
      <c r="NMO40" s="19"/>
      <c r="NMP40" s="19"/>
      <c r="NMQ40" s="19"/>
      <c r="NMR40" s="19"/>
      <c r="NMS40" s="19"/>
      <c r="NMT40" s="19"/>
      <c r="NMU40" s="19"/>
      <c r="NMV40" s="19"/>
      <c r="NMW40" s="19"/>
      <c r="NMX40" s="19"/>
      <c r="NMY40" s="19"/>
      <c r="NMZ40" s="19"/>
      <c r="NNA40" s="19"/>
      <c r="NNB40" s="19"/>
      <c r="NNC40" s="19"/>
      <c r="NND40" s="19"/>
      <c r="NNE40" s="19"/>
      <c r="NNF40" s="19"/>
      <c r="NNG40" s="19"/>
      <c r="NNH40" s="19"/>
      <c r="NNI40" s="19"/>
      <c r="NNJ40" s="19"/>
      <c r="NNK40" s="19"/>
      <c r="NNL40" s="19"/>
      <c r="NNM40" s="19"/>
      <c r="NNN40" s="19"/>
      <c r="NNO40" s="19"/>
      <c r="NNP40" s="19"/>
      <c r="NNQ40" s="19"/>
      <c r="NNR40" s="19"/>
      <c r="NNS40" s="19"/>
      <c r="NNT40" s="19"/>
      <c r="NNU40" s="19"/>
      <c r="NNV40" s="19"/>
      <c r="NNW40" s="19"/>
      <c r="NNX40" s="19"/>
      <c r="NNY40" s="19"/>
      <c r="NNZ40" s="19"/>
      <c r="NOA40" s="19"/>
      <c r="NOB40" s="19"/>
      <c r="NOC40" s="19"/>
      <c r="NOD40" s="19"/>
      <c r="NOE40" s="19"/>
      <c r="NOF40" s="19"/>
      <c r="NOG40" s="19"/>
      <c r="NOH40" s="19"/>
      <c r="NOI40" s="19"/>
      <c r="NOJ40" s="19"/>
      <c r="NOK40" s="19"/>
      <c r="NOL40" s="19"/>
      <c r="NOM40" s="19"/>
      <c r="NON40" s="19"/>
      <c r="NOO40" s="19"/>
      <c r="NOP40" s="19"/>
      <c r="NOQ40" s="19"/>
      <c r="NOR40" s="19"/>
      <c r="NOS40" s="19"/>
      <c r="NOT40" s="19"/>
      <c r="NOU40" s="19"/>
      <c r="NOV40" s="19"/>
      <c r="NOW40" s="19"/>
      <c r="NOX40" s="19"/>
      <c r="NOY40" s="19"/>
      <c r="NOZ40" s="19"/>
      <c r="NPA40" s="19"/>
      <c r="NPB40" s="19"/>
      <c r="NPC40" s="19"/>
      <c r="NPD40" s="19"/>
      <c r="NPE40" s="19"/>
      <c r="NPF40" s="19"/>
      <c r="NPG40" s="19"/>
      <c r="NPH40" s="19"/>
      <c r="NPI40" s="19"/>
      <c r="NPJ40" s="19"/>
      <c r="NPK40" s="19"/>
      <c r="NPL40" s="19"/>
      <c r="NPM40" s="19"/>
      <c r="NPN40" s="19"/>
      <c r="NPO40" s="19"/>
      <c r="NPP40" s="19"/>
      <c r="NPQ40" s="19"/>
      <c r="NPR40" s="19"/>
      <c r="NPS40" s="19"/>
      <c r="NPT40" s="19"/>
      <c r="NPU40" s="19"/>
      <c r="NPV40" s="19"/>
      <c r="NPW40" s="19"/>
      <c r="NPX40" s="19"/>
      <c r="NPY40" s="19"/>
      <c r="NPZ40" s="19"/>
      <c r="NQA40" s="19"/>
      <c r="NQB40" s="19"/>
      <c r="NQC40" s="19"/>
      <c r="NQD40" s="19"/>
      <c r="NQE40" s="19"/>
      <c r="NQF40" s="19"/>
      <c r="NQG40" s="19"/>
      <c r="NQH40" s="19"/>
      <c r="NQI40" s="19"/>
      <c r="NQJ40" s="19"/>
      <c r="NQK40" s="19"/>
      <c r="NQL40" s="19"/>
      <c r="NQM40" s="19"/>
      <c r="NQN40" s="19"/>
      <c r="NQO40" s="19"/>
      <c r="NQP40" s="19"/>
      <c r="NQQ40" s="19"/>
      <c r="NQR40" s="19"/>
      <c r="NQS40" s="19"/>
      <c r="NQT40" s="19"/>
      <c r="NQU40" s="19"/>
      <c r="NQV40" s="19"/>
      <c r="NQW40" s="19"/>
      <c r="NQX40" s="19"/>
      <c r="NQY40" s="19"/>
      <c r="NQZ40" s="19"/>
      <c r="NRA40" s="19"/>
      <c r="NRB40" s="19"/>
      <c r="NRC40" s="19"/>
      <c r="NRD40" s="19"/>
      <c r="NRE40" s="19"/>
      <c r="NRF40" s="19"/>
      <c r="NRG40" s="19"/>
      <c r="NRH40" s="19"/>
      <c r="NRI40" s="19"/>
      <c r="NRJ40" s="19"/>
      <c r="NRK40" s="19"/>
      <c r="NRL40" s="19"/>
      <c r="NRM40" s="19"/>
      <c r="NRN40" s="19"/>
      <c r="NRO40" s="19"/>
      <c r="NRP40" s="19"/>
      <c r="NRQ40" s="19"/>
      <c r="NRR40" s="19"/>
      <c r="NRS40" s="19"/>
      <c r="NRT40" s="19"/>
      <c r="NRU40" s="19"/>
      <c r="NRV40" s="19"/>
      <c r="NRW40" s="19"/>
      <c r="NRX40" s="19"/>
      <c r="NRY40" s="19"/>
      <c r="NRZ40" s="19"/>
      <c r="NSA40" s="19"/>
      <c r="NSB40" s="19"/>
      <c r="NSC40" s="19"/>
      <c r="NSD40" s="19"/>
      <c r="NSE40" s="19"/>
      <c r="NSF40" s="19"/>
      <c r="NSG40" s="19"/>
      <c r="NSH40" s="19"/>
      <c r="NSI40" s="19"/>
      <c r="NSJ40" s="19"/>
      <c r="NSK40" s="19"/>
      <c r="NSL40" s="19"/>
      <c r="NSM40" s="19"/>
      <c r="NSN40" s="19"/>
      <c r="NSO40" s="19"/>
      <c r="NSP40" s="19"/>
      <c r="NSQ40" s="19"/>
      <c r="NSR40" s="19"/>
      <c r="NSS40" s="19"/>
      <c r="NST40" s="19"/>
      <c r="NSU40" s="19"/>
      <c r="NSV40" s="19"/>
      <c r="NSW40" s="19"/>
      <c r="NSX40" s="19"/>
      <c r="NSY40" s="19"/>
      <c r="NSZ40" s="19"/>
      <c r="NTA40" s="19"/>
      <c r="NTB40" s="19"/>
      <c r="NTC40" s="19"/>
      <c r="NTD40" s="19"/>
      <c r="NTE40" s="19"/>
      <c r="NTF40" s="19"/>
      <c r="NTG40" s="19"/>
      <c r="NTH40" s="19"/>
      <c r="NTI40" s="19"/>
      <c r="NTJ40" s="19"/>
      <c r="NTK40" s="19"/>
      <c r="NTL40" s="19"/>
      <c r="NTM40" s="19"/>
      <c r="NTN40" s="19"/>
      <c r="NTO40" s="19"/>
      <c r="NTP40" s="19"/>
      <c r="NTQ40" s="19"/>
      <c r="NTR40" s="19"/>
      <c r="NTS40" s="19"/>
      <c r="NTT40" s="19"/>
      <c r="NTU40" s="19"/>
      <c r="NTV40" s="19"/>
      <c r="NTW40" s="19"/>
      <c r="NTX40" s="19"/>
      <c r="NTY40" s="19"/>
      <c r="NTZ40" s="19"/>
      <c r="NUA40" s="19"/>
      <c r="NUB40" s="19"/>
      <c r="NUC40" s="19"/>
      <c r="NUD40" s="19"/>
      <c r="NUE40" s="19"/>
      <c r="NUF40" s="19"/>
      <c r="NUG40" s="19"/>
      <c r="NUH40" s="19"/>
      <c r="NUI40" s="19"/>
      <c r="NUJ40" s="19"/>
      <c r="NUK40" s="19"/>
      <c r="NUL40" s="19"/>
      <c r="NUM40" s="19"/>
      <c r="NUN40" s="19"/>
      <c r="NUO40" s="19"/>
      <c r="NUP40" s="19"/>
      <c r="NUQ40" s="19"/>
      <c r="NUR40" s="19"/>
      <c r="NUS40" s="19"/>
      <c r="NUT40" s="19"/>
      <c r="NUU40" s="19"/>
      <c r="NUV40" s="19"/>
      <c r="NUW40" s="19"/>
      <c r="NUX40" s="19"/>
      <c r="NUY40" s="19"/>
      <c r="NUZ40" s="19"/>
      <c r="NVA40" s="19"/>
      <c r="NVB40" s="19"/>
      <c r="NVC40" s="19"/>
      <c r="NVD40" s="19"/>
      <c r="NVE40" s="19"/>
      <c r="NVF40" s="19"/>
      <c r="NVG40" s="19"/>
      <c r="NVH40" s="19"/>
      <c r="NVI40" s="19"/>
      <c r="NVJ40" s="19"/>
      <c r="NVK40" s="19"/>
      <c r="NVL40" s="19"/>
      <c r="NVM40" s="19"/>
      <c r="NVN40" s="19"/>
      <c r="NVO40" s="19"/>
      <c r="NVP40" s="19"/>
      <c r="NVQ40" s="19"/>
      <c r="NVR40" s="19"/>
      <c r="NVS40" s="19"/>
      <c r="NVT40" s="19"/>
      <c r="NVU40" s="19"/>
      <c r="NVV40" s="19"/>
      <c r="NVW40" s="19"/>
      <c r="NVX40" s="19"/>
      <c r="NVY40" s="19"/>
      <c r="NVZ40" s="19"/>
      <c r="NWA40" s="19"/>
      <c r="NWB40" s="19"/>
      <c r="NWC40" s="19"/>
      <c r="NWD40" s="19"/>
      <c r="NWE40" s="19"/>
      <c r="NWF40" s="19"/>
      <c r="NWG40" s="19"/>
      <c r="NWH40" s="19"/>
      <c r="NWI40" s="19"/>
      <c r="NWJ40" s="19"/>
      <c r="NWK40" s="19"/>
      <c r="NWL40" s="19"/>
      <c r="NWM40" s="19"/>
      <c r="NWN40" s="19"/>
      <c r="NWO40" s="19"/>
      <c r="NWP40" s="19"/>
      <c r="NWQ40" s="19"/>
      <c r="NWR40" s="19"/>
      <c r="NWS40" s="19"/>
      <c r="NWT40" s="19"/>
      <c r="NWU40" s="19"/>
      <c r="NWV40" s="19"/>
      <c r="NWW40" s="19"/>
      <c r="NWX40" s="19"/>
      <c r="NWY40" s="19"/>
      <c r="NWZ40" s="19"/>
      <c r="NXA40" s="19"/>
      <c r="NXB40" s="19"/>
      <c r="NXC40" s="19"/>
      <c r="NXD40" s="19"/>
      <c r="NXE40" s="19"/>
      <c r="NXF40" s="19"/>
      <c r="NXG40" s="19"/>
      <c r="NXH40" s="19"/>
      <c r="NXI40" s="19"/>
      <c r="NXJ40" s="19"/>
      <c r="NXK40" s="19"/>
      <c r="NXL40" s="19"/>
      <c r="NXM40" s="19"/>
      <c r="NXN40" s="19"/>
      <c r="NXO40" s="19"/>
      <c r="NXP40" s="19"/>
      <c r="NXQ40" s="19"/>
      <c r="NXR40" s="19"/>
      <c r="NXS40" s="19"/>
      <c r="NXT40" s="19"/>
      <c r="NXU40" s="19"/>
      <c r="NXV40" s="19"/>
      <c r="NXW40" s="19"/>
      <c r="NXX40" s="19"/>
      <c r="NXY40" s="19"/>
      <c r="NXZ40" s="19"/>
      <c r="NYA40" s="19"/>
      <c r="NYB40" s="19"/>
      <c r="NYC40" s="19"/>
      <c r="NYD40" s="19"/>
      <c r="NYE40" s="19"/>
      <c r="NYF40" s="19"/>
      <c r="NYG40" s="19"/>
      <c r="NYH40" s="19"/>
      <c r="NYI40" s="19"/>
      <c r="NYJ40" s="19"/>
      <c r="NYK40" s="19"/>
      <c r="NYL40" s="19"/>
      <c r="NYM40" s="19"/>
      <c r="NYN40" s="19"/>
      <c r="NYO40" s="19"/>
      <c r="NYP40" s="19"/>
      <c r="NYQ40" s="19"/>
      <c r="NYR40" s="19"/>
      <c r="NYS40" s="19"/>
      <c r="NYT40" s="19"/>
      <c r="NYU40" s="19"/>
      <c r="NYV40" s="19"/>
      <c r="NYW40" s="19"/>
      <c r="NYX40" s="19"/>
      <c r="NYY40" s="19"/>
      <c r="NYZ40" s="19"/>
      <c r="NZA40" s="19"/>
      <c r="NZB40" s="19"/>
      <c r="NZC40" s="19"/>
      <c r="NZD40" s="19"/>
      <c r="NZE40" s="19"/>
      <c r="NZF40" s="19"/>
      <c r="NZG40" s="19"/>
      <c r="NZH40" s="19"/>
      <c r="NZI40" s="19"/>
      <c r="NZJ40" s="19"/>
      <c r="NZK40" s="19"/>
      <c r="NZL40" s="19"/>
      <c r="NZM40" s="19"/>
      <c r="NZN40" s="19"/>
      <c r="NZO40" s="19"/>
      <c r="NZP40" s="19"/>
      <c r="NZQ40" s="19"/>
      <c r="NZR40" s="19"/>
      <c r="NZS40" s="19"/>
      <c r="NZT40" s="19"/>
      <c r="NZU40" s="19"/>
      <c r="NZV40" s="19"/>
      <c r="NZW40" s="19"/>
      <c r="NZX40" s="19"/>
      <c r="NZY40" s="19"/>
      <c r="NZZ40" s="19"/>
      <c r="OAA40" s="19"/>
      <c r="OAB40" s="19"/>
      <c r="OAC40" s="19"/>
      <c r="OAD40" s="19"/>
      <c r="OAE40" s="19"/>
      <c r="OAF40" s="19"/>
      <c r="OAG40" s="19"/>
      <c r="OAH40" s="19"/>
      <c r="OAI40" s="19"/>
      <c r="OAJ40" s="19"/>
      <c r="OAK40" s="19"/>
      <c r="OAL40" s="19"/>
      <c r="OAM40" s="19"/>
      <c r="OAN40" s="19"/>
      <c r="OAO40" s="19"/>
      <c r="OAP40" s="19"/>
      <c r="OAQ40" s="19"/>
      <c r="OAR40" s="19"/>
      <c r="OAS40" s="19"/>
      <c r="OAT40" s="19"/>
      <c r="OAU40" s="19"/>
      <c r="OAV40" s="19"/>
      <c r="OAW40" s="19"/>
      <c r="OAX40" s="19"/>
      <c r="OAY40" s="19"/>
      <c r="OAZ40" s="19"/>
      <c r="OBA40" s="19"/>
      <c r="OBB40" s="19"/>
      <c r="OBC40" s="19"/>
      <c r="OBD40" s="19"/>
      <c r="OBE40" s="19"/>
      <c r="OBF40" s="19"/>
      <c r="OBG40" s="19"/>
      <c r="OBH40" s="19"/>
      <c r="OBI40" s="19"/>
      <c r="OBJ40" s="19"/>
      <c r="OBK40" s="19"/>
      <c r="OBL40" s="19"/>
      <c r="OBM40" s="19"/>
      <c r="OBN40" s="19"/>
      <c r="OBO40" s="19"/>
      <c r="OBP40" s="19"/>
      <c r="OBQ40" s="19"/>
      <c r="OBR40" s="19"/>
      <c r="OBS40" s="19"/>
      <c r="OBT40" s="19"/>
      <c r="OBU40" s="19"/>
      <c r="OBV40" s="19"/>
      <c r="OBW40" s="19"/>
      <c r="OBX40" s="19"/>
      <c r="OBY40" s="19"/>
      <c r="OBZ40" s="19"/>
      <c r="OCA40" s="19"/>
      <c r="OCB40" s="19"/>
      <c r="OCC40" s="19"/>
      <c r="OCD40" s="19"/>
      <c r="OCE40" s="19"/>
      <c r="OCF40" s="19"/>
      <c r="OCG40" s="19"/>
      <c r="OCH40" s="19"/>
      <c r="OCI40" s="19"/>
      <c r="OCJ40" s="19"/>
      <c r="OCK40" s="19"/>
      <c r="OCL40" s="19"/>
      <c r="OCM40" s="19"/>
      <c r="OCN40" s="19"/>
      <c r="OCO40" s="19"/>
      <c r="OCP40" s="19"/>
      <c r="OCQ40" s="19"/>
      <c r="OCR40" s="19"/>
      <c r="OCS40" s="19"/>
      <c r="OCT40" s="19"/>
      <c r="OCU40" s="19"/>
      <c r="OCV40" s="19"/>
      <c r="OCW40" s="19"/>
      <c r="OCX40" s="19"/>
      <c r="OCY40" s="19"/>
      <c r="OCZ40" s="19"/>
      <c r="ODA40" s="19"/>
      <c r="ODB40" s="19"/>
      <c r="ODC40" s="19"/>
      <c r="ODD40" s="19"/>
      <c r="ODE40" s="19"/>
      <c r="ODF40" s="19"/>
      <c r="ODG40" s="19"/>
      <c r="ODH40" s="19"/>
      <c r="ODI40" s="19"/>
      <c r="ODJ40" s="19"/>
      <c r="ODK40" s="19"/>
      <c r="ODL40" s="19"/>
      <c r="ODM40" s="19"/>
      <c r="ODN40" s="19"/>
      <c r="ODO40" s="19"/>
      <c r="ODP40" s="19"/>
      <c r="ODQ40" s="19"/>
      <c r="ODR40" s="19"/>
      <c r="ODS40" s="19"/>
      <c r="ODT40" s="19"/>
      <c r="ODU40" s="19"/>
      <c r="ODV40" s="19"/>
      <c r="ODW40" s="19"/>
      <c r="ODX40" s="19"/>
      <c r="ODY40" s="19"/>
      <c r="ODZ40" s="19"/>
      <c r="OEA40" s="19"/>
      <c r="OEB40" s="19"/>
      <c r="OEC40" s="19"/>
      <c r="OED40" s="19"/>
      <c r="OEE40" s="19"/>
      <c r="OEF40" s="19"/>
      <c r="OEG40" s="19"/>
      <c r="OEH40" s="19"/>
      <c r="OEI40" s="19"/>
      <c r="OEJ40" s="19"/>
      <c r="OEK40" s="19"/>
      <c r="OEL40" s="19"/>
      <c r="OEM40" s="19"/>
      <c r="OEN40" s="19"/>
      <c r="OEO40" s="19"/>
      <c r="OEP40" s="19"/>
      <c r="OEQ40" s="19"/>
      <c r="OER40" s="19"/>
      <c r="OES40" s="19"/>
      <c r="OET40" s="19"/>
      <c r="OEU40" s="19"/>
      <c r="OEV40" s="19"/>
      <c r="OEW40" s="19"/>
      <c r="OEX40" s="19"/>
      <c r="OEY40" s="19"/>
      <c r="OEZ40" s="19"/>
      <c r="OFA40" s="19"/>
      <c r="OFB40" s="19"/>
      <c r="OFC40" s="19"/>
      <c r="OFD40" s="19"/>
      <c r="OFE40" s="19"/>
      <c r="OFF40" s="19"/>
      <c r="OFG40" s="19"/>
      <c r="OFH40" s="19"/>
      <c r="OFI40" s="19"/>
      <c r="OFJ40" s="19"/>
      <c r="OFK40" s="19"/>
      <c r="OFL40" s="19"/>
      <c r="OFM40" s="19"/>
      <c r="OFN40" s="19"/>
      <c r="OFO40" s="19"/>
      <c r="OFP40" s="19"/>
      <c r="OFQ40" s="19"/>
      <c r="OFR40" s="19"/>
      <c r="OFS40" s="19"/>
      <c r="OFT40" s="19"/>
      <c r="OFU40" s="19"/>
      <c r="OFV40" s="19"/>
      <c r="OFW40" s="19"/>
      <c r="OFX40" s="19"/>
      <c r="OFY40" s="19"/>
      <c r="OFZ40" s="19"/>
      <c r="OGA40" s="19"/>
      <c r="OGB40" s="19"/>
      <c r="OGC40" s="19"/>
      <c r="OGD40" s="19"/>
      <c r="OGE40" s="19"/>
      <c r="OGF40" s="19"/>
      <c r="OGG40" s="19"/>
      <c r="OGH40" s="19"/>
      <c r="OGI40" s="19"/>
      <c r="OGJ40" s="19"/>
      <c r="OGK40" s="19"/>
      <c r="OGL40" s="19"/>
      <c r="OGM40" s="19"/>
      <c r="OGN40" s="19"/>
      <c r="OGO40" s="19"/>
      <c r="OGP40" s="19"/>
      <c r="OGQ40" s="19"/>
      <c r="OGR40" s="19"/>
      <c r="OGS40" s="19"/>
      <c r="OGT40" s="19"/>
      <c r="OGU40" s="19"/>
      <c r="OGV40" s="19"/>
      <c r="OGW40" s="19"/>
      <c r="OGX40" s="19"/>
      <c r="OGY40" s="19"/>
      <c r="OGZ40" s="19"/>
      <c r="OHA40" s="19"/>
      <c r="OHB40" s="19"/>
      <c r="OHC40" s="19"/>
      <c r="OHD40" s="19"/>
      <c r="OHE40" s="19"/>
      <c r="OHF40" s="19"/>
      <c r="OHG40" s="19"/>
      <c r="OHH40" s="19"/>
      <c r="OHI40" s="19"/>
      <c r="OHJ40" s="19"/>
      <c r="OHK40" s="19"/>
      <c r="OHL40" s="19"/>
      <c r="OHM40" s="19"/>
      <c r="OHN40" s="19"/>
      <c r="OHO40" s="19"/>
      <c r="OHP40" s="19"/>
      <c r="OHQ40" s="19"/>
      <c r="OHR40" s="19"/>
      <c r="OHS40" s="19"/>
      <c r="OHT40" s="19"/>
      <c r="OHU40" s="19"/>
      <c r="OHV40" s="19"/>
      <c r="OHW40" s="19"/>
      <c r="OHX40" s="19"/>
      <c r="OHY40" s="19"/>
      <c r="OHZ40" s="19"/>
      <c r="OIA40" s="19"/>
      <c r="OIB40" s="19"/>
      <c r="OIC40" s="19"/>
      <c r="OID40" s="19"/>
      <c r="OIE40" s="19"/>
      <c r="OIF40" s="19"/>
      <c r="OIG40" s="19"/>
      <c r="OIH40" s="19"/>
      <c r="OII40" s="19"/>
      <c r="OIJ40" s="19"/>
      <c r="OIK40" s="19"/>
      <c r="OIL40" s="19"/>
      <c r="OIM40" s="19"/>
      <c r="OIN40" s="19"/>
      <c r="OIO40" s="19"/>
      <c r="OIP40" s="19"/>
      <c r="OIQ40" s="19"/>
      <c r="OIR40" s="19"/>
      <c r="OIS40" s="19"/>
      <c r="OIT40" s="19"/>
      <c r="OIU40" s="19"/>
      <c r="OIV40" s="19"/>
      <c r="OIW40" s="19"/>
      <c r="OIX40" s="19"/>
      <c r="OIY40" s="19"/>
      <c r="OIZ40" s="19"/>
      <c r="OJA40" s="19"/>
      <c r="OJB40" s="19"/>
      <c r="OJC40" s="19"/>
      <c r="OJD40" s="19"/>
      <c r="OJE40" s="19"/>
      <c r="OJF40" s="19"/>
      <c r="OJG40" s="19"/>
      <c r="OJH40" s="19"/>
      <c r="OJI40" s="19"/>
      <c r="OJJ40" s="19"/>
      <c r="OJK40" s="19"/>
      <c r="OJL40" s="19"/>
      <c r="OJM40" s="19"/>
      <c r="OJN40" s="19"/>
      <c r="OJO40" s="19"/>
      <c r="OJP40" s="19"/>
      <c r="OJQ40" s="19"/>
      <c r="OJR40" s="19"/>
      <c r="OJS40" s="19"/>
      <c r="OJT40" s="19"/>
      <c r="OJU40" s="19"/>
      <c r="OJV40" s="19"/>
      <c r="OJW40" s="19"/>
      <c r="OJX40" s="19"/>
      <c r="OJY40" s="19"/>
      <c r="OJZ40" s="19"/>
      <c r="OKA40" s="19"/>
      <c r="OKB40" s="19"/>
      <c r="OKC40" s="19"/>
      <c r="OKD40" s="19"/>
      <c r="OKE40" s="19"/>
      <c r="OKF40" s="19"/>
      <c r="OKG40" s="19"/>
      <c r="OKH40" s="19"/>
      <c r="OKI40" s="19"/>
      <c r="OKJ40" s="19"/>
      <c r="OKK40" s="19"/>
      <c r="OKL40" s="19"/>
      <c r="OKM40" s="19"/>
      <c r="OKN40" s="19"/>
      <c r="OKO40" s="19"/>
      <c r="OKP40" s="19"/>
      <c r="OKQ40" s="19"/>
      <c r="OKR40" s="19"/>
      <c r="OKS40" s="19"/>
      <c r="OKT40" s="19"/>
      <c r="OKU40" s="19"/>
      <c r="OKV40" s="19"/>
      <c r="OKW40" s="19"/>
      <c r="OKX40" s="19"/>
      <c r="OKY40" s="19"/>
      <c r="OKZ40" s="19"/>
      <c r="OLA40" s="19"/>
      <c r="OLB40" s="19"/>
      <c r="OLC40" s="19"/>
      <c r="OLD40" s="19"/>
      <c r="OLE40" s="19"/>
      <c r="OLF40" s="19"/>
      <c r="OLG40" s="19"/>
      <c r="OLH40" s="19"/>
      <c r="OLI40" s="19"/>
      <c r="OLJ40" s="19"/>
      <c r="OLK40" s="19"/>
      <c r="OLL40" s="19"/>
      <c r="OLM40" s="19"/>
      <c r="OLN40" s="19"/>
      <c r="OLO40" s="19"/>
      <c r="OLP40" s="19"/>
      <c r="OLQ40" s="19"/>
      <c r="OLR40" s="19"/>
      <c r="OLS40" s="19"/>
      <c r="OLT40" s="19"/>
      <c r="OLU40" s="19"/>
      <c r="OLV40" s="19"/>
      <c r="OLW40" s="19"/>
      <c r="OLX40" s="19"/>
      <c r="OLY40" s="19"/>
      <c r="OLZ40" s="19"/>
      <c r="OMA40" s="19"/>
      <c r="OMB40" s="19"/>
      <c r="OMC40" s="19"/>
      <c r="OMD40" s="19"/>
      <c r="OME40" s="19"/>
      <c r="OMF40" s="19"/>
      <c r="OMG40" s="19"/>
      <c r="OMH40" s="19"/>
      <c r="OMI40" s="19"/>
      <c r="OMJ40" s="19"/>
      <c r="OMK40" s="19"/>
      <c r="OML40" s="19"/>
      <c r="OMM40" s="19"/>
      <c r="OMN40" s="19"/>
      <c r="OMO40" s="19"/>
      <c r="OMP40" s="19"/>
      <c r="OMQ40" s="19"/>
      <c r="OMR40" s="19"/>
      <c r="OMS40" s="19"/>
      <c r="OMT40" s="19"/>
      <c r="OMU40" s="19"/>
      <c r="OMV40" s="19"/>
      <c r="OMW40" s="19"/>
      <c r="OMX40" s="19"/>
      <c r="OMY40" s="19"/>
      <c r="OMZ40" s="19"/>
      <c r="ONA40" s="19"/>
      <c r="ONB40" s="19"/>
      <c r="ONC40" s="19"/>
      <c r="OND40" s="19"/>
      <c r="ONE40" s="19"/>
      <c r="ONF40" s="19"/>
      <c r="ONG40" s="19"/>
      <c r="ONH40" s="19"/>
      <c r="ONI40" s="19"/>
      <c r="ONJ40" s="19"/>
      <c r="ONK40" s="19"/>
      <c r="ONL40" s="19"/>
      <c r="ONM40" s="19"/>
      <c r="ONN40" s="19"/>
      <c r="ONO40" s="19"/>
      <c r="ONP40" s="19"/>
      <c r="ONQ40" s="19"/>
      <c r="ONR40" s="19"/>
      <c r="ONS40" s="19"/>
      <c r="ONT40" s="19"/>
      <c r="ONU40" s="19"/>
      <c r="ONV40" s="19"/>
      <c r="ONW40" s="19"/>
      <c r="ONX40" s="19"/>
      <c r="ONY40" s="19"/>
      <c r="ONZ40" s="19"/>
      <c r="OOA40" s="19"/>
      <c r="OOB40" s="19"/>
      <c r="OOC40" s="19"/>
      <c r="OOD40" s="19"/>
      <c r="OOE40" s="19"/>
      <c r="OOF40" s="19"/>
      <c r="OOG40" s="19"/>
      <c r="OOH40" s="19"/>
      <c r="OOI40" s="19"/>
      <c r="OOJ40" s="19"/>
      <c r="OOK40" s="19"/>
      <c r="OOL40" s="19"/>
      <c r="OOM40" s="19"/>
      <c r="OON40" s="19"/>
      <c r="OOO40" s="19"/>
      <c r="OOP40" s="19"/>
      <c r="OOQ40" s="19"/>
      <c r="OOR40" s="19"/>
      <c r="OOS40" s="19"/>
      <c r="OOT40" s="19"/>
      <c r="OOU40" s="19"/>
      <c r="OOV40" s="19"/>
      <c r="OOW40" s="19"/>
      <c r="OOX40" s="19"/>
      <c r="OOY40" s="19"/>
      <c r="OOZ40" s="19"/>
      <c r="OPA40" s="19"/>
      <c r="OPB40" s="19"/>
      <c r="OPC40" s="19"/>
      <c r="OPD40" s="19"/>
      <c r="OPE40" s="19"/>
      <c r="OPF40" s="19"/>
      <c r="OPG40" s="19"/>
      <c r="OPH40" s="19"/>
      <c r="OPI40" s="19"/>
      <c r="OPJ40" s="19"/>
      <c r="OPK40" s="19"/>
      <c r="OPL40" s="19"/>
      <c r="OPM40" s="19"/>
      <c r="OPN40" s="19"/>
      <c r="OPO40" s="19"/>
      <c r="OPP40" s="19"/>
      <c r="OPQ40" s="19"/>
      <c r="OPR40" s="19"/>
      <c r="OPS40" s="19"/>
      <c r="OPT40" s="19"/>
      <c r="OPU40" s="19"/>
      <c r="OPV40" s="19"/>
      <c r="OPW40" s="19"/>
      <c r="OPX40" s="19"/>
      <c r="OPY40" s="19"/>
      <c r="OPZ40" s="19"/>
      <c r="OQA40" s="19"/>
      <c r="OQB40" s="19"/>
      <c r="OQC40" s="19"/>
      <c r="OQD40" s="19"/>
      <c r="OQE40" s="19"/>
      <c r="OQF40" s="19"/>
      <c r="OQG40" s="19"/>
      <c r="OQH40" s="19"/>
      <c r="OQI40" s="19"/>
      <c r="OQJ40" s="19"/>
      <c r="OQK40" s="19"/>
      <c r="OQL40" s="19"/>
      <c r="OQM40" s="19"/>
      <c r="OQN40" s="19"/>
      <c r="OQO40" s="19"/>
      <c r="OQP40" s="19"/>
      <c r="OQQ40" s="19"/>
      <c r="OQR40" s="19"/>
      <c r="OQS40" s="19"/>
      <c r="OQT40" s="19"/>
      <c r="OQU40" s="19"/>
      <c r="OQV40" s="19"/>
      <c r="OQW40" s="19"/>
      <c r="OQX40" s="19"/>
      <c r="OQY40" s="19"/>
      <c r="OQZ40" s="19"/>
      <c r="ORA40" s="19"/>
      <c r="ORB40" s="19"/>
      <c r="ORC40" s="19"/>
      <c r="ORD40" s="19"/>
      <c r="ORE40" s="19"/>
      <c r="ORF40" s="19"/>
      <c r="ORG40" s="19"/>
      <c r="ORH40" s="19"/>
      <c r="ORI40" s="19"/>
      <c r="ORJ40" s="19"/>
      <c r="ORK40" s="19"/>
      <c r="ORL40" s="19"/>
      <c r="ORM40" s="19"/>
      <c r="ORN40" s="19"/>
      <c r="ORO40" s="19"/>
      <c r="ORP40" s="19"/>
      <c r="ORQ40" s="19"/>
      <c r="ORR40" s="19"/>
      <c r="ORS40" s="19"/>
      <c r="ORT40" s="19"/>
      <c r="ORU40" s="19"/>
      <c r="ORV40" s="19"/>
      <c r="ORW40" s="19"/>
      <c r="ORX40" s="19"/>
      <c r="ORY40" s="19"/>
      <c r="ORZ40" s="19"/>
      <c r="OSA40" s="19"/>
      <c r="OSB40" s="19"/>
      <c r="OSC40" s="19"/>
      <c r="OSD40" s="19"/>
      <c r="OSE40" s="19"/>
      <c r="OSF40" s="19"/>
      <c r="OSG40" s="19"/>
      <c r="OSH40" s="19"/>
      <c r="OSI40" s="19"/>
      <c r="OSJ40" s="19"/>
      <c r="OSK40" s="19"/>
      <c r="OSL40" s="19"/>
      <c r="OSM40" s="19"/>
      <c r="OSN40" s="19"/>
      <c r="OSO40" s="19"/>
      <c r="OSP40" s="19"/>
      <c r="OSQ40" s="19"/>
      <c r="OSR40" s="19"/>
      <c r="OSS40" s="19"/>
      <c r="OST40" s="19"/>
      <c r="OSU40" s="19"/>
      <c r="OSV40" s="19"/>
      <c r="OSW40" s="19"/>
      <c r="OSX40" s="19"/>
      <c r="OSY40" s="19"/>
      <c r="OSZ40" s="19"/>
      <c r="OTA40" s="19"/>
      <c r="OTB40" s="19"/>
      <c r="OTC40" s="19"/>
      <c r="OTD40" s="19"/>
      <c r="OTE40" s="19"/>
      <c r="OTF40" s="19"/>
      <c r="OTG40" s="19"/>
      <c r="OTH40" s="19"/>
      <c r="OTI40" s="19"/>
      <c r="OTJ40" s="19"/>
      <c r="OTK40" s="19"/>
      <c r="OTL40" s="19"/>
      <c r="OTM40" s="19"/>
      <c r="OTN40" s="19"/>
      <c r="OTO40" s="19"/>
      <c r="OTP40" s="19"/>
      <c r="OTQ40" s="19"/>
      <c r="OTR40" s="19"/>
      <c r="OTS40" s="19"/>
      <c r="OTT40" s="19"/>
      <c r="OTU40" s="19"/>
      <c r="OTV40" s="19"/>
      <c r="OTW40" s="19"/>
      <c r="OTX40" s="19"/>
      <c r="OTY40" s="19"/>
      <c r="OTZ40" s="19"/>
      <c r="OUA40" s="19"/>
      <c r="OUB40" s="19"/>
      <c r="OUC40" s="19"/>
      <c r="OUD40" s="19"/>
      <c r="OUE40" s="19"/>
      <c r="OUF40" s="19"/>
      <c r="OUG40" s="19"/>
      <c r="OUH40" s="19"/>
      <c r="OUI40" s="19"/>
      <c r="OUJ40" s="19"/>
      <c r="OUK40" s="19"/>
      <c r="OUL40" s="19"/>
      <c r="OUM40" s="19"/>
      <c r="OUN40" s="19"/>
      <c r="OUO40" s="19"/>
      <c r="OUP40" s="19"/>
      <c r="OUQ40" s="19"/>
      <c r="OUR40" s="19"/>
      <c r="OUS40" s="19"/>
      <c r="OUT40" s="19"/>
      <c r="OUU40" s="19"/>
      <c r="OUV40" s="19"/>
      <c r="OUW40" s="19"/>
      <c r="OUX40" s="19"/>
      <c r="OUY40" s="19"/>
      <c r="OUZ40" s="19"/>
      <c r="OVA40" s="19"/>
      <c r="OVB40" s="19"/>
      <c r="OVC40" s="19"/>
      <c r="OVD40" s="19"/>
      <c r="OVE40" s="19"/>
      <c r="OVF40" s="19"/>
      <c r="OVG40" s="19"/>
      <c r="OVH40" s="19"/>
      <c r="OVI40" s="19"/>
      <c r="OVJ40" s="19"/>
      <c r="OVK40" s="19"/>
      <c r="OVL40" s="19"/>
      <c r="OVM40" s="19"/>
      <c r="OVN40" s="19"/>
      <c r="OVO40" s="19"/>
      <c r="OVP40" s="19"/>
      <c r="OVQ40" s="19"/>
      <c r="OVR40" s="19"/>
      <c r="OVS40" s="19"/>
      <c r="OVT40" s="19"/>
      <c r="OVU40" s="19"/>
      <c r="OVV40" s="19"/>
      <c r="OVW40" s="19"/>
      <c r="OVX40" s="19"/>
      <c r="OVY40" s="19"/>
      <c r="OVZ40" s="19"/>
      <c r="OWA40" s="19"/>
      <c r="OWB40" s="19"/>
      <c r="OWC40" s="19"/>
      <c r="OWD40" s="19"/>
      <c r="OWE40" s="19"/>
      <c r="OWF40" s="19"/>
      <c r="OWG40" s="19"/>
      <c r="OWH40" s="19"/>
      <c r="OWI40" s="19"/>
      <c r="OWJ40" s="19"/>
      <c r="OWK40" s="19"/>
      <c r="OWL40" s="19"/>
      <c r="OWM40" s="19"/>
      <c r="OWN40" s="19"/>
      <c r="OWO40" s="19"/>
      <c r="OWP40" s="19"/>
      <c r="OWQ40" s="19"/>
      <c r="OWR40" s="19"/>
      <c r="OWS40" s="19"/>
      <c r="OWT40" s="19"/>
      <c r="OWU40" s="19"/>
      <c r="OWV40" s="19"/>
      <c r="OWW40" s="19"/>
      <c r="OWX40" s="19"/>
      <c r="OWY40" s="19"/>
      <c r="OWZ40" s="19"/>
      <c r="OXA40" s="19"/>
      <c r="OXB40" s="19"/>
      <c r="OXC40" s="19"/>
      <c r="OXD40" s="19"/>
      <c r="OXE40" s="19"/>
      <c r="OXF40" s="19"/>
      <c r="OXG40" s="19"/>
      <c r="OXH40" s="19"/>
      <c r="OXI40" s="19"/>
      <c r="OXJ40" s="19"/>
      <c r="OXK40" s="19"/>
      <c r="OXL40" s="19"/>
      <c r="OXM40" s="19"/>
      <c r="OXN40" s="19"/>
      <c r="OXO40" s="19"/>
      <c r="OXP40" s="19"/>
      <c r="OXQ40" s="19"/>
      <c r="OXR40" s="19"/>
      <c r="OXS40" s="19"/>
      <c r="OXT40" s="19"/>
      <c r="OXU40" s="19"/>
      <c r="OXV40" s="19"/>
      <c r="OXW40" s="19"/>
      <c r="OXX40" s="19"/>
      <c r="OXY40" s="19"/>
      <c r="OXZ40" s="19"/>
      <c r="OYA40" s="19"/>
      <c r="OYB40" s="19"/>
      <c r="OYC40" s="19"/>
      <c r="OYD40" s="19"/>
      <c r="OYE40" s="19"/>
      <c r="OYF40" s="19"/>
      <c r="OYG40" s="19"/>
      <c r="OYH40" s="19"/>
      <c r="OYI40" s="19"/>
      <c r="OYJ40" s="19"/>
      <c r="OYK40" s="19"/>
      <c r="OYL40" s="19"/>
      <c r="OYM40" s="19"/>
      <c r="OYN40" s="19"/>
      <c r="OYO40" s="19"/>
      <c r="OYP40" s="19"/>
      <c r="OYQ40" s="19"/>
      <c r="OYR40" s="19"/>
      <c r="OYS40" s="19"/>
      <c r="OYT40" s="19"/>
      <c r="OYU40" s="19"/>
      <c r="OYV40" s="19"/>
      <c r="OYW40" s="19"/>
      <c r="OYX40" s="19"/>
      <c r="OYY40" s="19"/>
      <c r="OYZ40" s="19"/>
      <c r="OZA40" s="19"/>
      <c r="OZB40" s="19"/>
      <c r="OZC40" s="19"/>
      <c r="OZD40" s="19"/>
      <c r="OZE40" s="19"/>
      <c r="OZF40" s="19"/>
      <c r="OZG40" s="19"/>
      <c r="OZH40" s="19"/>
      <c r="OZI40" s="19"/>
      <c r="OZJ40" s="19"/>
      <c r="OZK40" s="19"/>
      <c r="OZL40" s="19"/>
      <c r="OZM40" s="19"/>
      <c r="OZN40" s="19"/>
      <c r="OZO40" s="19"/>
      <c r="OZP40" s="19"/>
      <c r="OZQ40" s="19"/>
      <c r="OZR40" s="19"/>
      <c r="OZS40" s="19"/>
      <c r="OZT40" s="19"/>
      <c r="OZU40" s="19"/>
      <c r="OZV40" s="19"/>
      <c r="OZW40" s="19"/>
      <c r="OZX40" s="19"/>
      <c r="OZY40" s="19"/>
      <c r="OZZ40" s="19"/>
      <c r="PAA40" s="19"/>
      <c r="PAB40" s="19"/>
      <c r="PAC40" s="19"/>
      <c r="PAD40" s="19"/>
      <c r="PAE40" s="19"/>
      <c r="PAF40" s="19"/>
      <c r="PAG40" s="19"/>
      <c r="PAH40" s="19"/>
      <c r="PAI40" s="19"/>
      <c r="PAJ40" s="19"/>
      <c r="PAK40" s="19"/>
      <c r="PAL40" s="19"/>
      <c r="PAM40" s="19"/>
      <c r="PAN40" s="19"/>
      <c r="PAO40" s="19"/>
      <c r="PAP40" s="19"/>
      <c r="PAQ40" s="19"/>
      <c r="PAR40" s="19"/>
      <c r="PAS40" s="19"/>
      <c r="PAT40" s="19"/>
      <c r="PAU40" s="19"/>
      <c r="PAV40" s="19"/>
      <c r="PAW40" s="19"/>
      <c r="PAX40" s="19"/>
      <c r="PAY40" s="19"/>
      <c r="PAZ40" s="19"/>
      <c r="PBA40" s="19"/>
      <c r="PBB40" s="19"/>
      <c r="PBC40" s="19"/>
      <c r="PBD40" s="19"/>
      <c r="PBE40" s="19"/>
      <c r="PBF40" s="19"/>
      <c r="PBG40" s="19"/>
      <c r="PBH40" s="19"/>
      <c r="PBI40" s="19"/>
      <c r="PBJ40" s="19"/>
      <c r="PBK40" s="19"/>
      <c r="PBL40" s="19"/>
      <c r="PBM40" s="19"/>
      <c r="PBN40" s="19"/>
      <c r="PBO40" s="19"/>
      <c r="PBP40" s="19"/>
      <c r="PBQ40" s="19"/>
      <c r="PBR40" s="19"/>
      <c r="PBS40" s="19"/>
      <c r="PBT40" s="19"/>
      <c r="PBU40" s="19"/>
      <c r="PBV40" s="19"/>
      <c r="PBW40" s="19"/>
      <c r="PBX40" s="19"/>
      <c r="PBY40" s="19"/>
      <c r="PBZ40" s="19"/>
      <c r="PCA40" s="19"/>
      <c r="PCB40" s="19"/>
      <c r="PCC40" s="19"/>
      <c r="PCD40" s="19"/>
      <c r="PCE40" s="19"/>
      <c r="PCF40" s="19"/>
      <c r="PCG40" s="19"/>
      <c r="PCH40" s="19"/>
      <c r="PCI40" s="19"/>
      <c r="PCJ40" s="19"/>
      <c r="PCK40" s="19"/>
      <c r="PCL40" s="19"/>
      <c r="PCM40" s="19"/>
      <c r="PCN40" s="19"/>
      <c r="PCO40" s="19"/>
      <c r="PCP40" s="19"/>
      <c r="PCQ40" s="19"/>
      <c r="PCR40" s="19"/>
      <c r="PCS40" s="19"/>
      <c r="PCT40" s="19"/>
      <c r="PCU40" s="19"/>
      <c r="PCV40" s="19"/>
      <c r="PCW40" s="19"/>
      <c r="PCX40" s="19"/>
      <c r="PCY40" s="19"/>
      <c r="PCZ40" s="19"/>
      <c r="PDA40" s="19"/>
      <c r="PDB40" s="19"/>
      <c r="PDC40" s="19"/>
      <c r="PDD40" s="19"/>
      <c r="PDE40" s="19"/>
      <c r="PDF40" s="19"/>
      <c r="PDG40" s="19"/>
      <c r="PDH40" s="19"/>
      <c r="PDI40" s="19"/>
      <c r="PDJ40" s="19"/>
      <c r="PDK40" s="19"/>
      <c r="PDL40" s="19"/>
      <c r="PDM40" s="19"/>
      <c r="PDN40" s="19"/>
      <c r="PDO40" s="19"/>
      <c r="PDP40" s="19"/>
      <c r="PDQ40" s="19"/>
      <c r="PDR40" s="19"/>
      <c r="PDS40" s="19"/>
      <c r="PDT40" s="19"/>
      <c r="PDU40" s="19"/>
      <c r="PDV40" s="19"/>
      <c r="PDW40" s="19"/>
      <c r="PDX40" s="19"/>
      <c r="PDY40" s="19"/>
      <c r="PDZ40" s="19"/>
      <c r="PEA40" s="19"/>
      <c r="PEB40" s="19"/>
      <c r="PEC40" s="19"/>
      <c r="PED40" s="19"/>
      <c r="PEE40" s="19"/>
      <c r="PEF40" s="19"/>
      <c r="PEG40" s="19"/>
      <c r="PEH40" s="19"/>
      <c r="PEI40" s="19"/>
      <c r="PEJ40" s="19"/>
      <c r="PEK40" s="19"/>
      <c r="PEL40" s="19"/>
      <c r="PEM40" s="19"/>
      <c r="PEN40" s="19"/>
      <c r="PEO40" s="19"/>
      <c r="PEP40" s="19"/>
      <c r="PEQ40" s="19"/>
      <c r="PER40" s="19"/>
      <c r="PES40" s="19"/>
      <c r="PET40" s="19"/>
      <c r="PEU40" s="19"/>
      <c r="PEV40" s="19"/>
      <c r="PEW40" s="19"/>
      <c r="PEX40" s="19"/>
      <c r="PEY40" s="19"/>
      <c r="PEZ40" s="19"/>
      <c r="PFA40" s="19"/>
      <c r="PFB40" s="19"/>
      <c r="PFC40" s="19"/>
      <c r="PFD40" s="19"/>
      <c r="PFE40" s="19"/>
      <c r="PFF40" s="19"/>
      <c r="PFG40" s="19"/>
      <c r="PFH40" s="19"/>
      <c r="PFI40" s="19"/>
      <c r="PFJ40" s="19"/>
      <c r="PFK40" s="19"/>
      <c r="PFL40" s="19"/>
      <c r="PFM40" s="19"/>
      <c r="PFN40" s="19"/>
      <c r="PFO40" s="19"/>
      <c r="PFP40" s="19"/>
      <c r="PFQ40" s="19"/>
      <c r="PFR40" s="19"/>
      <c r="PFS40" s="19"/>
      <c r="PFT40" s="19"/>
      <c r="PFU40" s="19"/>
      <c r="PFV40" s="19"/>
      <c r="PFW40" s="19"/>
      <c r="PFX40" s="19"/>
      <c r="PFY40" s="19"/>
      <c r="PFZ40" s="19"/>
      <c r="PGA40" s="19"/>
      <c r="PGB40" s="19"/>
      <c r="PGC40" s="19"/>
      <c r="PGD40" s="19"/>
      <c r="PGE40" s="19"/>
      <c r="PGF40" s="19"/>
      <c r="PGG40" s="19"/>
      <c r="PGH40" s="19"/>
      <c r="PGI40" s="19"/>
      <c r="PGJ40" s="19"/>
      <c r="PGK40" s="19"/>
      <c r="PGL40" s="19"/>
      <c r="PGM40" s="19"/>
      <c r="PGN40" s="19"/>
      <c r="PGO40" s="19"/>
      <c r="PGP40" s="19"/>
      <c r="PGQ40" s="19"/>
      <c r="PGR40" s="19"/>
      <c r="PGS40" s="19"/>
      <c r="PGT40" s="19"/>
      <c r="PGU40" s="19"/>
      <c r="PGV40" s="19"/>
      <c r="PGW40" s="19"/>
      <c r="PGX40" s="19"/>
      <c r="PGY40" s="19"/>
      <c r="PGZ40" s="19"/>
      <c r="PHA40" s="19"/>
      <c r="PHB40" s="19"/>
      <c r="PHC40" s="19"/>
      <c r="PHD40" s="19"/>
      <c r="PHE40" s="19"/>
      <c r="PHF40" s="19"/>
      <c r="PHG40" s="19"/>
      <c r="PHH40" s="19"/>
      <c r="PHI40" s="19"/>
      <c r="PHJ40" s="19"/>
      <c r="PHK40" s="19"/>
      <c r="PHL40" s="19"/>
      <c r="PHM40" s="19"/>
      <c r="PHN40" s="19"/>
      <c r="PHO40" s="19"/>
      <c r="PHP40" s="19"/>
      <c r="PHQ40" s="19"/>
      <c r="PHR40" s="19"/>
      <c r="PHS40" s="19"/>
      <c r="PHT40" s="19"/>
      <c r="PHU40" s="19"/>
      <c r="PHV40" s="19"/>
      <c r="PHW40" s="19"/>
      <c r="PHX40" s="19"/>
      <c r="PHY40" s="19"/>
      <c r="PHZ40" s="19"/>
      <c r="PIA40" s="19"/>
      <c r="PIB40" s="19"/>
      <c r="PIC40" s="19"/>
      <c r="PID40" s="19"/>
      <c r="PIE40" s="19"/>
      <c r="PIF40" s="19"/>
      <c r="PIG40" s="19"/>
      <c r="PIH40" s="19"/>
      <c r="PII40" s="19"/>
      <c r="PIJ40" s="19"/>
      <c r="PIK40" s="19"/>
      <c r="PIL40" s="19"/>
      <c r="PIM40" s="19"/>
      <c r="PIN40" s="19"/>
      <c r="PIO40" s="19"/>
      <c r="PIP40" s="19"/>
      <c r="PIQ40" s="19"/>
      <c r="PIR40" s="19"/>
      <c r="PIS40" s="19"/>
      <c r="PIT40" s="19"/>
      <c r="PIU40" s="19"/>
      <c r="PIV40" s="19"/>
      <c r="PIW40" s="19"/>
      <c r="PIX40" s="19"/>
      <c r="PIY40" s="19"/>
      <c r="PIZ40" s="19"/>
      <c r="PJA40" s="19"/>
      <c r="PJB40" s="19"/>
      <c r="PJC40" s="19"/>
      <c r="PJD40" s="19"/>
      <c r="PJE40" s="19"/>
      <c r="PJF40" s="19"/>
      <c r="PJG40" s="19"/>
      <c r="PJH40" s="19"/>
      <c r="PJI40" s="19"/>
      <c r="PJJ40" s="19"/>
      <c r="PJK40" s="19"/>
      <c r="PJL40" s="19"/>
      <c r="PJM40" s="19"/>
      <c r="PJN40" s="19"/>
      <c r="PJO40" s="19"/>
      <c r="PJP40" s="19"/>
      <c r="PJQ40" s="19"/>
      <c r="PJR40" s="19"/>
      <c r="PJS40" s="19"/>
      <c r="PJT40" s="19"/>
      <c r="PJU40" s="19"/>
      <c r="PJV40" s="19"/>
      <c r="PJW40" s="19"/>
      <c r="PJX40" s="19"/>
      <c r="PJY40" s="19"/>
      <c r="PJZ40" s="19"/>
      <c r="PKA40" s="19"/>
      <c r="PKB40" s="19"/>
      <c r="PKC40" s="19"/>
      <c r="PKD40" s="19"/>
      <c r="PKE40" s="19"/>
      <c r="PKF40" s="19"/>
      <c r="PKG40" s="19"/>
      <c r="PKH40" s="19"/>
      <c r="PKI40" s="19"/>
      <c r="PKJ40" s="19"/>
      <c r="PKK40" s="19"/>
      <c r="PKL40" s="19"/>
      <c r="PKM40" s="19"/>
      <c r="PKN40" s="19"/>
      <c r="PKO40" s="19"/>
      <c r="PKP40" s="19"/>
      <c r="PKQ40" s="19"/>
      <c r="PKR40" s="19"/>
      <c r="PKS40" s="19"/>
      <c r="PKT40" s="19"/>
      <c r="PKU40" s="19"/>
      <c r="PKV40" s="19"/>
      <c r="PKW40" s="19"/>
      <c r="PKX40" s="19"/>
      <c r="PKY40" s="19"/>
      <c r="PKZ40" s="19"/>
      <c r="PLA40" s="19"/>
      <c r="PLB40" s="19"/>
      <c r="PLC40" s="19"/>
      <c r="PLD40" s="19"/>
      <c r="PLE40" s="19"/>
      <c r="PLF40" s="19"/>
      <c r="PLG40" s="19"/>
      <c r="PLH40" s="19"/>
      <c r="PLI40" s="19"/>
      <c r="PLJ40" s="19"/>
      <c r="PLK40" s="19"/>
      <c r="PLL40" s="19"/>
      <c r="PLM40" s="19"/>
      <c r="PLN40" s="19"/>
      <c r="PLO40" s="19"/>
      <c r="PLP40" s="19"/>
      <c r="PLQ40" s="19"/>
      <c r="PLR40" s="19"/>
      <c r="PLS40" s="19"/>
      <c r="PLT40" s="19"/>
      <c r="PLU40" s="19"/>
      <c r="PLV40" s="19"/>
      <c r="PLW40" s="19"/>
      <c r="PLX40" s="19"/>
      <c r="PLY40" s="19"/>
      <c r="PLZ40" s="19"/>
      <c r="PMA40" s="19"/>
      <c r="PMB40" s="19"/>
      <c r="PMC40" s="19"/>
      <c r="PMD40" s="19"/>
      <c r="PME40" s="19"/>
      <c r="PMF40" s="19"/>
      <c r="PMG40" s="19"/>
      <c r="PMH40" s="19"/>
      <c r="PMI40" s="19"/>
      <c r="PMJ40" s="19"/>
      <c r="PMK40" s="19"/>
      <c r="PML40" s="19"/>
      <c r="PMM40" s="19"/>
      <c r="PMN40" s="19"/>
      <c r="PMO40" s="19"/>
      <c r="PMP40" s="19"/>
      <c r="PMQ40" s="19"/>
      <c r="PMR40" s="19"/>
      <c r="PMS40" s="19"/>
      <c r="PMT40" s="19"/>
      <c r="PMU40" s="19"/>
      <c r="PMV40" s="19"/>
      <c r="PMW40" s="19"/>
      <c r="PMX40" s="19"/>
      <c r="PMY40" s="19"/>
      <c r="PMZ40" s="19"/>
      <c r="PNA40" s="19"/>
      <c r="PNB40" s="19"/>
      <c r="PNC40" s="19"/>
      <c r="PND40" s="19"/>
      <c r="PNE40" s="19"/>
      <c r="PNF40" s="19"/>
      <c r="PNG40" s="19"/>
      <c r="PNH40" s="19"/>
      <c r="PNI40" s="19"/>
      <c r="PNJ40" s="19"/>
      <c r="PNK40" s="19"/>
      <c r="PNL40" s="19"/>
      <c r="PNM40" s="19"/>
      <c r="PNN40" s="19"/>
      <c r="PNO40" s="19"/>
      <c r="PNP40" s="19"/>
      <c r="PNQ40" s="19"/>
      <c r="PNR40" s="19"/>
      <c r="PNS40" s="19"/>
      <c r="PNT40" s="19"/>
      <c r="PNU40" s="19"/>
      <c r="PNV40" s="19"/>
      <c r="PNW40" s="19"/>
      <c r="PNX40" s="19"/>
      <c r="PNY40" s="19"/>
      <c r="PNZ40" s="19"/>
      <c r="POA40" s="19"/>
      <c r="POB40" s="19"/>
      <c r="POC40" s="19"/>
      <c r="POD40" s="19"/>
      <c r="POE40" s="19"/>
      <c r="POF40" s="19"/>
      <c r="POG40" s="19"/>
      <c r="POH40" s="19"/>
      <c r="POI40" s="19"/>
      <c r="POJ40" s="19"/>
      <c r="POK40" s="19"/>
      <c r="POL40" s="19"/>
      <c r="POM40" s="19"/>
      <c r="PON40" s="19"/>
      <c r="POO40" s="19"/>
      <c r="POP40" s="19"/>
      <c r="POQ40" s="19"/>
      <c r="POR40" s="19"/>
      <c r="POS40" s="19"/>
      <c r="POT40" s="19"/>
      <c r="POU40" s="19"/>
      <c r="POV40" s="19"/>
      <c r="POW40" s="19"/>
      <c r="POX40" s="19"/>
      <c r="POY40" s="19"/>
      <c r="POZ40" s="19"/>
      <c r="PPA40" s="19"/>
      <c r="PPB40" s="19"/>
      <c r="PPC40" s="19"/>
      <c r="PPD40" s="19"/>
      <c r="PPE40" s="19"/>
      <c r="PPF40" s="19"/>
      <c r="PPG40" s="19"/>
      <c r="PPH40" s="19"/>
      <c r="PPI40" s="19"/>
      <c r="PPJ40" s="19"/>
      <c r="PPK40" s="19"/>
      <c r="PPL40" s="19"/>
      <c r="PPM40" s="19"/>
      <c r="PPN40" s="19"/>
      <c r="PPO40" s="19"/>
      <c r="PPP40" s="19"/>
      <c r="PPQ40" s="19"/>
      <c r="PPR40" s="19"/>
      <c r="PPS40" s="19"/>
      <c r="PPT40" s="19"/>
      <c r="PPU40" s="19"/>
      <c r="PPV40" s="19"/>
      <c r="PPW40" s="19"/>
      <c r="PPX40" s="19"/>
      <c r="PPY40" s="19"/>
      <c r="PPZ40" s="19"/>
      <c r="PQA40" s="19"/>
      <c r="PQB40" s="19"/>
      <c r="PQC40" s="19"/>
      <c r="PQD40" s="19"/>
      <c r="PQE40" s="19"/>
      <c r="PQF40" s="19"/>
      <c r="PQG40" s="19"/>
      <c r="PQH40" s="19"/>
      <c r="PQI40" s="19"/>
      <c r="PQJ40" s="19"/>
      <c r="PQK40" s="19"/>
      <c r="PQL40" s="19"/>
      <c r="PQM40" s="19"/>
      <c r="PQN40" s="19"/>
      <c r="PQO40" s="19"/>
      <c r="PQP40" s="19"/>
      <c r="PQQ40" s="19"/>
      <c r="PQR40" s="19"/>
      <c r="PQS40" s="19"/>
      <c r="PQT40" s="19"/>
      <c r="PQU40" s="19"/>
      <c r="PQV40" s="19"/>
      <c r="PQW40" s="19"/>
      <c r="PQX40" s="19"/>
      <c r="PQY40" s="19"/>
      <c r="PQZ40" s="19"/>
      <c r="PRA40" s="19"/>
      <c r="PRB40" s="19"/>
      <c r="PRC40" s="19"/>
      <c r="PRD40" s="19"/>
      <c r="PRE40" s="19"/>
      <c r="PRF40" s="19"/>
      <c r="PRG40" s="19"/>
      <c r="PRH40" s="19"/>
      <c r="PRI40" s="19"/>
      <c r="PRJ40" s="19"/>
      <c r="PRK40" s="19"/>
      <c r="PRL40" s="19"/>
      <c r="PRM40" s="19"/>
      <c r="PRN40" s="19"/>
      <c r="PRO40" s="19"/>
      <c r="PRP40" s="19"/>
      <c r="PRQ40" s="19"/>
      <c r="PRR40" s="19"/>
      <c r="PRS40" s="19"/>
      <c r="PRT40" s="19"/>
      <c r="PRU40" s="19"/>
      <c r="PRV40" s="19"/>
      <c r="PRW40" s="19"/>
      <c r="PRX40" s="19"/>
      <c r="PRY40" s="19"/>
      <c r="PRZ40" s="19"/>
      <c r="PSA40" s="19"/>
      <c r="PSB40" s="19"/>
      <c r="PSC40" s="19"/>
      <c r="PSD40" s="19"/>
      <c r="PSE40" s="19"/>
      <c r="PSF40" s="19"/>
      <c r="PSG40" s="19"/>
      <c r="PSH40" s="19"/>
      <c r="PSI40" s="19"/>
      <c r="PSJ40" s="19"/>
      <c r="PSK40" s="19"/>
      <c r="PSL40" s="19"/>
      <c r="PSM40" s="19"/>
      <c r="PSN40" s="19"/>
      <c r="PSO40" s="19"/>
      <c r="PSP40" s="19"/>
      <c r="PSQ40" s="19"/>
      <c r="PSR40" s="19"/>
      <c r="PSS40" s="19"/>
      <c r="PST40" s="19"/>
      <c r="PSU40" s="19"/>
      <c r="PSV40" s="19"/>
      <c r="PSW40" s="19"/>
      <c r="PSX40" s="19"/>
      <c r="PSY40" s="19"/>
      <c r="PSZ40" s="19"/>
      <c r="PTA40" s="19"/>
      <c r="PTB40" s="19"/>
      <c r="PTC40" s="19"/>
      <c r="PTD40" s="19"/>
      <c r="PTE40" s="19"/>
      <c r="PTF40" s="19"/>
      <c r="PTG40" s="19"/>
      <c r="PTH40" s="19"/>
      <c r="PTI40" s="19"/>
      <c r="PTJ40" s="19"/>
      <c r="PTK40" s="19"/>
      <c r="PTL40" s="19"/>
      <c r="PTM40" s="19"/>
      <c r="PTN40" s="19"/>
      <c r="PTO40" s="19"/>
      <c r="PTP40" s="19"/>
      <c r="PTQ40" s="19"/>
      <c r="PTR40" s="19"/>
      <c r="PTS40" s="19"/>
      <c r="PTT40" s="19"/>
      <c r="PTU40" s="19"/>
      <c r="PTV40" s="19"/>
      <c r="PTW40" s="19"/>
      <c r="PTX40" s="19"/>
      <c r="PTY40" s="19"/>
      <c r="PTZ40" s="19"/>
      <c r="PUA40" s="19"/>
      <c r="PUB40" s="19"/>
      <c r="PUC40" s="19"/>
      <c r="PUD40" s="19"/>
      <c r="PUE40" s="19"/>
      <c r="PUF40" s="19"/>
      <c r="PUG40" s="19"/>
      <c r="PUH40" s="19"/>
      <c r="PUI40" s="19"/>
      <c r="PUJ40" s="19"/>
      <c r="PUK40" s="19"/>
      <c r="PUL40" s="19"/>
      <c r="PUM40" s="19"/>
      <c r="PUN40" s="19"/>
      <c r="PUO40" s="19"/>
      <c r="PUP40" s="19"/>
      <c r="PUQ40" s="19"/>
      <c r="PUR40" s="19"/>
      <c r="PUS40" s="19"/>
      <c r="PUT40" s="19"/>
      <c r="PUU40" s="19"/>
      <c r="PUV40" s="19"/>
      <c r="PUW40" s="19"/>
      <c r="PUX40" s="19"/>
      <c r="PUY40" s="19"/>
      <c r="PUZ40" s="19"/>
      <c r="PVA40" s="19"/>
      <c r="PVB40" s="19"/>
      <c r="PVC40" s="19"/>
      <c r="PVD40" s="19"/>
      <c r="PVE40" s="19"/>
      <c r="PVF40" s="19"/>
      <c r="PVG40" s="19"/>
      <c r="PVH40" s="19"/>
      <c r="PVI40" s="19"/>
      <c r="PVJ40" s="19"/>
      <c r="PVK40" s="19"/>
      <c r="PVL40" s="19"/>
      <c r="PVM40" s="19"/>
      <c r="PVN40" s="19"/>
      <c r="PVO40" s="19"/>
      <c r="PVP40" s="19"/>
      <c r="PVQ40" s="19"/>
      <c r="PVR40" s="19"/>
      <c r="PVS40" s="19"/>
      <c r="PVT40" s="19"/>
      <c r="PVU40" s="19"/>
      <c r="PVV40" s="19"/>
      <c r="PVW40" s="19"/>
      <c r="PVX40" s="19"/>
      <c r="PVY40" s="19"/>
      <c r="PVZ40" s="19"/>
      <c r="PWA40" s="19"/>
      <c r="PWB40" s="19"/>
      <c r="PWC40" s="19"/>
      <c r="PWD40" s="19"/>
      <c r="PWE40" s="19"/>
      <c r="PWF40" s="19"/>
      <c r="PWG40" s="19"/>
      <c r="PWH40" s="19"/>
      <c r="PWI40" s="19"/>
      <c r="PWJ40" s="19"/>
      <c r="PWK40" s="19"/>
      <c r="PWL40" s="19"/>
      <c r="PWM40" s="19"/>
      <c r="PWN40" s="19"/>
      <c r="PWO40" s="19"/>
      <c r="PWP40" s="19"/>
      <c r="PWQ40" s="19"/>
      <c r="PWR40" s="19"/>
      <c r="PWS40" s="19"/>
      <c r="PWT40" s="19"/>
      <c r="PWU40" s="19"/>
      <c r="PWV40" s="19"/>
      <c r="PWW40" s="19"/>
      <c r="PWX40" s="19"/>
      <c r="PWY40" s="19"/>
      <c r="PWZ40" s="19"/>
      <c r="PXA40" s="19"/>
      <c r="PXB40" s="19"/>
      <c r="PXC40" s="19"/>
      <c r="PXD40" s="19"/>
      <c r="PXE40" s="19"/>
      <c r="PXF40" s="19"/>
      <c r="PXG40" s="19"/>
      <c r="PXH40" s="19"/>
      <c r="PXI40" s="19"/>
      <c r="PXJ40" s="19"/>
      <c r="PXK40" s="19"/>
      <c r="PXL40" s="19"/>
      <c r="PXM40" s="19"/>
      <c r="PXN40" s="19"/>
      <c r="PXO40" s="19"/>
      <c r="PXP40" s="19"/>
      <c r="PXQ40" s="19"/>
      <c r="PXR40" s="19"/>
      <c r="PXS40" s="19"/>
      <c r="PXT40" s="19"/>
      <c r="PXU40" s="19"/>
      <c r="PXV40" s="19"/>
      <c r="PXW40" s="19"/>
      <c r="PXX40" s="19"/>
      <c r="PXY40" s="19"/>
      <c r="PXZ40" s="19"/>
      <c r="PYA40" s="19"/>
      <c r="PYB40" s="19"/>
      <c r="PYC40" s="19"/>
      <c r="PYD40" s="19"/>
      <c r="PYE40" s="19"/>
      <c r="PYF40" s="19"/>
      <c r="PYG40" s="19"/>
      <c r="PYH40" s="19"/>
      <c r="PYI40" s="19"/>
      <c r="PYJ40" s="19"/>
      <c r="PYK40" s="19"/>
      <c r="PYL40" s="19"/>
      <c r="PYM40" s="19"/>
      <c r="PYN40" s="19"/>
      <c r="PYO40" s="19"/>
      <c r="PYP40" s="19"/>
      <c r="PYQ40" s="19"/>
      <c r="PYR40" s="19"/>
      <c r="PYS40" s="19"/>
      <c r="PYT40" s="19"/>
      <c r="PYU40" s="19"/>
      <c r="PYV40" s="19"/>
      <c r="PYW40" s="19"/>
      <c r="PYX40" s="19"/>
      <c r="PYY40" s="19"/>
      <c r="PYZ40" s="19"/>
      <c r="PZA40" s="19"/>
      <c r="PZB40" s="19"/>
      <c r="PZC40" s="19"/>
      <c r="PZD40" s="19"/>
      <c r="PZE40" s="19"/>
      <c r="PZF40" s="19"/>
      <c r="PZG40" s="19"/>
      <c r="PZH40" s="19"/>
      <c r="PZI40" s="19"/>
      <c r="PZJ40" s="19"/>
      <c r="PZK40" s="19"/>
      <c r="PZL40" s="19"/>
      <c r="PZM40" s="19"/>
      <c r="PZN40" s="19"/>
      <c r="PZO40" s="19"/>
      <c r="PZP40" s="19"/>
      <c r="PZQ40" s="19"/>
      <c r="PZR40" s="19"/>
      <c r="PZS40" s="19"/>
      <c r="PZT40" s="19"/>
      <c r="PZU40" s="19"/>
      <c r="PZV40" s="19"/>
      <c r="PZW40" s="19"/>
      <c r="PZX40" s="19"/>
      <c r="PZY40" s="19"/>
      <c r="PZZ40" s="19"/>
      <c r="QAA40" s="19"/>
      <c r="QAB40" s="19"/>
      <c r="QAC40" s="19"/>
      <c r="QAD40" s="19"/>
      <c r="QAE40" s="19"/>
      <c r="QAF40" s="19"/>
      <c r="QAG40" s="19"/>
      <c r="QAH40" s="19"/>
      <c r="QAI40" s="19"/>
      <c r="QAJ40" s="19"/>
      <c r="QAK40" s="19"/>
      <c r="QAL40" s="19"/>
      <c r="QAM40" s="19"/>
      <c r="QAN40" s="19"/>
      <c r="QAO40" s="19"/>
      <c r="QAP40" s="19"/>
      <c r="QAQ40" s="19"/>
      <c r="QAR40" s="19"/>
      <c r="QAS40" s="19"/>
      <c r="QAT40" s="19"/>
      <c r="QAU40" s="19"/>
      <c r="QAV40" s="19"/>
      <c r="QAW40" s="19"/>
      <c r="QAX40" s="19"/>
      <c r="QAY40" s="19"/>
      <c r="QAZ40" s="19"/>
      <c r="QBA40" s="19"/>
      <c r="QBB40" s="19"/>
      <c r="QBC40" s="19"/>
      <c r="QBD40" s="19"/>
      <c r="QBE40" s="19"/>
      <c r="QBF40" s="19"/>
      <c r="QBG40" s="19"/>
      <c r="QBH40" s="19"/>
      <c r="QBI40" s="19"/>
      <c r="QBJ40" s="19"/>
      <c r="QBK40" s="19"/>
      <c r="QBL40" s="19"/>
      <c r="QBM40" s="19"/>
      <c r="QBN40" s="19"/>
      <c r="QBO40" s="19"/>
      <c r="QBP40" s="19"/>
      <c r="QBQ40" s="19"/>
      <c r="QBR40" s="19"/>
      <c r="QBS40" s="19"/>
      <c r="QBT40" s="19"/>
      <c r="QBU40" s="19"/>
      <c r="QBV40" s="19"/>
      <c r="QBW40" s="19"/>
      <c r="QBX40" s="19"/>
      <c r="QBY40" s="19"/>
      <c r="QBZ40" s="19"/>
      <c r="QCA40" s="19"/>
      <c r="QCB40" s="19"/>
      <c r="QCC40" s="19"/>
      <c r="QCD40" s="19"/>
      <c r="QCE40" s="19"/>
      <c r="QCF40" s="19"/>
      <c r="QCG40" s="19"/>
      <c r="QCH40" s="19"/>
      <c r="QCI40" s="19"/>
      <c r="QCJ40" s="19"/>
      <c r="QCK40" s="19"/>
      <c r="QCL40" s="19"/>
      <c r="QCM40" s="19"/>
      <c r="QCN40" s="19"/>
      <c r="QCO40" s="19"/>
      <c r="QCP40" s="19"/>
      <c r="QCQ40" s="19"/>
      <c r="QCR40" s="19"/>
      <c r="QCS40" s="19"/>
      <c r="QCT40" s="19"/>
      <c r="QCU40" s="19"/>
      <c r="QCV40" s="19"/>
      <c r="QCW40" s="19"/>
      <c r="QCX40" s="19"/>
      <c r="QCY40" s="19"/>
      <c r="QCZ40" s="19"/>
      <c r="QDA40" s="19"/>
      <c r="QDB40" s="19"/>
      <c r="QDC40" s="19"/>
      <c r="QDD40" s="19"/>
      <c r="QDE40" s="19"/>
      <c r="QDF40" s="19"/>
      <c r="QDG40" s="19"/>
      <c r="QDH40" s="19"/>
      <c r="QDI40" s="19"/>
      <c r="QDJ40" s="19"/>
      <c r="QDK40" s="19"/>
      <c r="QDL40" s="19"/>
      <c r="QDM40" s="19"/>
      <c r="QDN40" s="19"/>
      <c r="QDO40" s="19"/>
      <c r="QDP40" s="19"/>
      <c r="QDQ40" s="19"/>
      <c r="QDR40" s="19"/>
      <c r="QDS40" s="19"/>
      <c r="QDT40" s="19"/>
      <c r="QDU40" s="19"/>
      <c r="QDV40" s="19"/>
      <c r="QDW40" s="19"/>
      <c r="QDX40" s="19"/>
      <c r="QDY40" s="19"/>
      <c r="QDZ40" s="19"/>
      <c r="QEA40" s="19"/>
      <c r="QEB40" s="19"/>
      <c r="QEC40" s="19"/>
      <c r="QED40" s="19"/>
      <c r="QEE40" s="19"/>
      <c r="QEF40" s="19"/>
      <c r="QEG40" s="19"/>
      <c r="QEH40" s="19"/>
      <c r="QEI40" s="19"/>
      <c r="QEJ40" s="19"/>
      <c r="QEK40" s="19"/>
      <c r="QEL40" s="19"/>
      <c r="QEM40" s="19"/>
      <c r="QEN40" s="19"/>
      <c r="QEO40" s="19"/>
      <c r="QEP40" s="19"/>
      <c r="QEQ40" s="19"/>
      <c r="QER40" s="19"/>
      <c r="QES40" s="19"/>
      <c r="QET40" s="19"/>
      <c r="QEU40" s="19"/>
      <c r="QEV40" s="19"/>
      <c r="QEW40" s="19"/>
      <c r="QEX40" s="19"/>
      <c r="QEY40" s="19"/>
      <c r="QEZ40" s="19"/>
      <c r="QFA40" s="19"/>
      <c r="QFB40" s="19"/>
      <c r="QFC40" s="19"/>
      <c r="QFD40" s="19"/>
      <c r="QFE40" s="19"/>
      <c r="QFF40" s="19"/>
      <c r="QFG40" s="19"/>
      <c r="QFH40" s="19"/>
      <c r="QFI40" s="19"/>
      <c r="QFJ40" s="19"/>
      <c r="QFK40" s="19"/>
      <c r="QFL40" s="19"/>
      <c r="QFM40" s="19"/>
      <c r="QFN40" s="19"/>
      <c r="QFO40" s="19"/>
      <c r="QFP40" s="19"/>
      <c r="QFQ40" s="19"/>
      <c r="QFR40" s="19"/>
      <c r="QFS40" s="19"/>
      <c r="QFT40" s="19"/>
      <c r="QFU40" s="19"/>
      <c r="QFV40" s="19"/>
      <c r="QFW40" s="19"/>
      <c r="QFX40" s="19"/>
      <c r="QFY40" s="19"/>
      <c r="QFZ40" s="19"/>
      <c r="QGA40" s="19"/>
      <c r="QGB40" s="19"/>
      <c r="QGC40" s="19"/>
      <c r="QGD40" s="19"/>
      <c r="QGE40" s="19"/>
      <c r="QGF40" s="19"/>
      <c r="QGG40" s="19"/>
      <c r="QGH40" s="19"/>
      <c r="QGI40" s="19"/>
      <c r="QGJ40" s="19"/>
      <c r="QGK40" s="19"/>
      <c r="QGL40" s="19"/>
      <c r="QGM40" s="19"/>
      <c r="QGN40" s="19"/>
      <c r="QGO40" s="19"/>
      <c r="QGP40" s="19"/>
      <c r="QGQ40" s="19"/>
      <c r="QGR40" s="19"/>
      <c r="QGS40" s="19"/>
      <c r="QGT40" s="19"/>
      <c r="QGU40" s="19"/>
      <c r="QGV40" s="19"/>
      <c r="QGW40" s="19"/>
      <c r="QGX40" s="19"/>
      <c r="QGY40" s="19"/>
      <c r="QGZ40" s="19"/>
      <c r="QHA40" s="19"/>
      <c r="QHB40" s="19"/>
      <c r="QHC40" s="19"/>
      <c r="QHD40" s="19"/>
      <c r="QHE40" s="19"/>
      <c r="QHF40" s="19"/>
      <c r="QHG40" s="19"/>
      <c r="QHH40" s="19"/>
      <c r="QHI40" s="19"/>
      <c r="QHJ40" s="19"/>
      <c r="QHK40" s="19"/>
      <c r="QHL40" s="19"/>
      <c r="QHM40" s="19"/>
      <c r="QHN40" s="19"/>
      <c r="QHO40" s="19"/>
      <c r="QHP40" s="19"/>
      <c r="QHQ40" s="19"/>
      <c r="QHR40" s="19"/>
      <c r="QHS40" s="19"/>
      <c r="QHT40" s="19"/>
      <c r="QHU40" s="19"/>
      <c r="QHV40" s="19"/>
      <c r="QHW40" s="19"/>
      <c r="QHX40" s="19"/>
      <c r="QHY40" s="19"/>
      <c r="QHZ40" s="19"/>
      <c r="QIA40" s="19"/>
      <c r="QIB40" s="19"/>
      <c r="QIC40" s="19"/>
      <c r="QID40" s="19"/>
      <c r="QIE40" s="19"/>
      <c r="QIF40" s="19"/>
      <c r="QIG40" s="19"/>
      <c r="QIH40" s="19"/>
      <c r="QII40" s="19"/>
      <c r="QIJ40" s="19"/>
      <c r="QIK40" s="19"/>
      <c r="QIL40" s="19"/>
      <c r="QIM40" s="19"/>
      <c r="QIN40" s="19"/>
      <c r="QIO40" s="19"/>
      <c r="QIP40" s="19"/>
      <c r="QIQ40" s="19"/>
      <c r="QIR40" s="19"/>
      <c r="QIS40" s="19"/>
      <c r="QIT40" s="19"/>
      <c r="QIU40" s="19"/>
      <c r="QIV40" s="19"/>
      <c r="QIW40" s="19"/>
      <c r="QIX40" s="19"/>
      <c r="QIY40" s="19"/>
      <c r="QIZ40" s="19"/>
      <c r="QJA40" s="19"/>
      <c r="QJB40" s="19"/>
      <c r="QJC40" s="19"/>
      <c r="QJD40" s="19"/>
      <c r="QJE40" s="19"/>
      <c r="QJF40" s="19"/>
      <c r="QJG40" s="19"/>
      <c r="QJH40" s="19"/>
      <c r="QJI40" s="19"/>
      <c r="QJJ40" s="19"/>
      <c r="QJK40" s="19"/>
      <c r="QJL40" s="19"/>
      <c r="QJM40" s="19"/>
      <c r="QJN40" s="19"/>
      <c r="QJO40" s="19"/>
      <c r="QJP40" s="19"/>
      <c r="QJQ40" s="19"/>
      <c r="QJR40" s="19"/>
      <c r="QJS40" s="19"/>
      <c r="QJT40" s="19"/>
      <c r="QJU40" s="19"/>
      <c r="QJV40" s="19"/>
      <c r="QJW40" s="19"/>
      <c r="QJX40" s="19"/>
      <c r="QJY40" s="19"/>
      <c r="QJZ40" s="19"/>
      <c r="QKA40" s="19"/>
      <c r="QKB40" s="19"/>
      <c r="QKC40" s="19"/>
      <c r="QKD40" s="19"/>
      <c r="QKE40" s="19"/>
      <c r="QKF40" s="19"/>
      <c r="QKG40" s="19"/>
      <c r="QKH40" s="19"/>
      <c r="QKI40" s="19"/>
      <c r="QKJ40" s="19"/>
      <c r="QKK40" s="19"/>
      <c r="QKL40" s="19"/>
      <c r="QKM40" s="19"/>
      <c r="QKN40" s="19"/>
      <c r="QKO40" s="19"/>
      <c r="QKP40" s="19"/>
      <c r="QKQ40" s="19"/>
      <c r="QKR40" s="19"/>
      <c r="QKS40" s="19"/>
      <c r="QKT40" s="19"/>
      <c r="QKU40" s="19"/>
      <c r="QKV40" s="19"/>
      <c r="QKW40" s="19"/>
      <c r="QKX40" s="19"/>
      <c r="QKY40" s="19"/>
      <c r="QKZ40" s="19"/>
      <c r="QLA40" s="19"/>
      <c r="QLB40" s="19"/>
      <c r="QLC40" s="19"/>
      <c r="QLD40" s="19"/>
      <c r="QLE40" s="19"/>
      <c r="QLF40" s="19"/>
      <c r="QLG40" s="19"/>
      <c r="QLH40" s="19"/>
      <c r="QLI40" s="19"/>
      <c r="QLJ40" s="19"/>
      <c r="QLK40" s="19"/>
      <c r="QLL40" s="19"/>
      <c r="QLM40" s="19"/>
      <c r="QLN40" s="19"/>
      <c r="QLO40" s="19"/>
      <c r="QLP40" s="19"/>
      <c r="QLQ40" s="19"/>
      <c r="QLR40" s="19"/>
      <c r="QLS40" s="19"/>
      <c r="QLT40" s="19"/>
      <c r="QLU40" s="19"/>
      <c r="QLV40" s="19"/>
      <c r="QLW40" s="19"/>
      <c r="QLX40" s="19"/>
      <c r="QLY40" s="19"/>
      <c r="QLZ40" s="19"/>
      <c r="QMA40" s="19"/>
      <c r="QMB40" s="19"/>
      <c r="QMC40" s="19"/>
      <c r="QMD40" s="19"/>
      <c r="QME40" s="19"/>
      <c r="QMF40" s="19"/>
      <c r="QMG40" s="19"/>
      <c r="QMH40" s="19"/>
      <c r="QMI40" s="19"/>
      <c r="QMJ40" s="19"/>
      <c r="QMK40" s="19"/>
      <c r="QML40" s="19"/>
      <c r="QMM40" s="19"/>
      <c r="QMN40" s="19"/>
      <c r="QMO40" s="19"/>
      <c r="QMP40" s="19"/>
      <c r="QMQ40" s="19"/>
      <c r="QMR40" s="19"/>
      <c r="QMS40" s="19"/>
      <c r="QMT40" s="19"/>
      <c r="QMU40" s="19"/>
      <c r="QMV40" s="19"/>
      <c r="QMW40" s="19"/>
      <c r="QMX40" s="19"/>
      <c r="QMY40" s="19"/>
      <c r="QMZ40" s="19"/>
      <c r="QNA40" s="19"/>
      <c r="QNB40" s="19"/>
      <c r="QNC40" s="19"/>
      <c r="QND40" s="19"/>
      <c r="QNE40" s="19"/>
      <c r="QNF40" s="19"/>
      <c r="QNG40" s="19"/>
      <c r="QNH40" s="19"/>
      <c r="QNI40" s="19"/>
      <c r="QNJ40" s="19"/>
      <c r="QNK40" s="19"/>
      <c r="QNL40" s="19"/>
      <c r="QNM40" s="19"/>
      <c r="QNN40" s="19"/>
      <c r="QNO40" s="19"/>
      <c r="QNP40" s="19"/>
      <c r="QNQ40" s="19"/>
      <c r="QNR40" s="19"/>
      <c r="QNS40" s="19"/>
      <c r="QNT40" s="19"/>
      <c r="QNU40" s="19"/>
      <c r="QNV40" s="19"/>
      <c r="QNW40" s="19"/>
      <c r="QNX40" s="19"/>
      <c r="QNY40" s="19"/>
      <c r="QNZ40" s="19"/>
      <c r="QOA40" s="19"/>
      <c r="QOB40" s="19"/>
      <c r="QOC40" s="19"/>
      <c r="QOD40" s="19"/>
      <c r="QOE40" s="19"/>
      <c r="QOF40" s="19"/>
      <c r="QOG40" s="19"/>
      <c r="QOH40" s="19"/>
      <c r="QOI40" s="19"/>
      <c r="QOJ40" s="19"/>
      <c r="QOK40" s="19"/>
      <c r="QOL40" s="19"/>
      <c r="QOM40" s="19"/>
      <c r="QON40" s="19"/>
      <c r="QOO40" s="19"/>
      <c r="QOP40" s="19"/>
      <c r="QOQ40" s="19"/>
      <c r="QOR40" s="19"/>
      <c r="QOS40" s="19"/>
      <c r="QOT40" s="19"/>
      <c r="QOU40" s="19"/>
      <c r="QOV40" s="19"/>
      <c r="QOW40" s="19"/>
      <c r="QOX40" s="19"/>
      <c r="QOY40" s="19"/>
      <c r="QOZ40" s="19"/>
      <c r="QPA40" s="19"/>
      <c r="QPB40" s="19"/>
      <c r="QPC40" s="19"/>
      <c r="QPD40" s="19"/>
      <c r="QPE40" s="19"/>
      <c r="QPF40" s="19"/>
      <c r="QPG40" s="19"/>
      <c r="QPH40" s="19"/>
      <c r="QPI40" s="19"/>
      <c r="QPJ40" s="19"/>
      <c r="QPK40" s="19"/>
      <c r="QPL40" s="19"/>
      <c r="QPM40" s="19"/>
      <c r="QPN40" s="19"/>
      <c r="QPO40" s="19"/>
      <c r="QPP40" s="19"/>
      <c r="QPQ40" s="19"/>
      <c r="QPR40" s="19"/>
      <c r="QPS40" s="19"/>
      <c r="QPT40" s="19"/>
      <c r="QPU40" s="19"/>
      <c r="QPV40" s="19"/>
      <c r="QPW40" s="19"/>
      <c r="QPX40" s="19"/>
      <c r="QPY40" s="19"/>
      <c r="QPZ40" s="19"/>
      <c r="QQA40" s="19"/>
      <c r="QQB40" s="19"/>
      <c r="QQC40" s="19"/>
      <c r="QQD40" s="19"/>
      <c r="QQE40" s="19"/>
      <c r="QQF40" s="19"/>
      <c r="QQG40" s="19"/>
      <c r="QQH40" s="19"/>
      <c r="QQI40" s="19"/>
      <c r="QQJ40" s="19"/>
      <c r="QQK40" s="19"/>
      <c r="QQL40" s="19"/>
      <c r="QQM40" s="19"/>
      <c r="QQN40" s="19"/>
      <c r="QQO40" s="19"/>
      <c r="QQP40" s="19"/>
      <c r="QQQ40" s="19"/>
      <c r="QQR40" s="19"/>
      <c r="QQS40" s="19"/>
      <c r="QQT40" s="19"/>
      <c r="QQU40" s="19"/>
      <c r="QQV40" s="19"/>
      <c r="QQW40" s="19"/>
      <c r="QQX40" s="19"/>
      <c r="QQY40" s="19"/>
      <c r="QQZ40" s="19"/>
      <c r="QRA40" s="19"/>
      <c r="QRB40" s="19"/>
      <c r="QRC40" s="19"/>
      <c r="QRD40" s="19"/>
      <c r="QRE40" s="19"/>
      <c r="QRF40" s="19"/>
      <c r="QRG40" s="19"/>
      <c r="QRH40" s="19"/>
      <c r="QRI40" s="19"/>
      <c r="QRJ40" s="19"/>
      <c r="QRK40" s="19"/>
      <c r="QRL40" s="19"/>
      <c r="QRM40" s="19"/>
      <c r="QRN40" s="19"/>
      <c r="QRO40" s="19"/>
      <c r="QRP40" s="19"/>
      <c r="QRQ40" s="19"/>
      <c r="QRR40" s="19"/>
      <c r="QRS40" s="19"/>
      <c r="QRT40" s="19"/>
      <c r="QRU40" s="19"/>
      <c r="QRV40" s="19"/>
      <c r="QRW40" s="19"/>
      <c r="QRX40" s="19"/>
      <c r="QRY40" s="19"/>
      <c r="QRZ40" s="19"/>
      <c r="QSA40" s="19"/>
      <c r="QSB40" s="19"/>
      <c r="QSC40" s="19"/>
      <c r="QSD40" s="19"/>
      <c r="QSE40" s="19"/>
      <c r="QSF40" s="19"/>
      <c r="QSG40" s="19"/>
      <c r="QSH40" s="19"/>
      <c r="QSI40" s="19"/>
      <c r="QSJ40" s="19"/>
      <c r="QSK40" s="19"/>
      <c r="QSL40" s="19"/>
      <c r="QSM40" s="19"/>
      <c r="QSN40" s="19"/>
      <c r="QSO40" s="19"/>
      <c r="QSP40" s="19"/>
      <c r="QSQ40" s="19"/>
      <c r="QSR40" s="19"/>
      <c r="QSS40" s="19"/>
      <c r="QST40" s="19"/>
      <c r="QSU40" s="19"/>
      <c r="QSV40" s="19"/>
      <c r="QSW40" s="19"/>
      <c r="QSX40" s="19"/>
      <c r="QSY40" s="19"/>
      <c r="QSZ40" s="19"/>
      <c r="QTA40" s="19"/>
      <c r="QTB40" s="19"/>
      <c r="QTC40" s="19"/>
      <c r="QTD40" s="19"/>
      <c r="QTE40" s="19"/>
      <c r="QTF40" s="19"/>
      <c r="QTG40" s="19"/>
      <c r="QTH40" s="19"/>
      <c r="QTI40" s="19"/>
      <c r="QTJ40" s="19"/>
      <c r="QTK40" s="19"/>
      <c r="QTL40" s="19"/>
      <c r="QTM40" s="19"/>
      <c r="QTN40" s="19"/>
      <c r="QTO40" s="19"/>
      <c r="QTP40" s="19"/>
      <c r="QTQ40" s="19"/>
      <c r="QTR40" s="19"/>
      <c r="QTS40" s="19"/>
      <c r="QTT40" s="19"/>
      <c r="QTU40" s="19"/>
      <c r="QTV40" s="19"/>
      <c r="QTW40" s="19"/>
      <c r="QTX40" s="19"/>
      <c r="QTY40" s="19"/>
      <c r="QTZ40" s="19"/>
      <c r="QUA40" s="19"/>
      <c r="QUB40" s="19"/>
      <c r="QUC40" s="19"/>
      <c r="QUD40" s="19"/>
      <c r="QUE40" s="19"/>
      <c r="QUF40" s="19"/>
      <c r="QUG40" s="19"/>
      <c r="QUH40" s="19"/>
      <c r="QUI40" s="19"/>
      <c r="QUJ40" s="19"/>
      <c r="QUK40" s="19"/>
      <c r="QUL40" s="19"/>
      <c r="QUM40" s="19"/>
      <c r="QUN40" s="19"/>
      <c r="QUO40" s="19"/>
      <c r="QUP40" s="19"/>
      <c r="QUQ40" s="19"/>
      <c r="QUR40" s="19"/>
      <c r="QUS40" s="19"/>
      <c r="QUT40" s="19"/>
      <c r="QUU40" s="19"/>
      <c r="QUV40" s="19"/>
      <c r="QUW40" s="19"/>
      <c r="QUX40" s="19"/>
      <c r="QUY40" s="19"/>
      <c r="QUZ40" s="19"/>
      <c r="QVA40" s="19"/>
      <c r="QVB40" s="19"/>
      <c r="QVC40" s="19"/>
      <c r="QVD40" s="19"/>
      <c r="QVE40" s="19"/>
      <c r="QVF40" s="19"/>
      <c r="QVG40" s="19"/>
      <c r="QVH40" s="19"/>
      <c r="QVI40" s="19"/>
      <c r="QVJ40" s="19"/>
      <c r="QVK40" s="19"/>
      <c r="QVL40" s="19"/>
      <c r="QVM40" s="19"/>
      <c r="QVN40" s="19"/>
      <c r="QVO40" s="19"/>
      <c r="QVP40" s="19"/>
      <c r="QVQ40" s="19"/>
      <c r="QVR40" s="19"/>
      <c r="QVS40" s="19"/>
      <c r="QVT40" s="19"/>
      <c r="QVU40" s="19"/>
      <c r="QVV40" s="19"/>
      <c r="QVW40" s="19"/>
      <c r="QVX40" s="19"/>
      <c r="QVY40" s="19"/>
      <c r="QVZ40" s="19"/>
      <c r="QWA40" s="19"/>
      <c r="QWB40" s="19"/>
      <c r="QWC40" s="19"/>
      <c r="QWD40" s="19"/>
      <c r="QWE40" s="19"/>
      <c r="QWF40" s="19"/>
      <c r="QWG40" s="19"/>
      <c r="QWH40" s="19"/>
      <c r="QWI40" s="19"/>
      <c r="QWJ40" s="19"/>
      <c r="QWK40" s="19"/>
      <c r="QWL40" s="19"/>
      <c r="QWM40" s="19"/>
      <c r="QWN40" s="19"/>
      <c r="QWO40" s="19"/>
      <c r="QWP40" s="19"/>
      <c r="QWQ40" s="19"/>
      <c r="QWR40" s="19"/>
      <c r="QWS40" s="19"/>
      <c r="QWT40" s="19"/>
      <c r="QWU40" s="19"/>
      <c r="QWV40" s="19"/>
      <c r="QWW40" s="19"/>
      <c r="QWX40" s="19"/>
      <c r="QWY40" s="19"/>
      <c r="QWZ40" s="19"/>
      <c r="QXA40" s="19"/>
      <c r="QXB40" s="19"/>
      <c r="QXC40" s="19"/>
      <c r="QXD40" s="19"/>
      <c r="QXE40" s="19"/>
      <c r="QXF40" s="19"/>
      <c r="QXG40" s="19"/>
      <c r="QXH40" s="19"/>
      <c r="QXI40" s="19"/>
      <c r="QXJ40" s="19"/>
      <c r="QXK40" s="19"/>
      <c r="QXL40" s="19"/>
      <c r="QXM40" s="19"/>
      <c r="QXN40" s="19"/>
      <c r="QXO40" s="19"/>
      <c r="QXP40" s="19"/>
      <c r="QXQ40" s="19"/>
      <c r="QXR40" s="19"/>
      <c r="QXS40" s="19"/>
      <c r="QXT40" s="19"/>
      <c r="QXU40" s="19"/>
      <c r="QXV40" s="19"/>
      <c r="QXW40" s="19"/>
      <c r="QXX40" s="19"/>
      <c r="QXY40" s="19"/>
      <c r="QXZ40" s="19"/>
      <c r="QYA40" s="19"/>
      <c r="QYB40" s="19"/>
      <c r="QYC40" s="19"/>
      <c r="QYD40" s="19"/>
      <c r="QYE40" s="19"/>
      <c r="QYF40" s="19"/>
      <c r="QYG40" s="19"/>
      <c r="QYH40" s="19"/>
      <c r="QYI40" s="19"/>
      <c r="QYJ40" s="19"/>
      <c r="QYK40" s="19"/>
      <c r="QYL40" s="19"/>
      <c r="QYM40" s="19"/>
      <c r="QYN40" s="19"/>
      <c r="QYO40" s="19"/>
      <c r="QYP40" s="19"/>
      <c r="QYQ40" s="19"/>
      <c r="QYR40" s="19"/>
      <c r="QYS40" s="19"/>
      <c r="QYT40" s="19"/>
      <c r="QYU40" s="19"/>
      <c r="QYV40" s="19"/>
      <c r="QYW40" s="19"/>
      <c r="QYX40" s="19"/>
      <c r="QYY40" s="19"/>
      <c r="QYZ40" s="19"/>
      <c r="QZA40" s="19"/>
      <c r="QZB40" s="19"/>
      <c r="QZC40" s="19"/>
      <c r="QZD40" s="19"/>
      <c r="QZE40" s="19"/>
      <c r="QZF40" s="19"/>
      <c r="QZG40" s="19"/>
      <c r="QZH40" s="19"/>
      <c r="QZI40" s="19"/>
      <c r="QZJ40" s="19"/>
      <c r="QZK40" s="19"/>
      <c r="QZL40" s="19"/>
      <c r="QZM40" s="19"/>
      <c r="QZN40" s="19"/>
      <c r="QZO40" s="19"/>
      <c r="QZP40" s="19"/>
      <c r="QZQ40" s="19"/>
      <c r="QZR40" s="19"/>
      <c r="QZS40" s="19"/>
      <c r="QZT40" s="19"/>
      <c r="QZU40" s="19"/>
      <c r="QZV40" s="19"/>
      <c r="QZW40" s="19"/>
      <c r="QZX40" s="19"/>
      <c r="QZY40" s="19"/>
      <c r="QZZ40" s="19"/>
      <c r="RAA40" s="19"/>
      <c r="RAB40" s="19"/>
      <c r="RAC40" s="19"/>
      <c r="RAD40" s="19"/>
      <c r="RAE40" s="19"/>
      <c r="RAF40" s="19"/>
      <c r="RAG40" s="19"/>
      <c r="RAH40" s="19"/>
      <c r="RAI40" s="19"/>
      <c r="RAJ40" s="19"/>
      <c r="RAK40" s="19"/>
      <c r="RAL40" s="19"/>
      <c r="RAM40" s="19"/>
      <c r="RAN40" s="19"/>
      <c r="RAO40" s="19"/>
      <c r="RAP40" s="19"/>
      <c r="RAQ40" s="19"/>
      <c r="RAR40" s="19"/>
      <c r="RAS40" s="19"/>
      <c r="RAT40" s="19"/>
      <c r="RAU40" s="19"/>
      <c r="RAV40" s="19"/>
      <c r="RAW40" s="19"/>
      <c r="RAX40" s="19"/>
      <c r="RAY40" s="19"/>
      <c r="RAZ40" s="19"/>
      <c r="RBA40" s="19"/>
      <c r="RBB40" s="19"/>
      <c r="RBC40" s="19"/>
      <c r="RBD40" s="19"/>
      <c r="RBE40" s="19"/>
      <c r="RBF40" s="19"/>
      <c r="RBG40" s="19"/>
      <c r="RBH40" s="19"/>
      <c r="RBI40" s="19"/>
      <c r="RBJ40" s="19"/>
      <c r="RBK40" s="19"/>
      <c r="RBL40" s="19"/>
      <c r="RBM40" s="19"/>
      <c r="RBN40" s="19"/>
      <c r="RBO40" s="19"/>
      <c r="RBP40" s="19"/>
      <c r="RBQ40" s="19"/>
      <c r="RBR40" s="19"/>
      <c r="RBS40" s="19"/>
      <c r="RBT40" s="19"/>
      <c r="RBU40" s="19"/>
      <c r="RBV40" s="19"/>
      <c r="RBW40" s="19"/>
      <c r="RBX40" s="19"/>
      <c r="RBY40" s="19"/>
      <c r="RBZ40" s="19"/>
      <c r="RCA40" s="19"/>
      <c r="RCB40" s="19"/>
      <c r="RCC40" s="19"/>
      <c r="RCD40" s="19"/>
      <c r="RCE40" s="19"/>
      <c r="RCF40" s="19"/>
      <c r="RCG40" s="19"/>
      <c r="RCH40" s="19"/>
      <c r="RCI40" s="19"/>
      <c r="RCJ40" s="19"/>
      <c r="RCK40" s="19"/>
      <c r="RCL40" s="19"/>
      <c r="RCM40" s="19"/>
      <c r="RCN40" s="19"/>
      <c r="RCO40" s="19"/>
      <c r="RCP40" s="19"/>
      <c r="RCQ40" s="19"/>
      <c r="RCR40" s="19"/>
      <c r="RCS40" s="19"/>
      <c r="RCT40" s="19"/>
      <c r="RCU40" s="19"/>
      <c r="RCV40" s="19"/>
      <c r="RCW40" s="19"/>
      <c r="RCX40" s="19"/>
      <c r="RCY40" s="19"/>
      <c r="RCZ40" s="19"/>
      <c r="RDA40" s="19"/>
      <c r="RDB40" s="19"/>
      <c r="RDC40" s="19"/>
      <c r="RDD40" s="19"/>
      <c r="RDE40" s="19"/>
      <c r="RDF40" s="19"/>
      <c r="RDG40" s="19"/>
      <c r="RDH40" s="19"/>
      <c r="RDI40" s="19"/>
      <c r="RDJ40" s="19"/>
      <c r="RDK40" s="19"/>
      <c r="RDL40" s="19"/>
      <c r="RDM40" s="19"/>
      <c r="RDN40" s="19"/>
      <c r="RDO40" s="19"/>
      <c r="RDP40" s="19"/>
      <c r="RDQ40" s="19"/>
      <c r="RDR40" s="19"/>
      <c r="RDS40" s="19"/>
      <c r="RDT40" s="19"/>
      <c r="RDU40" s="19"/>
      <c r="RDV40" s="19"/>
      <c r="RDW40" s="19"/>
      <c r="RDX40" s="19"/>
      <c r="RDY40" s="19"/>
      <c r="RDZ40" s="19"/>
      <c r="REA40" s="19"/>
      <c r="REB40" s="19"/>
      <c r="REC40" s="19"/>
      <c r="RED40" s="19"/>
      <c r="REE40" s="19"/>
      <c r="REF40" s="19"/>
      <c r="REG40" s="19"/>
      <c r="REH40" s="19"/>
      <c r="REI40" s="19"/>
      <c r="REJ40" s="19"/>
      <c r="REK40" s="19"/>
      <c r="REL40" s="19"/>
      <c r="REM40" s="19"/>
      <c r="REN40" s="19"/>
      <c r="REO40" s="19"/>
      <c r="REP40" s="19"/>
      <c r="REQ40" s="19"/>
      <c r="RER40" s="19"/>
      <c r="RES40" s="19"/>
      <c r="RET40" s="19"/>
      <c r="REU40" s="19"/>
      <c r="REV40" s="19"/>
      <c r="REW40" s="19"/>
      <c r="REX40" s="19"/>
      <c r="REY40" s="19"/>
      <c r="REZ40" s="19"/>
      <c r="RFA40" s="19"/>
      <c r="RFB40" s="19"/>
      <c r="RFC40" s="19"/>
      <c r="RFD40" s="19"/>
      <c r="RFE40" s="19"/>
      <c r="RFF40" s="19"/>
      <c r="RFG40" s="19"/>
      <c r="RFH40" s="19"/>
      <c r="RFI40" s="19"/>
      <c r="RFJ40" s="19"/>
      <c r="RFK40" s="19"/>
      <c r="RFL40" s="19"/>
      <c r="RFM40" s="19"/>
      <c r="RFN40" s="19"/>
      <c r="RFO40" s="19"/>
      <c r="RFP40" s="19"/>
      <c r="RFQ40" s="19"/>
      <c r="RFR40" s="19"/>
      <c r="RFS40" s="19"/>
      <c r="RFT40" s="19"/>
      <c r="RFU40" s="19"/>
      <c r="RFV40" s="19"/>
      <c r="RFW40" s="19"/>
      <c r="RFX40" s="19"/>
      <c r="RFY40" s="19"/>
      <c r="RFZ40" s="19"/>
      <c r="RGA40" s="19"/>
      <c r="RGB40" s="19"/>
      <c r="RGC40" s="19"/>
      <c r="RGD40" s="19"/>
      <c r="RGE40" s="19"/>
      <c r="RGF40" s="19"/>
      <c r="RGG40" s="19"/>
      <c r="RGH40" s="19"/>
      <c r="RGI40" s="19"/>
      <c r="RGJ40" s="19"/>
      <c r="RGK40" s="19"/>
      <c r="RGL40" s="19"/>
      <c r="RGM40" s="19"/>
      <c r="RGN40" s="19"/>
      <c r="RGO40" s="19"/>
      <c r="RGP40" s="19"/>
      <c r="RGQ40" s="19"/>
      <c r="RGR40" s="19"/>
      <c r="RGS40" s="19"/>
      <c r="RGT40" s="19"/>
      <c r="RGU40" s="19"/>
      <c r="RGV40" s="19"/>
      <c r="RGW40" s="19"/>
      <c r="RGX40" s="19"/>
      <c r="RGY40" s="19"/>
      <c r="RGZ40" s="19"/>
      <c r="RHA40" s="19"/>
      <c r="RHB40" s="19"/>
      <c r="RHC40" s="19"/>
      <c r="RHD40" s="19"/>
      <c r="RHE40" s="19"/>
      <c r="RHF40" s="19"/>
      <c r="RHG40" s="19"/>
      <c r="RHH40" s="19"/>
      <c r="RHI40" s="19"/>
      <c r="RHJ40" s="19"/>
      <c r="RHK40" s="19"/>
      <c r="RHL40" s="19"/>
      <c r="RHM40" s="19"/>
      <c r="RHN40" s="19"/>
      <c r="RHO40" s="19"/>
      <c r="RHP40" s="19"/>
      <c r="RHQ40" s="19"/>
      <c r="RHR40" s="19"/>
      <c r="RHS40" s="19"/>
      <c r="RHT40" s="19"/>
      <c r="RHU40" s="19"/>
      <c r="RHV40" s="19"/>
      <c r="RHW40" s="19"/>
      <c r="RHX40" s="19"/>
      <c r="RHY40" s="19"/>
      <c r="RHZ40" s="19"/>
      <c r="RIA40" s="19"/>
      <c r="RIB40" s="19"/>
      <c r="RIC40" s="19"/>
      <c r="RID40" s="19"/>
      <c r="RIE40" s="19"/>
      <c r="RIF40" s="19"/>
      <c r="RIG40" s="19"/>
      <c r="RIH40" s="19"/>
      <c r="RII40" s="19"/>
      <c r="RIJ40" s="19"/>
      <c r="RIK40" s="19"/>
      <c r="RIL40" s="19"/>
      <c r="RIM40" s="19"/>
      <c r="RIN40" s="19"/>
      <c r="RIO40" s="19"/>
      <c r="RIP40" s="19"/>
      <c r="RIQ40" s="19"/>
      <c r="RIR40" s="19"/>
      <c r="RIS40" s="19"/>
      <c r="RIT40" s="19"/>
      <c r="RIU40" s="19"/>
      <c r="RIV40" s="19"/>
      <c r="RIW40" s="19"/>
      <c r="RIX40" s="19"/>
      <c r="RIY40" s="19"/>
      <c r="RIZ40" s="19"/>
      <c r="RJA40" s="19"/>
      <c r="RJB40" s="19"/>
      <c r="RJC40" s="19"/>
      <c r="RJD40" s="19"/>
      <c r="RJE40" s="19"/>
      <c r="RJF40" s="19"/>
      <c r="RJG40" s="19"/>
      <c r="RJH40" s="19"/>
      <c r="RJI40" s="19"/>
      <c r="RJJ40" s="19"/>
      <c r="RJK40" s="19"/>
      <c r="RJL40" s="19"/>
      <c r="RJM40" s="19"/>
      <c r="RJN40" s="19"/>
      <c r="RJO40" s="19"/>
      <c r="RJP40" s="19"/>
      <c r="RJQ40" s="19"/>
      <c r="RJR40" s="19"/>
      <c r="RJS40" s="19"/>
      <c r="RJT40" s="19"/>
      <c r="RJU40" s="19"/>
      <c r="RJV40" s="19"/>
      <c r="RJW40" s="19"/>
      <c r="RJX40" s="19"/>
      <c r="RJY40" s="19"/>
      <c r="RJZ40" s="19"/>
      <c r="RKA40" s="19"/>
      <c r="RKB40" s="19"/>
      <c r="RKC40" s="19"/>
      <c r="RKD40" s="19"/>
      <c r="RKE40" s="19"/>
      <c r="RKF40" s="19"/>
      <c r="RKG40" s="19"/>
      <c r="RKH40" s="19"/>
      <c r="RKI40" s="19"/>
      <c r="RKJ40" s="19"/>
      <c r="RKK40" s="19"/>
      <c r="RKL40" s="19"/>
      <c r="RKM40" s="19"/>
      <c r="RKN40" s="19"/>
      <c r="RKO40" s="19"/>
      <c r="RKP40" s="19"/>
      <c r="RKQ40" s="19"/>
      <c r="RKR40" s="19"/>
      <c r="RKS40" s="19"/>
      <c r="RKT40" s="19"/>
      <c r="RKU40" s="19"/>
      <c r="RKV40" s="19"/>
      <c r="RKW40" s="19"/>
      <c r="RKX40" s="19"/>
      <c r="RKY40" s="19"/>
      <c r="RKZ40" s="19"/>
      <c r="RLA40" s="19"/>
      <c r="RLB40" s="19"/>
      <c r="RLC40" s="19"/>
      <c r="RLD40" s="19"/>
      <c r="RLE40" s="19"/>
      <c r="RLF40" s="19"/>
      <c r="RLG40" s="19"/>
      <c r="RLH40" s="19"/>
      <c r="RLI40" s="19"/>
      <c r="RLJ40" s="19"/>
      <c r="RLK40" s="19"/>
      <c r="RLL40" s="19"/>
      <c r="RLM40" s="19"/>
      <c r="RLN40" s="19"/>
      <c r="RLO40" s="19"/>
      <c r="RLP40" s="19"/>
      <c r="RLQ40" s="19"/>
      <c r="RLR40" s="19"/>
      <c r="RLS40" s="19"/>
      <c r="RLT40" s="19"/>
      <c r="RLU40" s="19"/>
      <c r="RLV40" s="19"/>
      <c r="RLW40" s="19"/>
      <c r="RLX40" s="19"/>
      <c r="RLY40" s="19"/>
      <c r="RLZ40" s="19"/>
      <c r="RMA40" s="19"/>
      <c r="RMB40" s="19"/>
      <c r="RMC40" s="19"/>
      <c r="RMD40" s="19"/>
      <c r="RME40" s="19"/>
      <c r="RMF40" s="19"/>
      <c r="RMG40" s="19"/>
      <c r="RMH40" s="19"/>
      <c r="RMI40" s="19"/>
      <c r="RMJ40" s="19"/>
      <c r="RMK40" s="19"/>
      <c r="RML40" s="19"/>
      <c r="RMM40" s="19"/>
      <c r="RMN40" s="19"/>
      <c r="RMO40" s="19"/>
      <c r="RMP40" s="19"/>
      <c r="RMQ40" s="19"/>
      <c r="RMR40" s="19"/>
      <c r="RMS40" s="19"/>
      <c r="RMT40" s="19"/>
      <c r="RMU40" s="19"/>
      <c r="RMV40" s="19"/>
      <c r="RMW40" s="19"/>
      <c r="RMX40" s="19"/>
      <c r="RMY40" s="19"/>
      <c r="RMZ40" s="19"/>
      <c r="RNA40" s="19"/>
      <c r="RNB40" s="19"/>
      <c r="RNC40" s="19"/>
      <c r="RND40" s="19"/>
      <c r="RNE40" s="19"/>
      <c r="RNF40" s="19"/>
      <c r="RNG40" s="19"/>
      <c r="RNH40" s="19"/>
      <c r="RNI40" s="19"/>
      <c r="RNJ40" s="19"/>
      <c r="RNK40" s="19"/>
      <c r="RNL40" s="19"/>
      <c r="RNM40" s="19"/>
      <c r="RNN40" s="19"/>
      <c r="RNO40" s="19"/>
      <c r="RNP40" s="19"/>
      <c r="RNQ40" s="19"/>
      <c r="RNR40" s="19"/>
      <c r="RNS40" s="19"/>
      <c r="RNT40" s="19"/>
      <c r="RNU40" s="19"/>
      <c r="RNV40" s="19"/>
      <c r="RNW40" s="19"/>
      <c r="RNX40" s="19"/>
      <c r="RNY40" s="19"/>
      <c r="RNZ40" s="19"/>
      <c r="ROA40" s="19"/>
      <c r="ROB40" s="19"/>
      <c r="ROC40" s="19"/>
      <c r="ROD40" s="19"/>
      <c r="ROE40" s="19"/>
      <c r="ROF40" s="19"/>
      <c r="ROG40" s="19"/>
      <c r="ROH40" s="19"/>
      <c r="ROI40" s="19"/>
      <c r="ROJ40" s="19"/>
      <c r="ROK40" s="19"/>
      <c r="ROL40" s="19"/>
      <c r="ROM40" s="19"/>
      <c r="RON40" s="19"/>
      <c r="ROO40" s="19"/>
      <c r="ROP40" s="19"/>
      <c r="ROQ40" s="19"/>
      <c r="ROR40" s="19"/>
      <c r="ROS40" s="19"/>
      <c r="ROT40" s="19"/>
      <c r="ROU40" s="19"/>
      <c r="ROV40" s="19"/>
      <c r="ROW40" s="19"/>
      <c r="ROX40" s="19"/>
      <c r="ROY40" s="19"/>
      <c r="ROZ40" s="19"/>
      <c r="RPA40" s="19"/>
      <c r="RPB40" s="19"/>
      <c r="RPC40" s="19"/>
      <c r="RPD40" s="19"/>
      <c r="RPE40" s="19"/>
      <c r="RPF40" s="19"/>
      <c r="RPG40" s="19"/>
      <c r="RPH40" s="19"/>
      <c r="RPI40" s="19"/>
      <c r="RPJ40" s="19"/>
      <c r="RPK40" s="19"/>
      <c r="RPL40" s="19"/>
      <c r="RPM40" s="19"/>
      <c r="RPN40" s="19"/>
      <c r="RPO40" s="19"/>
      <c r="RPP40" s="19"/>
      <c r="RPQ40" s="19"/>
      <c r="RPR40" s="19"/>
      <c r="RPS40" s="19"/>
      <c r="RPT40" s="19"/>
      <c r="RPU40" s="19"/>
      <c r="RPV40" s="19"/>
      <c r="RPW40" s="19"/>
      <c r="RPX40" s="19"/>
      <c r="RPY40" s="19"/>
      <c r="RPZ40" s="19"/>
      <c r="RQA40" s="19"/>
      <c r="RQB40" s="19"/>
      <c r="RQC40" s="19"/>
      <c r="RQD40" s="19"/>
      <c r="RQE40" s="19"/>
      <c r="RQF40" s="19"/>
      <c r="RQG40" s="19"/>
      <c r="RQH40" s="19"/>
      <c r="RQI40" s="19"/>
      <c r="RQJ40" s="19"/>
      <c r="RQK40" s="19"/>
      <c r="RQL40" s="19"/>
      <c r="RQM40" s="19"/>
      <c r="RQN40" s="19"/>
      <c r="RQO40" s="19"/>
      <c r="RQP40" s="19"/>
      <c r="RQQ40" s="19"/>
      <c r="RQR40" s="19"/>
      <c r="RQS40" s="19"/>
      <c r="RQT40" s="19"/>
      <c r="RQU40" s="19"/>
      <c r="RQV40" s="19"/>
      <c r="RQW40" s="19"/>
      <c r="RQX40" s="19"/>
      <c r="RQY40" s="19"/>
      <c r="RQZ40" s="19"/>
      <c r="RRA40" s="19"/>
      <c r="RRB40" s="19"/>
      <c r="RRC40" s="19"/>
      <c r="RRD40" s="19"/>
      <c r="RRE40" s="19"/>
      <c r="RRF40" s="19"/>
      <c r="RRG40" s="19"/>
      <c r="RRH40" s="19"/>
      <c r="RRI40" s="19"/>
      <c r="RRJ40" s="19"/>
      <c r="RRK40" s="19"/>
      <c r="RRL40" s="19"/>
      <c r="RRM40" s="19"/>
      <c r="RRN40" s="19"/>
      <c r="RRO40" s="19"/>
      <c r="RRP40" s="19"/>
      <c r="RRQ40" s="19"/>
      <c r="RRR40" s="19"/>
      <c r="RRS40" s="19"/>
      <c r="RRT40" s="19"/>
      <c r="RRU40" s="19"/>
      <c r="RRV40" s="19"/>
      <c r="RRW40" s="19"/>
      <c r="RRX40" s="19"/>
      <c r="RRY40" s="19"/>
      <c r="RRZ40" s="19"/>
      <c r="RSA40" s="19"/>
      <c r="RSB40" s="19"/>
      <c r="RSC40" s="19"/>
      <c r="RSD40" s="19"/>
      <c r="RSE40" s="19"/>
      <c r="RSF40" s="19"/>
      <c r="RSG40" s="19"/>
      <c r="RSH40" s="19"/>
      <c r="RSI40" s="19"/>
      <c r="RSJ40" s="19"/>
      <c r="RSK40" s="19"/>
      <c r="RSL40" s="19"/>
      <c r="RSM40" s="19"/>
      <c r="RSN40" s="19"/>
      <c r="RSO40" s="19"/>
      <c r="RSP40" s="19"/>
      <c r="RSQ40" s="19"/>
      <c r="RSR40" s="19"/>
      <c r="RSS40" s="19"/>
      <c r="RST40" s="19"/>
      <c r="RSU40" s="19"/>
      <c r="RSV40" s="19"/>
      <c r="RSW40" s="19"/>
      <c r="RSX40" s="19"/>
      <c r="RSY40" s="19"/>
      <c r="RSZ40" s="19"/>
      <c r="RTA40" s="19"/>
      <c r="RTB40" s="19"/>
      <c r="RTC40" s="19"/>
      <c r="RTD40" s="19"/>
      <c r="RTE40" s="19"/>
      <c r="RTF40" s="19"/>
      <c r="RTG40" s="19"/>
      <c r="RTH40" s="19"/>
      <c r="RTI40" s="19"/>
      <c r="RTJ40" s="19"/>
      <c r="RTK40" s="19"/>
      <c r="RTL40" s="19"/>
      <c r="RTM40" s="19"/>
      <c r="RTN40" s="19"/>
      <c r="RTO40" s="19"/>
      <c r="RTP40" s="19"/>
      <c r="RTQ40" s="19"/>
      <c r="RTR40" s="19"/>
      <c r="RTS40" s="19"/>
      <c r="RTT40" s="19"/>
      <c r="RTU40" s="19"/>
      <c r="RTV40" s="19"/>
      <c r="RTW40" s="19"/>
      <c r="RTX40" s="19"/>
      <c r="RTY40" s="19"/>
      <c r="RTZ40" s="19"/>
      <c r="RUA40" s="19"/>
      <c r="RUB40" s="19"/>
      <c r="RUC40" s="19"/>
      <c r="RUD40" s="19"/>
      <c r="RUE40" s="19"/>
      <c r="RUF40" s="19"/>
      <c r="RUG40" s="19"/>
      <c r="RUH40" s="19"/>
      <c r="RUI40" s="19"/>
      <c r="RUJ40" s="19"/>
      <c r="RUK40" s="19"/>
      <c r="RUL40" s="19"/>
      <c r="RUM40" s="19"/>
      <c r="RUN40" s="19"/>
      <c r="RUO40" s="19"/>
      <c r="RUP40" s="19"/>
      <c r="RUQ40" s="19"/>
      <c r="RUR40" s="19"/>
      <c r="RUS40" s="19"/>
      <c r="RUT40" s="19"/>
      <c r="RUU40" s="19"/>
      <c r="RUV40" s="19"/>
      <c r="RUW40" s="19"/>
      <c r="RUX40" s="19"/>
      <c r="RUY40" s="19"/>
      <c r="RUZ40" s="19"/>
      <c r="RVA40" s="19"/>
      <c r="RVB40" s="19"/>
      <c r="RVC40" s="19"/>
      <c r="RVD40" s="19"/>
      <c r="RVE40" s="19"/>
      <c r="RVF40" s="19"/>
      <c r="RVG40" s="19"/>
      <c r="RVH40" s="19"/>
      <c r="RVI40" s="19"/>
      <c r="RVJ40" s="19"/>
      <c r="RVK40" s="19"/>
      <c r="RVL40" s="19"/>
      <c r="RVM40" s="19"/>
      <c r="RVN40" s="19"/>
      <c r="RVO40" s="19"/>
      <c r="RVP40" s="19"/>
      <c r="RVQ40" s="19"/>
      <c r="RVR40" s="19"/>
      <c r="RVS40" s="19"/>
      <c r="RVT40" s="19"/>
      <c r="RVU40" s="19"/>
      <c r="RVV40" s="19"/>
      <c r="RVW40" s="19"/>
      <c r="RVX40" s="19"/>
      <c r="RVY40" s="19"/>
      <c r="RVZ40" s="19"/>
      <c r="RWA40" s="19"/>
      <c r="RWB40" s="19"/>
      <c r="RWC40" s="19"/>
      <c r="RWD40" s="19"/>
      <c r="RWE40" s="19"/>
      <c r="RWF40" s="19"/>
      <c r="RWG40" s="19"/>
      <c r="RWH40" s="19"/>
      <c r="RWI40" s="19"/>
      <c r="RWJ40" s="19"/>
      <c r="RWK40" s="19"/>
      <c r="RWL40" s="19"/>
      <c r="RWM40" s="19"/>
      <c r="RWN40" s="19"/>
      <c r="RWO40" s="19"/>
      <c r="RWP40" s="19"/>
      <c r="RWQ40" s="19"/>
      <c r="RWR40" s="19"/>
      <c r="RWS40" s="19"/>
      <c r="RWT40" s="19"/>
      <c r="RWU40" s="19"/>
      <c r="RWV40" s="19"/>
      <c r="RWW40" s="19"/>
      <c r="RWX40" s="19"/>
      <c r="RWY40" s="19"/>
      <c r="RWZ40" s="19"/>
      <c r="RXA40" s="19"/>
      <c r="RXB40" s="19"/>
      <c r="RXC40" s="19"/>
      <c r="RXD40" s="19"/>
      <c r="RXE40" s="19"/>
      <c r="RXF40" s="19"/>
      <c r="RXG40" s="19"/>
      <c r="RXH40" s="19"/>
      <c r="RXI40" s="19"/>
      <c r="RXJ40" s="19"/>
      <c r="RXK40" s="19"/>
      <c r="RXL40" s="19"/>
      <c r="RXM40" s="19"/>
      <c r="RXN40" s="19"/>
      <c r="RXO40" s="19"/>
      <c r="RXP40" s="19"/>
      <c r="RXQ40" s="19"/>
      <c r="RXR40" s="19"/>
      <c r="RXS40" s="19"/>
      <c r="RXT40" s="19"/>
      <c r="RXU40" s="19"/>
      <c r="RXV40" s="19"/>
      <c r="RXW40" s="19"/>
      <c r="RXX40" s="19"/>
      <c r="RXY40" s="19"/>
      <c r="RXZ40" s="19"/>
      <c r="RYA40" s="19"/>
      <c r="RYB40" s="19"/>
      <c r="RYC40" s="19"/>
      <c r="RYD40" s="19"/>
      <c r="RYE40" s="19"/>
      <c r="RYF40" s="19"/>
      <c r="RYG40" s="19"/>
      <c r="RYH40" s="19"/>
      <c r="RYI40" s="19"/>
      <c r="RYJ40" s="19"/>
      <c r="RYK40" s="19"/>
      <c r="RYL40" s="19"/>
      <c r="RYM40" s="19"/>
      <c r="RYN40" s="19"/>
      <c r="RYO40" s="19"/>
      <c r="RYP40" s="19"/>
      <c r="RYQ40" s="19"/>
      <c r="RYR40" s="19"/>
      <c r="RYS40" s="19"/>
      <c r="RYT40" s="19"/>
      <c r="RYU40" s="19"/>
      <c r="RYV40" s="19"/>
      <c r="RYW40" s="19"/>
      <c r="RYX40" s="19"/>
      <c r="RYY40" s="19"/>
      <c r="RYZ40" s="19"/>
      <c r="RZA40" s="19"/>
      <c r="RZB40" s="19"/>
      <c r="RZC40" s="19"/>
      <c r="RZD40" s="19"/>
      <c r="RZE40" s="19"/>
      <c r="RZF40" s="19"/>
      <c r="RZG40" s="19"/>
      <c r="RZH40" s="19"/>
      <c r="RZI40" s="19"/>
      <c r="RZJ40" s="19"/>
      <c r="RZK40" s="19"/>
      <c r="RZL40" s="19"/>
      <c r="RZM40" s="19"/>
      <c r="RZN40" s="19"/>
      <c r="RZO40" s="19"/>
      <c r="RZP40" s="19"/>
      <c r="RZQ40" s="19"/>
      <c r="RZR40" s="19"/>
      <c r="RZS40" s="19"/>
      <c r="RZT40" s="19"/>
      <c r="RZU40" s="19"/>
      <c r="RZV40" s="19"/>
      <c r="RZW40" s="19"/>
      <c r="RZX40" s="19"/>
      <c r="RZY40" s="19"/>
      <c r="RZZ40" s="19"/>
      <c r="SAA40" s="19"/>
      <c r="SAB40" s="19"/>
      <c r="SAC40" s="19"/>
      <c r="SAD40" s="19"/>
      <c r="SAE40" s="19"/>
      <c r="SAF40" s="19"/>
      <c r="SAG40" s="19"/>
      <c r="SAH40" s="19"/>
      <c r="SAI40" s="19"/>
      <c r="SAJ40" s="19"/>
      <c r="SAK40" s="19"/>
      <c r="SAL40" s="19"/>
      <c r="SAM40" s="19"/>
      <c r="SAN40" s="19"/>
      <c r="SAO40" s="19"/>
      <c r="SAP40" s="19"/>
      <c r="SAQ40" s="19"/>
      <c r="SAR40" s="19"/>
      <c r="SAS40" s="19"/>
      <c r="SAT40" s="19"/>
      <c r="SAU40" s="19"/>
      <c r="SAV40" s="19"/>
      <c r="SAW40" s="19"/>
      <c r="SAX40" s="19"/>
      <c r="SAY40" s="19"/>
      <c r="SAZ40" s="19"/>
      <c r="SBA40" s="19"/>
      <c r="SBB40" s="19"/>
      <c r="SBC40" s="19"/>
      <c r="SBD40" s="19"/>
      <c r="SBE40" s="19"/>
      <c r="SBF40" s="19"/>
      <c r="SBG40" s="19"/>
      <c r="SBH40" s="19"/>
      <c r="SBI40" s="19"/>
      <c r="SBJ40" s="19"/>
      <c r="SBK40" s="19"/>
      <c r="SBL40" s="19"/>
      <c r="SBM40" s="19"/>
      <c r="SBN40" s="19"/>
      <c r="SBO40" s="19"/>
      <c r="SBP40" s="19"/>
      <c r="SBQ40" s="19"/>
      <c r="SBR40" s="19"/>
      <c r="SBS40" s="19"/>
      <c r="SBT40" s="19"/>
      <c r="SBU40" s="19"/>
      <c r="SBV40" s="19"/>
      <c r="SBW40" s="19"/>
      <c r="SBX40" s="19"/>
      <c r="SBY40" s="19"/>
      <c r="SBZ40" s="19"/>
      <c r="SCA40" s="19"/>
      <c r="SCB40" s="19"/>
      <c r="SCC40" s="19"/>
      <c r="SCD40" s="19"/>
      <c r="SCE40" s="19"/>
      <c r="SCF40" s="19"/>
      <c r="SCG40" s="19"/>
      <c r="SCH40" s="19"/>
      <c r="SCI40" s="19"/>
      <c r="SCJ40" s="19"/>
      <c r="SCK40" s="19"/>
      <c r="SCL40" s="19"/>
      <c r="SCM40" s="19"/>
      <c r="SCN40" s="19"/>
      <c r="SCO40" s="19"/>
      <c r="SCP40" s="19"/>
      <c r="SCQ40" s="19"/>
      <c r="SCR40" s="19"/>
      <c r="SCS40" s="19"/>
      <c r="SCT40" s="19"/>
      <c r="SCU40" s="19"/>
      <c r="SCV40" s="19"/>
      <c r="SCW40" s="19"/>
      <c r="SCX40" s="19"/>
      <c r="SCY40" s="19"/>
      <c r="SCZ40" s="19"/>
      <c r="SDA40" s="19"/>
      <c r="SDB40" s="19"/>
      <c r="SDC40" s="19"/>
      <c r="SDD40" s="19"/>
      <c r="SDE40" s="19"/>
      <c r="SDF40" s="19"/>
      <c r="SDG40" s="19"/>
      <c r="SDH40" s="19"/>
      <c r="SDI40" s="19"/>
      <c r="SDJ40" s="19"/>
      <c r="SDK40" s="19"/>
      <c r="SDL40" s="19"/>
      <c r="SDM40" s="19"/>
      <c r="SDN40" s="19"/>
      <c r="SDO40" s="19"/>
      <c r="SDP40" s="19"/>
      <c r="SDQ40" s="19"/>
      <c r="SDR40" s="19"/>
      <c r="SDS40" s="19"/>
      <c r="SDT40" s="19"/>
      <c r="SDU40" s="19"/>
      <c r="SDV40" s="19"/>
      <c r="SDW40" s="19"/>
      <c r="SDX40" s="19"/>
      <c r="SDY40" s="19"/>
      <c r="SDZ40" s="19"/>
      <c r="SEA40" s="19"/>
      <c r="SEB40" s="19"/>
      <c r="SEC40" s="19"/>
      <c r="SED40" s="19"/>
      <c r="SEE40" s="19"/>
      <c r="SEF40" s="19"/>
      <c r="SEG40" s="19"/>
      <c r="SEH40" s="19"/>
      <c r="SEI40" s="19"/>
      <c r="SEJ40" s="19"/>
      <c r="SEK40" s="19"/>
      <c r="SEL40" s="19"/>
      <c r="SEM40" s="19"/>
      <c r="SEN40" s="19"/>
      <c r="SEO40" s="19"/>
      <c r="SEP40" s="19"/>
      <c r="SEQ40" s="19"/>
      <c r="SER40" s="19"/>
      <c r="SES40" s="19"/>
      <c r="SET40" s="19"/>
      <c r="SEU40" s="19"/>
      <c r="SEV40" s="19"/>
      <c r="SEW40" s="19"/>
      <c r="SEX40" s="19"/>
      <c r="SEY40" s="19"/>
      <c r="SEZ40" s="19"/>
      <c r="SFA40" s="19"/>
      <c r="SFB40" s="19"/>
      <c r="SFC40" s="19"/>
      <c r="SFD40" s="19"/>
      <c r="SFE40" s="19"/>
      <c r="SFF40" s="19"/>
      <c r="SFG40" s="19"/>
      <c r="SFH40" s="19"/>
      <c r="SFI40" s="19"/>
      <c r="SFJ40" s="19"/>
      <c r="SFK40" s="19"/>
      <c r="SFL40" s="19"/>
      <c r="SFM40" s="19"/>
      <c r="SFN40" s="19"/>
      <c r="SFO40" s="19"/>
      <c r="SFP40" s="19"/>
      <c r="SFQ40" s="19"/>
      <c r="SFR40" s="19"/>
      <c r="SFS40" s="19"/>
      <c r="SFT40" s="19"/>
      <c r="SFU40" s="19"/>
      <c r="SFV40" s="19"/>
      <c r="SFW40" s="19"/>
      <c r="SFX40" s="19"/>
      <c r="SFY40" s="19"/>
      <c r="SFZ40" s="19"/>
      <c r="SGA40" s="19"/>
      <c r="SGB40" s="19"/>
      <c r="SGC40" s="19"/>
      <c r="SGD40" s="19"/>
      <c r="SGE40" s="19"/>
      <c r="SGF40" s="19"/>
      <c r="SGG40" s="19"/>
      <c r="SGH40" s="19"/>
      <c r="SGI40" s="19"/>
      <c r="SGJ40" s="19"/>
      <c r="SGK40" s="19"/>
      <c r="SGL40" s="19"/>
      <c r="SGM40" s="19"/>
      <c r="SGN40" s="19"/>
      <c r="SGO40" s="19"/>
      <c r="SGP40" s="19"/>
      <c r="SGQ40" s="19"/>
      <c r="SGR40" s="19"/>
      <c r="SGS40" s="19"/>
      <c r="SGT40" s="19"/>
      <c r="SGU40" s="19"/>
      <c r="SGV40" s="19"/>
      <c r="SGW40" s="19"/>
      <c r="SGX40" s="19"/>
      <c r="SGY40" s="19"/>
      <c r="SGZ40" s="19"/>
      <c r="SHA40" s="19"/>
      <c r="SHB40" s="19"/>
      <c r="SHC40" s="19"/>
      <c r="SHD40" s="19"/>
      <c r="SHE40" s="19"/>
      <c r="SHF40" s="19"/>
      <c r="SHG40" s="19"/>
      <c r="SHH40" s="19"/>
      <c r="SHI40" s="19"/>
      <c r="SHJ40" s="19"/>
      <c r="SHK40" s="19"/>
      <c r="SHL40" s="19"/>
      <c r="SHM40" s="19"/>
      <c r="SHN40" s="19"/>
      <c r="SHO40" s="19"/>
      <c r="SHP40" s="19"/>
      <c r="SHQ40" s="19"/>
      <c r="SHR40" s="19"/>
      <c r="SHS40" s="19"/>
      <c r="SHT40" s="19"/>
      <c r="SHU40" s="19"/>
      <c r="SHV40" s="19"/>
      <c r="SHW40" s="19"/>
      <c r="SHX40" s="19"/>
      <c r="SHY40" s="19"/>
      <c r="SHZ40" s="19"/>
      <c r="SIA40" s="19"/>
      <c r="SIB40" s="19"/>
      <c r="SIC40" s="19"/>
      <c r="SID40" s="19"/>
      <c r="SIE40" s="19"/>
      <c r="SIF40" s="19"/>
      <c r="SIG40" s="19"/>
      <c r="SIH40" s="19"/>
      <c r="SII40" s="19"/>
      <c r="SIJ40" s="19"/>
      <c r="SIK40" s="19"/>
      <c r="SIL40" s="19"/>
      <c r="SIM40" s="19"/>
      <c r="SIN40" s="19"/>
      <c r="SIO40" s="19"/>
      <c r="SIP40" s="19"/>
      <c r="SIQ40" s="19"/>
      <c r="SIR40" s="19"/>
      <c r="SIS40" s="19"/>
      <c r="SIT40" s="19"/>
      <c r="SIU40" s="19"/>
      <c r="SIV40" s="19"/>
      <c r="SIW40" s="19"/>
      <c r="SIX40" s="19"/>
      <c r="SIY40" s="19"/>
      <c r="SIZ40" s="19"/>
      <c r="SJA40" s="19"/>
      <c r="SJB40" s="19"/>
      <c r="SJC40" s="19"/>
      <c r="SJD40" s="19"/>
      <c r="SJE40" s="19"/>
      <c r="SJF40" s="19"/>
      <c r="SJG40" s="19"/>
      <c r="SJH40" s="19"/>
      <c r="SJI40" s="19"/>
      <c r="SJJ40" s="19"/>
      <c r="SJK40" s="19"/>
      <c r="SJL40" s="19"/>
      <c r="SJM40" s="19"/>
      <c r="SJN40" s="19"/>
      <c r="SJO40" s="19"/>
      <c r="SJP40" s="19"/>
      <c r="SJQ40" s="19"/>
      <c r="SJR40" s="19"/>
      <c r="SJS40" s="19"/>
      <c r="SJT40" s="19"/>
      <c r="SJU40" s="19"/>
      <c r="SJV40" s="19"/>
      <c r="SJW40" s="19"/>
      <c r="SJX40" s="19"/>
      <c r="SJY40" s="19"/>
      <c r="SJZ40" s="19"/>
      <c r="SKA40" s="19"/>
      <c r="SKB40" s="19"/>
      <c r="SKC40" s="19"/>
      <c r="SKD40" s="19"/>
      <c r="SKE40" s="19"/>
      <c r="SKF40" s="19"/>
      <c r="SKG40" s="19"/>
      <c r="SKH40" s="19"/>
      <c r="SKI40" s="19"/>
      <c r="SKJ40" s="19"/>
      <c r="SKK40" s="19"/>
      <c r="SKL40" s="19"/>
      <c r="SKM40" s="19"/>
      <c r="SKN40" s="19"/>
      <c r="SKO40" s="19"/>
      <c r="SKP40" s="19"/>
      <c r="SKQ40" s="19"/>
      <c r="SKR40" s="19"/>
      <c r="SKS40" s="19"/>
      <c r="SKT40" s="19"/>
      <c r="SKU40" s="19"/>
      <c r="SKV40" s="19"/>
      <c r="SKW40" s="19"/>
      <c r="SKX40" s="19"/>
      <c r="SKY40" s="19"/>
      <c r="SKZ40" s="19"/>
      <c r="SLA40" s="19"/>
      <c r="SLB40" s="19"/>
      <c r="SLC40" s="19"/>
      <c r="SLD40" s="19"/>
      <c r="SLE40" s="19"/>
      <c r="SLF40" s="19"/>
      <c r="SLG40" s="19"/>
      <c r="SLH40" s="19"/>
      <c r="SLI40" s="19"/>
      <c r="SLJ40" s="19"/>
      <c r="SLK40" s="19"/>
      <c r="SLL40" s="19"/>
      <c r="SLM40" s="19"/>
      <c r="SLN40" s="19"/>
      <c r="SLO40" s="19"/>
      <c r="SLP40" s="19"/>
      <c r="SLQ40" s="19"/>
      <c r="SLR40" s="19"/>
      <c r="SLS40" s="19"/>
      <c r="SLT40" s="19"/>
      <c r="SLU40" s="19"/>
      <c r="SLV40" s="19"/>
      <c r="SLW40" s="19"/>
      <c r="SLX40" s="19"/>
      <c r="SLY40" s="19"/>
      <c r="SLZ40" s="19"/>
      <c r="SMA40" s="19"/>
      <c r="SMB40" s="19"/>
      <c r="SMC40" s="19"/>
      <c r="SMD40" s="19"/>
      <c r="SME40" s="19"/>
      <c r="SMF40" s="19"/>
      <c r="SMG40" s="19"/>
      <c r="SMH40" s="19"/>
      <c r="SMI40" s="19"/>
      <c r="SMJ40" s="19"/>
      <c r="SMK40" s="19"/>
      <c r="SML40" s="19"/>
      <c r="SMM40" s="19"/>
      <c r="SMN40" s="19"/>
      <c r="SMO40" s="19"/>
      <c r="SMP40" s="19"/>
      <c r="SMQ40" s="19"/>
      <c r="SMR40" s="19"/>
      <c r="SMS40" s="19"/>
      <c r="SMT40" s="19"/>
      <c r="SMU40" s="19"/>
      <c r="SMV40" s="19"/>
      <c r="SMW40" s="19"/>
      <c r="SMX40" s="19"/>
      <c r="SMY40" s="19"/>
      <c r="SMZ40" s="19"/>
      <c r="SNA40" s="19"/>
      <c r="SNB40" s="19"/>
      <c r="SNC40" s="19"/>
      <c r="SND40" s="19"/>
      <c r="SNE40" s="19"/>
      <c r="SNF40" s="19"/>
      <c r="SNG40" s="19"/>
      <c r="SNH40" s="19"/>
      <c r="SNI40" s="19"/>
      <c r="SNJ40" s="19"/>
      <c r="SNK40" s="19"/>
      <c r="SNL40" s="19"/>
      <c r="SNM40" s="19"/>
      <c r="SNN40" s="19"/>
      <c r="SNO40" s="19"/>
      <c r="SNP40" s="19"/>
      <c r="SNQ40" s="19"/>
      <c r="SNR40" s="19"/>
      <c r="SNS40" s="19"/>
      <c r="SNT40" s="19"/>
      <c r="SNU40" s="19"/>
      <c r="SNV40" s="19"/>
      <c r="SNW40" s="19"/>
      <c r="SNX40" s="19"/>
      <c r="SNY40" s="19"/>
      <c r="SNZ40" s="19"/>
      <c r="SOA40" s="19"/>
      <c r="SOB40" s="19"/>
      <c r="SOC40" s="19"/>
      <c r="SOD40" s="19"/>
      <c r="SOE40" s="19"/>
      <c r="SOF40" s="19"/>
      <c r="SOG40" s="19"/>
      <c r="SOH40" s="19"/>
      <c r="SOI40" s="19"/>
      <c r="SOJ40" s="19"/>
      <c r="SOK40" s="19"/>
      <c r="SOL40" s="19"/>
      <c r="SOM40" s="19"/>
      <c r="SON40" s="19"/>
      <c r="SOO40" s="19"/>
      <c r="SOP40" s="19"/>
      <c r="SOQ40" s="19"/>
      <c r="SOR40" s="19"/>
      <c r="SOS40" s="19"/>
      <c r="SOT40" s="19"/>
      <c r="SOU40" s="19"/>
      <c r="SOV40" s="19"/>
      <c r="SOW40" s="19"/>
      <c r="SOX40" s="19"/>
      <c r="SOY40" s="19"/>
      <c r="SOZ40" s="19"/>
      <c r="SPA40" s="19"/>
      <c r="SPB40" s="19"/>
      <c r="SPC40" s="19"/>
      <c r="SPD40" s="19"/>
      <c r="SPE40" s="19"/>
      <c r="SPF40" s="19"/>
      <c r="SPG40" s="19"/>
      <c r="SPH40" s="19"/>
      <c r="SPI40" s="19"/>
      <c r="SPJ40" s="19"/>
      <c r="SPK40" s="19"/>
      <c r="SPL40" s="19"/>
      <c r="SPM40" s="19"/>
      <c r="SPN40" s="19"/>
      <c r="SPO40" s="19"/>
      <c r="SPP40" s="19"/>
      <c r="SPQ40" s="19"/>
      <c r="SPR40" s="19"/>
      <c r="SPS40" s="19"/>
      <c r="SPT40" s="19"/>
      <c r="SPU40" s="19"/>
      <c r="SPV40" s="19"/>
      <c r="SPW40" s="19"/>
      <c r="SPX40" s="19"/>
      <c r="SPY40" s="19"/>
      <c r="SPZ40" s="19"/>
      <c r="SQA40" s="19"/>
      <c r="SQB40" s="19"/>
      <c r="SQC40" s="19"/>
      <c r="SQD40" s="19"/>
      <c r="SQE40" s="19"/>
      <c r="SQF40" s="19"/>
      <c r="SQG40" s="19"/>
      <c r="SQH40" s="19"/>
      <c r="SQI40" s="19"/>
      <c r="SQJ40" s="19"/>
      <c r="SQK40" s="19"/>
      <c r="SQL40" s="19"/>
      <c r="SQM40" s="19"/>
      <c r="SQN40" s="19"/>
      <c r="SQO40" s="19"/>
      <c r="SQP40" s="19"/>
      <c r="SQQ40" s="19"/>
      <c r="SQR40" s="19"/>
      <c r="SQS40" s="19"/>
      <c r="SQT40" s="19"/>
      <c r="SQU40" s="19"/>
      <c r="SQV40" s="19"/>
      <c r="SQW40" s="19"/>
      <c r="SQX40" s="19"/>
      <c r="SQY40" s="19"/>
      <c r="SQZ40" s="19"/>
      <c r="SRA40" s="19"/>
      <c r="SRB40" s="19"/>
      <c r="SRC40" s="19"/>
      <c r="SRD40" s="19"/>
      <c r="SRE40" s="19"/>
      <c r="SRF40" s="19"/>
      <c r="SRG40" s="19"/>
      <c r="SRH40" s="19"/>
      <c r="SRI40" s="19"/>
      <c r="SRJ40" s="19"/>
      <c r="SRK40" s="19"/>
      <c r="SRL40" s="19"/>
      <c r="SRM40" s="19"/>
      <c r="SRN40" s="19"/>
      <c r="SRO40" s="19"/>
      <c r="SRP40" s="19"/>
      <c r="SRQ40" s="19"/>
      <c r="SRR40" s="19"/>
      <c r="SRS40" s="19"/>
      <c r="SRT40" s="19"/>
      <c r="SRU40" s="19"/>
      <c r="SRV40" s="19"/>
      <c r="SRW40" s="19"/>
      <c r="SRX40" s="19"/>
      <c r="SRY40" s="19"/>
      <c r="SRZ40" s="19"/>
      <c r="SSA40" s="19"/>
      <c r="SSB40" s="19"/>
      <c r="SSC40" s="19"/>
      <c r="SSD40" s="19"/>
      <c r="SSE40" s="19"/>
      <c r="SSF40" s="19"/>
      <c r="SSG40" s="19"/>
      <c r="SSH40" s="19"/>
      <c r="SSI40" s="19"/>
      <c r="SSJ40" s="19"/>
      <c r="SSK40" s="19"/>
      <c r="SSL40" s="19"/>
      <c r="SSM40" s="19"/>
      <c r="SSN40" s="19"/>
      <c r="SSO40" s="19"/>
      <c r="SSP40" s="19"/>
      <c r="SSQ40" s="19"/>
      <c r="SSR40" s="19"/>
      <c r="SSS40" s="19"/>
      <c r="SST40" s="19"/>
      <c r="SSU40" s="19"/>
      <c r="SSV40" s="19"/>
      <c r="SSW40" s="19"/>
      <c r="SSX40" s="19"/>
      <c r="SSY40" s="19"/>
      <c r="SSZ40" s="19"/>
      <c r="STA40" s="19"/>
      <c r="STB40" s="19"/>
      <c r="STC40" s="19"/>
      <c r="STD40" s="19"/>
      <c r="STE40" s="19"/>
      <c r="STF40" s="19"/>
      <c r="STG40" s="19"/>
      <c r="STH40" s="19"/>
      <c r="STI40" s="19"/>
      <c r="STJ40" s="19"/>
      <c r="STK40" s="19"/>
      <c r="STL40" s="19"/>
      <c r="STM40" s="19"/>
      <c r="STN40" s="19"/>
      <c r="STO40" s="19"/>
      <c r="STP40" s="19"/>
      <c r="STQ40" s="19"/>
      <c r="STR40" s="19"/>
      <c r="STS40" s="19"/>
      <c r="STT40" s="19"/>
      <c r="STU40" s="19"/>
      <c r="STV40" s="19"/>
      <c r="STW40" s="19"/>
      <c r="STX40" s="19"/>
      <c r="STY40" s="19"/>
      <c r="STZ40" s="19"/>
      <c r="SUA40" s="19"/>
      <c r="SUB40" s="19"/>
      <c r="SUC40" s="19"/>
      <c r="SUD40" s="19"/>
      <c r="SUE40" s="19"/>
      <c r="SUF40" s="19"/>
      <c r="SUG40" s="19"/>
      <c r="SUH40" s="19"/>
      <c r="SUI40" s="19"/>
      <c r="SUJ40" s="19"/>
      <c r="SUK40" s="19"/>
      <c r="SUL40" s="19"/>
      <c r="SUM40" s="19"/>
      <c r="SUN40" s="19"/>
      <c r="SUO40" s="19"/>
      <c r="SUP40" s="19"/>
      <c r="SUQ40" s="19"/>
      <c r="SUR40" s="19"/>
      <c r="SUS40" s="19"/>
      <c r="SUT40" s="19"/>
      <c r="SUU40" s="19"/>
      <c r="SUV40" s="19"/>
      <c r="SUW40" s="19"/>
      <c r="SUX40" s="19"/>
      <c r="SUY40" s="19"/>
      <c r="SUZ40" s="19"/>
      <c r="SVA40" s="19"/>
      <c r="SVB40" s="19"/>
      <c r="SVC40" s="19"/>
      <c r="SVD40" s="19"/>
      <c r="SVE40" s="19"/>
      <c r="SVF40" s="19"/>
      <c r="SVG40" s="19"/>
      <c r="SVH40" s="19"/>
      <c r="SVI40" s="19"/>
      <c r="SVJ40" s="19"/>
      <c r="SVK40" s="19"/>
      <c r="SVL40" s="19"/>
      <c r="SVM40" s="19"/>
      <c r="SVN40" s="19"/>
      <c r="SVO40" s="19"/>
      <c r="SVP40" s="19"/>
      <c r="SVQ40" s="19"/>
      <c r="SVR40" s="19"/>
      <c r="SVS40" s="19"/>
      <c r="SVT40" s="19"/>
      <c r="SVU40" s="19"/>
      <c r="SVV40" s="19"/>
      <c r="SVW40" s="19"/>
      <c r="SVX40" s="19"/>
      <c r="SVY40" s="19"/>
      <c r="SVZ40" s="19"/>
      <c r="SWA40" s="19"/>
      <c r="SWB40" s="19"/>
      <c r="SWC40" s="19"/>
      <c r="SWD40" s="19"/>
      <c r="SWE40" s="19"/>
      <c r="SWF40" s="19"/>
      <c r="SWG40" s="19"/>
      <c r="SWH40" s="19"/>
      <c r="SWI40" s="19"/>
      <c r="SWJ40" s="19"/>
      <c r="SWK40" s="19"/>
      <c r="SWL40" s="19"/>
      <c r="SWM40" s="19"/>
      <c r="SWN40" s="19"/>
      <c r="SWO40" s="19"/>
      <c r="SWP40" s="19"/>
      <c r="SWQ40" s="19"/>
      <c r="SWR40" s="19"/>
      <c r="SWS40" s="19"/>
      <c r="SWT40" s="19"/>
      <c r="SWU40" s="19"/>
      <c r="SWV40" s="19"/>
      <c r="SWW40" s="19"/>
      <c r="SWX40" s="19"/>
      <c r="SWY40" s="19"/>
      <c r="SWZ40" s="19"/>
      <c r="SXA40" s="19"/>
      <c r="SXB40" s="19"/>
      <c r="SXC40" s="19"/>
      <c r="SXD40" s="19"/>
      <c r="SXE40" s="19"/>
      <c r="SXF40" s="19"/>
      <c r="SXG40" s="19"/>
      <c r="SXH40" s="19"/>
      <c r="SXI40" s="19"/>
      <c r="SXJ40" s="19"/>
      <c r="SXK40" s="19"/>
      <c r="SXL40" s="19"/>
      <c r="SXM40" s="19"/>
      <c r="SXN40" s="19"/>
      <c r="SXO40" s="19"/>
      <c r="SXP40" s="19"/>
      <c r="SXQ40" s="19"/>
      <c r="SXR40" s="19"/>
      <c r="SXS40" s="19"/>
      <c r="SXT40" s="19"/>
      <c r="SXU40" s="19"/>
      <c r="SXV40" s="19"/>
      <c r="SXW40" s="19"/>
      <c r="SXX40" s="19"/>
      <c r="SXY40" s="19"/>
      <c r="SXZ40" s="19"/>
      <c r="SYA40" s="19"/>
      <c r="SYB40" s="19"/>
      <c r="SYC40" s="19"/>
      <c r="SYD40" s="19"/>
      <c r="SYE40" s="19"/>
      <c r="SYF40" s="19"/>
      <c r="SYG40" s="19"/>
      <c r="SYH40" s="19"/>
      <c r="SYI40" s="19"/>
      <c r="SYJ40" s="19"/>
      <c r="SYK40" s="19"/>
      <c r="SYL40" s="19"/>
      <c r="SYM40" s="19"/>
      <c r="SYN40" s="19"/>
      <c r="SYO40" s="19"/>
      <c r="SYP40" s="19"/>
      <c r="SYQ40" s="19"/>
      <c r="SYR40" s="19"/>
      <c r="SYS40" s="19"/>
      <c r="SYT40" s="19"/>
      <c r="SYU40" s="19"/>
      <c r="SYV40" s="19"/>
      <c r="SYW40" s="19"/>
      <c r="SYX40" s="19"/>
      <c r="SYY40" s="19"/>
      <c r="SYZ40" s="19"/>
      <c r="SZA40" s="19"/>
      <c r="SZB40" s="19"/>
      <c r="SZC40" s="19"/>
      <c r="SZD40" s="19"/>
      <c r="SZE40" s="19"/>
      <c r="SZF40" s="19"/>
      <c r="SZG40" s="19"/>
      <c r="SZH40" s="19"/>
      <c r="SZI40" s="19"/>
      <c r="SZJ40" s="19"/>
      <c r="SZK40" s="19"/>
      <c r="SZL40" s="19"/>
      <c r="SZM40" s="19"/>
      <c r="SZN40" s="19"/>
      <c r="SZO40" s="19"/>
      <c r="SZP40" s="19"/>
      <c r="SZQ40" s="19"/>
      <c r="SZR40" s="19"/>
      <c r="SZS40" s="19"/>
      <c r="SZT40" s="19"/>
      <c r="SZU40" s="19"/>
      <c r="SZV40" s="19"/>
      <c r="SZW40" s="19"/>
      <c r="SZX40" s="19"/>
      <c r="SZY40" s="19"/>
      <c r="SZZ40" s="19"/>
      <c r="TAA40" s="19"/>
      <c r="TAB40" s="19"/>
      <c r="TAC40" s="19"/>
      <c r="TAD40" s="19"/>
      <c r="TAE40" s="19"/>
      <c r="TAF40" s="19"/>
      <c r="TAG40" s="19"/>
      <c r="TAH40" s="19"/>
      <c r="TAI40" s="19"/>
      <c r="TAJ40" s="19"/>
      <c r="TAK40" s="19"/>
      <c r="TAL40" s="19"/>
      <c r="TAM40" s="19"/>
      <c r="TAN40" s="19"/>
      <c r="TAO40" s="19"/>
      <c r="TAP40" s="19"/>
      <c r="TAQ40" s="19"/>
      <c r="TAR40" s="19"/>
      <c r="TAS40" s="19"/>
      <c r="TAT40" s="19"/>
      <c r="TAU40" s="19"/>
      <c r="TAV40" s="19"/>
      <c r="TAW40" s="19"/>
      <c r="TAX40" s="19"/>
      <c r="TAY40" s="19"/>
      <c r="TAZ40" s="19"/>
      <c r="TBA40" s="19"/>
      <c r="TBB40" s="19"/>
      <c r="TBC40" s="19"/>
      <c r="TBD40" s="19"/>
      <c r="TBE40" s="19"/>
      <c r="TBF40" s="19"/>
      <c r="TBG40" s="19"/>
      <c r="TBH40" s="19"/>
      <c r="TBI40" s="19"/>
      <c r="TBJ40" s="19"/>
      <c r="TBK40" s="19"/>
      <c r="TBL40" s="19"/>
      <c r="TBM40" s="19"/>
      <c r="TBN40" s="19"/>
      <c r="TBO40" s="19"/>
      <c r="TBP40" s="19"/>
      <c r="TBQ40" s="19"/>
      <c r="TBR40" s="19"/>
      <c r="TBS40" s="19"/>
      <c r="TBT40" s="19"/>
      <c r="TBU40" s="19"/>
      <c r="TBV40" s="19"/>
      <c r="TBW40" s="19"/>
      <c r="TBX40" s="19"/>
      <c r="TBY40" s="19"/>
      <c r="TBZ40" s="19"/>
      <c r="TCA40" s="19"/>
      <c r="TCB40" s="19"/>
      <c r="TCC40" s="19"/>
      <c r="TCD40" s="19"/>
      <c r="TCE40" s="19"/>
      <c r="TCF40" s="19"/>
      <c r="TCG40" s="19"/>
      <c r="TCH40" s="19"/>
      <c r="TCI40" s="19"/>
      <c r="TCJ40" s="19"/>
      <c r="TCK40" s="19"/>
      <c r="TCL40" s="19"/>
      <c r="TCM40" s="19"/>
      <c r="TCN40" s="19"/>
      <c r="TCO40" s="19"/>
      <c r="TCP40" s="19"/>
      <c r="TCQ40" s="19"/>
      <c r="TCR40" s="19"/>
      <c r="TCS40" s="19"/>
      <c r="TCT40" s="19"/>
      <c r="TCU40" s="19"/>
      <c r="TCV40" s="19"/>
      <c r="TCW40" s="19"/>
      <c r="TCX40" s="19"/>
      <c r="TCY40" s="19"/>
      <c r="TCZ40" s="19"/>
      <c r="TDA40" s="19"/>
      <c r="TDB40" s="19"/>
      <c r="TDC40" s="19"/>
      <c r="TDD40" s="19"/>
      <c r="TDE40" s="19"/>
      <c r="TDF40" s="19"/>
      <c r="TDG40" s="19"/>
      <c r="TDH40" s="19"/>
      <c r="TDI40" s="19"/>
      <c r="TDJ40" s="19"/>
      <c r="TDK40" s="19"/>
      <c r="TDL40" s="19"/>
      <c r="TDM40" s="19"/>
      <c r="TDN40" s="19"/>
      <c r="TDO40" s="19"/>
      <c r="TDP40" s="19"/>
      <c r="TDQ40" s="19"/>
      <c r="TDR40" s="19"/>
      <c r="TDS40" s="19"/>
      <c r="TDT40" s="19"/>
      <c r="TDU40" s="19"/>
      <c r="TDV40" s="19"/>
      <c r="TDW40" s="19"/>
      <c r="TDX40" s="19"/>
      <c r="TDY40" s="19"/>
      <c r="TDZ40" s="19"/>
      <c r="TEA40" s="19"/>
      <c r="TEB40" s="19"/>
      <c r="TEC40" s="19"/>
      <c r="TED40" s="19"/>
      <c r="TEE40" s="19"/>
      <c r="TEF40" s="19"/>
      <c r="TEG40" s="19"/>
      <c r="TEH40" s="19"/>
      <c r="TEI40" s="19"/>
      <c r="TEJ40" s="19"/>
      <c r="TEK40" s="19"/>
      <c r="TEL40" s="19"/>
      <c r="TEM40" s="19"/>
      <c r="TEN40" s="19"/>
      <c r="TEO40" s="19"/>
      <c r="TEP40" s="19"/>
      <c r="TEQ40" s="19"/>
      <c r="TER40" s="19"/>
      <c r="TES40" s="19"/>
      <c r="TET40" s="19"/>
      <c r="TEU40" s="19"/>
      <c r="TEV40" s="19"/>
      <c r="TEW40" s="19"/>
      <c r="TEX40" s="19"/>
      <c r="TEY40" s="19"/>
      <c r="TEZ40" s="19"/>
      <c r="TFA40" s="19"/>
      <c r="TFB40" s="19"/>
      <c r="TFC40" s="19"/>
      <c r="TFD40" s="19"/>
      <c r="TFE40" s="19"/>
      <c r="TFF40" s="19"/>
      <c r="TFG40" s="19"/>
      <c r="TFH40" s="19"/>
      <c r="TFI40" s="19"/>
      <c r="TFJ40" s="19"/>
      <c r="TFK40" s="19"/>
      <c r="TFL40" s="19"/>
      <c r="TFM40" s="19"/>
      <c r="TFN40" s="19"/>
      <c r="TFO40" s="19"/>
      <c r="TFP40" s="19"/>
      <c r="TFQ40" s="19"/>
      <c r="TFR40" s="19"/>
      <c r="TFS40" s="19"/>
      <c r="TFT40" s="19"/>
      <c r="TFU40" s="19"/>
      <c r="TFV40" s="19"/>
      <c r="TFW40" s="19"/>
      <c r="TFX40" s="19"/>
      <c r="TFY40" s="19"/>
      <c r="TFZ40" s="19"/>
      <c r="TGA40" s="19"/>
      <c r="TGB40" s="19"/>
      <c r="TGC40" s="19"/>
      <c r="TGD40" s="19"/>
      <c r="TGE40" s="19"/>
      <c r="TGF40" s="19"/>
      <c r="TGG40" s="19"/>
      <c r="TGH40" s="19"/>
      <c r="TGI40" s="19"/>
      <c r="TGJ40" s="19"/>
      <c r="TGK40" s="19"/>
      <c r="TGL40" s="19"/>
      <c r="TGM40" s="19"/>
      <c r="TGN40" s="19"/>
      <c r="TGO40" s="19"/>
      <c r="TGP40" s="19"/>
      <c r="TGQ40" s="19"/>
      <c r="TGR40" s="19"/>
      <c r="TGS40" s="19"/>
      <c r="TGT40" s="19"/>
      <c r="TGU40" s="19"/>
      <c r="TGV40" s="19"/>
      <c r="TGW40" s="19"/>
      <c r="TGX40" s="19"/>
      <c r="TGY40" s="19"/>
      <c r="TGZ40" s="19"/>
      <c r="THA40" s="19"/>
      <c r="THB40" s="19"/>
      <c r="THC40" s="19"/>
      <c r="THD40" s="19"/>
      <c r="THE40" s="19"/>
      <c r="THF40" s="19"/>
      <c r="THG40" s="19"/>
      <c r="THH40" s="19"/>
      <c r="THI40" s="19"/>
      <c r="THJ40" s="19"/>
      <c r="THK40" s="19"/>
      <c r="THL40" s="19"/>
      <c r="THM40" s="19"/>
      <c r="THN40" s="19"/>
      <c r="THO40" s="19"/>
      <c r="THP40" s="19"/>
      <c r="THQ40" s="19"/>
      <c r="THR40" s="19"/>
      <c r="THS40" s="19"/>
      <c r="THT40" s="19"/>
      <c r="THU40" s="19"/>
      <c r="THV40" s="19"/>
      <c r="THW40" s="19"/>
      <c r="THX40" s="19"/>
      <c r="THY40" s="19"/>
      <c r="THZ40" s="19"/>
      <c r="TIA40" s="19"/>
      <c r="TIB40" s="19"/>
      <c r="TIC40" s="19"/>
      <c r="TID40" s="19"/>
      <c r="TIE40" s="19"/>
      <c r="TIF40" s="19"/>
      <c r="TIG40" s="19"/>
      <c r="TIH40" s="19"/>
      <c r="TII40" s="19"/>
      <c r="TIJ40" s="19"/>
      <c r="TIK40" s="19"/>
      <c r="TIL40" s="19"/>
      <c r="TIM40" s="19"/>
      <c r="TIN40" s="19"/>
      <c r="TIO40" s="19"/>
      <c r="TIP40" s="19"/>
      <c r="TIQ40" s="19"/>
      <c r="TIR40" s="19"/>
      <c r="TIS40" s="19"/>
      <c r="TIT40" s="19"/>
      <c r="TIU40" s="19"/>
      <c r="TIV40" s="19"/>
      <c r="TIW40" s="19"/>
      <c r="TIX40" s="19"/>
      <c r="TIY40" s="19"/>
      <c r="TIZ40" s="19"/>
      <c r="TJA40" s="19"/>
      <c r="TJB40" s="19"/>
      <c r="TJC40" s="19"/>
      <c r="TJD40" s="19"/>
      <c r="TJE40" s="19"/>
      <c r="TJF40" s="19"/>
      <c r="TJG40" s="19"/>
      <c r="TJH40" s="19"/>
      <c r="TJI40" s="19"/>
      <c r="TJJ40" s="19"/>
      <c r="TJK40" s="19"/>
      <c r="TJL40" s="19"/>
      <c r="TJM40" s="19"/>
      <c r="TJN40" s="19"/>
      <c r="TJO40" s="19"/>
      <c r="TJP40" s="19"/>
      <c r="TJQ40" s="19"/>
      <c r="TJR40" s="19"/>
      <c r="TJS40" s="19"/>
      <c r="TJT40" s="19"/>
      <c r="TJU40" s="19"/>
      <c r="TJV40" s="19"/>
      <c r="TJW40" s="19"/>
      <c r="TJX40" s="19"/>
      <c r="TJY40" s="19"/>
      <c r="TJZ40" s="19"/>
      <c r="TKA40" s="19"/>
      <c r="TKB40" s="19"/>
      <c r="TKC40" s="19"/>
      <c r="TKD40" s="19"/>
      <c r="TKE40" s="19"/>
      <c r="TKF40" s="19"/>
      <c r="TKG40" s="19"/>
      <c r="TKH40" s="19"/>
      <c r="TKI40" s="19"/>
      <c r="TKJ40" s="19"/>
      <c r="TKK40" s="19"/>
      <c r="TKL40" s="19"/>
      <c r="TKM40" s="19"/>
      <c r="TKN40" s="19"/>
      <c r="TKO40" s="19"/>
      <c r="TKP40" s="19"/>
      <c r="TKQ40" s="19"/>
      <c r="TKR40" s="19"/>
      <c r="TKS40" s="19"/>
      <c r="TKT40" s="19"/>
      <c r="TKU40" s="19"/>
      <c r="TKV40" s="19"/>
      <c r="TKW40" s="19"/>
      <c r="TKX40" s="19"/>
      <c r="TKY40" s="19"/>
      <c r="TKZ40" s="19"/>
      <c r="TLA40" s="19"/>
      <c r="TLB40" s="19"/>
      <c r="TLC40" s="19"/>
      <c r="TLD40" s="19"/>
      <c r="TLE40" s="19"/>
      <c r="TLF40" s="19"/>
      <c r="TLG40" s="19"/>
      <c r="TLH40" s="19"/>
      <c r="TLI40" s="19"/>
      <c r="TLJ40" s="19"/>
      <c r="TLK40" s="19"/>
      <c r="TLL40" s="19"/>
      <c r="TLM40" s="19"/>
      <c r="TLN40" s="19"/>
      <c r="TLO40" s="19"/>
      <c r="TLP40" s="19"/>
      <c r="TLQ40" s="19"/>
      <c r="TLR40" s="19"/>
      <c r="TLS40" s="19"/>
      <c r="TLT40" s="19"/>
      <c r="TLU40" s="19"/>
      <c r="TLV40" s="19"/>
      <c r="TLW40" s="19"/>
      <c r="TLX40" s="19"/>
      <c r="TLY40" s="19"/>
      <c r="TLZ40" s="19"/>
      <c r="TMA40" s="19"/>
      <c r="TMB40" s="19"/>
      <c r="TMC40" s="19"/>
      <c r="TMD40" s="19"/>
      <c r="TME40" s="19"/>
      <c r="TMF40" s="19"/>
      <c r="TMG40" s="19"/>
      <c r="TMH40" s="19"/>
      <c r="TMI40" s="19"/>
      <c r="TMJ40" s="19"/>
      <c r="TMK40" s="19"/>
      <c r="TML40" s="19"/>
      <c r="TMM40" s="19"/>
      <c r="TMN40" s="19"/>
      <c r="TMO40" s="19"/>
      <c r="TMP40" s="19"/>
      <c r="TMQ40" s="19"/>
      <c r="TMR40" s="19"/>
      <c r="TMS40" s="19"/>
      <c r="TMT40" s="19"/>
      <c r="TMU40" s="19"/>
      <c r="TMV40" s="19"/>
      <c r="TMW40" s="19"/>
      <c r="TMX40" s="19"/>
      <c r="TMY40" s="19"/>
      <c r="TMZ40" s="19"/>
      <c r="TNA40" s="19"/>
      <c r="TNB40" s="19"/>
      <c r="TNC40" s="19"/>
      <c r="TND40" s="19"/>
      <c r="TNE40" s="19"/>
      <c r="TNF40" s="19"/>
      <c r="TNG40" s="19"/>
      <c r="TNH40" s="19"/>
      <c r="TNI40" s="19"/>
      <c r="TNJ40" s="19"/>
      <c r="TNK40" s="19"/>
      <c r="TNL40" s="19"/>
      <c r="TNM40" s="19"/>
      <c r="TNN40" s="19"/>
      <c r="TNO40" s="19"/>
      <c r="TNP40" s="19"/>
      <c r="TNQ40" s="19"/>
      <c r="TNR40" s="19"/>
      <c r="TNS40" s="19"/>
      <c r="TNT40" s="19"/>
      <c r="TNU40" s="19"/>
      <c r="TNV40" s="19"/>
      <c r="TNW40" s="19"/>
      <c r="TNX40" s="19"/>
      <c r="TNY40" s="19"/>
      <c r="TNZ40" s="19"/>
      <c r="TOA40" s="19"/>
      <c r="TOB40" s="19"/>
      <c r="TOC40" s="19"/>
      <c r="TOD40" s="19"/>
      <c r="TOE40" s="19"/>
      <c r="TOF40" s="19"/>
      <c r="TOG40" s="19"/>
      <c r="TOH40" s="19"/>
      <c r="TOI40" s="19"/>
      <c r="TOJ40" s="19"/>
      <c r="TOK40" s="19"/>
      <c r="TOL40" s="19"/>
      <c r="TOM40" s="19"/>
      <c r="TON40" s="19"/>
      <c r="TOO40" s="19"/>
      <c r="TOP40" s="19"/>
      <c r="TOQ40" s="19"/>
      <c r="TOR40" s="19"/>
      <c r="TOS40" s="19"/>
      <c r="TOT40" s="19"/>
      <c r="TOU40" s="19"/>
      <c r="TOV40" s="19"/>
      <c r="TOW40" s="19"/>
      <c r="TOX40" s="19"/>
      <c r="TOY40" s="19"/>
      <c r="TOZ40" s="19"/>
      <c r="TPA40" s="19"/>
      <c r="TPB40" s="19"/>
      <c r="TPC40" s="19"/>
      <c r="TPD40" s="19"/>
      <c r="TPE40" s="19"/>
      <c r="TPF40" s="19"/>
      <c r="TPG40" s="19"/>
      <c r="TPH40" s="19"/>
      <c r="TPI40" s="19"/>
      <c r="TPJ40" s="19"/>
      <c r="TPK40" s="19"/>
      <c r="TPL40" s="19"/>
      <c r="TPM40" s="19"/>
      <c r="TPN40" s="19"/>
      <c r="TPO40" s="19"/>
      <c r="TPP40" s="19"/>
      <c r="TPQ40" s="19"/>
      <c r="TPR40" s="19"/>
      <c r="TPS40" s="19"/>
      <c r="TPT40" s="19"/>
      <c r="TPU40" s="19"/>
      <c r="TPV40" s="19"/>
      <c r="TPW40" s="19"/>
      <c r="TPX40" s="19"/>
      <c r="TPY40" s="19"/>
      <c r="TPZ40" s="19"/>
      <c r="TQA40" s="19"/>
      <c r="TQB40" s="19"/>
      <c r="TQC40" s="19"/>
      <c r="TQD40" s="19"/>
      <c r="TQE40" s="19"/>
      <c r="TQF40" s="19"/>
      <c r="TQG40" s="19"/>
      <c r="TQH40" s="19"/>
      <c r="TQI40" s="19"/>
      <c r="TQJ40" s="19"/>
      <c r="TQK40" s="19"/>
      <c r="TQL40" s="19"/>
      <c r="TQM40" s="19"/>
      <c r="TQN40" s="19"/>
      <c r="TQO40" s="19"/>
      <c r="TQP40" s="19"/>
      <c r="TQQ40" s="19"/>
      <c r="TQR40" s="19"/>
      <c r="TQS40" s="19"/>
      <c r="TQT40" s="19"/>
      <c r="TQU40" s="19"/>
      <c r="TQV40" s="19"/>
      <c r="TQW40" s="19"/>
      <c r="TQX40" s="19"/>
      <c r="TQY40" s="19"/>
      <c r="TQZ40" s="19"/>
      <c r="TRA40" s="19"/>
      <c r="TRB40" s="19"/>
      <c r="TRC40" s="19"/>
      <c r="TRD40" s="19"/>
      <c r="TRE40" s="19"/>
      <c r="TRF40" s="19"/>
      <c r="TRG40" s="19"/>
      <c r="TRH40" s="19"/>
      <c r="TRI40" s="19"/>
      <c r="TRJ40" s="19"/>
      <c r="TRK40" s="19"/>
      <c r="TRL40" s="19"/>
      <c r="TRM40" s="19"/>
      <c r="TRN40" s="19"/>
      <c r="TRO40" s="19"/>
      <c r="TRP40" s="19"/>
      <c r="TRQ40" s="19"/>
      <c r="TRR40" s="19"/>
      <c r="TRS40" s="19"/>
      <c r="TRT40" s="19"/>
      <c r="TRU40" s="19"/>
      <c r="TRV40" s="19"/>
      <c r="TRW40" s="19"/>
      <c r="TRX40" s="19"/>
      <c r="TRY40" s="19"/>
      <c r="TRZ40" s="19"/>
      <c r="TSA40" s="19"/>
      <c r="TSB40" s="19"/>
      <c r="TSC40" s="19"/>
      <c r="TSD40" s="19"/>
      <c r="TSE40" s="19"/>
      <c r="TSF40" s="19"/>
      <c r="TSG40" s="19"/>
      <c r="TSH40" s="19"/>
      <c r="TSI40" s="19"/>
      <c r="TSJ40" s="19"/>
      <c r="TSK40" s="19"/>
      <c r="TSL40" s="19"/>
      <c r="TSM40" s="19"/>
      <c r="TSN40" s="19"/>
      <c r="TSO40" s="19"/>
      <c r="TSP40" s="19"/>
      <c r="TSQ40" s="19"/>
      <c r="TSR40" s="19"/>
      <c r="TSS40" s="19"/>
      <c r="TST40" s="19"/>
      <c r="TSU40" s="19"/>
      <c r="TSV40" s="19"/>
      <c r="TSW40" s="19"/>
      <c r="TSX40" s="19"/>
      <c r="TSY40" s="19"/>
      <c r="TSZ40" s="19"/>
      <c r="TTA40" s="19"/>
      <c r="TTB40" s="19"/>
      <c r="TTC40" s="19"/>
      <c r="TTD40" s="19"/>
      <c r="TTE40" s="19"/>
      <c r="TTF40" s="19"/>
      <c r="TTG40" s="19"/>
      <c r="TTH40" s="19"/>
      <c r="TTI40" s="19"/>
      <c r="TTJ40" s="19"/>
      <c r="TTK40" s="19"/>
      <c r="TTL40" s="19"/>
      <c r="TTM40" s="19"/>
      <c r="TTN40" s="19"/>
      <c r="TTO40" s="19"/>
      <c r="TTP40" s="19"/>
      <c r="TTQ40" s="19"/>
      <c r="TTR40" s="19"/>
      <c r="TTS40" s="19"/>
      <c r="TTT40" s="19"/>
      <c r="TTU40" s="19"/>
      <c r="TTV40" s="19"/>
      <c r="TTW40" s="19"/>
      <c r="TTX40" s="19"/>
      <c r="TTY40" s="19"/>
      <c r="TTZ40" s="19"/>
      <c r="TUA40" s="19"/>
      <c r="TUB40" s="19"/>
      <c r="TUC40" s="19"/>
      <c r="TUD40" s="19"/>
      <c r="TUE40" s="19"/>
      <c r="TUF40" s="19"/>
      <c r="TUG40" s="19"/>
      <c r="TUH40" s="19"/>
      <c r="TUI40" s="19"/>
      <c r="TUJ40" s="19"/>
      <c r="TUK40" s="19"/>
      <c r="TUL40" s="19"/>
      <c r="TUM40" s="19"/>
      <c r="TUN40" s="19"/>
      <c r="TUO40" s="19"/>
      <c r="TUP40" s="19"/>
      <c r="TUQ40" s="19"/>
      <c r="TUR40" s="19"/>
      <c r="TUS40" s="19"/>
      <c r="TUT40" s="19"/>
      <c r="TUU40" s="19"/>
      <c r="TUV40" s="19"/>
      <c r="TUW40" s="19"/>
      <c r="TUX40" s="19"/>
      <c r="TUY40" s="19"/>
      <c r="TUZ40" s="19"/>
      <c r="TVA40" s="19"/>
      <c r="TVB40" s="19"/>
      <c r="TVC40" s="19"/>
      <c r="TVD40" s="19"/>
      <c r="TVE40" s="19"/>
      <c r="TVF40" s="19"/>
      <c r="TVG40" s="19"/>
      <c r="TVH40" s="19"/>
      <c r="TVI40" s="19"/>
      <c r="TVJ40" s="19"/>
      <c r="TVK40" s="19"/>
      <c r="TVL40" s="19"/>
      <c r="TVM40" s="19"/>
      <c r="TVN40" s="19"/>
      <c r="TVO40" s="19"/>
      <c r="TVP40" s="19"/>
      <c r="TVQ40" s="19"/>
      <c r="TVR40" s="19"/>
      <c r="TVS40" s="19"/>
      <c r="TVT40" s="19"/>
      <c r="TVU40" s="19"/>
      <c r="TVV40" s="19"/>
      <c r="TVW40" s="19"/>
      <c r="TVX40" s="19"/>
      <c r="TVY40" s="19"/>
      <c r="TVZ40" s="19"/>
      <c r="TWA40" s="19"/>
      <c r="TWB40" s="19"/>
      <c r="TWC40" s="19"/>
      <c r="TWD40" s="19"/>
      <c r="TWE40" s="19"/>
      <c r="TWF40" s="19"/>
      <c r="TWG40" s="19"/>
      <c r="TWH40" s="19"/>
      <c r="TWI40" s="19"/>
      <c r="TWJ40" s="19"/>
      <c r="TWK40" s="19"/>
      <c r="TWL40" s="19"/>
      <c r="TWM40" s="19"/>
      <c r="TWN40" s="19"/>
      <c r="TWO40" s="19"/>
      <c r="TWP40" s="19"/>
      <c r="TWQ40" s="19"/>
      <c r="TWR40" s="19"/>
      <c r="TWS40" s="19"/>
      <c r="TWT40" s="19"/>
      <c r="TWU40" s="19"/>
      <c r="TWV40" s="19"/>
      <c r="TWW40" s="19"/>
      <c r="TWX40" s="19"/>
      <c r="TWY40" s="19"/>
      <c r="TWZ40" s="19"/>
      <c r="TXA40" s="19"/>
      <c r="TXB40" s="19"/>
      <c r="TXC40" s="19"/>
      <c r="TXD40" s="19"/>
      <c r="TXE40" s="19"/>
      <c r="TXF40" s="19"/>
      <c r="TXG40" s="19"/>
      <c r="TXH40" s="19"/>
      <c r="TXI40" s="19"/>
      <c r="TXJ40" s="19"/>
      <c r="TXK40" s="19"/>
      <c r="TXL40" s="19"/>
      <c r="TXM40" s="19"/>
      <c r="TXN40" s="19"/>
      <c r="TXO40" s="19"/>
      <c r="TXP40" s="19"/>
      <c r="TXQ40" s="19"/>
      <c r="TXR40" s="19"/>
      <c r="TXS40" s="19"/>
      <c r="TXT40" s="19"/>
      <c r="TXU40" s="19"/>
      <c r="TXV40" s="19"/>
      <c r="TXW40" s="19"/>
      <c r="TXX40" s="19"/>
      <c r="TXY40" s="19"/>
      <c r="TXZ40" s="19"/>
      <c r="TYA40" s="19"/>
      <c r="TYB40" s="19"/>
      <c r="TYC40" s="19"/>
      <c r="TYD40" s="19"/>
      <c r="TYE40" s="19"/>
      <c r="TYF40" s="19"/>
      <c r="TYG40" s="19"/>
      <c r="TYH40" s="19"/>
      <c r="TYI40" s="19"/>
      <c r="TYJ40" s="19"/>
      <c r="TYK40" s="19"/>
      <c r="TYL40" s="19"/>
      <c r="TYM40" s="19"/>
      <c r="TYN40" s="19"/>
      <c r="TYO40" s="19"/>
      <c r="TYP40" s="19"/>
      <c r="TYQ40" s="19"/>
      <c r="TYR40" s="19"/>
      <c r="TYS40" s="19"/>
      <c r="TYT40" s="19"/>
      <c r="TYU40" s="19"/>
      <c r="TYV40" s="19"/>
      <c r="TYW40" s="19"/>
      <c r="TYX40" s="19"/>
      <c r="TYY40" s="19"/>
      <c r="TYZ40" s="19"/>
      <c r="TZA40" s="19"/>
      <c r="TZB40" s="19"/>
      <c r="TZC40" s="19"/>
      <c r="TZD40" s="19"/>
      <c r="TZE40" s="19"/>
      <c r="TZF40" s="19"/>
      <c r="TZG40" s="19"/>
      <c r="TZH40" s="19"/>
      <c r="TZI40" s="19"/>
      <c r="TZJ40" s="19"/>
      <c r="TZK40" s="19"/>
      <c r="TZL40" s="19"/>
      <c r="TZM40" s="19"/>
      <c r="TZN40" s="19"/>
      <c r="TZO40" s="19"/>
      <c r="TZP40" s="19"/>
      <c r="TZQ40" s="19"/>
      <c r="TZR40" s="19"/>
      <c r="TZS40" s="19"/>
      <c r="TZT40" s="19"/>
      <c r="TZU40" s="19"/>
      <c r="TZV40" s="19"/>
      <c r="TZW40" s="19"/>
      <c r="TZX40" s="19"/>
      <c r="TZY40" s="19"/>
      <c r="TZZ40" s="19"/>
      <c r="UAA40" s="19"/>
      <c r="UAB40" s="19"/>
      <c r="UAC40" s="19"/>
      <c r="UAD40" s="19"/>
      <c r="UAE40" s="19"/>
      <c r="UAF40" s="19"/>
      <c r="UAG40" s="19"/>
      <c r="UAH40" s="19"/>
      <c r="UAI40" s="19"/>
      <c r="UAJ40" s="19"/>
      <c r="UAK40" s="19"/>
      <c r="UAL40" s="19"/>
      <c r="UAM40" s="19"/>
      <c r="UAN40" s="19"/>
      <c r="UAO40" s="19"/>
      <c r="UAP40" s="19"/>
      <c r="UAQ40" s="19"/>
      <c r="UAR40" s="19"/>
      <c r="UAS40" s="19"/>
      <c r="UAT40" s="19"/>
      <c r="UAU40" s="19"/>
      <c r="UAV40" s="19"/>
      <c r="UAW40" s="19"/>
      <c r="UAX40" s="19"/>
      <c r="UAY40" s="19"/>
      <c r="UAZ40" s="19"/>
      <c r="UBA40" s="19"/>
      <c r="UBB40" s="19"/>
      <c r="UBC40" s="19"/>
      <c r="UBD40" s="19"/>
      <c r="UBE40" s="19"/>
      <c r="UBF40" s="19"/>
      <c r="UBG40" s="19"/>
      <c r="UBH40" s="19"/>
      <c r="UBI40" s="19"/>
      <c r="UBJ40" s="19"/>
      <c r="UBK40" s="19"/>
      <c r="UBL40" s="19"/>
      <c r="UBM40" s="19"/>
      <c r="UBN40" s="19"/>
      <c r="UBO40" s="19"/>
      <c r="UBP40" s="19"/>
      <c r="UBQ40" s="19"/>
      <c r="UBR40" s="19"/>
      <c r="UBS40" s="19"/>
      <c r="UBT40" s="19"/>
      <c r="UBU40" s="19"/>
      <c r="UBV40" s="19"/>
      <c r="UBW40" s="19"/>
      <c r="UBX40" s="19"/>
      <c r="UBY40" s="19"/>
      <c r="UBZ40" s="19"/>
      <c r="UCA40" s="19"/>
      <c r="UCB40" s="19"/>
      <c r="UCC40" s="19"/>
      <c r="UCD40" s="19"/>
      <c r="UCE40" s="19"/>
      <c r="UCF40" s="19"/>
      <c r="UCG40" s="19"/>
      <c r="UCH40" s="19"/>
      <c r="UCI40" s="19"/>
      <c r="UCJ40" s="19"/>
      <c r="UCK40" s="19"/>
      <c r="UCL40" s="19"/>
      <c r="UCM40" s="19"/>
      <c r="UCN40" s="19"/>
      <c r="UCO40" s="19"/>
      <c r="UCP40" s="19"/>
      <c r="UCQ40" s="19"/>
      <c r="UCR40" s="19"/>
      <c r="UCS40" s="19"/>
      <c r="UCT40" s="19"/>
      <c r="UCU40" s="19"/>
      <c r="UCV40" s="19"/>
      <c r="UCW40" s="19"/>
      <c r="UCX40" s="19"/>
      <c r="UCY40" s="19"/>
      <c r="UCZ40" s="19"/>
      <c r="UDA40" s="19"/>
      <c r="UDB40" s="19"/>
      <c r="UDC40" s="19"/>
      <c r="UDD40" s="19"/>
      <c r="UDE40" s="19"/>
      <c r="UDF40" s="19"/>
      <c r="UDG40" s="19"/>
      <c r="UDH40" s="19"/>
      <c r="UDI40" s="19"/>
      <c r="UDJ40" s="19"/>
      <c r="UDK40" s="19"/>
      <c r="UDL40" s="19"/>
      <c r="UDM40" s="19"/>
      <c r="UDN40" s="19"/>
      <c r="UDO40" s="19"/>
      <c r="UDP40" s="19"/>
      <c r="UDQ40" s="19"/>
      <c r="UDR40" s="19"/>
      <c r="UDS40" s="19"/>
      <c r="UDT40" s="19"/>
      <c r="UDU40" s="19"/>
      <c r="UDV40" s="19"/>
      <c r="UDW40" s="19"/>
      <c r="UDX40" s="19"/>
      <c r="UDY40" s="19"/>
      <c r="UDZ40" s="19"/>
      <c r="UEA40" s="19"/>
      <c r="UEB40" s="19"/>
      <c r="UEC40" s="19"/>
      <c r="UED40" s="19"/>
      <c r="UEE40" s="19"/>
      <c r="UEF40" s="19"/>
      <c r="UEG40" s="19"/>
      <c r="UEH40" s="19"/>
      <c r="UEI40" s="19"/>
      <c r="UEJ40" s="19"/>
      <c r="UEK40" s="19"/>
      <c r="UEL40" s="19"/>
      <c r="UEM40" s="19"/>
      <c r="UEN40" s="19"/>
      <c r="UEO40" s="19"/>
      <c r="UEP40" s="19"/>
      <c r="UEQ40" s="19"/>
      <c r="UER40" s="19"/>
      <c r="UES40" s="19"/>
      <c r="UET40" s="19"/>
      <c r="UEU40" s="19"/>
      <c r="UEV40" s="19"/>
      <c r="UEW40" s="19"/>
      <c r="UEX40" s="19"/>
      <c r="UEY40" s="19"/>
      <c r="UEZ40" s="19"/>
      <c r="UFA40" s="19"/>
      <c r="UFB40" s="19"/>
      <c r="UFC40" s="19"/>
      <c r="UFD40" s="19"/>
      <c r="UFE40" s="19"/>
      <c r="UFF40" s="19"/>
      <c r="UFG40" s="19"/>
      <c r="UFH40" s="19"/>
      <c r="UFI40" s="19"/>
      <c r="UFJ40" s="19"/>
      <c r="UFK40" s="19"/>
      <c r="UFL40" s="19"/>
      <c r="UFM40" s="19"/>
      <c r="UFN40" s="19"/>
      <c r="UFO40" s="19"/>
      <c r="UFP40" s="19"/>
      <c r="UFQ40" s="19"/>
      <c r="UFR40" s="19"/>
      <c r="UFS40" s="19"/>
      <c r="UFT40" s="19"/>
      <c r="UFU40" s="19"/>
      <c r="UFV40" s="19"/>
      <c r="UFW40" s="19"/>
      <c r="UFX40" s="19"/>
      <c r="UFY40" s="19"/>
      <c r="UFZ40" s="19"/>
      <c r="UGA40" s="19"/>
      <c r="UGB40" s="19"/>
      <c r="UGC40" s="19"/>
      <c r="UGD40" s="19"/>
      <c r="UGE40" s="19"/>
      <c r="UGF40" s="19"/>
      <c r="UGG40" s="19"/>
      <c r="UGH40" s="19"/>
      <c r="UGI40" s="19"/>
      <c r="UGJ40" s="19"/>
      <c r="UGK40" s="19"/>
      <c r="UGL40" s="19"/>
      <c r="UGM40" s="19"/>
      <c r="UGN40" s="19"/>
      <c r="UGO40" s="19"/>
      <c r="UGP40" s="19"/>
      <c r="UGQ40" s="19"/>
      <c r="UGR40" s="19"/>
      <c r="UGS40" s="19"/>
      <c r="UGT40" s="19"/>
      <c r="UGU40" s="19"/>
      <c r="UGV40" s="19"/>
      <c r="UGW40" s="19"/>
      <c r="UGX40" s="19"/>
      <c r="UGY40" s="19"/>
      <c r="UGZ40" s="19"/>
      <c r="UHA40" s="19"/>
      <c r="UHB40" s="19"/>
      <c r="UHC40" s="19"/>
      <c r="UHD40" s="19"/>
      <c r="UHE40" s="19"/>
      <c r="UHF40" s="19"/>
      <c r="UHG40" s="19"/>
      <c r="UHH40" s="19"/>
      <c r="UHI40" s="19"/>
      <c r="UHJ40" s="19"/>
      <c r="UHK40" s="19"/>
      <c r="UHL40" s="19"/>
      <c r="UHM40" s="19"/>
      <c r="UHN40" s="19"/>
      <c r="UHO40" s="19"/>
      <c r="UHP40" s="19"/>
      <c r="UHQ40" s="19"/>
      <c r="UHR40" s="19"/>
      <c r="UHS40" s="19"/>
      <c r="UHT40" s="19"/>
      <c r="UHU40" s="19"/>
      <c r="UHV40" s="19"/>
      <c r="UHW40" s="19"/>
      <c r="UHX40" s="19"/>
      <c r="UHY40" s="19"/>
      <c r="UHZ40" s="19"/>
      <c r="UIA40" s="19"/>
      <c r="UIB40" s="19"/>
      <c r="UIC40" s="19"/>
      <c r="UID40" s="19"/>
      <c r="UIE40" s="19"/>
      <c r="UIF40" s="19"/>
      <c r="UIG40" s="19"/>
      <c r="UIH40" s="19"/>
      <c r="UII40" s="19"/>
      <c r="UIJ40" s="19"/>
      <c r="UIK40" s="19"/>
      <c r="UIL40" s="19"/>
      <c r="UIM40" s="19"/>
      <c r="UIN40" s="19"/>
      <c r="UIO40" s="19"/>
      <c r="UIP40" s="19"/>
      <c r="UIQ40" s="19"/>
      <c r="UIR40" s="19"/>
      <c r="UIS40" s="19"/>
      <c r="UIT40" s="19"/>
      <c r="UIU40" s="19"/>
      <c r="UIV40" s="19"/>
      <c r="UIW40" s="19"/>
      <c r="UIX40" s="19"/>
      <c r="UIY40" s="19"/>
      <c r="UIZ40" s="19"/>
      <c r="UJA40" s="19"/>
      <c r="UJB40" s="19"/>
      <c r="UJC40" s="19"/>
      <c r="UJD40" s="19"/>
      <c r="UJE40" s="19"/>
      <c r="UJF40" s="19"/>
      <c r="UJG40" s="19"/>
      <c r="UJH40" s="19"/>
      <c r="UJI40" s="19"/>
      <c r="UJJ40" s="19"/>
      <c r="UJK40" s="19"/>
      <c r="UJL40" s="19"/>
      <c r="UJM40" s="19"/>
      <c r="UJN40" s="19"/>
      <c r="UJO40" s="19"/>
      <c r="UJP40" s="19"/>
      <c r="UJQ40" s="19"/>
      <c r="UJR40" s="19"/>
      <c r="UJS40" s="19"/>
      <c r="UJT40" s="19"/>
      <c r="UJU40" s="19"/>
      <c r="UJV40" s="19"/>
      <c r="UJW40" s="19"/>
      <c r="UJX40" s="19"/>
      <c r="UJY40" s="19"/>
      <c r="UJZ40" s="19"/>
      <c r="UKA40" s="19"/>
      <c r="UKB40" s="19"/>
      <c r="UKC40" s="19"/>
      <c r="UKD40" s="19"/>
      <c r="UKE40" s="19"/>
      <c r="UKF40" s="19"/>
      <c r="UKG40" s="19"/>
      <c r="UKH40" s="19"/>
      <c r="UKI40" s="19"/>
      <c r="UKJ40" s="19"/>
      <c r="UKK40" s="19"/>
      <c r="UKL40" s="19"/>
      <c r="UKM40" s="19"/>
      <c r="UKN40" s="19"/>
      <c r="UKO40" s="19"/>
      <c r="UKP40" s="19"/>
      <c r="UKQ40" s="19"/>
      <c r="UKR40" s="19"/>
      <c r="UKS40" s="19"/>
      <c r="UKT40" s="19"/>
      <c r="UKU40" s="19"/>
      <c r="UKV40" s="19"/>
      <c r="UKW40" s="19"/>
      <c r="UKX40" s="19"/>
      <c r="UKY40" s="19"/>
      <c r="UKZ40" s="19"/>
      <c r="ULA40" s="19"/>
      <c r="ULB40" s="19"/>
      <c r="ULC40" s="19"/>
      <c r="ULD40" s="19"/>
      <c r="ULE40" s="19"/>
      <c r="ULF40" s="19"/>
      <c r="ULG40" s="19"/>
      <c r="ULH40" s="19"/>
      <c r="ULI40" s="19"/>
      <c r="ULJ40" s="19"/>
      <c r="ULK40" s="19"/>
      <c r="ULL40" s="19"/>
      <c r="ULM40" s="19"/>
      <c r="ULN40" s="19"/>
      <c r="ULO40" s="19"/>
      <c r="ULP40" s="19"/>
      <c r="ULQ40" s="19"/>
      <c r="ULR40" s="19"/>
      <c r="ULS40" s="19"/>
      <c r="ULT40" s="19"/>
      <c r="ULU40" s="19"/>
      <c r="ULV40" s="19"/>
      <c r="ULW40" s="19"/>
      <c r="ULX40" s="19"/>
      <c r="ULY40" s="19"/>
      <c r="ULZ40" s="19"/>
      <c r="UMA40" s="19"/>
      <c r="UMB40" s="19"/>
      <c r="UMC40" s="19"/>
      <c r="UMD40" s="19"/>
      <c r="UME40" s="19"/>
      <c r="UMF40" s="19"/>
      <c r="UMG40" s="19"/>
      <c r="UMH40" s="19"/>
      <c r="UMI40" s="19"/>
      <c r="UMJ40" s="19"/>
      <c r="UMK40" s="19"/>
      <c r="UML40" s="19"/>
      <c r="UMM40" s="19"/>
      <c r="UMN40" s="19"/>
      <c r="UMO40" s="19"/>
      <c r="UMP40" s="19"/>
      <c r="UMQ40" s="19"/>
      <c r="UMR40" s="19"/>
      <c r="UMS40" s="19"/>
      <c r="UMT40" s="19"/>
      <c r="UMU40" s="19"/>
      <c r="UMV40" s="19"/>
      <c r="UMW40" s="19"/>
      <c r="UMX40" s="19"/>
      <c r="UMY40" s="19"/>
      <c r="UMZ40" s="19"/>
      <c r="UNA40" s="19"/>
      <c r="UNB40" s="19"/>
      <c r="UNC40" s="19"/>
      <c r="UND40" s="19"/>
      <c r="UNE40" s="19"/>
      <c r="UNF40" s="19"/>
      <c r="UNG40" s="19"/>
      <c r="UNH40" s="19"/>
      <c r="UNI40" s="19"/>
      <c r="UNJ40" s="19"/>
      <c r="UNK40" s="19"/>
      <c r="UNL40" s="19"/>
      <c r="UNM40" s="19"/>
      <c r="UNN40" s="19"/>
      <c r="UNO40" s="19"/>
      <c r="UNP40" s="19"/>
      <c r="UNQ40" s="19"/>
      <c r="UNR40" s="19"/>
      <c r="UNS40" s="19"/>
      <c r="UNT40" s="19"/>
      <c r="UNU40" s="19"/>
      <c r="UNV40" s="19"/>
      <c r="UNW40" s="19"/>
      <c r="UNX40" s="19"/>
      <c r="UNY40" s="19"/>
      <c r="UNZ40" s="19"/>
      <c r="UOA40" s="19"/>
      <c r="UOB40" s="19"/>
      <c r="UOC40" s="19"/>
      <c r="UOD40" s="19"/>
      <c r="UOE40" s="19"/>
      <c r="UOF40" s="19"/>
      <c r="UOG40" s="19"/>
      <c r="UOH40" s="19"/>
      <c r="UOI40" s="19"/>
      <c r="UOJ40" s="19"/>
      <c r="UOK40" s="19"/>
      <c r="UOL40" s="19"/>
      <c r="UOM40" s="19"/>
      <c r="UON40" s="19"/>
      <c r="UOO40" s="19"/>
      <c r="UOP40" s="19"/>
      <c r="UOQ40" s="19"/>
      <c r="UOR40" s="19"/>
      <c r="UOS40" s="19"/>
      <c r="UOT40" s="19"/>
      <c r="UOU40" s="19"/>
      <c r="UOV40" s="19"/>
      <c r="UOW40" s="19"/>
      <c r="UOX40" s="19"/>
      <c r="UOY40" s="19"/>
      <c r="UOZ40" s="19"/>
      <c r="UPA40" s="19"/>
      <c r="UPB40" s="19"/>
      <c r="UPC40" s="19"/>
      <c r="UPD40" s="19"/>
      <c r="UPE40" s="19"/>
      <c r="UPF40" s="19"/>
      <c r="UPG40" s="19"/>
      <c r="UPH40" s="19"/>
      <c r="UPI40" s="19"/>
      <c r="UPJ40" s="19"/>
      <c r="UPK40" s="19"/>
      <c r="UPL40" s="19"/>
      <c r="UPM40" s="19"/>
      <c r="UPN40" s="19"/>
      <c r="UPO40" s="19"/>
      <c r="UPP40" s="19"/>
      <c r="UPQ40" s="19"/>
      <c r="UPR40" s="19"/>
      <c r="UPS40" s="19"/>
      <c r="UPT40" s="19"/>
      <c r="UPU40" s="19"/>
      <c r="UPV40" s="19"/>
      <c r="UPW40" s="19"/>
      <c r="UPX40" s="19"/>
      <c r="UPY40" s="19"/>
      <c r="UPZ40" s="19"/>
      <c r="UQA40" s="19"/>
      <c r="UQB40" s="19"/>
      <c r="UQC40" s="19"/>
      <c r="UQD40" s="19"/>
      <c r="UQE40" s="19"/>
      <c r="UQF40" s="19"/>
      <c r="UQG40" s="19"/>
      <c r="UQH40" s="19"/>
      <c r="UQI40" s="19"/>
      <c r="UQJ40" s="19"/>
      <c r="UQK40" s="19"/>
      <c r="UQL40" s="19"/>
      <c r="UQM40" s="19"/>
      <c r="UQN40" s="19"/>
      <c r="UQO40" s="19"/>
      <c r="UQP40" s="19"/>
      <c r="UQQ40" s="19"/>
      <c r="UQR40" s="19"/>
      <c r="UQS40" s="19"/>
      <c r="UQT40" s="19"/>
      <c r="UQU40" s="19"/>
      <c r="UQV40" s="19"/>
      <c r="UQW40" s="19"/>
      <c r="UQX40" s="19"/>
      <c r="UQY40" s="19"/>
      <c r="UQZ40" s="19"/>
      <c r="URA40" s="19"/>
      <c r="URB40" s="19"/>
      <c r="URC40" s="19"/>
      <c r="URD40" s="19"/>
      <c r="URE40" s="19"/>
      <c r="URF40" s="19"/>
      <c r="URG40" s="19"/>
      <c r="URH40" s="19"/>
      <c r="URI40" s="19"/>
      <c r="URJ40" s="19"/>
      <c r="URK40" s="19"/>
      <c r="URL40" s="19"/>
      <c r="URM40" s="19"/>
      <c r="URN40" s="19"/>
      <c r="URO40" s="19"/>
      <c r="URP40" s="19"/>
      <c r="URQ40" s="19"/>
      <c r="URR40" s="19"/>
      <c r="URS40" s="19"/>
      <c r="URT40" s="19"/>
      <c r="URU40" s="19"/>
      <c r="URV40" s="19"/>
      <c r="URW40" s="19"/>
      <c r="URX40" s="19"/>
      <c r="URY40" s="19"/>
      <c r="URZ40" s="19"/>
      <c r="USA40" s="19"/>
      <c r="USB40" s="19"/>
      <c r="USC40" s="19"/>
      <c r="USD40" s="19"/>
      <c r="USE40" s="19"/>
      <c r="USF40" s="19"/>
      <c r="USG40" s="19"/>
      <c r="USH40" s="19"/>
      <c r="USI40" s="19"/>
      <c r="USJ40" s="19"/>
      <c r="USK40" s="19"/>
      <c r="USL40" s="19"/>
      <c r="USM40" s="19"/>
      <c r="USN40" s="19"/>
      <c r="USO40" s="19"/>
      <c r="USP40" s="19"/>
      <c r="USQ40" s="19"/>
      <c r="USR40" s="19"/>
      <c r="USS40" s="19"/>
      <c r="UST40" s="19"/>
      <c r="USU40" s="19"/>
      <c r="USV40" s="19"/>
      <c r="USW40" s="19"/>
      <c r="USX40" s="19"/>
      <c r="USY40" s="19"/>
      <c r="USZ40" s="19"/>
      <c r="UTA40" s="19"/>
      <c r="UTB40" s="19"/>
      <c r="UTC40" s="19"/>
      <c r="UTD40" s="19"/>
      <c r="UTE40" s="19"/>
      <c r="UTF40" s="19"/>
      <c r="UTG40" s="19"/>
      <c r="UTH40" s="19"/>
      <c r="UTI40" s="19"/>
      <c r="UTJ40" s="19"/>
      <c r="UTK40" s="19"/>
      <c r="UTL40" s="19"/>
      <c r="UTM40" s="19"/>
      <c r="UTN40" s="19"/>
      <c r="UTO40" s="19"/>
      <c r="UTP40" s="19"/>
      <c r="UTQ40" s="19"/>
      <c r="UTR40" s="19"/>
      <c r="UTS40" s="19"/>
      <c r="UTT40" s="19"/>
      <c r="UTU40" s="19"/>
      <c r="UTV40" s="19"/>
      <c r="UTW40" s="19"/>
      <c r="UTX40" s="19"/>
      <c r="UTY40" s="19"/>
      <c r="UTZ40" s="19"/>
      <c r="UUA40" s="19"/>
      <c r="UUB40" s="19"/>
      <c r="UUC40" s="19"/>
      <c r="UUD40" s="19"/>
      <c r="UUE40" s="19"/>
      <c r="UUF40" s="19"/>
      <c r="UUG40" s="19"/>
      <c r="UUH40" s="19"/>
      <c r="UUI40" s="19"/>
      <c r="UUJ40" s="19"/>
      <c r="UUK40" s="19"/>
      <c r="UUL40" s="19"/>
      <c r="UUM40" s="19"/>
      <c r="UUN40" s="19"/>
      <c r="UUO40" s="19"/>
      <c r="UUP40" s="19"/>
      <c r="UUQ40" s="19"/>
      <c r="UUR40" s="19"/>
      <c r="UUS40" s="19"/>
      <c r="UUT40" s="19"/>
      <c r="UUU40" s="19"/>
      <c r="UUV40" s="19"/>
      <c r="UUW40" s="19"/>
      <c r="UUX40" s="19"/>
      <c r="UUY40" s="19"/>
      <c r="UUZ40" s="19"/>
      <c r="UVA40" s="19"/>
      <c r="UVB40" s="19"/>
      <c r="UVC40" s="19"/>
      <c r="UVD40" s="19"/>
      <c r="UVE40" s="19"/>
      <c r="UVF40" s="19"/>
      <c r="UVG40" s="19"/>
      <c r="UVH40" s="19"/>
      <c r="UVI40" s="19"/>
      <c r="UVJ40" s="19"/>
      <c r="UVK40" s="19"/>
      <c r="UVL40" s="19"/>
      <c r="UVM40" s="19"/>
      <c r="UVN40" s="19"/>
      <c r="UVO40" s="19"/>
      <c r="UVP40" s="19"/>
      <c r="UVQ40" s="19"/>
      <c r="UVR40" s="19"/>
      <c r="UVS40" s="19"/>
      <c r="UVT40" s="19"/>
      <c r="UVU40" s="19"/>
      <c r="UVV40" s="19"/>
      <c r="UVW40" s="19"/>
      <c r="UVX40" s="19"/>
      <c r="UVY40" s="19"/>
      <c r="UVZ40" s="19"/>
      <c r="UWA40" s="19"/>
      <c r="UWB40" s="19"/>
      <c r="UWC40" s="19"/>
      <c r="UWD40" s="19"/>
      <c r="UWE40" s="19"/>
      <c r="UWF40" s="19"/>
      <c r="UWG40" s="19"/>
      <c r="UWH40" s="19"/>
      <c r="UWI40" s="19"/>
      <c r="UWJ40" s="19"/>
      <c r="UWK40" s="19"/>
      <c r="UWL40" s="19"/>
      <c r="UWM40" s="19"/>
      <c r="UWN40" s="19"/>
      <c r="UWO40" s="19"/>
      <c r="UWP40" s="19"/>
      <c r="UWQ40" s="19"/>
      <c r="UWR40" s="19"/>
      <c r="UWS40" s="19"/>
      <c r="UWT40" s="19"/>
      <c r="UWU40" s="19"/>
      <c r="UWV40" s="19"/>
      <c r="UWW40" s="19"/>
      <c r="UWX40" s="19"/>
      <c r="UWY40" s="19"/>
      <c r="UWZ40" s="19"/>
      <c r="UXA40" s="19"/>
      <c r="UXB40" s="19"/>
      <c r="UXC40" s="19"/>
      <c r="UXD40" s="19"/>
      <c r="UXE40" s="19"/>
      <c r="UXF40" s="19"/>
      <c r="UXG40" s="19"/>
      <c r="UXH40" s="19"/>
      <c r="UXI40" s="19"/>
      <c r="UXJ40" s="19"/>
      <c r="UXK40" s="19"/>
      <c r="UXL40" s="19"/>
      <c r="UXM40" s="19"/>
      <c r="UXN40" s="19"/>
      <c r="UXO40" s="19"/>
      <c r="UXP40" s="19"/>
      <c r="UXQ40" s="19"/>
      <c r="UXR40" s="19"/>
      <c r="UXS40" s="19"/>
      <c r="UXT40" s="19"/>
      <c r="UXU40" s="19"/>
      <c r="UXV40" s="19"/>
      <c r="UXW40" s="19"/>
      <c r="UXX40" s="19"/>
      <c r="UXY40" s="19"/>
      <c r="UXZ40" s="19"/>
      <c r="UYA40" s="19"/>
      <c r="UYB40" s="19"/>
      <c r="UYC40" s="19"/>
      <c r="UYD40" s="19"/>
      <c r="UYE40" s="19"/>
      <c r="UYF40" s="19"/>
      <c r="UYG40" s="19"/>
      <c r="UYH40" s="19"/>
      <c r="UYI40" s="19"/>
      <c r="UYJ40" s="19"/>
      <c r="UYK40" s="19"/>
      <c r="UYL40" s="19"/>
      <c r="UYM40" s="19"/>
      <c r="UYN40" s="19"/>
      <c r="UYO40" s="19"/>
      <c r="UYP40" s="19"/>
      <c r="UYQ40" s="19"/>
      <c r="UYR40" s="19"/>
      <c r="UYS40" s="19"/>
      <c r="UYT40" s="19"/>
      <c r="UYU40" s="19"/>
      <c r="UYV40" s="19"/>
      <c r="UYW40" s="19"/>
      <c r="UYX40" s="19"/>
      <c r="UYY40" s="19"/>
      <c r="UYZ40" s="19"/>
      <c r="UZA40" s="19"/>
      <c r="UZB40" s="19"/>
      <c r="UZC40" s="19"/>
      <c r="UZD40" s="19"/>
      <c r="UZE40" s="19"/>
      <c r="UZF40" s="19"/>
      <c r="UZG40" s="19"/>
      <c r="UZH40" s="19"/>
      <c r="UZI40" s="19"/>
      <c r="UZJ40" s="19"/>
      <c r="UZK40" s="19"/>
      <c r="UZL40" s="19"/>
      <c r="UZM40" s="19"/>
      <c r="UZN40" s="19"/>
      <c r="UZO40" s="19"/>
      <c r="UZP40" s="19"/>
      <c r="UZQ40" s="19"/>
      <c r="UZR40" s="19"/>
      <c r="UZS40" s="19"/>
      <c r="UZT40" s="19"/>
      <c r="UZU40" s="19"/>
      <c r="UZV40" s="19"/>
      <c r="UZW40" s="19"/>
      <c r="UZX40" s="19"/>
      <c r="UZY40" s="19"/>
      <c r="UZZ40" s="19"/>
      <c r="VAA40" s="19"/>
      <c r="VAB40" s="19"/>
      <c r="VAC40" s="19"/>
      <c r="VAD40" s="19"/>
      <c r="VAE40" s="19"/>
      <c r="VAF40" s="19"/>
      <c r="VAG40" s="19"/>
      <c r="VAH40" s="19"/>
      <c r="VAI40" s="19"/>
      <c r="VAJ40" s="19"/>
      <c r="VAK40" s="19"/>
      <c r="VAL40" s="19"/>
      <c r="VAM40" s="19"/>
      <c r="VAN40" s="19"/>
      <c r="VAO40" s="19"/>
      <c r="VAP40" s="19"/>
      <c r="VAQ40" s="19"/>
      <c r="VAR40" s="19"/>
      <c r="VAS40" s="19"/>
      <c r="VAT40" s="19"/>
      <c r="VAU40" s="19"/>
      <c r="VAV40" s="19"/>
      <c r="VAW40" s="19"/>
      <c r="VAX40" s="19"/>
      <c r="VAY40" s="19"/>
      <c r="VAZ40" s="19"/>
      <c r="VBA40" s="19"/>
      <c r="VBB40" s="19"/>
      <c r="VBC40" s="19"/>
      <c r="VBD40" s="19"/>
      <c r="VBE40" s="19"/>
      <c r="VBF40" s="19"/>
      <c r="VBG40" s="19"/>
      <c r="VBH40" s="19"/>
      <c r="VBI40" s="19"/>
      <c r="VBJ40" s="19"/>
      <c r="VBK40" s="19"/>
      <c r="VBL40" s="19"/>
      <c r="VBM40" s="19"/>
      <c r="VBN40" s="19"/>
      <c r="VBO40" s="19"/>
      <c r="VBP40" s="19"/>
      <c r="VBQ40" s="19"/>
      <c r="VBR40" s="19"/>
      <c r="VBS40" s="19"/>
      <c r="VBT40" s="19"/>
      <c r="VBU40" s="19"/>
      <c r="VBV40" s="19"/>
      <c r="VBW40" s="19"/>
      <c r="VBX40" s="19"/>
      <c r="VBY40" s="19"/>
      <c r="VBZ40" s="19"/>
      <c r="VCA40" s="19"/>
      <c r="VCB40" s="19"/>
      <c r="VCC40" s="19"/>
      <c r="VCD40" s="19"/>
      <c r="VCE40" s="19"/>
      <c r="VCF40" s="19"/>
      <c r="VCG40" s="19"/>
      <c r="VCH40" s="19"/>
      <c r="VCI40" s="19"/>
      <c r="VCJ40" s="19"/>
      <c r="VCK40" s="19"/>
      <c r="VCL40" s="19"/>
      <c r="VCM40" s="19"/>
      <c r="VCN40" s="19"/>
      <c r="VCO40" s="19"/>
      <c r="VCP40" s="19"/>
      <c r="VCQ40" s="19"/>
      <c r="VCR40" s="19"/>
      <c r="VCS40" s="19"/>
      <c r="VCT40" s="19"/>
      <c r="VCU40" s="19"/>
      <c r="VCV40" s="19"/>
      <c r="VCW40" s="19"/>
      <c r="VCX40" s="19"/>
      <c r="VCY40" s="19"/>
      <c r="VCZ40" s="19"/>
      <c r="VDA40" s="19"/>
      <c r="VDB40" s="19"/>
      <c r="VDC40" s="19"/>
      <c r="VDD40" s="19"/>
      <c r="VDE40" s="19"/>
      <c r="VDF40" s="19"/>
      <c r="VDG40" s="19"/>
      <c r="VDH40" s="19"/>
      <c r="VDI40" s="19"/>
      <c r="VDJ40" s="19"/>
      <c r="VDK40" s="19"/>
      <c r="VDL40" s="19"/>
      <c r="VDM40" s="19"/>
      <c r="VDN40" s="19"/>
      <c r="VDO40" s="19"/>
      <c r="VDP40" s="19"/>
      <c r="VDQ40" s="19"/>
      <c r="VDR40" s="19"/>
      <c r="VDS40" s="19"/>
      <c r="VDT40" s="19"/>
      <c r="VDU40" s="19"/>
      <c r="VDV40" s="19"/>
      <c r="VDW40" s="19"/>
      <c r="VDX40" s="19"/>
      <c r="VDY40" s="19"/>
      <c r="VDZ40" s="19"/>
      <c r="VEA40" s="19"/>
      <c r="VEB40" s="19"/>
      <c r="VEC40" s="19"/>
      <c r="VED40" s="19"/>
      <c r="VEE40" s="19"/>
      <c r="VEF40" s="19"/>
      <c r="VEG40" s="19"/>
      <c r="VEH40" s="19"/>
      <c r="VEI40" s="19"/>
      <c r="VEJ40" s="19"/>
      <c r="VEK40" s="19"/>
      <c r="VEL40" s="19"/>
      <c r="VEM40" s="19"/>
      <c r="VEN40" s="19"/>
      <c r="VEO40" s="19"/>
      <c r="VEP40" s="19"/>
      <c r="VEQ40" s="19"/>
      <c r="VER40" s="19"/>
      <c r="VES40" s="19"/>
      <c r="VET40" s="19"/>
      <c r="VEU40" s="19"/>
      <c r="VEV40" s="19"/>
      <c r="VEW40" s="19"/>
      <c r="VEX40" s="19"/>
      <c r="VEY40" s="19"/>
      <c r="VEZ40" s="19"/>
      <c r="VFA40" s="19"/>
      <c r="VFB40" s="19"/>
      <c r="VFC40" s="19"/>
      <c r="VFD40" s="19"/>
      <c r="VFE40" s="19"/>
      <c r="VFF40" s="19"/>
      <c r="VFG40" s="19"/>
      <c r="VFH40" s="19"/>
      <c r="VFI40" s="19"/>
      <c r="VFJ40" s="19"/>
      <c r="VFK40" s="19"/>
      <c r="VFL40" s="19"/>
      <c r="VFM40" s="19"/>
      <c r="VFN40" s="19"/>
      <c r="VFO40" s="19"/>
      <c r="VFP40" s="19"/>
      <c r="VFQ40" s="19"/>
      <c r="VFR40" s="19"/>
      <c r="VFS40" s="19"/>
      <c r="VFT40" s="19"/>
      <c r="VFU40" s="19"/>
      <c r="VFV40" s="19"/>
      <c r="VFW40" s="19"/>
      <c r="VFX40" s="19"/>
      <c r="VFY40" s="19"/>
      <c r="VFZ40" s="19"/>
      <c r="VGA40" s="19"/>
      <c r="VGB40" s="19"/>
      <c r="VGC40" s="19"/>
      <c r="VGD40" s="19"/>
      <c r="VGE40" s="19"/>
      <c r="VGF40" s="19"/>
      <c r="VGG40" s="19"/>
      <c r="VGH40" s="19"/>
      <c r="VGI40" s="19"/>
      <c r="VGJ40" s="19"/>
      <c r="VGK40" s="19"/>
      <c r="VGL40" s="19"/>
      <c r="VGM40" s="19"/>
      <c r="VGN40" s="19"/>
      <c r="VGO40" s="19"/>
      <c r="VGP40" s="19"/>
      <c r="VGQ40" s="19"/>
      <c r="VGR40" s="19"/>
      <c r="VGS40" s="19"/>
      <c r="VGT40" s="19"/>
      <c r="VGU40" s="19"/>
      <c r="VGV40" s="19"/>
      <c r="VGW40" s="19"/>
      <c r="VGX40" s="19"/>
      <c r="VGY40" s="19"/>
      <c r="VGZ40" s="19"/>
      <c r="VHA40" s="19"/>
      <c r="VHB40" s="19"/>
      <c r="VHC40" s="19"/>
      <c r="VHD40" s="19"/>
      <c r="VHE40" s="19"/>
      <c r="VHF40" s="19"/>
      <c r="VHG40" s="19"/>
      <c r="VHH40" s="19"/>
      <c r="VHI40" s="19"/>
      <c r="VHJ40" s="19"/>
      <c r="VHK40" s="19"/>
      <c r="VHL40" s="19"/>
      <c r="VHM40" s="19"/>
      <c r="VHN40" s="19"/>
      <c r="VHO40" s="19"/>
      <c r="VHP40" s="19"/>
      <c r="VHQ40" s="19"/>
      <c r="VHR40" s="19"/>
      <c r="VHS40" s="19"/>
      <c r="VHT40" s="19"/>
      <c r="VHU40" s="19"/>
      <c r="VHV40" s="19"/>
      <c r="VHW40" s="19"/>
      <c r="VHX40" s="19"/>
      <c r="VHY40" s="19"/>
      <c r="VHZ40" s="19"/>
      <c r="VIA40" s="19"/>
      <c r="VIB40" s="19"/>
      <c r="VIC40" s="19"/>
      <c r="VID40" s="19"/>
      <c r="VIE40" s="19"/>
      <c r="VIF40" s="19"/>
      <c r="VIG40" s="19"/>
      <c r="VIH40" s="19"/>
      <c r="VII40" s="19"/>
      <c r="VIJ40" s="19"/>
      <c r="VIK40" s="19"/>
      <c r="VIL40" s="19"/>
      <c r="VIM40" s="19"/>
      <c r="VIN40" s="19"/>
      <c r="VIO40" s="19"/>
      <c r="VIP40" s="19"/>
      <c r="VIQ40" s="19"/>
      <c r="VIR40" s="19"/>
      <c r="VIS40" s="19"/>
      <c r="VIT40" s="19"/>
      <c r="VIU40" s="19"/>
      <c r="VIV40" s="19"/>
      <c r="VIW40" s="19"/>
      <c r="VIX40" s="19"/>
      <c r="VIY40" s="19"/>
      <c r="VIZ40" s="19"/>
      <c r="VJA40" s="19"/>
      <c r="VJB40" s="19"/>
      <c r="VJC40" s="19"/>
      <c r="VJD40" s="19"/>
      <c r="VJE40" s="19"/>
      <c r="VJF40" s="19"/>
      <c r="VJG40" s="19"/>
      <c r="VJH40" s="19"/>
      <c r="VJI40" s="19"/>
      <c r="VJJ40" s="19"/>
      <c r="VJK40" s="19"/>
      <c r="VJL40" s="19"/>
      <c r="VJM40" s="19"/>
      <c r="VJN40" s="19"/>
      <c r="VJO40" s="19"/>
      <c r="VJP40" s="19"/>
      <c r="VJQ40" s="19"/>
      <c r="VJR40" s="19"/>
      <c r="VJS40" s="19"/>
      <c r="VJT40" s="19"/>
      <c r="VJU40" s="19"/>
      <c r="VJV40" s="19"/>
      <c r="VJW40" s="19"/>
      <c r="VJX40" s="19"/>
      <c r="VJY40" s="19"/>
      <c r="VJZ40" s="19"/>
      <c r="VKA40" s="19"/>
      <c r="VKB40" s="19"/>
      <c r="VKC40" s="19"/>
      <c r="VKD40" s="19"/>
      <c r="VKE40" s="19"/>
      <c r="VKF40" s="19"/>
      <c r="VKG40" s="19"/>
      <c r="VKH40" s="19"/>
      <c r="VKI40" s="19"/>
      <c r="VKJ40" s="19"/>
      <c r="VKK40" s="19"/>
      <c r="VKL40" s="19"/>
      <c r="VKM40" s="19"/>
      <c r="VKN40" s="19"/>
      <c r="VKO40" s="19"/>
      <c r="VKP40" s="19"/>
      <c r="VKQ40" s="19"/>
      <c r="VKR40" s="19"/>
      <c r="VKS40" s="19"/>
      <c r="VKT40" s="19"/>
      <c r="VKU40" s="19"/>
      <c r="VKV40" s="19"/>
      <c r="VKW40" s="19"/>
      <c r="VKX40" s="19"/>
      <c r="VKY40" s="19"/>
      <c r="VKZ40" s="19"/>
      <c r="VLA40" s="19"/>
      <c r="VLB40" s="19"/>
      <c r="VLC40" s="19"/>
      <c r="VLD40" s="19"/>
      <c r="VLE40" s="19"/>
      <c r="VLF40" s="19"/>
      <c r="VLG40" s="19"/>
      <c r="VLH40" s="19"/>
      <c r="VLI40" s="19"/>
      <c r="VLJ40" s="19"/>
      <c r="VLK40" s="19"/>
      <c r="VLL40" s="19"/>
      <c r="VLM40" s="19"/>
      <c r="VLN40" s="19"/>
      <c r="VLO40" s="19"/>
      <c r="VLP40" s="19"/>
      <c r="VLQ40" s="19"/>
      <c r="VLR40" s="19"/>
      <c r="VLS40" s="19"/>
      <c r="VLT40" s="19"/>
      <c r="VLU40" s="19"/>
      <c r="VLV40" s="19"/>
      <c r="VLW40" s="19"/>
      <c r="VLX40" s="19"/>
      <c r="VLY40" s="19"/>
      <c r="VLZ40" s="19"/>
      <c r="VMA40" s="19"/>
      <c r="VMB40" s="19"/>
      <c r="VMC40" s="19"/>
      <c r="VMD40" s="19"/>
      <c r="VME40" s="19"/>
      <c r="VMF40" s="19"/>
      <c r="VMG40" s="19"/>
      <c r="VMH40" s="19"/>
      <c r="VMI40" s="19"/>
      <c r="VMJ40" s="19"/>
      <c r="VMK40" s="19"/>
      <c r="VML40" s="19"/>
      <c r="VMM40" s="19"/>
      <c r="VMN40" s="19"/>
      <c r="VMO40" s="19"/>
      <c r="VMP40" s="19"/>
      <c r="VMQ40" s="19"/>
      <c r="VMR40" s="19"/>
      <c r="VMS40" s="19"/>
      <c r="VMT40" s="19"/>
      <c r="VMU40" s="19"/>
      <c r="VMV40" s="19"/>
      <c r="VMW40" s="19"/>
      <c r="VMX40" s="19"/>
      <c r="VMY40" s="19"/>
      <c r="VMZ40" s="19"/>
      <c r="VNA40" s="19"/>
      <c r="VNB40" s="19"/>
      <c r="VNC40" s="19"/>
      <c r="VND40" s="19"/>
      <c r="VNE40" s="19"/>
      <c r="VNF40" s="19"/>
      <c r="VNG40" s="19"/>
      <c r="VNH40" s="19"/>
      <c r="VNI40" s="19"/>
      <c r="VNJ40" s="19"/>
      <c r="VNK40" s="19"/>
      <c r="VNL40" s="19"/>
      <c r="VNM40" s="19"/>
      <c r="VNN40" s="19"/>
      <c r="VNO40" s="19"/>
      <c r="VNP40" s="19"/>
      <c r="VNQ40" s="19"/>
      <c r="VNR40" s="19"/>
      <c r="VNS40" s="19"/>
      <c r="VNT40" s="19"/>
      <c r="VNU40" s="19"/>
      <c r="VNV40" s="19"/>
      <c r="VNW40" s="19"/>
      <c r="VNX40" s="19"/>
      <c r="VNY40" s="19"/>
      <c r="VNZ40" s="19"/>
      <c r="VOA40" s="19"/>
      <c r="VOB40" s="19"/>
      <c r="VOC40" s="19"/>
      <c r="VOD40" s="19"/>
      <c r="VOE40" s="19"/>
      <c r="VOF40" s="19"/>
      <c r="VOG40" s="19"/>
      <c r="VOH40" s="19"/>
      <c r="VOI40" s="19"/>
      <c r="VOJ40" s="19"/>
      <c r="VOK40" s="19"/>
      <c r="VOL40" s="19"/>
      <c r="VOM40" s="19"/>
      <c r="VON40" s="19"/>
      <c r="VOO40" s="19"/>
      <c r="VOP40" s="19"/>
      <c r="VOQ40" s="19"/>
      <c r="VOR40" s="19"/>
      <c r="VOS40" s="19"/>
      <c r="VOT40" s="19"/>
      <c r="VOU40" s="19"/>
      <c r="VOV40" s="19"/>
      <c r="VOW40" s="19"/>
      <c r="VOX40" s="19"/>
      <c r="VOY40" s="19"/>
      <c r="VOZ40" s="19"/>
      <c r="VPA40" s="19"/>
      <c r="VPB40" s="19"/>
      <c r="VPC40" s="19"/>
      <c r="VPD40" s="19"/>
      <c r="VPE40" s="19"/>
      <c r="VPF40" s="19"/>
      <c r="VPG40" s="19"/>
      <c r="VPH40" s="19"/>
      <c r="VPI40" s="19"/>
      <c r="VPJ40" s="19"/>
      <c r="VPK40" s="19"/>
      <c r="VPL40" s="19"/>
      <c r="VPM40" s="19"/>
      <c r="VPN40" s="19"/>
      <c r="VPO40" s="19"/>
      <c r="VPP40" s="19"/>
      <c r="VPQ40" s="19"/>
      <c r="VPR40" s="19"/>
      <c r="VPS40" s="19"/>
      <c r="VPT40" s="19"/>
      <c r="VPU40" s="19"/>
      <c r="VPV40" s="19"/>
      <c r="VPW40" s="19"/>
      <c r="VPX40" s="19"/>
      <c r="VPY40" s="19"/>
      <c r="VPZ40" s="19"/>
      <c r="VQA40" s="19"/>
      <c r="VQB40" s="19"/>
      <c r="VQC40" s="19"/>
      <c r="VQD40" s="19"/>
      <c r="VQE40" s="19"/>
      <c r="VQF40" s="19"/>
      <c r="VQG40" s="19"/>
      <c r="VQH40" s="19"/>
      <c r="VQI40" s="19"/>
      <c r="VQJ40" s="19"/>
      <c r="VQK40" s="19"/>
      <c r="VQL40" s="19"/>
      <c r="VQM40" s="19"/>
      <c r="VQN40" s="19"/>
      <c r="VQO40" s="19"/>
      <c r="VQP40" s="19"/>
      <c r="VQQ40" s="19"/>
      <c r="VQR40" s="19"/>
      <c r="VQS40" s="19"/>
      <c r="VQT40" s="19"/>
      <c r="VQU40" s="19"/>
      <c r="VQV40" s="19"/>
      <c r="VQW40" s="19"/>
      <c r="VQX40" s="19"/>
      <c r="VQY40" s="19"/>
      <c r="VQZ40" s="19"/>
      <c r="VRA40" s="19"/>
      <c r="VRB40" s="19"/>
      <c r="VRC40" s="19"/>
      <c r="VRD40" s="19"/>
      <c r="VRE40" s="19"/>
      <c r="VRF40" s="19"/>
      <c r="VRG40" s="19"/>
      <c r="VRH40" s="19"/>
      <c r="VRI40" s="19"/>
      <c r="VRJ40" s="19"/>
      <c r="VRK40" s="19"/>
      <c r="VRL40" s="19"/>
      <c r="VRM40" s="19"/>
      <c r="VRN40" s="19"/>
      <c r="VRO40" s="19"/>
      <c r="VRP40" s="19"/>
      <c r="VRQ40" s="19"/>
      <c r="VRR40" s="19"/>
      <c r="VRS40" s="19"/>
      <c r="VRT40" s="19"/>
      <c r="VRU40" s="19"/>
      <c r="VRV40" s="19"/>
      <c r="VRW40" s="19"/>
      <c r="VRX40" s="19"/>
      <c r="VRY40" s="19"/>
      <c r="VRZ40" s="19"/>
      <c r="VSA40" s="19"/>
      <c r="VSB40" s="19"/>
      <c r="VSC40" s="19"/>
      <c r="VSD40" s="19"/>
      <c r="VSE40" s="19"/>
      <c r="VSF40" s="19"/>
      <c r="VSG40" s="19"/>
      <c r="VSH40" s="19"/>
      <c r="VSI40" s="19"/>
      <c r="VSJ40" s="19"/>
      <c r="VSK40" s="19"/>
      <c r="VSL40" s="19"/>
      <c r="VSM40" s="19"/>
      <c r="VSN40" s="19"/>
      <c r="VSO40" s="19"/>
      <c r="VSP40" s="19"/>
      <c r="VSQ40" s="19"/>
      <c r="VSR40" s="19"/>
      <c r="VSS40" s="19"/>
      <c r="VST40" s="19"/>
      <c r="VSU40" s="19"/>
      <c r="VSV40" s="19"/>
      <c r="VSW40" s="19"/>
      <c r="VSX40" s="19"/>
      <c r="VSY40" s="19"/>
      <c r="VSZ40" s="19"/>
      <c r="VTA40" s="19"/>
      <c r="VTB40" s="19"/>
      <c r="VTC40" s="19"/>
      <c r="VTD40" s="19"/>
      <c r="VTE40" s="19"/>
      <c r="VTF40" s="19"/>
      <c r="VTG40" s="19"/>
      <c r="VTH40" s="19"/>
      <c r="VTI40" s="19"/>
      <c r="VTJ40" s="19"/>
      <c r="VTK40" s="19"/>
      <c r="VTL40" s="19"/>
      <c r="VTM40" s="19"/>
      <c r="VTN40" s="19"/>
      <c r="VTO40" s="19"/>
      <c r="VTP40" s="19"/>
      <c r="VTQ40" s="19"/>
      <c r="VTR40" s="19"/>
      <c r="VTS40" s="19"/>
      <c r="VTT40" s="19"/>
      <c r="VTU40" s="19"/>
      <c r="VTV40" s="19"/>
      <c r="VTW40" s="19"/>
      <c r="VTX40" s="19"/>
      <c r="VTY40" s="19"/>
      <c r="VTZ40" s="19"/>
      <c r="VUA40" s="19"/>
      <c r="VUB40" s="19"/>
      <c r="VUC40" s="19"/>
      <c r="VUD40" s="19"/>
      <c r="VUE40" s="19"/>
      <c r="VUF40" s="19"/>
      <c r="VUG40" s="19"/>
      <c r="VUH40" s="19"/>
      <c r="VUI40" s="19"/>
      <c r="VUJ40" s="19"/>
      <c r="VUK40" s="19"/>
      <c r="VUL40" s="19"/>
      <c r="VUM40" s="19"/>
      <c r="VUN40" s="19"/>
      <c r="VUO40" s="19"/>
      <c r="VUP40" s="19"/>
      <c r="VUQ40" s="19"/>
      <c r="VUR40" s="19"/>
      <c r="VUS40" s="19"/>
      <c r="VUT40" s="19"/>
      <c r="VUU40" s="19"/>
      <c r="VUV40" s="19"/>
      <c r="VUW40" s="19"/>
      <c r="VUX40" s="19"/>
      <c r="VUY40" s="19"/>
      <c r="VUZ40" s="19"/>
      <c r="VVA40" s="19"/>
      <c r="VVB40" s="19"/>
      <c r="VVC40" s="19"/>
      <c r="VVD40" s="19"/>
      <c r="VVE40" s="19"/>
      <c r="VVF40" s="19"/>
      <c r="VVG40" s="19"/>
      <c r="VVH40" s="19"/>
      <c r="VVI40" s="19"/>
      <c r="VVJ40" s="19"/>
      <c r="VVK40" s="19"/>
      <c r="VVL40" s="19"/>
      <c r="VVM40" s="19"/>
      <c r="VVN40" s="19"/>
      <c r="VVO40" s="19"/>
      <c r="VVP40" s="19"/>
      <c r="VVQ40" s="19"/>
      <c r="VVR40" s="19"/>
      <c r="VVS40" s="19"/>
      <c r="VVT40" s="19"/>
      <c r="VVU40" s="19"/>
      <c r="VVV40" s="19"/>
      <c r="VVW40" s="19"/>
      <c r="VVX40" s="19"/>
      <c r="VVY40" s="19"/>
      <c r="VVZ40" s="19"/>
      <c r="VWA40" s="19"/>
      <c r="VWB40" s="19"/>
      <c r="VWC40" s="19"/>
      <c r="VWD40" s="19"/>
      <c r="VWE40" s="19"/>
      <c r="VWF40" s="19"/>
      <c r="VWG40" s="19"/>
      <c r="VWH40" s="19"/>
      <c r="VWI40" s="19"/>
      <c r="VWJ40" s="19"/>
      <c r="VWK40" s="19"/>
      <c r="VWL40" s="19"/>
      <c r="VWM40" s="19"/>
      <c r="VWN40" s="19"/>
      <c r="VWO40" s="19"/>
      <c r="VWP40" s="19"/>
      <c r="VWQ40" s="19"/>
      <c r="VWR40" s="19"/>
      <c r="VWS40" s="19"/>
      <c r="VWT40" s="19"/>
      <c r="VWU40" s="19"/>
      <c r="VWV40" s="19"/>
      <c r="VWW40" s="19"/>
      <c r="VWX40" s="19"/>
      <c r="VWY40" s="19"/>
      <c r="VWZ40" s="19"/>
      <c r="VXA40" s="19"/>
      <c r="VXB40" s="19"/>
      <c r="VXC40" s="19"/>
      <c r="VXD40" s="19"/>
      <c r="VXE40" s="19"/>
      <c r="VXF40" s="19"/>
      <c r="VXG40" s="19"/>
      <c r="VXH40" s="19"/>
      <c r="VXI40" s="19"/>
      <c r="VXJ40" s="19"/>
      <c r="VXK40" s="19"/>
      <c r="VXL40" s="19"/>
      <c r="VXM40" s="19"/>
      <c r="VXN40" s="19"/>
      <c r="VXO40" s="19"/>
      <c r="VXP40" s="19"/>
      <c r="VXQ40" s="19"/>
      <c r="VXR40" s="19"/>
      <c r="VXS40" s="19"/>
      <c r="VXT40" s="19"/>
      <c r="VXU40" s="19"/>
      <c r="VXV40" s="19"/>
      <c r="VXW40" s="19"/>
      <c r="VXX40" s="19"/>
      <c r="VXY40" s="19"/>
      <c r="VXZ40" s="19"/>
      <c r="VYA40" s="19"/>
      <c r="VYB40" s="19"/>
      <c r="VYC40" s="19"/>
      <c r="VYD40" s="19"/>
      <c r="VYE40" s="19"/>
      <c r="VYF40" s="19"/>
      <c r="VYG40" s="19"/>
      <c r="VYH40" s="19"/>
      <c r="VYI40" s="19"/>
      <c r="VYJ40" s="19"/>
      <c r="VYK40" s="19"/>
      <c r="VYL40" s="19"/>
      <c r="VYM40" s="19"/>
      <c r="VYN40" s="19"/>
      <c r="VYO40" s="19"/>
      <c r="VYP40" s="19"/>
      <c r="VYQ40" s="19"/>
      <c r="VYR40" s="19"/>
      <c r="VYS40" s="19"/>
      <c r="VYT40" s="19"/>
      <c r="VYU40" s="19"/>
      <c r="VYV40" s="19"/>
      <c r="VYW40" s="19"/>
      <c r="VYX40" s="19"/>
      <c r="VYY40" s="19"/>
      <c r="VYZ40" s="19"/>
      <c r="VZA40" s="19"/>
      <c r="VZB40" s="19"/>
      <c r="VZC40" s="19"/>
      <c r="VZD40" s="19"/>
      <c r="VZE40" s="19"/>
      <c r="VZF40" s="19"/>
      <c r="VZG40" s="19"/>
      <c r="VZH40" s="19"/>
      <c r="VZI40" s="19"/>
      <c r="VZJ40" s="19"/>
      <c r="VZK40" s="19"/>
      <c r="VZL40" s="19"/>
      <c r="VZM40" s="19"/>
      <c r="VZN40" s="19"/>
      <c r="VZO40" s="19"/>
      <c r="VZP40" s="19"/>
      <c r="VZQ40" s="19"/>
      <c r="VZR40" s="19"/>
      <c r="VZS40" s="19"/>
      <c r="VZT40" s="19"/>
      <c r="VZU40" s="19"/>
      <c r="VZV40" s="19"/>
      <c r="VZW40" s="19"/>
      <c r="VZX40" s="19"/>
      <c r="VZY40" s="19"/>
      <c r="VZZ40" s="19"/>
      <c r="WAA40" s="19"/>
      <c r="WAB40" s="19"/>
      <c r="WAC40" s="19"/>
      <c r="WAD40" s="19"/>
      <c r="WAE40" s="19"/>
      <c r="WAF40" s="19"/>
      <c r="WAG40" s="19"/>
      <c r="WAH40" s="19"/>
      <c r="WAI40" s="19"/>
      <c r="WAJ40" s="19"/>
      <c r="WAK40" s="19"/>
      <c r="WAL40" s="19"/>
      <c r="WAM40" s="19"/>
      <c r="WAN40" s="19"/>
      <c r="WAO40" s="19"/>
      <c r="WAP40" s="19"/>
      <c r="WAQ40" s="19"/>
      <c r="WAR40" s="19"/>
      <c r="WAS40" s="19"/>
      <c r="WAT40" s="19"/>
      <c r="WAU40" s="19"/>
      <c r="WAV40" s="19"/>
      <c r="WAW40" s="19"/>
      <c r="WAX40" s="19"/>
      <c r="WAY40" s="19"/>
      <c r="WAZ40" s="19"/>
      <c r="WBA40" s="19"/>
      <c r="WBB40" s="19"/>
      <c r="WBC40" s="19"/>
      <c r="WBD40" s="19"/>
      <c r="WBE40" s="19"/>
      <c r="WBF40" s="19"/>
      <c r="WBG40" s="19"/>
      <c r="WBH40" s="19"/>
      <c r="WBI40" s="19"/>
      <c r="WBJ40" s="19"/>
      <c r="WBK40" s="19"/>
      <c r="WBL40" s="19"/>
      <c r="WBM40" s="19"/>
      <c r="WBN40" s="19"/>
      <c r="WBO40" s="19"/>
      <c r="WBP40" s="19"/>
      <c r="WBQ40" s="19"/>
      <c r="WBR40" s="19"/>
      <c r="WBS40" s="19"/>
      <c r="WBT40" s="19"/>
      <c r="WBU40" s="19"/>
      <c r="WBV40" s="19"/>
      <c r="WBW40" s="19"/>
      <c r="WBX40" s="19"/>
      <c r="WBY40" s="19"/>
      <c r="WBZ40" s="19"/>
      <c r="WCA40" s="19"/>
      <c r="WCB40" s="19"/>
      <c r="WCC40" s="19"/>
      <c r="WCD40" s="19"/>
      <c r="WCE40" s="19"/>
      <c r="WCF40" s="19"/>
      <c r="WCG40" s="19"/>
      <c r="WCH40" s="19"/>
      <c r="WCI40" s="19"/>
      <c r="WCJ40" s="19"/>
      <c r="WCK40" s="19"/>
      <c r="WCL40" s="19"/>
      <c r="WCM40" s="19"/>
      <c r="WCN40" s="19"/>
      <c r="WCO40" s="19"/>
      <c r="WCP40" s="19"/>
      <c r="WCQ40" s="19"/>
      <c r="WCR40" s="19"/>
      <c r="WCS40" s="19"/>
      <c r="WCT40" s="19"/>
      <c r="WCU40" s="19"/>
      <c r="WCV40" s="19"/>
      <c r="WCW40" s="19"/>
      <c r="WCX40" s="19"/>
      <c r="WCY40" s="19"/>
      <c r="WCZ40" s="19"/>
      <c r="WDA40" s="19"/>
      <c r="WDB40" s="19"/>
      <c r="WDC40" s="19"/>
      <c r="WDD40" s="19"/>
      <c r="WDE40" s="19"/>
      <c r="WDF40" s="19"/>
      <c r="WDG40" s="19"/>
      <c r="WDH40" s="19"/>
      <c r="WDI40" s="19"/>
      <c r="WDJ40" s="19"/>
      <c r="WDK40" s="19"/>
      <c r="WDL40" s="19"/>
      <c r="WDM40" s="19"/>
      <c r="WDN40" s="19"/>
      <c r="WDO40" s="19"/>
      <c r="WDP40" s="19"/>
      <c r="WDQ40" s="19"/>
      <c r="WDR40" s="19"/>
      <c r="WDS40" s="19"/>
      <c r="WDT40" s="19"/>
      <c r="WDU40" s="19"/>
      <c r="WDV40" s="19"/>
      <c r="WDW40" s="19"/>
      <c r="WDX40" s="19"/>
      <c r="WDY40" s="19"/>
      <c r="WDZ40" s="19"/>
      <c r="WEA40" s="19"/>
      <c r="WEB40" s="19"/>
      <c r="WEC40" s="19"/>
      <c r="WED40" s="19"/>
      <c r="WEE40" s="19"/>
      <c r="WEF40" s="19"/>
      <c r="WEG40" s="19"/>
      <c r="WEH40" s="19"/>
      <c r="WEI40" s="19"/>
      <c r="WEJ40" s="19"/>
      <c r="WEK40" s="19"/>
      <c r="WEL40" s="19"/>
      <c r="WEM40" s="19"/>
      <c r="WEN40" s="19"/>
      <c r="WEO40" s="19"/>
      <c r="WEP40" s="19"/>
      <c r="WEQ40" s="19"/>
      <c r="WER40" s="19"/>
      <c r="WES40" s="19"/>
      <c r="WET40" s="19"/>
      <c r="WEU40" s="19"/>
      <c r="WEV40" s="19"/>
      <c r="WEW40" s="19"/>
      <c r="WEX40" s="19"/>
      <c r="WEY40" s="19"/>
      <c r="WEZ40" s="19"/>
      <c r="WFA40" s="19"/>
      <c r="WFB40" s="19"/>
      <c r="WFC40" s="19"/>
      <c r="WFD40" s="19"/>
      <c r="WFE40" s="19"/>
      <c r="WFF40" s="19"/>
      <c r="WFG40" s="19"/>
      <c r="WFH40" s="19"/>
      <c r="WFI40" s="19"/>
      <c r="WFJ40" s="19"/>
      <c r="WFK40" s="19"/>
      <c r="WFL40" s="19"/>
      <c r="WFM40" s="19"/>
      <c r="WFN40" s="19"/>
      <c r="WFO40" s="19"/>
      <c r="WFP40" s="19"/>
      <c r="WFQ40" s="19"/>
      <c r="WFR40" s="19"/>
      <c r="WFS40" s="19"/>
      <c r="WFT40" s="19"/>
      <c r="WFU40" s="19"/>
      <c r="WFV40" s="19"/>
      <c r="WFW40" s="19"/>
      <c r="WFX40" s="19"/>
      <c r="WFY40" s="19"/>
      <c r="WFZ40" s="19"/>
      <c r="WGA40" s="19"/>
      <c r="WGB40" s="19"/>
      <c r="WGC40" s="19"/>
      <c r="WGD40" s="19"/>
      <c r="WGE40" s="19"/>
      <c r="WGF40" s="19"/>
      <c r="WGG40" s="19"/>
      <c r="WGH40" s="19"/>
      <c r="WGI40" s="19"/>
      <c r="WGJ40" s="19"/>
      <c r="WGK40" s="19"/>
      <c r="WGL40" s="19"/>
      <c r="WGM40" s="19"/>
      <c r="WGN40" s="19"/>
      <c r="WGO40" s="19"/>
      <c r="WGP40" s="19"/>
      <c r="WGQ40" s="19"/>
      <c r="WGR40" s="19"/>
      <c r="WGS40" s="19"/>
      <c r="WGT40" s="19"/>
      <c r="WGU40" s="19"/>
      <c r="WGV40" s="19"/>
      <c r="WGW40" s="19"/>
      <c r="WGX40" s="19"/>
      <c r="WGY40" s="19"/>
      <c r="WGZ40" s="19"/>
      <c r="WHA40" s="19"/>
      <c r="WHB40" s="19"/>
      <c r="WHC40" s="19"/>
      <c r="WHD40" s="19"/>
      <c r="WHE40" s="19"/>
      <c r="WHF40" s="19"/>
      <c r="WHG40" s="19"/>
      <c r="WHH40" s="19"/>
      <c r="WHI40" s="19"/>
      <c r="WHJ40" s="19"/>
      <c r="WHK40" s="19"/>
      <c r="WHL40" s="19"/>
      <c r="WHM40" s="19"/>
      <c r="WHN40" s="19"/>
      <c r="WHO40" s="19"/>
      <c r="WHP40" s="19"/>
      <c r="WHQ40" s="19"/>
      <c r="WHR40" s="19"/>
      <c r="WHS40" s="19"/>
      <c r="WHT40" s="19"/>
      <c r="WHU40" s="19"/>
      <c r="WHV40" s="19"/>
      <c r="WHW40" s="19"/>
      <c r="WHX40" s="19"/>
      <c r="WHY40" s="19"/>
      <c r="WHZ40" s="19"/>
      <c r="WIA40" s="19"/>
      <c r="WIB40" s="19"/>
      <c r="WIC40" s="19"/>
      <c r="WID40" s="19"/>
      <c r="WIE40" s="19"/>
      <c r="WIF40" s="19"/>
      <c r="WIG40" s="19"/>
      <c r="WIH40" s="19"/>
      <c r="WII40" s="19"/>
      <c r="WIJ40" s="19"/>
      <c r="WIK40" s="19"/>
      <c r="WIL40" s="19"/>
      <c r="WIM40" s="19"/>
      <c r="WIN40" s="19"/>
      <c r="WIO40" s="19"/>
      <c r="WIP40" s="19"/>
      <c r="WIQ40" s="19"/>
      <c r="WIR40" s="19"/>
      <c r="WIS40" s="19"/>
      <c r="WIT40" s="19"/>
      <c r="WIU40" s="19"/>
      <c r="WIV40" s="19"/>
      <c r="WIW40" s="19"/>
      <c r="WIX40" s="19"/>
      <c r="WIY40" s="19"/>
      <c r="WIZ40" s="19"/>
      <c r="WJA40" s="19"/>
      <c r="WJB40" s="19"/>
      <c r="WJC40" s="19"/>
      <c r="WJD40" s="19"/>
      <c r="WJE40" s="19"/>
      <c r="WJF40" s="19"/>
      <c r="WJG40" s="19"/>
      <c r="WJH40" s="19"/>
      <c r="WJI40" s="19"/>
      <c r="WJJ40" s="19"/>
      <c r="WJK40" s="19"/>
      <c r="WJL40" s="19"/>
      <c r="WJM40" s="19"/>
      <c r="WJN40" s="19"/>
      <c r="WJO40" s="19"/>
      <c r="WJP40" s="19"/>
      <c r="WJQ40" s="19"/>
      <c r="WJR40" s="19"/>
      <c r="WJS40" s="19"/>
      <c r="WJT40" s="19"/>
      <c r="WJU40" s="19"/>
      <c r="WJV40" s="19"/>
      <c r="WJW40" s="19"/>
      <c r="WJX40" s="19"/>
      <c r="WJY40" s="19"/>
      <c r="WJZ40" s="19"/>
      <c r="WKA40" s="19"/>
      <c r="WKB40" s="19"/>
      <c r="WKC40" s="19"/>
      <c r="WKD40" s="19"/>
      <c r="WKE40" s="19"/>
      <c r="WKF40" s="19"/>
      <c r="WKG40" s="19"/>
      <c r="WKH40" s="19"/>
      <c r="WKI40" s="19"/>
      <c r="WKJ40" s="19"/>
      <c r="WKK40" s="19"/>
      <c r="WKL40" s="19"/>
      <c r="WKM40" s="19"/>
      <c r="WKN40" s="19"/>
      <c r="WKO40" s="19"/>
      <c r="WKP40" s="19"/>
      <c r="WKQ40" s="19"/>
      <c r="WKR40" s="19"/>
      <c r="WKS40" s="19"/>
      <c r="WKT40" s="19"/>
      <c r="WKU40" s="19"/>
      <c r="WKV40" s="19"/>
      <c r="WKW40" s="19"/>
      <c r="WKX40" s="19"/>
      <c r="WKY40" s="19"/>
      <c r="WKZ40" s="19"/>
      <c r="WLA40" s="19"/>
      <c r="WLB40" s="19"/>
      <c r="WLC40" s="19"/>
      <c r="WLD40" s="19"/>
      <c r="WLE40" s="19"/>
      <c r="WLF40" s="19"/>
      <c r="WLG40" s="19"/>
      <c r="WLH40" s="19"/>
      <c r="WLI40" s="19"/>
      <c r="WLJ40" s="19"/>
      <c r="WLK40" s="19"/>
      <c r="WLL40" s="19"/>
      <c r="WLM40" s="19"/>
      <c r="WLN40" s="19"/>
      <c r="WLO40" s="19"/>
      <c r="WLP40" s="19"/>
      <c r="WLQ40" s="19"/>
      <c r="WLR40" s="19"/>
      <c r="WLS40" s="19"/>
      <c r="WLT40" s="19"/>
      <c r="WLU40" s="19"/>
      <c r="WLV40" s="19"/>
      <c r="WLW40" s="19"/>
      <c r="WLX40" s="19"/>
      <c r="WLY40" s="19"/>
      <c r="WLZ40" s="19"/>
      <c r="WMA40" s="19"/>
      <c r="WMB40" s="19"/>
      <c r="WMC40" s="19"/>
      <c r="WMD40" s="19"/>
      <c r="WME40" s="19"/>
      <c r="WMF40" s="19"/>
      <c r="WMG40" s="19"/>
      <c r="WMH40" s="19"/>
      <c r="WMI40" s="19"/>
      <c r="WMJ40" s="19"/>
      <c r="WMK40" s="19"/>
      <c r="WML40" s="19"/>
      <c r="WMM40" s="19"/>
      <c r="WMN40" s="19"/>
      <c r="WMO40" s="19"/>
      <c r="WMP40" s="19"/>
      <c r="WMQ40" s="19"/>
      <c r="WMR40" s="19"/>
      <c r="WMS40" s="19"/>
      <c r="WMT40" s="19"/>
      <c r="WMU40" s="19"/>
      <c r="WMV40" s="19"/>
      <c r="WMW40" s="19"/>
      <c r="WMX40" s="19"/>
      <c r="WMY40" s="19"/>
      <c r="WMZ40" s="19"/>
      <c r="WNA40" s="19"/>
      <c r="WNB40" s="19"/>
      <c r="WNC40" s="19"/>
      <c r="WND40" s="19"/>
      <c r="WNE40" s="19"/>
      <c r="WNF40" s="19"/>
      <c r="WNG40" s="19"/>
      <c r="WNH40" s="19"/>
      <c r="WNI40" s="19"/>
      <c r="WNJ40" s="19"/>
      <c r="WNK40" s="19"/>
      <c r="WNL40" s="19"/>
      <c r="WNM40" s="19"/>
      <c r="WNN40" s="19"/>
      <c r="WNO40" s="19"/>
      <c r="WNP40" s="19"/>
      <c r="WNQ40" s="19"/>
      <c r="WNR40" s="19"/>
      <c r="WNS40" s="19"/>
      <c r="WNT40" s="19"/>
      <c r="WNU40" s="19"/>
      <c r="WNV40" s="19"/>
      <c r="WNW40" s="19"/>
      <c r="WNX40" s="19"/>
      <c r="WNY40" s="19"/>
      <c r="WNZ40" s="19"/>
      <c r="WOA40" s="19"/>
      <c r="WOB40" s="19"/>
      <c r="WOC40" s="19"/>
      <c r="WOD40" s="19"/>
      <c r="WOE40" s="19"/>
      <c r="WOF40" s="19"/>
      <c r="WOG40" s="19"/>
      <c r="WOH40" s="19"/>
      <c r="WOI40" s="19"/>
      <c r="WOJ40" s="19"/>
      <c r="WOK40" s="19"/>
      <c r="WOL40" s="19"/>
      <c r="WOM40" s="19"/>
      <c r="WON40" s="19"/>
      <c r="WOO40" s="19"/>
      <c r="WOP40" s="19"/>
      <c r="WOQ40" s="19"/>
      <c r="WOR40" s="19"/>
      <c r="WOS40" s="19"/>
      <c r="WOT40" s="19"/>
      <c r="WOU40" s="19"/>
      <c r="WOV40" s="19"/>
      <c r="WOW40" s="19"/>
      <c r="WOX40" s="19"/>
      <c r="WOY40" s="19"/>
      <c r="WOZ40" s="19"/>
      <c r="WPA40" s="19"/>
      <c r="WPB40" s="19"/>
      <c r="WPC40" s="19"/>
      <c r="WPD40" s="19"/>
      <c r="WPE40" s="19"/>
      <c r="WPF40" s="19"/>
      <c r="WPG40" s="19"/>
      <c r="WPH40" s="19"/>
      <c r="WPI40" s="19"/>
      <c r="WPJ40" s="19"/>
      <c r="WPK40" s="19"/>
      <c r="WPL40" s="19"/>
      <c r="WPM40" s="19"/>
      <c r="WPN40" s="19"/>
      <c r="WPO40" s="19"/>
      <c r="WPP40" s="19"/>
      <c r="WPQ40" s="19"/>
      <c r="WPR40" s="19"/>
      <c r="WPS40" s="19"/>
      <c r="WPT40" s="19"/>
      <c r="WPU40" s="19"/>
      <c r="WPV40" s="19"/>
      <c r="WPW40" s="19"/>
      <c r="WPX40" s="19"/>
      <c r="WPY40" s="19"/>
      <c r="WPZ40" s="19"/>
      <c r="WQA40" s="19"/>
      <c r="WQB40" s="19"/>
      <c r="WQC40" s="19"/>
      <c r="WQD40" s="19"/>
      <c r="WQE40" s="19"/>
      <c r="WQF40" s="19"/>
      <c r="WQG40" s="19"/>
      <c r="WQH40" s="19"/>
      <c r="WQI40" s="19"/>
      <c r="WQJ40" s="19"/>
      <c r="WQK40" s="19"/>
      <c r="WQL40" s="19"/>
      <c r="WQM40" s="19"/>
      <c r="WQN40" s="19"/>
      <c r="WQO40" s="19"/>
      <c r="WQP40" s="19"/>
      <c r="WQQ40" s="19"/>
      <c r="WQR40" s="19"/>
      <c r="WQS40" s="19"/>
      <c r="WQT40" s="19"/>
      <c r="WQU40" s="19"/>
      <c r="WQV40" s="19"/>
      <c r="WQW40" s="19"/>
      <c r="WQX40" s="19"/>
      <c r="WQY40" s="19"/>
      <c r="WQZ40" s="19"/>
      <c r="WRA40" s="19"/>
      <c r="WRB40" s="19"/>
      <c r="WRC40" s="19"/>
      <c r="WRD40" s="19"/>
      <c r="WRE40" s="19"/>
      <c r="WRF40" s="19"/>
      <c r="WRG40" s="19"/>
      <c r="WRH40" s="19"/>
      <c r="WRI40" s="19"/>
      <c r="WRJ40" s="19"/>
      <c r="WRK40" s="19"/>
      <c r="WRL40" s="19"/>
      <c r="WRM40" s="19"/>
      <c r="WRN40" s="19"/>
      <c r="WRO40" s="19"/>
      <c r="WRP40" s="19"/>
      <c r="WRQ40" s="19"/>
      <c r="WRR40" s="19"/>
      <c r="WRS40" s="19"/>
      <c r="WRT40" s="19"/>
      <c r="WRU40" s="19"/>
      <c r="WRV40" s="19"/>
      <c r="WRW40" s="19"/>
      <c r="WRX40" s="19"/>
      <c r="WRY40" s="19"/>
      <c r="WRZ40" s="19"/>
      <c r="WSA40" s="19"/>
      <c r="WSB40" s="19"/>
      <c r="WSC40" s="19"/>
      <c r="WSD40" s="19"/>
      <c r="WSE40" s="19"/>
      <c r="WSF40" s="19"/>
      <c r="WSG40" s="19"/>
      <c r="WSH40" s="19"/>
      <c r="WSI40" s="19"/>
      <c r="WSJ40" s="19"/>
      <c r="WSK40" s="19"/>
      <c r="WSL40" s="19"/>
      <c r="WSM40" s="19"/>
      <c r="WSN40" s="19"/>
      <c r="WSO40" s="19"/>
      <c r="WSP40" s="19"/>
      <c r="WSQ40" s="19"/>
      <c r="WSR40" s="19"/>
      <c r="WSS40" s="19"/>
      <c r="WST40" s="19"/>
      <c r="WSU40" s="19"/>
      <c r="WSV40" s="19"/>
      <c r="WSW40" s="19"/>
      <c r="WSX40" s="19"/>
      <c r="WSY40" s="19"/>
      <c r="WSZ40" s="19"/>
      <c r="WTA40" s="19"/>
      <c r="WTB40" s="19"/>
      <c r="WTC40" s="19"/>
      <c r="WTD40" s="19"/>
      <c r="WTE40" s="19"/>
      <c r="WTF40" s="19"/>
      <c r="WTG40" s="19"/>
      <c r="WTH40" s="19"/>
      <c r="WTI40" s="19"/>
      <c r="WTJ40" s="19"/>
      <c r="WTK40" s="19"/>
      <c r="WTL40" s="19"/>
      <c r="WTM40" s="19"/>
      <c r="WTN40" s="19"/>
      <c r="WTO40" s="19"/>
      <c r="WTP40" s="19"/>
      <c r="WTQ40" s="19"/>
      <c r="WTR40" s="19"/>
      <c r="WTS40" s="19"/>
      <c r="WTT40" s="19"/>
      <c r="WTU40" s="19"/>
      <c r="WTV40" s="19"/>
      <c r="WTW40" s="19"/>
      <c r="WTX40" s="19"/>
      <c r="WTY40" s="19"/>
      <c r="WTZ40" s="19"/>
      <c r="WUA40" s="19"/>
      <c r="WUB40" s="19"/>
      <c r="WUC40" s="19"/>
      <c r="WUD40" s="19"/>
      <c r="WUE40" s="19"/>
      <c r="WUF40" s="19"/>
      <c r="WUG40" s="19"/>
      <c r="WUH40" s="19"/>
      <c r="WUI40" s="19"/>
      <c r="WUJ40" s="19"/>
      <c r="WUK40" s="19"/>
      <c r="WUL40" s="19"/>
      <c r="WUM40" s="19"/>
      <c r="WUN40" s="19"/>
      <c r="WUO40" s="19"/>
      <c r="WUP40" s="19"/>
      <c r="WUQ40" s="19"/>
      <c r="WUR40" s="19"/>
      <c r="WUS40" s="19"/>
      <c r="WUT40" s="19"/>
      <c r="WUU40" s="19"/>
      <c r="WUV40" s="19"/>
      <c r="WUW40" s="19"/>
      <c r="WUX40" s="19"/>
      <c r="WUY40" s="19"/>
      <c r="WUZ40" s="19"/>
      <c r="WVA40" s="19"/>
      <c r="WVB40" s="19"/>
      <c r="WVC40" s="19"/>
      <c r="WVD40" s="19"/>
      <c r="WVE40" s="19"/>
      <c r="WVF40" s="19"/>
      <c r="WVG40" s="19"/>
      <c r="WVH40" s="19"/>
      <c r="WVI40" s="19"/>
      <c r="WVJ40" s="19"/>
      <c r="WVK40" s="19"/>
      <c r="WVL40" s="19"/>
      <c r="WVM40" s="19"/>
      <c r="WVN40" s="19"/>
      <c r="WVO40" s="19"/>
      <c r="WVP40" s="19"/>
      <c r="WVQ40" s="19"/>
      <c r="WVR40" s="19"/>
      <c r="WVS40" s="19"/>
      <c r="WVT40" s="19"/>
      <c r="WVU40" s="19"/>
      <c r="WVV40" s="19"/>
      <c r="WVW40" s="19"/>
      <c r="WVX40" s="19"/>
      <c r="WVY40" s="19"/>
      <c r="WVZ40" s="19"/>
      <c r="WWA40" s="19"/>
      <c r="WWB40" s="19"/>
      <c r="WWC40" s="19"/>
      <c r="WWD40" s="19"/>
      <c r="WWE40" s="19"/>
      <c r="WWF40" s="19"/>
      <c r="WWG40" s="19"/>
      <c r="WWH40" s="19"/>
      <c r="WWI40" s="19"/>
      <c r="WWJ40" s="19"/>
      <c r="WWK40" s="19"/>
      <c r="WWL40" s="19"/>
      <c r="WWM40" s="19"/>
    </row>
    <row r="41" spans="21:16159" customFormat="1" ht="38.25" customHeight="1"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  <c r="AMK41" s="19"/>
      <c r="AML41" s="19"/>
      <c r="AMM41" s="19"/>
      <c r="AMN41" s="19"/>
      <c r="AMO41" s="19"/>
      <c r="AMP41" s="19"/>
      <c r="AMQ41" s="19"/>
      <c r="AMR41" s="19"/>
      <c r="AMS41" s="19"/>
      <c r="AMT41" s="19"/>
      <c r="AMU41" s="19"/>
      <c r="AMV41" s="19"/>
      <c r="AMW41" s="19"/>
      <c r="AMX41" s="19"/>
      <c r="AMY41" s="19"/>
      <c r="AMZ41" s="19"/>
      <c r="ANA41" s="19"/>
      <c r="ANB41" s="19"/>
      <c r="ANC41" s="19"/>
      <c r="AND41" s="19"/>
      <c r="ANE41" s="19"/>
      <c r="ANF41" s="19"/>
      <c r="ANG41" s="19"/>
      <c r="ANH41" s="19"/>
      <c r="ANI41" s="19"/>
      <c r="ANJ41" s="19"/>
      <c r="ANK41" s="19"/>
      <c r="ANL41" s="19"/>
      <c r="ANM41" s="19"/>
      <c r="ANN41" s="19"/>
      <c r="ANO41" s="19"/>
      <c r="ANP41" s="19"/>
      <c r="ANQ41" s="19"/>
      <c r="ANR41" s="19"/>
      <c r="ANS41" s="19"/>
      <c r="ANT41" s="19"/>
      <c r="ANU41" s="19"/>
      <c r="ANV41" s="19"/>
      <c r="ANW41" s="19"/>
      <c r="ANX41" s="19"/>
      <c r="ANY41" s="19"/>
      <c r="ANZ41" s="19"/>
      <c r="AOA41" s="19"/>
      <c r="AOB41" s="19"/>
      <c r="AOC41" s="19"/>
      <c r="AOD41" s="19"/>
      <c r="AOE41" s="19"/>
      <c r="AOF41" s="19"/>
      <c r="AOG41" s="19"/>
      <c r="AOH41" s="19"/>
      <c r="AOI41" s="19"/>
      <c r="AOJ41" s="19"/>
      <c r="AOK41" s="19"/>
      <c r="AOL41" s="19"/>
      <c r="AOM41" s="19"/>
      <c r="AON41" s="19"/>
      <c r="AOO41" s="19"/>
      <c r="AOP41" s="19"/>
      <c r="AOQ41" s="19"/>
      <c r="AOR41" s="19"/>
      <c r="AOS41" s="19"/>
      <c r="AOT41" s="19"/>
      <c r="AOU41" s="19"/>
      <c r="AOV41" s="19"/>
      <c r="AOW41" s="19"/>
      <c r="AOX41" s="19"/>
      <c r="AOY41" s="19"/>
      <c r="AOZ41" s="19"/>
      <c r="APA41" s="19"/>
      <c r="APB41" s="19"/>
      <c r="APC41" s="19"/>
      <c r="APD41" s="19"/>
      <c r="APE41" s="19"/>
      <c r="APF41" s="19"/>
      <c r="APG41" s="19"/>
      <c r="APH41" s="19"/>
      <c r="API41" s="19"/>
      <c r="APJ41" s="19"/>
      <c r="APK41" s="19"/>
      <c r="APL41" s="19"/>
      <c r="APM41" s="19"/>
      <c r="APN41" s="19"/>
      <c r="APO41" s="19"/>
      <c r="APP41" s="19"/>
      <c r="APQ41" s="19"/>
      <c r="APR41" s="19"/>
      <c r="APS41" s="19"/>
      <c r="APT41" s="19"/>
      <c r="APU41" s="19"/>
      <c r="APV41" s="19"/>
      <c r="APW41" s="19"/>
      <c r="APX41" s="19"/>
      <c r="APY41" s="19"/>
      <c r="APZ41" s="19"/>
      <c r="AQA41" s="19"/>
      <c r="AQB41" s="19"/>
      <c r="AQC41" s="19"/>
      <c r="AQD41" s="19"/>
      <c r="AQE41" s="19"/>
      <c r="AQF41" s="19"/>
      <c r="AQG41" s="19"/>
      <c r="AQH41" s="19"/>
      <c r="AQI41" s="19"/>
      <c r="AQJ41" s="19"/>
      <c r="AQK41" s="19"/>
      <c r="AQL41" s="19"/>
      <c r="AQM41" s="19"/>
      <c r="AQN41" s="19"/>
      <c r="AQO41" s="19"/>
      <c r="AQP41" s="19"/>
      <c r="AQQ41" s="19"/>
      <c r="AQR41" s="19"/>
      <c r="AQS41" s="19"/>
      <c r="AQT41" s="19"/>
      <c r="AQU41" s="19"/>
      <c r="AQV41" s="19"/>
      <c r="AQW41" s="19"/>
      <c r="AQX41" s="19"/>
      <c r="AQY41" s="19"/>
      <c r="AQZ41" s="19"/>
      <c r="ARA41" s="19"/>
      <c r="ARB41" s="19"/>
      <c r="ARC41" s="19"/>
      <c r="ARD41" s="19"/>
      <c r="ARE41" s="19"/>
      <c r="ARF41" s="19"/>
      <c r="ARG41" s="19"/>
      <c r="ARH41" s="19"/>
      <c r="ARI41" s="19"/>
      <c r="ARJ41" s="19"/>
      <c r="ARK41" s="19"/>
      <c r="ARL41" s="19"/>
      <c r="ARM41" s="19"/>
      <c r="ARN41" s="19"/>
      <c r="ARO41" s="19"/>
      <c r="ARP41" s="19"/>
      <c r="ARQ41" s="19"/>
      <c r="ARR41" s="19"/>
      <c r="ARS41" s="19"/>
      <c r="ART41" s="19"/>
      <c r="ARU41" s="19"/>
      <c r="ARV41" s="19"/>
      <c r="ARW41" s="19"/>
      <c r="ARX41" s="19"/>
      <c r="ARY41" s="19"/>
      <c r="ARZ41" s="19"/>
      <c r="ASA41" s="19"/>
      <c r="ASB41" s="19"/>
      <c r="ASC41" s="19"/>
      <c r="ASD41" s="19"/>
      <c r="ASE41" s="19"/>
      <c r="ASF41" s="19"/>
      <c r="ASG41" s="19"/>
      <c r="ASH41" s="19"/>
      <c r="ASI41" s="19"/>
      <c r="ASJ41" s="19"/>
      <c r="ASK41" s="19"/>
      <c r="ASL41" s="19"/>
      <c r="ASM41" s="19"/>
      <c r="ASN41" s="19"/>
      <c r="ASO41" s="19"/>
      <c r="ASP41" s="19"/>
      <c r="ASQ41" s="19"/>
      <c r="ASR41" s="19"/>
      <c r="ASS41" s="19"/>
      <c r="AST41" s="19"/>
      <c r="ASU41" s="19"/>
      <c r="ASV41" s="19"/>
      <c r="ASW41" s="19"/>
      <c r="ASX41" s="19"/>
      <c r="ASY41" s="19"/>
      <c r="ASZ41" s="19"/>
      <c r="ATA41" s="19"/>
      <c r="ATB41" s="19"/>
      <c r="ATC41" s="19"/>
      <c r="ATD41" s="19"/>
      <c r="ATE41" s="19"/>
      <c r="ATF41" s="19"/>
      <c r="ATG41" s="19"/>
      <c r="ATH41" s="19"/>
      <c r="ATI41" s="19"/>
      <c r="ATJ41" s="19"/>
      <c r="ATK41" s="19"/>
      <c r="ATL41" s="19"/>
      <c r="ATM41" s="19"/>
      <c r="ATN41" s="19"/>
      <c r="ATO41" s="19"/>
      <c r="ATP41" s="19"/>
      <c r="ATQ41" s="19"/>
      <c r="ATR41" s="19"/>
      <c r="ATS41" s="19"/>
      <c r="ATT41" s="19"/>
      <c r="ATU41" s="19"/>
      <c r="ATV41" s="19"/>
      <c r="ATW41" s="19"/>
      <c r="ATX41" s="19"/>
      <c r="ATY41" s="19"/>
      <c r="ATZ41" s="19"/>
      <c r="AUA41" s="19"/>
      <c r="AUB41" s="19"/>
      <c r="AUC41" s="19"/>
      <c r="AUD41" s="19"/>
      <c r="AUE41" s="19"/>
      <c r="AUF41" s="19"/>
      <c r="AUG41" s="19"/>
      <c r="AUH41" s="19"/>
      <c r="AUI41" s="19"/>
      <c r="AUJ41" s="19"/>
      <c r="AUK41" s="19"/>
      <c r="AUL41" s="19"/>
      <c r="AUM41" s="19"/>
      <c r="AUN41" s="19"/>
      <c r="AUO41" s="19"/>
      <c r="AUP41" s="19"/>
      <c r="AUQ41" s="19"/>
      <c r="AUR41" s="19"/>
      <c r="AUS41" s="19"/>
      <c r="AUT41" s="19"/>
      <c r="AUU41" s="19"/>
      <c r="AUV41" s="19"/>
      <c r="AUW41" s="19"/>
      <c r="AUX41" s="19"/>
      <c r="AUY41" s="19"/>
      <c r="AUZ41" s="19"/>
      <c r="AVA41" s="19"/>
      <c r="AVB41" s="19"/>
      <c r="AVC41" s="19"/>
      <c r="AVD41" s="19"/>
      <c r="AVE41" s="19"/>
      <c r="AVF41" s="19"/>
      <c r="AVG41" s="19"/>
      <c r="AVH41" s="19"/>
      <c r="AVI41" s="19"/>
      <c r="AVJ41" s="19"/>
      <c r="AVK41" s="19"/>
      <c r="AVL41" s="19"/>
      <c r="AVM41" s="19"/>
      <c r="AVN41" s="19"/>
      <c r="AVO41" s="19"/>
      <c r="AVP41" s="19"/>
      <c r="AVQ41" s="19"/>
      <c r="AVR41" s="19"/>
      <c r="AVS41" s="19"/>
      <c r="AVT41" s="19"/>
      <c r="AVU41" s="19"/>
      <c r="AVV41" s="19"/>
      <c r="AVW41" s="19"/>
      <c r="AVX41" s="19"/>
      <c r="AVY41" s="19"/>
      <c r="AVZ41" s="19"/>
      <c r="AWA41" s="19"/>
      <c r="AWB41" s="19"/>
      <c r="AWC41" s="19"/>
      <c r="AWD41" s="19"/>
      <c r="AWE41" s="19"/>
      <c r="AWF41" s="19"/>
      <c r="AWG41" s="19"/>
      <c r="AWH41" s="19"/>
      <c r="AWI41" s="19"/>
      <c r="AWJ41" s="19"/>
      <c r="AWK41" s="19"/>
      <c r="AWL41" s="19"/>
      <c r="AWM41" s="19"/>
      <c r="AWN41" s="19"/>
      <c r="AWO41" s="19"/>
      <c r="AWP41" s="19"/>
      <c r="AWQ41" s="19"/>
      <c r="AWR41" s="19"/>
      <c r="AWS41" s="19"/>
      <c r="AWT41" s="19"/>
      <c r="AWU41" s="19"/>
      <c r="AWV41" s="19"/>
      <c r="AWW41" s="19"/>
      <c r="AWX41" s="19"/>
      <c r="AWY41" s="19"/>
      <c r="AWZ41" s="19"/>
      <c r="AXA41" s="19"/>
      <c r="AXB41" s="19"/>
      <c r="AXC41" s="19"/>
      <c r="AXD41" s="19"/>
      <c r="AXE41" s="19"/>
      <c r="AXF41" s="19"/>
      <c r="AXG41" s="19"/>
      <c r="AXH41" s="19"/>
      <c r="AXI41" s="19"/>
      <c r="AXJ41" s="19"/>
      <c r="AXK41" s="19"/>
      <c r="AXL41" s="19"/>
      <c r="AXM41" s="19"/>
      <c r="AXN41" s="19"/>
      <c r="AXO41" s="19"/>
      <c r="AXP41" s="19"/>
      <c r="AXQ41" s="19"/>
      <c r="AXR41" s="19"/>
      <c r="AXS41" s="19"/>
      <c r="AXT41" s="19"/>
      <c r="AXU41" s="19"/>
      <c r="AXV41" s="19"/>
      <c r="AXW41" s="19"/>
      <c r="AXX41" s="19"/>
      <c r="AXY41" s="19"/>
      <c r="AXZ41" s="19"/>
      <c r="AYA41" s="19"/>
      <c r="AYB41" s="19"/>
      <c r="AYC41" s="19"/>
      <c r="AYD41" s="19"/>
      <c r="AYE41" s="19"/>
      <c r="AYF41" s="19"/>
      <c r="AYG41" s="19"/>
      <c r="AYH41" s="19"/>
      <c r="AYI41" s="19"/>
      <c r="AYJ41" s="19"/>
      <c r="AYK41" s="19"/>
      <c r="AYL41" s="19"/>
      <c r="AYM41" s="19"/>
      <c r="AYN41" s="19"/>
      <c r="AYO41" s="19"/>
      <c r="AYP41" s="19"/>
      <c r="AYQ41" s="19"/>
      <c r="AYR41" s="19"/>
      <c r="AYS41" s="19"/>
      <c r="AYT41" s="19"/>
      <c r="AYU41" s="19"/>
      <c r="AYV41" s="19"/>
      <c r="AYW41" s="19"/>
      <c r="AYX41" s="19"/>
      <c r="AYY41" s="19"/>
      <c r="AYZ41" s="19"/>
      <c r="AZA41" s="19"/>
      <c r="AZB41" s="19"/>
      <c r="AZC41" s="19"/>
      <c r="AZD41" s="19"/>
      <c r="AZE41" s="19"/>
      <c r="AZF41" s="19"/>
      <c r="AZG41" s="19"/>
      <c r="AZH41" s="19"/>
      <c r="AZI41" s="19"/>
      <c r="AZJ41" s="19"/>
      <c r="AZK41" s="19"/>
      <c r="AZL41" s="19"/>
      <c r="AZM41" s="19"/>
      <c r="AZN41" s="19"/>
      <c r="AZO41" s="19"/>
      <c r="AZP41" s="19"/>
      <c r="AZQ41" s="19"/>
      <c r="AZR41" s="19"/>
      <c r="AZS41" s="19"/>
      <c r="AZT41" s="19"/>
      <c r="AZU41" s="19"/>
      <c r="AZV41" s="19"/>
      <c r="AZW41" s="19"/>
      <c r="AZX41" s="19"/>
      <c r="AZY41" s="19"/>
      <c r="AZZ41" s="19"/>
      <c r="BAA41" s="19"/>
      <c r="BAB41" s="19"/>
      <c r="BAC41" s="19"/>
      <c r="BAD41" s="19"/>
      <c r="BAE41" s="19"/>
      <c r="BAF41" s="19"/>
      <c r="BAG41" s="19"/>
      <c r="BAH41" s="19"/>
      <c r="BAI41" s="19"/>
      <c r="BAJ41" s="19"/>
      <c r="BAK41" s="19"/>
      <c r="BAL41" s="19"/>
      <c r="BAM41" s="19"/>
      <c r="BAN41" s="19"/>
      <c r="BAO41" s="19"/>
      <c r="BAP41" s="19"/>
      <c r="BAQ41" s="19"/>
      <c r="BAR41" s="19"/>
      <c r="BAS41" s="19"/>
      <c r="BAT41" s="19"/>
      <c r="BAU41" s="19"/>
      <c r="BAV41" s="19"/>
      <c r="BAW41" s="19"/>
      <c r="BAX41" s="19"/>
      <c r="BAY41" s="19"/>
      <c r="BAZ41" s="19"/>
      <c r="BBA41" s="19"/>
      <c r="BBB41" s="19"/>
      <c r="BBC41" s="19"/>
      <c r="BBD41" s="19"/>
      <c r="BBE41" s="19"/>
      <c r="BBF41" s="19"/>
      <c r="BBG41" s="19"/>
      <c r="BBH41" s="19"/>
      <c r="BBI41" s="19"/>
      <c r="BBJ41" s="19"/>
      <c r="BBK41" s="19"/>
      <c r="BBL41" s="19"/>
      <c r="BBM41" s="19"/>
      <c r="BBN41" s="19"/>
      <c r="BBO41" s="19"/>
      <c r="BBP41" s="19"/>
      <c r="BBQ41" s="19"/>
      <c r="BBR41" s="19"/>
      <c r="BBS41" s="19"/>
      <c r="BBT41" s="19"/>
      <c r="BBU41" s="19"/>
      <c r="BBV41" s="19"/>
      <c r="BBW41" s="19"/>
      <c r="BBX41" s="19"/>
      <c r="BBY41" s="19"/>
      <c r="BBZ41" s="19"/>
      <c r="BCA41" s="19"/>
      <c r="BCB41" s="19"/>
      <c r="BCC41" s="19"/>
      <c r="BCD41" s="19"/>
      <c r="BCE41" s="19"/>
      <c r="BCF41" s="19"/>
      <c r="BCG41" s="19"/>
      <c r="BCH41" s="19"/>
      <c r="BCI41" s="19"/>
      <c r="BCJ41" s="19"/>
      <c r="BCK41" s="19"/>
      <c r="BCL41" s="19"/>
      <c r="BCM41" s="19"/>
      <c r="BCN41" s="19"/>
      <c r="BCO41" s="19"/>
      <c r="BCP41" s="19"/>
      <c r="BCQ41" s="19"/>
      <c r="BCR41" s="19"/>
      <c r="BCS41" s="19"/>
      <c r="BCT41" s="19"/>
      <c r="BCU41" s="19"/>
      <c r="BCV41" s="19"/>
      <c r="BCW41" s="19"/>
      <c r="BCX41" s="19"/>
      <c r="BCY41" s="19"/>
      <c r="BCZ41" s="19"/>
      <c r="BDA41" s="19"/>
      <c r="BDB41" s="19"/>
      <c r="BDC41" s="19"/>
      <c r="BDD41" s="19"/>
      <c r="BDE41" s="19"/>
      <c r="BDF41" s="19"/>
      <c r="BDG41" s="19"/>
      <c r="BDH41" s="19"/>
      <c r="BDI41" s="19"/>
      <c r="BDJ41" s="19"/>
      <c r="BDK41" s="19"/>
      <c r="BDL41" s="19"/>
      <c r="BDM41" s="19"/>
      <c r="BDN41" s="19"/>
      <c r="BDO41" s="19"/>
      <c r="BDP41" s="19"/>
      <c r="BDQ41" s="19"/>
      <c r="BDR41" s="19"/>
      <c r="BDS41" s="19"/>
      <c r="BDT41" s="19"/>
      <c r="BDU41" s="19"/>
      <c r="BDV41" s="19"/>
      <c r="BDW41" s="19"/>
      <c r="BDX41" s="19"/>
      <c r="BDY41" s="19"/>
      <c r="BDZ41" s="19"/>
      <c r="BEA41" s="19"/>
      <c r="BEB41" s="19"/>
      <c r="BEC41" s="19"/>
      <c r="BED41" s="19"/>
      <c r="BEE41" s="19"/>
      <c r="BEF41" s="19"/>
      <c r="BEG41" s="19"/>
      <c r="BEH41" s="19"/>
      <c r="BEI41" s="19"/>
      <c r="BEJ41" s="19"/>
      <c r="BEK41" s="19"/>
      <c r="BEL41" s="19"/>
      <c r="BEM41" s="19"/>
      <c r="BEN41" s="19"/>
      <c r="BEO41" s="19"/>
      <c r="BEP41" s="19"/>
      <c r="BEQ41" s="19"/>
      <c r="BER41" s="19"/>
      <c r="BES41" s="19"/>
      <c r="BET41" s="19"/>
      <c r="BEU41" s="19"/>
      <c r="BEV41" s="19"/>
      <c r="BEW41" s="19"/>
      <c r="BEX41" s="19"/>
      <c r="BEY41" s="19"/>
      <c r="BEZ41" s="19"/>
      <c r="BFA41" s="19"/>
      <c r="BFB41" s="19"/>
      <c r="BFC41" s="19"/>
      <c r="BFD41" s="19"/>
      <c r="BFE41" s="19"/>
      <c r="BFF41" s="19"/>
      <c r="BFG41" s="19"/>
      <c r="BFH41" s="19"/>
      <c r="BFI41" s="19"/>
      <c r="BFJ41" s="19"/>
      <c r="BFK41" s="19"/>
      <c r="BFL41" s="19"/>
      <c r="BFM41" s="19"/>
      <c r="BFN41" s="19"/>
      <c r="BFO41" s="19"/>
      <c r="BFP41" s="19"/>
      <c r="BFQ41" s="19"/>
      <c r="BFR41" s="19"/>
      <c r="BFS41" s="19"/>
      <c r="BFT41" s="19"/>
      <c r="BFU41" s="19"/>
      <c r="BFV41" s="19"/>
      <c r="BFW41" s="19"/>
      <c r="BFX41" s="19"/>
      <c r="BFY41" s="19"/>
      <c r="BFZ41" s="19"/>
      <c r="BGA41" s="19"/>
      <c r="BGB41" s="19"/>
      <c r="BGC41" s="19"/>
      <c r="BGD41" s="19"/>
      <c r="BGE41" s="19"/>
      <c r="BGF41" s="19"/>
      <c r="BGG41" s="19"/>
      <c r="BGH41" s="19"/>
      <c r="BGI41" s="19"/>
      <c r="BGJ41" s="19"/>
      <c r="BGK41" s="19"/>
      <c r="BGL41" s="19"/>
      <c r="BGM41" s="19"/>
      <c r="BGN41" s="19"/>
      <c r="BGO41" s="19"/>
      <c r="BGP41" s="19"/>
      <c r="BGQ41" s="19"/>
      <c r="BGR41" s="19"/>
      <c r="BGS41" s="19"/>
      <c r="BGT41" s="19"/>
      <c r="BGU41" s="19"/>
      <c r="BGV41" s="19"/>
      <c r="BGW41" s="19"/>
      <c r="BGX41" s="19"/>
      <c r="BGY41" s="19"/>
      <c r="BGZ41" s="19"/>
      <c r="BHA41" s="19"/>
      <c r="BHB41" s="19"/>
      <c r="BHC41" s="19"/>
      <c r="BHD41" s="19"/>
      <c r="BHE41" s="19"/>
      <c r="BHF41" s="19"/>
      <c r="BHG41" s="19"/>
      <c r="BHH41" s="19"/>
      <c r="BHI41" s="19"/>
      <c r="BHJ41" s="19"/>
      <c r="BHK41" s="19"/>
      <c r="BHL41" s="19"/>
      <c r="BHM41" s="19"/>
      <c r="BHN41" s="19"/>
      <c r="BHO41" s="19"/>
      <c r="BHP41" s="19"/>
      <c r="BHQ41" s="19"/>
      <c r="BHR41" s="19"/>
      <c r="BHS41" s="19"/>
      <c r="BHT41" s="19"/>
      <c r="BHU41" s="19"/>
      <c r="BHV41" s="19"/>
      <c r="BHW41" s="19"/>
      <c r="BHX41" s="19"/>
      <c r="BHY41" s="19"/>
      <c r="BHZ41" s="19"/>
      <c r="BIA41" s="19"/>
      <c r="BIB41" s="19"/>
      <c r="BIC41" s="19"/>
      <c r="BID41" s="19"/>
      <c r="BIE41" s="19"/>
      <c r="BIF41" s="19"/>
      <c r="BIG41" s="19"/>
      <c r="BIH41" s="19"/>
      <c r="BII41" s="19"/>
      <c r="BIJ41" s="19"/>
      <c r="BIK41" s="19"/>
      <c r="BIL41" s="19"/>
      <c r="BIM41" s="19"/>
      <c r="BIN41" s="19"/>
      <c r="BIO41" s="19"/>
      <c r="BIP41" s="19"/>
      <c r="BIQ41" s="19"/>
      <c r="BIR41" s="19"/>
      <c r="BIS41" s="19"/>
      <c r="BIT41" s="19"/>
      <c r="BIU41" s="19"/>
      <c r="BIV41" s="19"/>
      <c r="BIW41" s="19"/>
      <c r="BIX41" s="19"/>
      <c r="BIY41" s="19"/>
      <c r="BIZ41" s="19"/>
      <c r="BJA41" s="19"/>
      <c r="BJB41" s="19"/>
      <c r="BJC41" s="19"/>
      <c r="BJD41" s="19"/>
      <c r="BJE41" s="19"/>
      <c r="BJF41" s="19"/>
      <c r="BJG41" s="19"/>
      <c r="BJH41" s="19"/>
      <c r="BJI41" s="19"/>
      <c r="BJJ41" s="19"/>
      <c r="BJK41" s="19"/>
      <c r="BJL41" s="19"/>
      <c r="BJM41" s="19"/>
      <c r="BJN41" s="19"/>
      <c r="BJO41" s="19"/>
      <c r="BJP41" s="19"/>
      <c r="BJQ41" s="19"/>
      <c r="BJR41" s="19"/>
      <c r="BJS41" s="19"/>
      <c r="BJT41" s="19"/>
      <c r="BJU41" s="19"/>
      <c r="BJV41" s="19"/>
      <c r="BJW41" s="19"/>
      <c r="BJX41" s="19"/>
      <c r="BJY41" s="19"/>
      <c r="BJZ41" s="19"/>
      <c r="BKA41" s="19"/>
      <c r="BKB41" s="19"/>
      <c r="BKC41" s="19"/>
      <c r="BKD41" s="19"/>
      <c r="BKE41" s="19"/>
      <c r="BKF41" s="19"/>
      <c r="BKG41" s="19"/>
      <c r="BKH41" s="19"/>
      <c r="BKI41" s="19"/>
      <c r="BKJ41" s="19"/>
      <c r="BKK41" s="19"/>
      <c r="BKL41" s="19"/>
      <c r="BKM41" s="19"/>
      <c r="BKN41" s="19"/>
      <c r="BKO41" s="19"/>
      <c r="BKP41" s="19"/>
      <c r="BKQ41" s="19"/>
      <c r="BKR41" s="19"/>
      <c r="BKS41" s="19"/>
      <c r="BKT41" s="19"/>
      <c r="BKU41" s="19"/>
      <c r="BKV41" s="19"/>
      <c r="BKW41" s="19"/>
      <c r="BKX41" s="19"/>
      <c r="BKY41" s="19"/>
      <c r="BKZ41" s="19"/>
      <c r="BLA41" s="19"/>
      <c r="BLB41" s="19"/>
      <c r="BLC41" s="19"/>
      <c r="BLD41" s="19"/>
      <c r="BLE41" s="19"/>
      <c r="BLF41" s="19"/>
      <c r="BLG41" s="19"/>
      <c r="BLH41" s="19"/>
      <c r="BLI41" s="19"/>
      <c r="BLJ41" s="19"/>
      <c r="BLK41" s="19"/>
      <c r="BLL41" s="19"/>
      <c r="BLM41" s="19"/>
      <c r="BLN41" s="19"/>
      <c r="BLO41" s="19"/>
      <c r="BLP41" s="19"/>
      <c r="BLQ41" s="19"/>
      <c r="BLR41" s="19"/>
      <c r="BLS41" s="19"/>
      <c r="BLT41" s="19"/>
      <c r="BLU41" s="19"/>
      <c r="BLV41" s="19"/>
      <c r="BLW41" s="19"/>
      <c r="BLX41" s="19"/>
      <c r="BLY41" s="19"/>
      <c r="BLZ41" s="19"/>
      <c r="BMA41" s="19"/>
      <c r="BMB41" s="19"/>
      <c r="BMC41" s="19"/>
      <c r="BMD41" s="19"/>
      <c r="BME41" s="19"/>
      <c r="BMF41" s="19"/>
      <c r="BMG41" s="19"/>
      <c r="BMH41" s="19"/>
      <c r="BMI41" s="19"/>
      <c r="BMJ41" s="19"/>
      <c r="BMK41" s="19"/>
      <c r="BML41" s="19"/>
      <c r="BMM41" s="19"/>
      <c r="BMN41" s="19"/>
      <c r="BMO41" s="19"/>
      <c r="BMP41" s="19"/>
      <c r="BMQ41" s="19"/>
      <c r="BMR41" s="19"/>
      <c r="BMS41" s="19"/>
      <c r="BMT41" s="19"/>
      <c r="BMU41" s="19"/>
      <c r="BMV41" s="19"/>
      <c r="BMW41" s="19"/>
      <c r="BMX41" s="19"/>
      <c r="BMY41" s="19"/>
      <c r="BMZ41" s="19"/>
      <c r="BNA41" s="19"/>
      <c r="BNB41" s="19"/>
      <c r="BNC41" s="19"/>
      <c r="BND41" s="19"/>
      <c r="BNE41" s="19"/>
      <c r="BNF41" s="19"/>
      <c r="BNG41" s="19"/>
      <c r="BNH41" s="19"/>
      <c r="BNI41" s="19"/>
      <c r="BNJ41" s="19"/>
      <c r="BNK41" s="19"/>
      <c r="BNL41" s="19"/>
      <c r="BNM41" s="19"/>
      <c r="BNN41" s="19"/>
      <c r="BNO41" s="19"/>
      <c r="BNP41" s="19"/>
      <c r="BNQ41" s="19"/>
      <c r="BNR41" s="19"/>
      <c r="BNS41" s="19"/>
      <c r="BNT41" s="19"/>
      <c r="BNU41" s="19"/>
      <c r="BNV41" s="19"/>
      <c r="BNW41" s="19"/>
      <c r="BNX41" s="19"/>
      <c r="BNY41" s="19"/>
      <c r="BNZ41" s="19"/>
      <c r="BOA41" s="19"/>
      <c r="BOB41" s="19"/>
      <c r="BOC41" s="19"/>
      <c r="BOD41" s="19"/>
      <c r="BOE41" s="19"/>
      <c r="BOF41" s="19"/>
      <c r="BOG41" s="19"/>
      <c r="BOH41" s="19"/>
      <c r="BOI41" s="19"/>
      <c r="BOJ41" s="19"/>
      <c r="BOK41" s="19"/>
      <c r="BOL41" s="19"/>
      <c r="BOM41" s="19"/>
      <c r="BON41" s="19"/>
      <c r="BOO41" s="19"/>
      <c r="BOP41" s="19"/>
      <c r="BOQ41" s="19"/>
      <c r="BOR41" s="19"/>
      <c r="BOS41" s="19"/>
      <c r="BOT41" s="19"/>
      <c r="BOU41" s="19"/>
      <c r="BOV41" s="19"/>
      <c r="BOW41" s="19"/>
      <c r="BOX41" s="19"/>
      <c r="BOY41" s="19"/>
      <c r="BOZ41" s="19"/>
      <c r="BPA41" s="19"/>
      <c r="BPB41" s="19"/>
      <c r="BPC41" s="19"/>
      <c r="BPD41" s="19"/>
      <c r="BPE41" s="19"/>
      <c r="BPF41" s="19"/>
      <c r="BPG41" s="19"/>
      <c r="BPH41" s="19"/>
      <c r="BPI41" s="19"/>
      <c r="BPJ41" s="19"/>
      <c r="BPK41" s="19"/>
      <c r="BPL41" s="19"/>
      <c r="BPM41" s="19"/>
      <c r="BPN41" s="19"/>
      <c r="BPO41" s="19"/>
      <c r="BPP41" s="19"/>
      <c r="BPQ41" s="19"/>
      <c r="BPR41" s="19"/>
      <c r="BPS41" s="19"/>
      <c r="BPT41" s="19"/>
      <c r="BPU41" s="19"/>
      <c r="BPV41" s="19"/>
      <c r="BPW41" s="19"/>
      <c r="BPX41" s="19"/>
      <c r="BPY41" s="19"/>
      <c r="BPZ41" s="19"/>
      <c r="BQA41" s="19"/>
      <c r="BQB41" s="19"/>
      <c r="BQC41" s="19"/>
      <c r="BQD41" s="19"/>
      <c r="BQE41" s="19"/>
      <c r="BQF41" s="19"/>
      <c r="BQG41" s="19"/>
      <c r="BQH41" s="19"/>
      <c r="BQI41" s="19"/>
      <c r="BQJ41" s="19"/>
      <c r="BQK41" s="19"/>
      <c r="BQL41" s="19"/>
      <c r="BQM41" s="19"/>
      <c r="BQN41" s="19"/>
      <c r="BQO41" s="19"/>
      <c r="BQP41" s="19"/>
      <c r="BQQ41" s="19"/>
      <c r="BQR41" s="19"/>
      <c r="BQS41" s="19"/>
      <c r="BQT41" s="19"/>
      <c r="BQU41" s="19"/>
      <c r="BQV41" s="19"/>
      <c r="BQW41" s="19"/>
      <c r="BQX41" s="19"/>
      <c r="BQY41" s="19"/>
      <c r="BQZ41" s="19"/>
      <c r="BRA41" s="19"/>
      <c r="BRB41" s="19"/>
      <c r="BRC41" s="19"/>
      <c r="BRD41" s="19"/>
      <c r="BRE41" s="19"/>
      <c r="BRF41" s="19"/>
      <c r="BRG41" s="19"/>
      <c r="BRH41" s="19"/>
      <c r="BRI41" s="19"/>
      <c r="BRJ41" s="19"/>
      <c r="BRK41" s="19"/>
      <c r="BRL41" s="19"/>
      <c r="BRM41" s="19"/>
      <c r="BRN41" s="19"/>
      <c r="BRO41" s="19"/>
      <c r="BRP41" s="19"/>
      <c r="BRQ41" s="19"/>
      <c r="BRR41" s="19"/>
      <c r="BRS41" s="19"/>
      <c r="BRT41" s="19"/>
      <c r="BRU41" s="19"/>
      <c r="BRV41" s="19"/>
      <c r="BRW41" s="19"/>
      <c r="BRX41" s="19"/>
      <c r="BRY41" s="19"/>
      <c r="BRZ41" s="19"/>
      <c r="BSA41" s="19"/>
      <c r="BSB41" s="19"/>
      <c r="BSC41" s="19"/>
      <c r="BSD41" s="19"/>
      <c r="BSE41" s="19"/>
      <c r="BSF41" s="19"/>
      <c r="BSG41" s="19"/>
      <c r="BSH41" s="19"/>
      <c r="BSI41" s="19"/>
      <c r="BSJ41" s="19"/>
      <c r="BSK41" s="19"/>
      <c r="BSL41" s="19"/>
      <c r="BSM41" s="19"/>
      <c r="BSN41" s="19"/>
      <c r="BSO41" s="19"/>
      <c r="BSP41" s="19"/>
      <c r="BSQ41" s="19"/>
      <c r="BSR41" s="19"/>
      <c r="BSS41" s="19"/>
      <c r="BST41" s="19"/>
      <c r="BSU41" s="19"/>
      <c r="BSV41" s="19"/>
      <c r="BSW41" s="19"/>
      <c r="BSX41" s="19"/>
      <c r="BSY41" s="19"/>
      <c r="BSZ41" s="19"/>
      <c r="BTA41" s="19"/>
      <c r="BTB41" s="19"/>
      <c r="BTC41" s="19"/>
      <c r="BTD41" s="19"/>
      <c r="BTE41" s="19"/>
      <c r="BTF41" s="19"/>
      <c r="BTG41" s="19"/>
      <c r="BTH41" s="19"/>
      <c r="BTI41" s="19"/>
      <c r="BTJ41" s="19"/>
      <c r="BTK41" s="19"/>
      <c r="BTL41" s="19"/>
      <c r="BTM41" s="19"/>
      <c r="BTN41" s="19"/>
      <c r="BTO41" s="19"/>
      <c r="BTP41" s="19"/>
      <c r="BTQ41" s="19"/>
      <c r="BTR41" s="19"/>
      <c r="BTS41" s="19"/>
      <c r="BTT41" s="19"/>
      <c r="BTU41" s="19"/>
      <c r="BTV41" s="19"/>
      <c r="BTW41" s="19"/>
      <c r="BTX41" s="19"/>
      <c r="BTY41" s="19"/>
      <c r="BTZ41" s="19"/>
      <c r="BUA41" s="19"/>
      <c r="BUB41" s="19"/>
      <c r="BUC41" s="19"/>
      <c r="BUD41" s="19"/>
      <c r="BUE41" s="19"/>
      <c r="BUF41" s="19"/>
      <c r="BUG41" s="19"/>
      <c r="BUH41" s="19"/>
      <c r="BUI41" s="19"/>
      <c r="BUJ41" s="19"/>
      <c r="BUK41" s="19"/>
      <c r="BUL41" s="19"/>
      <c r="BUM41" s="19"/>
      <c r="BUN41" s="19"/>
      <c r="BUO41" s="19"/>
      <c r="BUP41" s="19"/>
      <c r="BUQ41" s="19"/>
      <c r="BUR41" s="19"/>
      <c r="BUS41" s="19"/>
      <c r="BUT41" s="19"/>
      <c r="BUU41" s="19"/>
      <c r="BUV41" s="19"/>
      <c r="BUW41" s="19"/>
      <c r="BUX41" s="19"/>
      <c r="BUY41" s="19"/>
      <c r="BUZ41" s="19"/>
      <c r="BVA41" s="19"/>
      <c r="BVB41" s="19"/>
      <c r="BVC41" s="19"/>
      <c r="BVD41" s="19"/>
      <c r="BVE41" s="19"/>
      <c r="BVF41" s="19"/>
      <c r="BVG41" s="19"/>
      <c r="BVH41" s="19"/>
      <c r="BVI41" s="19"/>
      <c r="BVJ41" s="19"/>
      <c r="BVK41" s="19"/>
      <c r="BVL41" s="19"/>
      <c r="BVM41" s="19"/>
      <c r="BVN41" s="19"/>
      <c r="BVO41" s="19"/>
      <c r="BVP41" s="19"/>
      <c r="BVQ41" s="19"/>
      <c r="BVR41" s="19"/>
      <c r="BVS41" s="19"/>
      <c r="BVT41" s="19"/>
      <c r="BVU41" s="19"/>
      <c r="BVV41" s="19"/>
      <c r="BVW41" s="19"/>
      <c r="BVX41" s="19"/>
      <c r="BVY41" s="19"/>
      <c r="BVZ41" s="19"/>
      <c r="BWA41" s="19"/>
      <c r="BWB41" s="19"/>
      <c r="BWC41" s="19"/>
      <c r="BWD41" s="19"/>
      <c r="BWE41" s="19"/>
      <c r="BWF41" s="19"/>
      <c r="BWG41" s="19"/>
      <c r="BWH41" s="19"/>
      <c r="BWI41" s="19"/>
      <c r="BWJ41" s="19"/>
      <c r="BWK41" s="19"/>
      <c r="BWL41" s="19"/>
      <c r="BWM41" s="19"/>
      <c r="BWN41" s="19"/>
      <c r="BWO41" s="19"/>
      <c r="BWP41" s="19"/>
      <c r="BWQ41" s="19"/>
      <c r="BWR41" s="19"/>
      <c r="BWS41" s="19"/>
      <c r="BWT41" s="19"/>
      <c r="BWU41" s="19"/>
      <c r="BWV41" s="19"/>
      <c r="BWW41" s="19"/>
      <c r="BWX41" s="19"/>
      <c r="BWY41" s="19"/>
      <c r="BWZ41" s="19"/>
      <c r="BXA41" s="19"/>
      <c r="BXB41" s="19"/>
      <c r="BXC41" s="19"/>
      <c r="BXD41" s="19"/>
      <c r="BXE41" s="19"/>
      <c r="BXF41" s="19"/>
      <c r="BXG41" s="19"/>
      <c r="BXH41" s="19"/>
      <c r="BXI41" s="19"/>
      <c r="BXJ41" s="19"/>
      <c r="BXK41" s="19"/>
      <c r="BXL41" s="19"/>
      <c r="BXM41" s="19"/>
      <c r="BXN41" s="19"/>
      <c r="BXO41" s="19"/>
      <c r="BXP41" s="19"/>
      <c r="BXQ41" s="19"/>
      <c r="BXR41" s="19"/>
      <c r="BXS41" s="19"/>
      <c r="BXT41" s="19"/>
      <c r="BXU41" s="19"/>
      <c r="BXV41" s="19"/>
      <c r="BXW41" s="19"/>
      <c r="BXX41" s="19"/>
      <c r="BXY41" s="19"/>
      <c r="BXZ41" s="19"/>
      <c r="BYA41" s="19"/>
      <c r="BYB41" s="19"/>
      <c r="BYC41" s="19"/>
      <c r="BYD41" s="19"/>
      <c r="BYE41" s="19"/>
      <c r="BYF41" s="19"/>
      <c r="BYG41" s="19"/>
      <c r="BYH41" s="19"/>
      <c r="BYI41" s="19"/>
      <c r="BYJ41" s="19"/>
      <c r="BYK41" s="19"/>
      <c r="BYL41" s="19"/>
      <c r="BYM41" s="19"/>
      <c r="BYN41" s="19"/>
      <c r="BYO41" s="19"/>
      <c r="BYP41" s="19"/>
      <c r="BYQ41" s="19"/>
      <c r="BYR41" s="19"/>
      <c r="BYS41" s="19"/>
      <c r="BYT41" s="19"/>
      <c r="BYU41" s="19"/>
      <c r="BYV41" s="19"/>
      <c r="BYW41" s="19"/>
      <c r="BYX41" s="19"/>
      <c r="BYY41" s="19"/>
      <c r="BYZ41" s="19"/>
      <c r="BZA41" s="19"/>
      <c r="BZB41" s="19"/>
      <c r="BZC41" s="19"/>
      <c r="BZD41" s="19"/>
      <c r="BZE41" s="19"/>
      <c r="BZF41" s="19"/>
      <c r="BZG41" s="19"/>
      <c r="BZH41" s="19"/>
      <c r="BZI41" s="19"/>
      <c r="BZJ41" s="19"/>
      <c r="BZK41" s="19"/>
      <c r="BZL41" s="19"/>
      <c r="BZM41" s="19"/>
      <c r="BZN41" s="19"/>
      <c r="BZO41" s="19"/>
      <c r="BZP41" s="19"/>
      <c r="BZQ41" s="19"/>
      <c r="BZR41" s="19"/>
      <c r="BZS41" s="19"/>
      <c r="BZT41" s="19"/>
      <c r="BZU41" s="19"/>
      <c r="BZV41" s="19"/>
      <c r="BZW41" s="19"/>
      <c r="BZX41" s="19"/>
      <c r="BZY41" s="19"/>
      <c r="BZZ41" s="19"/>
      <c r="CAA41" s="19"/>
      <c r="CAB41" s="19"/>
      <c r="CAC41" s="19"/>
      <c r="CAD41" s="19"/>
      <c r="CAE41" s="19"/>
      <c r="CAF41" s="19"/>
      <c r="CAG41" s="19"/>
      <c r="CAH41" s="19"/>
      <c r="CAI41" s="19"/>
      <c r="CAJ41" s="19"/>
      <c r="CAK41" s="19"/>
      <c r="CAL41" s="19"/>
      <c r="CAM41" s="19"/>
      <c r="CAN41" s="19"/>
      <c r="CAO41" s="19"/>
      <c r="CAP41" s="19"/>
      <c r="CAQ41" s="19"/>
      <c r="CAR41" s="19"/>
      <c r="CAS41" s="19"/>
      <c r="CAT41" s="19"/>
      <c r="CAU41" s="19"/>
      <c r="CAV41" s="19"/>
      <c r="CAW41" s="19"/>
      <c r="CAX41" s="19"/>
      <c r="CAY41" s="19"/>
      <c r="CAZ41" s="19"/>
      <c r="CBA41" s="19"/>
      <c r="CBB41" s="19"/>
      <c r="CBC41" s="19"/>
      <c r="CBD41" s="19"/>
      <c r="CBE41" s="19"/>
      <c r="CBF41" s="19"/>
      <c r="CBG41" s="19"/>
      <c r="CBH41" s="19"/>
      <c r="CBI41" s="19"/>
      <c r="CBJ41" s="19"/>
      <c r="CBK41" s="19"/>
      <c r="CBL41" s="19"/>
      <c r="CBM41" s="19"/>
      <c r="CBN41" s="19"/>
      <c r="CBO41" s="19"/>
      <c r="CBP41" s="19"/>
      <c r="CBQ41" s="19"/>
      <c r="CBR41" s="19"/>
      <c r="CBS41" s="19"/>
      <c r="CBT41" s="19"/>
      <c r="CBU41" s="19"/>
      <c r="CBV41" s="19"/>
      <c r="CBW41" s="19"/>
      <c r="CBX41" s="19"/>
      <c r="CBY41" s="19"/>
      <c r="CBZ41" s="19"/>
      <c r="CCA41" s="19"/>
      <c r="CCB41" s="19"/>
      <c r="CCC41" s="19"/>
      <c r="CCD41" s="19"/>
      <c r="CCE41" s="19"/>
      <c r="CCF41" s="19"/>
      <c r="CCG41" s="19"/>
      <c r="CCH41" s="19"/>
      <c r="CCI41" s="19"/>
      <c r="CCJ41" s="19"/>
      <c r="CCK41" s="19"/>
      <c r="CCL41" s="19"/>
      <c r="CCM41" s="19"/>
      <c r="CCN41" s="19"/>
      <c r="CCO41" s="19"/>
      <c r="CCP41" s="19"/>
      <c r="CCQ41" s="19"/>
      <c r="CCR41" s="19"/>
      <c r="CCS41" s="19"/>
      <c r="CCT41" s="19"/>
      <c r="CCU41" s="19"/>
      <c r="CCV41" s="19"/>
      <c r="CCW41" s="19"/>
      <c r="CCX41" s="19"/>
      <c r="CCY41" s="19"/>
      <c r="CCZ41" s="19"/>
      <c r="CDA41" s="19"/>
      <c r="CDB41" s="19"/>
      <c r="CDC41" s="19"/>
      <c r="CDD41" s="19"/>
      <c r="CDE41" s="19"/>
      <c r="CDF41" s="19"/>
      <c r="CDG41" s="19"/>
      <c r="CDH41" s="19"/>
      <c r="CDI41" s="19"/>
      <c r="CDJ41" s="19"/>
      <c r="CDK41" s="19"/>
      <c r="CDL41" s="19"/>
      <c r="CDM41" s="19"/>
      <c r="CDN41" s="19"/>
      <c r="CDO41" s="19"/>
      <c r="CDP41" s="19"/>
      <c r="CDQ41" s="19"/>
      <c r="CDR41" s="19"/>
      <c r="CDS41" s="19"/>
      <c r="CDT41" s="19"/>
      <c r="CDU41" s="19"/>
      <c r="CDV41" s="19"/>
      <c r="CDW41" s="19"/>
      <c r="CDX41" s="19"/>
      <c r="CDY41" s="19"/>
      <c r="CDZ41" s="19"/>
      <c r="CEA41" s="19"/>
      <c r="CEB41" s="19"/>
      <c r="CEC41" s="19"/>
      <c r="CED41" s="19"/>
      <c r="CEE41" s="19"/>
      <c r="CEF41" s="19"/>
      <c r="CEG41" s="19"/>
      <c r="CEH41" s="19"/>
      <c r="CEI41" s="19"/>
      <c r="CEJ41" s="19"/>
      <c r="CEK41" s="19"/>
      <c r="CEL41" s="19"/>
      <c r="CEM41" s="19"/>
      <c r="CEN41" s="19"/>
      <c r="CEO41" s="19"/>
      <c r="CEP41" s="19"/>
      <c r="CEQ41" s="19"/>
      <c r="CER41" s="19"/>
      <c r="CES41" s="19"/>
      <c r="CET41" s="19"/>
      <c r="CEU41" s="19"/>
      <c r="CEV41" s="19"/>
      <c r="CEW41" s="19"/>
      <c r="CEX41" s="19"/>
      <c r="CEY41" s="19"/>
      <c r="CEZ41" s="19"/>
      <c r="CFA41" s="19"/>
      <c r="CFB41" s="19"/>
      <c r="CFC41" s="19"/>
      <c r="CFD41" s="19"/>
      <c r="CFE41" s="19"/>
      <c r="CFF41" s="19"/>
      <c r="CFG41" s="19"/>
      <c r="CFH41" s="19"/>
      <c r="CFI41" s="19"/>
      <c r="CFJ41" s="19"/>
      <c r="CFK41" s="19"/>
      <c r="CFL41" s="19"/>
      <c r="CFM41" s="19"/>
      <c r="CFN41" s="19"/>
      <c r="CFO41" s="19"/>
      <c r="CFP41" s="19"/>
      <c r="CFQ41" s="19"/>
      <c r="CFR41" s="19"/>
      <c r="CFS41" s="19"/>
      <c r="CFT41" s="19"/>
      <c r="CFU41" s="19"/>
      <c r="CFV41" s="19"/>
      <c r="CFW41" s="19"/>
      <c r="CFX41" s="19"/>
      <c r="CFY41" s="19"/>
      <c r="CFZ41" s="19"/>
      <c r="CGA41" s="19"/>
      <c r="CGB41" s="19"/>
      <c r="CGC41" s="19"/>
      <c r="CGD41" s="19"/>
      <c r="CGE41" s="19"/>
      <c r="CGF41" s="19"/>
      <c r="CGG41" s="19"/>
      <c r="CGH41" s="19"/>
      <c r="CGI41" s="19"/>
      <c r="CGJ41" s="19"/>
      <c r="CGK41" s="19"/>
      <c r="CGL41" s="19"/>
      <c r="CGM41" s="19"/>
      <c r="CGN41" s="19"/>
      <c r="CGO41" s="19"/>
      <c r="CGP41" s="19"/>
      <c r="CGQ41" s="19"/>
      <c r="CGR41" s="19"/>
      <c r="CGS41" s="19"/>
      <c r="CGT41" s="19"/>
      <c r="CGU41" s="19"/>
      <c r="CGV41" s="19"/>
      <c r="CGW41" s="19"/>
      <c r="CGX41" s="19"/>
      <c r="CGY41" s="19"/>
      <c r="CGZ41" s="19"/>
      <c r="CHA41" s="19"/>
      <c r="CHB41" s="19"/>
      <c r="CHC41" s="19"/>
      <c r="CHD41" s="19"/>
      <c r="CHE41" s="19"/>
      <c r="CHF41" s="19"/>
      <c r="CHG41" s="19"/>
      <c r="CHH41" s="19"/>
      <c r="CHI41" s="19"/>
      <c r="CHJ41" s="19"/>
      <c r="CHK41" s="19"/>
      <c r="CHL41" s="19"/>
      <c r="CHM41" s="19"/>
      <c r="CHN41" s="19"/>
      <c r="CHO41" s="19"/>
      <c r="CHP41" s="19"/>
      <c r="CHQ41" s="19"/>
      <c r="CHR41" s="19"/>
      <c r="CHS41" s="19"/>
      <c r="CHT41" s="19"/>
      <c r="CHU41" s="19"/>
      <c r="CHV41" s="19"/>
      <c r="CHW41" s="19"/>
      <c r="CHX41" s="19"/>
      <c r="CHY41" s="19"/>
      <c r="CHZ41" s="19"/>
      <c r="CIA41" s="19"/>
      <c r="CIB41" s="19"/>
      <c r="CIC41" s="19"/>
      <c r="CID41" s="19"/>
      <c r="CIE41" s="19"/>
      <c r="CIF41" s="19"/>
      <c r="CIG41" s="19"/>
      <c r="CIH41" s="19"/>
      <c r="CII41" s="19"/>
      <c r="CIJ41" s="19"/>
      <c r="CIK41" s="19"/>
      <c r="CIL41" s="19"/>
      <c r="CIM41" s="19"/>
      <c r="CIN41" s="19"/>
      <c r="CIO41" s="19"/>
      <c r="CIP41" s="19"/>
      <c r="CIQ41" s="19"/>
      <c r="CIR41" s="19"/>
      <c r="CIS41" s="19"/>
      <c r="CIT41" s="19"/>
      <c r="CIU41" s="19"/>
      <c r="CIV41" s="19"/>
      <c r="CIW41" s="19"/>
      <c r="CIX41" s="19"/>
      <c r="CIY41" s="19"/>
      <c r="CIZ41" s="19"/>
      <c r="CJA41" s="19"/>
      <c r="CJB41" s="19"/>
      <c r="CJC41" s="19"/>
      <c r="CJD41" s="19"/>
      <c r="CJE41" s="19"/>
      <c r="CJF41" s="19"/>
      <c r="CJG41" s="19"/>
      <c r="CJH41" s="19"/>
      <c r="CJI41" s="19"/>
      <c r="CJJ41" s="19"/>
      <c r="CJK41" s="19"/>
      <c r="CJL41" s="19"/>
      <c r="CJM41" s="19"/>
      <c r="CJN41" s="19"/>
      <c r="CJO41" s="19"/>
      <c r="CJP41" s="19"/>
      <c r="CJQ41" s="19"/>
      <c r="CJR41" s="19"/>
      <c r="CJS41" s="19"/>
      <c r="CJT41" s="19"/>
      <c r="CJU41" s="19"/>
      <c r="CJV41" s="19"/>
      <c r="CJW41" s="19"/>
      <c r="CJX41" s="19"/>
      <c r="CJY41" s="19"/>
      <c r="CJZ41" s="19"/>
      <c r="CKA41" s="19"/>
      <c r="CKB41" s="19"/>
      <c r="CKC41" s="19"/>
      <c r="CKD41" s="19"/>
      <c r="CKE41" s="19"/>
      <c r="CKF41" s="19"/>
      <c r="CKG41" s="19"/>
      <c r="CKH41" s="19"/>
      <c r="CKI41" s="19"/>
      <c r="CKJ41" s="19"/>
      <c r="CKK41" s="19"/>
      <c r="CKL41" s="19"/>
      <c r="CKM41" s="19"/>
      <c r="CKN41" s="19"/>
      <c r="CKO41" s="19"/>
      <c r="CKP41" s="19"/>
      <c r="CKQ41" s="19"/>
      <c r="CKR41" s="19"/>
      <c r="CKS41" s="19"/>
      <c r="CKT41" s="19"/>
      <c r="CKU41" s="19"/>
      <c r="CKV41" s="19"/>
      <c r="CKW41" s="19"/>
      <c r="CKX41" s="19"/>
      <c r="CKY41" s="19"/>
      <c r="CKZ41" s="19"/>
      <c r="CLA41" s="19"/>
      <c r="CLB41" s="19"/>
      <c r="CLC41" s="19"/>
      <c r="CLD41" s="19"/>
      <c r="CLE41" s="19"/>
      <c r="CLF41" s="19"/>
      <c r="CLG41" s="19"/>
      <c r="CLH41" s="19"/>
      <c r="CLI41" s="19"/>
      <c r="CLJ41" s="19"/>
      <c r="CLK41" s="19"/>
      <c r="CLL41" s="19"/>
      <c r="CLM41" s="19"/>
      <c r="CLN41" s="19"/>
      <c r="CLO41" s="19"/>
      <c r="CLP41" s="19"/>
      <c r="CLQ41" s="19"/>
      <c r="CLR41" s="19"/>
      <c r="CLS41" s="19"/>
      <c r="CLT41" s="19"/>
      <c r="CLU41" s="19"/>
      <c r="CLV41" s="19"/>
      <c r="CLW41" s="19"/>
      <c r="CLX41" s="19"/>
      <c r="CLY41" s="19"/>
      <c r="CLZ41" s="19"/>
      <c r="CMA41" s="19"/>
      <c r="CMB41" s="19"/>
      <c r="CMC41" s="19"/>
      <c r="CMD41" s="19"/>
      <c r="CME41" s="19"/>
      <c r="CMF41" s="19"/>
      <c r="CMG41" s="19"/>
      <c r="CMH41" s="19"/>
      <c r="CMI41" s="19"/>
      <c r="CMJ41" s="19"/>
      <c r="CMK41" s="19"/>
      <c r="CML41" s="19"/>
      <c r="CMM41" s="19"/>
      <c r="CMN41" s="19"/>
      <c r="CMO41" s="19"/>
      <c r="CMP41" s="19"/>
      <c r="CMQ41" s="19"/>
      <c r="CMR41" s="19"/>
      <c r="CMS41" s="19"/>
      <c r="CMT41" s="19"/>
      <c r="CMU41" s="19"/>
      <c r="CMV41" s="19"/>
      <c r="CMW41" s="19"/>
      <c r="CMX41" s="19"/>
      <c r="CMY41" s="19"/>
      <c r="CMZ41" s="19"/>
      <c r="CNA41" s="19"/>
      <c r="CNB41" s="19"/>
      <c r="CNC41" s="19"/>
      <c r="CND41" s="19"/>
      <c r="CNE41" s="19"/>
      <c r="CNF41" s="19"/>
      <c r="CNG41" s="19"/>
      <c r="CNH41" s="19"/>
      <c r="CNI41" s="19"/>
      <c r="CNJ41" s="19"/>
      <c r="CNK41" s="19"/>
      <c r="CNL41" s="19"/>
      <c r="CNM41" s="19"/>
      <c r="CNN41" s="19"/>
      <c r="CNO41" s="19"/>
      <c r="CNP41" s="19"/>
      <c r="CNQ41" s="19"/>
      <c r="CNR41" s="19"/>
      <c r="CNS41" s="19"/>
      <c r="CNT41" s="19"/>
      <c r="CNU41" s="19"/>
      <c r="CNV41" s="19"/>
      <c r="CNW41" s="19"/>
      <c r="CNX41" s="19"/>
      <c r="CNY41" s="19"/>
      <c r="CNZ41" s="19"/>
      <c r="COA41" s="19"/>
      <c r="COB41" s="19"/>
      <c r="COC41" s="19"/>
      <c r="COD41" s="19"/>
      <c r="COE41" s="19"/>
      <c r="COF41" s="19"/>
      <c r="COG41" s="19"/>
      <c r="COH41" s="19"/>
      <c r="COI41" s="19"/>
      <c r="COJ41" s="19"/>
      <c r="COK41" s="19"/>
      <c r="COL41" s="19"/>
      <c r="COM41" s="19"/>
      <c r="CON41" s="19"/>
      <c r="COO41" s="19"/>
      <c r="COP41" s="19"/>
      <c r="COQ41" s="19"/>
      <c r="COR41" s="19"/>
      <c r="COS41" s="19"/>
      <c r="COT41" s="19"/>
      <c r="COU41" s="19"/>
      <c r="COV41" s="19"/>
      <c r="COW41" s="19"/>
      <c r="COX41" s="19"/>
      <c r="COY41" s="19"/>
      <c r="COZ41" s="19"/>
      <c r="CPA41" s="19"/>
      <c r="CPB41" s="19"/>
      <c r="CPC41" s="19"/>
      <c r="CPD41" s="19"/>
      <c r="CPE41" s="19"/>
      <c r="CPF41" s="19"/>
      <c r="CPG41" s="19"/>
      <c r="CPH41" s="19"/>
      <c r="CPI41" s="19"/>
      <c r="CPJ41" s="19"/>
      <c r="CPK41" s="19"/>
      <c r="CPL41" s="19"/>
      <c r="CPM41" s="19"/>
      <c r="CPN41" s="19"/>
      <c r="CPO41" s="19"/>
      <c r="CPP41" s="19"/>
      <c r="CPQ41" s="19"/>
      <c r="CPR41" s="19"/>
      <c r="CPS41" s="19"/>
      <c r="CPT41" s="19"/>
      <c r="CPU41" s="19"/>
      <c r="CPV41" s="19"/>
      <c r="CPW41" s="19"/>
      <c r="CPX41" s="19"/>
      <c r="CPY41" s="19"/>
      <c r="CPZ41" s="19"/>
      <c r="CQA41" s="19"/>
      <c r="CQB41" s="19"/>
      <c r="CQC41" s="19"/>
      <c r="CQD41" s="19"/>
      <c r="CQE41" s="19"/>
      <c r="CQF41" s="19"/>
      <c r="CQG41" s="19"/>
      <c r="CQH41" s="19"/>
      <c r="CQI41" s="19"/>
      <c r="CQJ41" s="19"/>
      <c r="CQK41" s="19"/>
      <c r="CQL41" s="19"/>
      <c r="CQM41" s="19"/>
      <c r="CQN41" s="19"/>
      <c r="CQO41" s="19"/>
      <c r="CQP41" s="19"/>
      <c r="CQQ41" s="19"/>
      <c r="CQR41" s="19"/>
      <c r="CQS41" s="19"/>
      <c r="CQT41" s="19"/>
      <c r="CQU41" s="19"/>
      <c r="CQV41" s="19"/>
      <c r="CQW41" s="19"/>
      <c r="CQX41" s="19"/>
      <c r="CQY41" s="19"/>
      <c r="CQZ41" s="19"/>
      <c r="CRA41" s="19"/>
      <c r="CRB41" s="19"/>
      <c r="CRC41" s="19"/>
      <c r="CRD41" s="19"/>
      <c r="CRE41" s="19"/>
      <c r="CRF41" s="19"/>
      <c r="CRG41" s="19"/>
      <c r="CRH41" s="19"/>
      <c r="CRI41" s="19"/>
      <c r="CRJ41" s="19"/>
      <c r="CRK41" s="19"/>
      <c r="CRL41" s="19"/>
      <c r="CRM41" s="19"/>
      <c r="CRN41" s="19"/>
      <c r="CRO41" s="19"/>
      <c r="CRP41" s="19"/>
      <c r="CRQ41" s="19"/>
      <c r="CRR41" s="19"/>
      <c r="CRS41" s="19"/>
      <c r="CRT41" s="19"/>
      <c r="CRU41" s="19"/>
      <c r="CRV41" s="19"/>
      <c r="CRW41" s="19"/>
      <c r="CRX41" s="19"/>
      <c r="CRY41" s="19"/>
      <c r="CRZ41" s="19"/>
      <c r="CSA41" s="19"/>
      <c r="CSB41" s="19"/>
      <c r="CSC41" s="19"/>
      <c r="CSD41" s="19"/>
      <c r="CSE41" s="19"/>
      <c r="CSF41" s="19"/>
      <c r="CSG41" s="19"/>
      <c r="CSH41" s="19"/>
      <c r="CSI41" s="19"/>
      <c r="CSJ41" s="19"/>
      <c r="CSK41" s="19"/>
      <c r="CSL41" s="19"/>
      <c r="CSM41" s="19"/>
      <c r="CSN41" s="19"/>
      <c r="CSO41" s="19"/>
      <c r="CSP41" s="19"/>
      <c r="CSQ41" s="19"/>
      <c r="CSR41" s="19"/>
      <c r="CSS41" s="19"/>
      <c r="CST41" s="19"/>
      <c r="CSU41" s="19"/>
      <c r="CSV41" s="19"/>
      <c r="CSW41" s="19"/>
      <c r="CSX41" s="19"/>
      <c r="CSY41" s="19"/>
      <c r="CSZ41" s="19"/>
      <c r="CTA41" s="19"/>
      <c r="CTB41" s="19"/>
      <c r="CTC41" s="19"/>
      <c r="CTD41" s="19"/>
      <c r="CTE41" s="19"/>
      <c r="CTF41" s="19"/>
      <c r="CTG41" s="19"/>
      <c r="CTH41" s="19"/>
      <c r="CTI41" s="19"/>
      <c r="CTJ41" s="19"/>
      <c r="CTK41" s="19"/>
      <c r="CTL41" s="19"/>
      <c r="CTM41" s="19"/>
      <c r="CTN41" s="19"/>
      <c r="CTO41" s="19"/>
      <c r="CTP41" s="19"/>
      <c r="CTQ41" s="19"/>
      <c r="CTR41" s="19"/>
      <c r="CTS41" s="19"/>
      <c r="CTT41" s="19"/>
      <c r="CTU41" s="19"/>
      <c r="CTV41" s="19"/>
      <c r="CTW41" s="19"/>
      <c r="CTX41" s="19"/>
      <c r="CTY41" s="19"/>
      <c r="CTZ41" s="19"/>
      <c r="CUA41" s="19"/>
      <c r="CUB41" s="19"/>
      <c r="CUC41" s="19"/>
      <c r="CUD41" s="19"/>
      <c r="CUE41" s="19"/>
      <c r="CUF41" s="19"/>
      <c r="CUG41" s="19"/>
      <c r="CUH41" s="19"/>
      <c r="CUI41" s="19"/>
      <c r="CUJ41" s="19"/>
      <c r="CUK41" s="19"/>
      <c r="CUL41" s="19"/>
      <c r="CUM41" s="19"/>
      <c r="CUN41" s="19"/>
      <c r="CUO41" s="19"/>
      <c r="CUP41" s="19"/>
      <c r="CUQ41" s="19"/>
      <c r="CUR41" s="19"/>
      <c r="CUS41" s="19"/>
      <c r="CUT41" s="19"/>
      <c r="CUU41" s="19"/>
      <c r="CUV41" s="19"/>
      <c r="CUW41" s="19"/>
      <c r="CUX41" s="19"/>
      <c r="CUY41" s="19"/>
      <c r="CUZ41" s="19"/>
      <c r="CVA41" s="19"/>
      <c r="CVB41" s="19"/>
      <c r="CVC41" s="19"/>
      <c r="CVD41" s="19"/>
      <c r="CVE41" s="19"/>
      <c r="CVF41" s="19"/>
      <c r="CVG41" s="19"/>
      <c r="CVH41" s="19"/>
      <c r="CVI41" s="19"/>
      <c r="CVJ41" s="19"/>
      <c r="CVK41" s="19"/>
      <c r="CVL41" s="19"/>
      <c r="CVM41" s="19"/>
      <c r="CVN41" s="19"/>
      <c r="CVO41" s="19"/>
      <c r="CVP41" s="19"/>
      <c r="CVQ41" s="19"/>
      <c r="CVR41" s="19"/>
      <c r="CVS41" s="19"/>
      <c r="CVT41" s="19"/>
      <c r="CVU41" s="19"/>
      <c r="CVV41" s="19"/>
      <c r="CVW41" s="19"/>
      <c r="CVX41" s="19"/>
      <c r="CVY41" s="19"/>
      <c r="CVZ41" s="19"/>
      <c r="CWA41" s="19"/>
      <c r="CWB41" s="19"/>
      <c r="CWC41" s="19"/>
      <c r="CWD41" s="19"/>
      <c r="CWE41" s="19"/>
      <c r="CWF41" s="19"/>
      <c r="CWG41" s="19"/>
      <c r="CWH41" s="19"/>
      <c r="CWI41" s="19"/>
      <c r="CWJ41" s="19"/>
      <c r="CWK41" s="19"/>
      <c r="CWL41" s="19"/>
      <c r="CWM41" s="19"/>
      <c r="CWN41" s="19"/>
      <c r="CWO41" s="19"/>
      <c r="CWP41" s="19"/>
      <c r="CWQ41" s="19"/>
      <c r="CWR41" s="19"/>
      <c r="CWS41" s="19"/>
      <c r="CWT41" s="19"/>
      <c r="CWU41" s="19"/>
      <c r="CWV41" s="19"/>
      <c r="CWW41" s="19"/>
      <c r="CWX41" s="19"/>
      <c r="CWY41" s="19"/>
      <c r="CWZ41" s="19"/>
      <c r="CXA41" s="19"/>
      <c r="CXB41" s="19"/>
      <c r="CXC41" s="19"/>
      <c r="CXD41" s="19"/>
      <c r="CXE41" s="19"/>
      <c r="CXF41" s="19"/>
      <c r="CXG41" s="19"/>
      <c r="CXH41" s="19"/>
      <c r="CXI41" s="19"/>
      <c r="CXJ41" s="19"/>
      <c r="CXK41" s="19"/>
      <c r="CXL41" s="19"/>
      <c r="CXM41" s="19"/>
      <c r="CXN41" s="19"/>
      <c r="CXO41" s="19"/>
      <c r="CXP41" s="19"/>
      <c r="CXQ41" s="19"/>
      <c r="CXR41" s="19"/>
      <c r="CXS41" s="19"/>
      <c r="CXT41" s="19"/>
      <c r="CXU41" s="19"/>
      <c r="CXV41" s="19"/>
      <c r="CXW41" s="19"/>
      <c r="CXX41" s="19"/>
      <c r="CXY41" s="19"/>
      <c r="CXZ41" s="19"/>
      <c r="CYA41" s="19"/>
      <c r="CYB41" s="19"/>
      <c r="CYC41" s="19"/>
      <c r="CYD41" s="19"/>
      <c r="CYE41" s="19"/>
      <c r="CYF41" s="19"/>
      <c r="CYG41" s="19"/>
      <c r="CYH41" s="19"/>
      <c r="CYI41" s="19"/>
      <c r="CYJ41" s="19"/>
      <c r="CYK41" s="19"/>
      <c r="CYL41" s="19"/>
      <c r="CYM41" s="19"/>
      <c r="CYN41" s="19"/>
      <c r="CYO41" s="19"/>
      <c r="CYP41" s="19"/>
      <c r="CYQ41" s="19"/>
      <c r="CYR41" s="19"/>
      <c r="CYS41" s="19"/>
      <c r="CYT41" s="19"/>
      <c r="CYU41" s="19"/>
      <c r="CYV41" s="19"/>
      <c r="CYW41" s="19"/>
      <c r="CYX41" s="19"/>
      <c r="CYY41" s="19"/>
      <c r="CYZ41" s="19"/>
      <c r="CZA41" s="19"/>
      <c r="CZB41" s="19"/>
      <c r="CZC41" s="19"/>
      <c r="CZD41" s="19"/>
      <c r="CZE41" s="19"/>
      <c r="CZF41" s="19"/>
      <c r="CZG41" s="19"/>
      <c r="CZH41" s="19"/>
      <c r="CZI41" s="19"/>
      <c r="CZJ41" s="19"/>
      <c r="CZK41" s="19"/>
      <c r="CZL41" s="19"/>
      <c r="CZM41" s="19"/>
      <c r="CZN41" s="19"/>
      <c r="CZO41" s="19"/>
      <c r="CZP41" s="19"/>
      <c r="CZQ41" s="19"/>
      <c r="CZR41" s="19"/>
      <c r="CZS41" s="19"/>
      <c r="CZT41" s="19"/>
      <c r="CZU41" s="19"/>
      <c r="CZV41" s="19"/>
      <c r="CZW41" s="19"/>
      <c r="CZX41" s="19"/>
      <c r="CZY41" s="19"/>
      <c r="CZZ41" s="19"/>
      <c r="DAA41" s="19"/>
      <c r="DAB41" s="19"/>
      <c r="DAC41" s="19"/>
      <c r="DAD41" s="19"/>
      <c r="DAE41" s="19"/>
      <c r="DAF41" s="19"/>
      <c r="DAG41" s="19"/>
      <c r="DAH41" s="19"/>
      <c r="DAI41" s="19"/>
      <c r="DAJ41" s="19"/>
      <c r="DAK41" s="19"/>
      <c r="DAL41" s="19"/>
      <c r="DAM41" s="19"/>
      <c r="DAN41" s="19"/>
      <c r="DAO41" s="19"/>
      <c r="DAP41" s="19"/>
      <c r="DAQ41" s="19"/>
      <c r="DAR41" s="19"/>
      <c r="DAS41" s="19"/>
      <c r="DAT41" s="19"/>
      <c r="DAU41" s="19"/>
      <c r="DAV41" s="19"/>
      <c r="DAW41" s="19"/>
      <c r="DAX41" s="19"/>
      <c r="DAY41" s="19"/>
      <c r="DAZ41" s="19"/>
      <c r="DBA41" s="19"/>
      <c r="DBB41" s="19"/>
      <c r="DBC41" s="19"/>
      <c r="DBD41" s="19"/>
      <c r="DBE41" s="19"/>
      <c r="DBF41" s="19"/>
      <c r="DBG41" s="19"/>
      <c r="DBH41" s="19"/>
      <c r="DBI41" s="19"/>
      <c r="DBJ41" s="19"/>
      <c r="DBK41" s="19"/>
      <c r="DBL41" s="19"/>
      <c r="DBM41" s="19"/>
      <c r="DBN41" s="19"/>
      <c r="DBO41" s="19"/>
      <c r="DBP41" s="19"/>
      <c r="DBQ41" s="19"/>
      <c r="DBR41" s="19"/>
      <c r="DBS41" s="19"/>
      <c r="DBT41" s="19"/>
      <c r="DBU41" s="19"/>
      <c r="DBV41" s="19"/>
      <c r="DBW41" s="19"/>
      <c r="DBX41" s="19"/>
      <c r="DBY41" s="19"/>
      <c r="DBZ41" s="19"/>
      <c r="DCA41" s="19"/>
      <c r="DCB41" s="19"/>
      <c r="DCC41" s="19"/>
      <c r="DCD41" s="19"/>
      <c r="DCE41" s="19"/>
      <c r="DCF41" s="19"/>
      <c r="DCG41" s="19"/>
      <c r="DCH41" s="19"/>
      <c r="DCI41" s="19"/>
      <c r="DCJ41" s="19"/>
      <c r="DCK41" s="19"/>
      <c r="DCL41" s="19"/>
      <c r="DCM41" s="19"/>
      <c r="DCN41" s="19"/>
      <c r="DCO41" s="19"/>
      <c r="DCP41" s="19"/>
      <c r="DCQ41" s="19"/>
      <c r="DCR41" s="19"/>
      <c r="DCS41" s="19"/>
      <c r="DCT41" s="19"/>
      <c r="DCU41" s="19"/>
      <c r="DCV41" s="19"/>
      <c r="DCW41" s="19"/>
      <c r="DCX41" s="19"/>
      <c r="DCY41" s="19"/>
      <c r="DCZ41" s="19"/>
      <c r="DDA41" s="19"/>
      <c r="DDB41" s="19"/>
      <c r="DDC41" s="19"/>
      <c r="DDD41" s="19"/>
      <c r="DDE41" s="19"/>
      <c r="DDF41" s="19"/>
      <c r="DDG41" s="19"/>
      <c r="DDH41" s="19"/>
      <c r="DDI41" s="19"/>
      <c r="DDJ41" s="19"/>
      <c r="DDK41" s="19"/>
      <c r="DDL41" s="19"/>
      <c r="DDM41" s="19"/>
      <c r="DDN41" s="19"/>
      <c r="DDO41" s="19"/>
      <c r="DDP41" s="19"/>
      <c r="DDQ41" s="19"/>
      <c r="DDR41" s="19"/>
      <c r="DDS41" s="19"/>
      <c r="DDT41" s="19"/>
      <c r="DDU41" s="19"/>
      <c r="DDV41" s="19"/>
      <c r="DDW41" s="19"/>
      <c r="DDX41" s="19"/>
      <c r="DDY41" s="19"/>
      <c r="DDZ41" s="19"/>
      <c r="DEA41" s="19"/>
      <c r="DEB41" s="19"/>
      <c r="DEC41" s="19"/>
      <c r="DED41" s="19"/>
      <c r="DEE41" s="19"/>
      <c r="DEF41" s="19"/>
      <c r="DEG41" s="19"/>
      <c r="DEH41" s="19"/>
      <c r="DEI41" s="19"/>
      <c r="DEJ41" s="19"/>
      <c r="DEK41" s="19"/>
      <c r="DEL41" s="19"/>
      <c r="DEM41" s="19"/>
      <c r="DEN41" s="19"/>
      <c r="DEO41" s="19"/>
      <c r="DEP41" s="19"/>
      <c r="DEQ41" s="19"/>
      <c r="DER41" s="19"/>
      <c r="DES41" s="19"/>
      <c r="DET41" s="19"/>
      <c r="DEU41" s="19"/>
      <c r="DEV41" s="19"/>
      <c r="DEW41" s="19"/>
      <c r="DEX41" s="19"/>
      <c r="DEY41" s="19"/>
      <c r="DEZ41" s="19"/>
      <c r="DFA41" s="19"/>
      <c r="DFB41" s="19"/>
      <c r="DFC41" s="19"/>
      <c r="DFD41" s="19"/>
      <c r="DFE41" s="19"/>
      <c r="DFF41" s="19"/>
      <c r="DFG41" s="19"/>
      <c r="DFH41" s="19"/>
      <c r="DFI41" s="19"/>
      <c r="DFJ41" s="19"/>
      <c r="DFK41" s="19"/>
      <c r="DFL41" s="19"/>
      <c r="DFM41" s="19"/>
      <c r="DFN41" s="19"/>
      <c r="DFO41" s="19"/>
      <c r="DFP41" s="19"/>
      <c r="DFQ41" s="19"/>
      <c r="DFR41" s="19"/>
      <c r="DFS41" s="19"/>
      <c r="DFT41" s="19"/>
      <c r="DFU41" s="19"/>
      <c r="DFV41" s="19"/>
      <c r="DFW41" s="19"/>
      <c r="DFX41" s="19"/>
      <c r="DFY41" s="19"/>
      <c r="DFZ41" s="19"/>
      <c r="DGA41" s="19"/>
      <c r="DGB41" s="19"/>
      <c r="DGC41" s="19"/>
      <c r="DGD41" s="19"/>
      <c r="DGE41" s="19"/>
      <c r="DGF41" s="19"/>
      <c r="DGG41" s="19"/>
      <c r="DGH41" s="19"/>
      <c r="DGI41" s="19"/>
      <c r="DGJ41" s="19"/>
      <c r="DGK41" s="19"/>
      <c r="DGL41" s="19"/>
      <c r="DGM41" s="19"/>
      <c r="DGN41" s="19"/>
      <c r="DGO41" s="19"/>
      <c r="DGP41" s="19"/>
      <c r="DGQ41" s="19"/>
      <c r="DGR41" s="19"/>
      <c r="DGS41" s="19"/>
      <c r="DGT41" s="19"/>
      <c r="DGU41" s="19"/>
      <c r="DGV41" s="19"/>
      <c r="DGW41" s="19"/>
      <c r="DGX41" s="19"/>
      <c r="DGY41" s="19"/>
      <c r="DGZ41" s="19"/>
      <c r="DHA41" s="19"/>
      <c r="DHB41" s="19"/>
      <c r="DHC41" s="19"/>
      <c r="DHD41" s="19"/>
      <c r="DHE41" s="19"/>
      <c r="DHF41" s="19"/>
      <c r="DHG41" s="19"/>
      <c r="DHH41" s="19"/>
      <c r="DHI41" s="19"/>
      <c r="DHJ41" s="19"/>
      <c r="DHK41" s="19"/>
      <c r="DHL41" s="19"/>
      <c r="DHM41" s="19"/>
      <c r="DHN41" s="19"/>
      <c r="DHO41" s="19"/>
      <c r="DHP41" s="19"/>
      <c r="DHQ41" s="19"/>
      <c r="DHR41" s="19"/>
      <c r="DHS41" s="19"/>
      <c r="DHT41" s="19"/>
      <c r="DHU41" s="19"/>
      <c r="DHV41" s="19"/>
      <c r="DHW41" s="19"/>
      <c r="DHX41" s="19"/>
      <c r="DHY41" s="19"/>
      <c r="DHZ41" s="19"/>
      <c r="DIA41" s="19"/>
      <c r="DIB41" s="19"/>
      <c r="DIC41" s="19"/>
      <c r="DID41" s="19"/>
      <c r="DIE41" s="19"/>
      <c r="DIF41" s="19"/>
      <c r="DIG41" s="19"/>
      <c r="DIH41" s="19"/>
      <c r="DII41" s="19"/>
      <c r="DIJ41" s="19"/>
      <c r="DIK41" s="19"/>
      <c r="DIL41" s="19"/>
      <c r="DIM41" s="19"/>
      <c r="DIN41" s="19"/>
      <c r="DIO41" s="19"/>
      <c r="DIP41" s="19"/>
      <c r="DIQ41" s="19"/>
      <c r="DIR41" s="19"/>
      <c r="DIS41" s="19"/>
      <c r="DIT41" s="19"/>
      <c r="DIU41" s="19"/>
      <c r="DIV41" s="19"/>
      <c r="DIW41" s="19"/>
      <c r="DIX41" s="19"/>
      <c r="DIY41" s="19"/>
      <c r="DIZ41" s="19"/>
      <c r="DJA41" s="19"/>
      <c r="DJB41" s="19"/>
      <c r="DJC41" s="19"/>
      <c r="DJD41" s="19"/>
      <c r="DJE41" s="19"/>
      <c r="DJF41" s="19"/>
      <c r="DJG41" s="19"/>
      <c r="DJH41" s="19"/>
      <c r="DJI41" s="19"/>
      <c r="DJJ41" s="19"/>
      <c r="DJK41" s="19"/>
      <c r="DJL41" s="19"/>
      <c r="DJM41" s="19"/>
      <c r="DJN41" s="19"/>
      <c r="DJO41" s="19"/>
      <c r="DJP41" s="19"/>
      <c r="DJQ41" s="19"/>
      <c r="DJR41" s="19"/>
      <c r="DJS41" s="19"/>
      <c r="DJT41" s="19"/>
      <c r="DJU41" s="19"/>
      <c r="DJV41" s="19"/>
      <c r="DJW41" s="19"/>
      <c r="DJX41" s="19"/>
      <c r="DJY41" s="19"/>
      <c r="DJZ41" s="19"/>
      <c r="DKA41" s="19"/>
      <c r="DKB41" s="19"/>
      <c r="DKC41" s="19"/>
      <c r="DKD41" s="19"/>
      <c r="DKE41" s="19"/>
      <c r="DKF41" s="19"/>
      <c r="DKG41" s="19"/>
      <c r="DKH41" s="19"/>
      <c r="DKI41" s="19"/>
      <c r="DKJ41" s="19"/>
      <c r="DKK41" s="19"/>
      <c r="DKL41" s="19"/>
      <c r="DKM41" s="19"/>
      <c r="DKN41" s="19"/>
      <c r="DKO41" s="19"/>
      <c r="DKP41" s="19"/>
      <c r="DKQ41" s="19"/>
      <c r="DKR41" s="19"/>
      <c r="DKS41" s="19"/>
      <c r="DKT41" s="19"/>
      <c r="DKU41" s="19"/>
      <c r="DKV41" s="19"/>
      <c r="DKW41" s="19"/>
      <c r="DKX41" s="19"/>
      <c r="DKY41" s="19"/>
      <c r="DKZ41" s="19"/>
      <c r="DLA41" s="19"/>
      <c r="DLB41" s="19"/>
      <c r="DLC41" s="19"/>
      <c r="DLD41" s="19"/>
      <c r="DLE41" s="19"/>
      <c r="DLF41" s="19"/>
      <c r="DLG41" s="19"/>
      <c r="DLH41" s="19"/>
      <c r="DLI41" s="19"/>
      <c r="DLJ41" s="19"/>
      <c r="DLK41" s="19"/>
      <c r="DLL41" s="19"/>
      <c r="DLM41" s="19"/>
      <c r="DLN41" s="19"/>
      <c r="DLO41" s="19"/>
      <c r="DLP41" s="19"/>
      <c r="DLQ41" s="19"/>
      <c r="DLR41" s="19"/>
      <c r="DLS41" s="19"/>
      <c r="DLT41" s="19"/>
      <c r="DLU41" s="19"/>
      <c r="DLV41" s="19"/>
      <c r="DLW41" s="19"/>
      <c r="DLX41" s="19"/>
      <c r="DLY41" s="19"/>
      <c r="DLZ41" s="19"/>
      <c r="DMA41" s="19"/>
      <c r="DMB41" s="19"/>
      <c r="DMC41" s="19"/>
      <c r="DMD41" s="19"/>
      <c r="DME41" s="19"/>
      <c r="DMF41" s="19"/>
      <c r="DMG41" s="19"/>
      <c r="DMH41" s="19"/>
      <c r="DMI41" s="19"/>
      <c r="DMJ41" s="19"/>
      <c r="DMK41" s="19"/>
      <c r="DML41" s="19"/>
      <c r="DMM41" s="19"/>
      <c r="DMN41" s="19"/>
      <c r="DMO41" s="19"/>
      <c r="DMP41" s="19"/>
      <c r="DMQ41" s="19"/>
      <c r="DMR41" s="19"/>
      <c r="DMS41" s="19"/>
      <c r="DMT41" s="19"/>
      <c r="DMU41" s="19"/>
      <c r="DMV41" s="19"/>
      <c r="DMW41" s="19"/>
      <c r="DMX41" s="19"/>
      <c r="DMY41" s="19"/>
      <c r="DMZ41" s="19"/>
      <c r="DNA41" s="19"/>
      <c r="DNB41" s="19"/>
      <c r="DNC41" s="19"/>
      <c r="DND41" s="19"/>
      <c r="DNE41" s="19"/>
      <c r="DNF41" s="19"/>
      <c r="DNG41" s="19"/>
      <c r="DNH41" s="19"/>
      <c r="DNI41" s="19"/>
      <c r="DNJ41" s="19"/>
      <c r="DNK41" s="19"/>
      <c r="DNL41" s="19"/>
      <c r="DNM41" s="19"/>
      <c r="DNN41" s="19"/>
      <c r="DNO41" s="19"/>
      <c r="DNP41" s="19"/>
      <c r="DNQ41" s="19"/>
      <c r="DNR41" s="19"/>
      <c r="DNS41" s="19"/>
      <c r="DNT41" s="19"/>
      <c r="DNU41" s="19"/>
      <c r="DNV41" s="19"/>
      <c r="DNW41" s="19"/>
      <c r="DNX41" s="19"/>
      <c r="DNY41" s="19"/>
      <c r="DNZ41" s="19"/>
      <c r="DOA41" s="19"/>
      <c r="DOB41" s="19"/>
      <c r="DOC41" s="19"/>
      <c r="DOD41" s="19"/>
      <c r="DOE41" s="19"/>
      <c r="DOF41" s="19"/>
      <c r="DOG41" s="19"/>
      <c r="DOH41" s="19"/>
      <c r="DOI41" s="19"/>
      <c r="DOJ41" s="19"/>
      <c r="DOK41" s="19"/>
      <c r="DOL41" s="19"/>
      <c r="DOM41" s="19"/>
      <c r="DON41" s="19"/>
      <c r="DOO41" s="19"/>
      <c r="DOP41" s="19"/>
      <c r="DOQ41" s="19"/>
      <c r="DOR41" s="19"/>
      <c r="DOS41" s="19"/>
      <c r="DOT41" s="19"/>
      <c r="DOU41" s="19"/>
      <c r="DOV41" s="19"/>
      <c r="DOW41" s="19"/>
      <c r="DOX41" s="19"/>
      <c r="DOY41" s="19"/>
      <c r="DOZ41" s="19"/>
      <c r="DPA41" s="19"/>
      <c r="DPB41" s="19"/>
      <c r="DPC41" s="19"/>
      <c r="DPD41" s="19"/>
      <c r="DPE41" s="19"/>
      <c r="DPF41" s="19"/>
      <c r="DPG41" s="19"/>
      <c r="DPH41" s="19"/>
      <c r="DPI41" s="19"/>
      <c r="DPJ41" s="19"/>
      <c r="DPK41" s="19"/>
      <c r="DPL41" s="19"/>
      <c r="DPM41" s="19"/>
      <c r="DPN41" s="19"/>
      <c r="DPO41" s="19"/>
      <c r="DPP41" s="19"/>
      <c r="DPQ41" s="19"/>
      <c r="DPR41" s="19"/>
      <c r="DPS41" s="19"/>
      <c r="DPT41" s="19"/>
      <c r="DPU41" s="19"/>
      <c r="DPV41" s="19"/>
      <c r="DPW41" s="19"/>
      <c r="DPX41" s="19"/>
      <c r="DPY41" s="19"/>
      <c r="DPZ41" s="19"/>
      <c r="DQA41" s="19"/>
      <c r="DQB41" s="19"/>
      <c r="DQC41" s="19"/>
      <c r="DQD41" s="19"/>
      <c r="DQE41" s="19"/>
      <c r="DQF41" s="19"/>
      <c r="DQG41" s="19"/>
      <c r="DQH41" s="19"/>
      <c r="DQI41" s="19"/>
      <c r="DQJ41" s="19"/>
      <c r="DQK41" s="19"/>
      <c r="DQL41" s="19"/>
      <c r="DQM41" s="19"/>
      <c r="DQN41" s="19"/>
      <c r="DQO41" s="19"/>
      <c r="DQP41" s="19"/>
      <c r="DQQ41" s="19"/>
      <c r="DQR41" s="19"/>
      <c r="DQS41" s="19"/>
      <c r="DQT41" s="19"/>
      <c r="DQU41" s="19"/>
      <c r="DQV41" s="19"/>
      <c r="DQW41" s="19"/>
      <c r="DQX41" s="19"/>
      <c r="DQY41" s="19"/>
      <c r="DQZ41" s="19"/>
      <c r="DRA41" s="19"/>
      <c r="DRB41" s="19"/>
      <c r="DRC41" s="19"/>
      <c r="DRD41" s="19"/>
      <c r="DRE41" s="19"/>
      <c r="DRF41" s="19"/>
      <c r="DRG41" s="19"/>
      <c r="DRH41" s="19"/>
      <c r="DRI41" s="19"/>
      <c r="DRJ41" s="19"/>
      <c r="DRK41" s="19"/>
      <c r="DRL41" s="19"/>
      <c r="DRM41" s="19"/>
      <c r="DRN41" s="19"/>
      <c r="DRO41" s="19"/>
      <c r="DRP41" s="19"/>
      <c r="DRQ41" s="19"/>
      <c r="DRR41" s="19"/>
      <c r="DRS41" s="19"/>
      <c r="DRT41" s="19"/>
      <c r="DRU41" s="19"/>
      <c r="DRV41" s="19"/>
      <c r="DRW41" s="19"/>
      <c r="DRX41" s="19"/>
      <c r="DRY41" s="19"/>
      <c r="DRZ41" s="19"/>
      <c r="DSA41" s="19"/>
      <c r="DSB41" s="19"/>
      <c r="DSC41" s="19"/>
      <c r="DSD41" s="19"/>
      <c r="DSE41" s="19"/>
      <c r="DSF41" s="19"/>
      <c r="DSG41" s="19"/>
      <c r="DSH41" s="19"/>
      <c r="DSI41" s="19"/>
      <c r="DSJ41" s="19"/>
      <c r="DSK41" s="19"/>
      <c r="DSL41" s="19"/>
      <c r="DSM41" s="19"/>
      <c r="DSN41" s="19"/>
      <c r="DSO41" s="19"/>
      <c r="DSP41" s="19"/>
      <c r="DSQ41" s="19"/>
      <c r="DSR41" s="19"/>
      <c r="DSS41" s="19"/>
      <c r="DST41" s="19"/>
      <c r="DSU41" s="19"/>
      <c r="DSV41" s="19"/>
      <c r="DSW41" s="19"/>
      <c r="DSX41" s="19"/>
      <c r="DSY41" s="19"/>
      <c r="DSZ41" s="19"/>
      <c r="DTA41" s="19"/>
      <c r="DTB41" s="19"/>
      <c r="DTC41" s="19"/>
      <c r="DTD41" s="19"/>
      <c r="DTE41" s="19"/>
      <c r="DTF41" s="19"/>
      <c r="DTG41" s="19"/>
      <c r="DTH41" s="19"/>
      <c r="DTI41" s="19"/>
      <c r="DTJ41" s="19"/>
      <c r="DTK41" s="19"/>
      <c r="DTL41" s="19"/>
      <c r="DTM41" s="19"/>
      <c r="DTN41" s="19"/>
      <c r="DTO41" s="19"/>
      <c r="DTP41" s="19"/>
      <c r="DTQ41" s="19"/>
      <c r="DTR41" s="19"/>
      <c r="DTS41" s="19"/>
      <c r="DTT41" s="19"/>
      <c r="DTU41" s="19"/>
      <c r="DTV41" s="19"/>
      <c r="DTW41" s="19"/>
      <c r="DTX41" s="19"/>
      <c r="DTY41" s="19"/>
      <c r="DTZ41" s="19"/>
      <c r="DUA41" s="19"/>
      <c r="DUB41" s="19"/>
      <c r="DUC41" s="19"/>
      <c r="DUD41" s="19"/>
      <c r="DUE41" s="19"/>
      <c r="DUF41" s="19"/>
      <c r="DUG41" s="19"/>
      <c r="DUH41" s="19"/>
      <c r="DUI41" s="19"/>
      <c r="DUJ41" s="19"/>
      <c r="DUK41" s="19"/>
      <c r="DUL41" s="19"/>
      <c r="DUM41" s="19"/>
      <c r="DUN41" s="19"/>
      <c r="DUO41" s="19"/>
      <c r="DUP41" s="19"/>
      <c r="DUQ41" s="19"/>
      <c r="DUR41" s="19"/>
      <c r="DUS41" s="19"/>
      <c r="DUT41" s="19"/>
      <c r="DUU41" s="19"/>
      <c r="DUV41" s="19"/>
      <c r="DUW41" s="19"/>
      <c r="DUX41" s="19"/>
      <c r="DUY41" s="19"/>
      <c r="DUZ41" s="19"/>
      <c r="DVA41" s="19"/>
      <c r="DVB41" s="19"/>
      <c r="DVC41" s="19"/>
      <c r="DVD41" s="19"/>
      <c r="DVE41" s="19"/>
      <c r="DVF41" s="19"/>
      <c r="DVG41" s="19"/>
      <c r="DVH41" s="19"/>
      <c r="DVI41" s="19"/>
      <c r="DVJ41" s="19"/>
      <c r="DVK41" s="19"/>
      <c r="DVL41" s="19"/>
      <c r="DVM41" s="19"/>
      <c r="DVN41" s="19"/>
      <c r="DVO41" s="19"/>
      <c r="DVP41" s="19"/>
      <c r="DVQ41" s="19"/>
      <c r="DVR41" s="19"/>
      <c r="DVS41" s="19"/>
      <c r="DVT41" s="19"/>
      <c r="DVU41" s="19"/>
      <c r="DVV41" s="19"/>
      <c r="DVW41" s="19"/>
      <c r="DVX41" s="19"/>
      <c r="DVY41" s="19"/>
      <c r="DVZ41" s="19"/>
      <c r="DWA41" s="19"/>
      <c r="DWB41" s="19"/>
      <c r="DWC41" s="19"/>
      <c r="DWD41" s="19"/>
      <c r="DWE41" s="19"/>
      <c r="DWF41" s="19"/>
      <c r="DWG41" s="19"/>
      <c r="DWH41" s="19"/>
      <c r="DWI41" s="19"/>
      <c r="DWJ41" s="19"/>
      <c r="DWK41" s="19"/>
      <c r="DWL41" s="19"/>
      <c r="DWM41" s="19"/>
      <c r="DWN41" s="19"/>
      <c r="DWO41" s="19"/>
      <c r="DWP41" s="19"/>
      <c r="DWQ41" s="19"/>
      <c r="DWR41" s="19"/>
      <c r="DWS41" s="19"/>
      <c r="DWT41" s="19"/>
      <c r="DWU41" s="19"/>
      <c r="DWV41" s="19"/>
      <c r="DWW41" s="19"/>
      <c r="DWX41" s="19"/>
      <c r="DWY41" s="19"/>
      <c r="DWZ41" s="19"/>
      <c r="DXA41" s="19"/>
      <c r="DXB41" s="19"/>
      <c r="DXC41" s="19"/>
      <c r="DXD41" s="19"/>
      <c r="DXE41" s="19"/>
      <c r="DXF41" s="19"/>
      <c r="DXG41" s="19"/>
      <c r="DXH41" s="19"/>
      <c r="DXI41" s="19"/>
      <c r="DXJ41" s="19"/>
      <c r="DXK41" s="19"/>
      <c r="DXL41" s="19"/>
      <c r="DXM41" s="19"/>
      <c r="DXN41" s="19"/>
      <c r="DXO41" s="19"/>
      <c r="DXP41" s="19"/>
      <c r="DXQ41" s="19"/>
      <c r="DXR41" s="19"/>
      <c r="DXS41" s="19"/>
      <c r="DXT41" s="19"/>
      <c r="DXU41" s="19"/>
      <c r="DXV41" s="19"/>
      <c r="DXW41" s="19"/>
      <c r="DXX41" s="19"/>
      <c r="DXY41" s="19"/>
      <c r="DXZ41" s="19"/>
      <c r="DYA41" s="19"/>
      <c r="DYB41" s="19"/>
      <c r="DYC41" s="19"/>
      <c r="DYD41" s="19"/>
      <c r="DYE41" s="19"/>
      <c r="DYF41" s="19"/>
      <c r="DYG41" s="19"/>
      <c r="DYH41" s="19"/>
      <c r="DYI41" s="19"/>
      <c r="DYJ41" s="19"/>
      <c r="DYK41" s="19"/>
      <c r="DYL41" s="19"/>
      <c r="DYM41" s="19"/>
      <c r="DYN41" s="19"/>
      <c r="DYO41" s="19"/>
      <c r="DYP41" s="19"/>
      <c r="DYQ41" s="19"/>
      <c r="DYR41" s="19"/>
      <c r="DYS41" s="19"/>
      <c r="DYT41" s="19"/>
      <c r="DYU41" s="19"/>
      <c r="DYV41" s="19"/>
      <c r="DYW41" s="19"/>
      <c r="DYX41" s="19"/>
      <c r="DYY41" s="19"/>
      <c r="DYZ41" s="19"/>
      <c r="DZA41" s="19"/>
      <c r="DZB41" s="19"/>
      <c r="DZC41" s="19"/>
      <c r="DZD41" s="19"/>
      <c r="DZE41" s="19"/>
      <c r="DZF41" s="19"/>
      <c r="DZG41" s="19"/>
      <c r="DZH41" s="19"/>
      <c r="DZI41" s="19"/>
      <c r="DZJ41" s="19"/>
      <c r="DZK41" s="19"/>
      <c r="DZL41" s="19"/>
      <c r="DZM41" s="19"/>
      <c r="DZN41" s="19"/>
      <c r="DZO41" s="19"/>
      <c r="DZP41" s="19"/>
      <c r="DZQ41" s="19"/>
      <c r="DZR41" s="19"/>
      <c r="DZS41" s="19"/>
      <c r="DZT41" s="19"/>
      <c r="DZU41" s="19"/>
      <c r="DZV41" s="19"/>
      <c r="DZW41" s="19"/>
      <c r="DZX41" s="19"/>
      <c r="DZY41" s="19"/>
      <c r="DZZ41" s="19"/>
      <c r="EAA41" s="19"/>
      <c r="EAB41" s="19"/>
      <c r="EAC41" s="19"/>
      <c r="EAD41" s="19"/>
      <c r="EAE41" s="19"/>
      <c r="EAF41" s="19"/>
      <c r="EAG41" s="19"/>
      <c r="EAH41" s="19"/>
      <c r="EAI41" s="19"/>
      <c r="EAJ41" s="19"/>
      <c r="EAK41" s="19"/>
      <c r="EAL41" s="19"/>
      <c r="EAM41" s="19"/>
      <c r="EAN41" s="19"/>
      <c r="EAO41" s="19"/>
      <c r="EAP41" s="19"/>
      <c r="EAQ41" s="19"/>
      <c r="EAR41" s="19"/>
      <c r="EAS41" s="19"/>
      <c r="EAT41" s="19"/>
      <c r="EAU41" s="19"/>
      <c r="EAV41" s="19"/>
      <c r="EAW41" s="19"/>
      <c r="EAX41" s="19"/>
      <c r="EAY41" s="19"/>
      <c r="EAZ41" s="19"/>
      <c r="EBA41" s="19"/>
      <c r="EBB41" s="19"/>
      <c r="EBC41" s="19"/>
      <c r="EBD41" s="19"/>
      <c r="EBE41" s="19"/>
      <c r="EBF41" s="19"/>
      <c r="EBG41" s="19"/>
      <c r="EBH41" s="19"/>
      <c r="EBI41" s="19"/>
      <c r="EBJ41" s="19"/>
      <c r="EBK41" s="19"/>
      <c r="EBL41" s="19"/>
      <c r="EBM41" s="19"/>
      <c r="EBN41" s="19"/>
      <c r="EBO41" s="19"/>
      <c r="EBP41" s="19"/>
      <c r="EBQ41" s="19"/>
      <c r="EBR41" s="19"/>
      <c r="EBS41" s="19"/>
      <c r="EBT41" s="19"/>
      <c r="EBU41" s="19"/>
      <c r="EBV41" s="19"/>
      <c r="EBW41" s="19"/>
      <c r="EBX41" s="19"/>
      <c r="EBY41" s="19"/>
      <c r="EBZ41" s="19"/>
      <c r="ECA41" s="19"/>
      <c r="ECB41" s="19"/>
      <c r="ECC41" s="19"/>
      <c r="ECD41" s="19"/>
      <c r="ECE41" s="19"/>
      <c r="ECF41" s="19"/>
      <c r="ECG41" s="19"/>
      <c r="ECH41" s="19"/>
      <c r="ECI41" s="19"/>
      <c r="ECJ41" s="19"/>
      <c r="ECK41" s="19"/>
      <c r="ECL41" s="19"/>
      <c r="ECM41" s="19"/>
      <c r="ECN41" s="19"/>
      <c r="ECO41" s="19"/>
      <c r="ECP41" s="19"/>
      <c r="ECQ41" s="19"/>
      <c r="ECR41" s="19"/>
      <c r="ECS41" s="19"/>
      <c r="ECT41" s="19"/>
      <c r="ECU41" s="19"/>
      <c r="ECV41" s="19"/>
      <c r="ECW41" s="19"/>
      <c r="ECX41" s="19"/>
      <c r="ECY41" s="19"/>
      <c r="ECZ41" s="19"/>
      <c r="EDA41" s="19"/>
      <c r="EDB41" s="19"/>
      <c r="EDC41" s="19"/>
      <c r="EDD41" s="19"/>
      <c r="EDE41" s="19"/>
      <c r="EDF41" s="19"/>
      <c r="EDG41" s="19"/>
      <c r="EDH41" s="19"/>
      <c r="EDI41" s="19"/>
      <c r="EDJ41" s="19"/>
      <c r="EDK41" s="19"/>
      <c r="EDL41" s="19"/>
      <c r="EDM41" s="19"/>
      <c r="EDN41" s="19"/>
      <c r="EDO41" s="19"/>
      <c r="EDP41" s="19"/>
      <c r="EDQ41" s="19"/>
      <c r="EDR41" s="19"/>
      <c r="EDS41" s="19"/>
      <c r="EDT41" s="19"/>
      <c r="EDU41" s="19"/>
      <c r="EDV41" s="19"/>
      <c r="EDW41" s="19"/>
      <c r="EDX41" s="19"/>
      <c r="EDY41" s="19"/>
      <c r="EDZ41" s="19"/>
      <c r="EEA41" s="19"/>
      <c r="EEB41" s="19"/>
      <c r="EEC41" s="19"/>
      <c r="EED41" s="19"/>
      <c r="EEE41" s="19"/>
      <c r="EEF41" s="19"/>
      <c r="EEG41" s="19"/>
      <c r="EEH41" s="19"/>
      <c r="EEI41" s="19"/>
      <c r="EEJ41" s="19"/>
      <c r="EEK41" s="19"/>
      <c r="EEL41" s="19"/>
      <c r="EEM41" s="19"/>
      <c r="EEN41" s="19"/>
      <c r="EEO41" s="19"/>
      <c r="EEP41" s="19"/>
      <c r="EEQ41" s="19"/>
      <c r="EER41" s="19"/>
      <c r="EES41" s="19"/>
      <c r="EET41" s="19"/>
      <c r="EEU41" s="19"/>
      <c r="EEV41" s="19"/>
      <c r="EEW41" s="19"/>
      <c r="EEX41" s="19"/>
      <c r="EEY41" s="19"/>
      <c r="EEZ41" s="19"/>
      <c r="EFA41" s="19"/>
      <c r="EFB41" s="19"/>
      <c r="EFC41" s="19"/>
      <c r="EFD41" s="19"/>
      <c r="EFE41" s="19"/>
      <c r="EFF41" s="19"/>
      <c r="EFG41" s="19"/>
      <c r="EFH41" s="19"/>
      <c r="EFI41" s="19"/>
      <c r="EFJ41" s="19"/>
      <c r="EFK41" s="19"/>
      <c r="EFL41" s="19"/>
      <c r="EFM41" s="19"/>
      <c r="EFN41" s="19"/>
      <c r="EFO41" s="19"/>
      <c r="EFP41" s="19"/>
      <c r="EFQ41" s="19"/>
      <c r="EFR41" s="19"/>
      <c r="EFS41" s="19"/>
      <c r="EFT41" s="19"/>
      <c r="EFU41" s="19"/>
      <c r="EFV41" s="19"/>
      <c r="EFW41" s="19"/>
      <c r="EFX41" s="19"/>
      <c r="EFY41" s="19"/>
      <c r="EFZ41" s="19"/>
      <c r="EGA41" s="19"/>
      <c r="EGB41" s="19"/>
      <c r="EGC41" s="19"/>
      <c r="EGD41" s="19"/>
      <c r="EGE41" s="19"/>
      <c r="EGF41" s="19"/>
      <c r="EGG41" s="19"/>
      <c r="EGH41" s="19"/>
      <c r="EGI41" s="19"/>
      <c r="EGJ41" s="19"/>
      <c r="EGK41" s="19"/>
      <c r="EGL41" s="19"/>
      <c r="EGM41" s="19"/>
      <c r="EGN41" s="19"/>
      <c r="EGO41" s="19"/>
      <c r="EGP41" s="19"/>
      <c r="EGQ41" s="19"/>
      <c r="EGR41" s="19"/>
      <c r="EGS41" s="19"/>
      <c r="EGT41" s="19"/>
      <c r="EGU41" s="19"/>
      <c r="EGV41" s="19"/>
      <c r="EGW41" s="19"/>
      <c r="EGX41" s="19"/>
      <c r="EGY41" s="19"/>
      <c r="EGZ41" s="19"/>
      <c r="EHA41" s="19"/>
      <c r="EHB41" s="19"/>
      <c r="EHC41" s="19"/>
      <c r="EHD41" s="19"/>
      <c r="EHE41" s="19"/>
      <c r="EHF41" s="19"/>
      <c r="EHG41" s="19"/>
      <c r="EHH41" s="19"/>
      <c r="EHI41" s="19"/>
      <c r="EHJ41" s="19"/>
      <c r="EHK41" s="19"/>
      <c r="EHL41" s="19"/>
      <c r="EHM41" s="19"/>
      <c r="EHN41" s="19"/>
      <c r="EHO41" s="19"/>
      <c r="EHP41" s="19"/>
      <c r="EHQ41" s="19"/>
      <c r="EHR41" s="19"/>
      <c r="EHS41" s="19"/>
      <c r="EHT41" s="19"/>
      <c r="EHU41" s="19"/>
      <c r="EHV41" s="19"/>
      <c r="EHW41" s="19"/>
      <c r="EHX41" s="19"/>
      <c r="EHY41" s="19"/>
      <c r="EHZ41" s="19"/>
      <c r="EIA41" s="19"/>
      <c r="EIB41" s="19"/>
      <c r="EIC41" s="19"/>
      <c r="EID41" s="19"/>
      <c r="EIE41" s="19"/>
      <c r="EIF41" s="19"/>
      <c r="EIG41" s="19"/>
      <c r="EIH41" s="19"/>
      <c r="EII41" s="19"/>
      <c r="EIJ41" s="19"/>
      <c r="EIK41" s="19"/>
      <c r="EIL41" s="19"/>
      <c r="EIM41" s="19"/>
      <c r="EIN41" s="19"/>
      <c r="EIO41" s="19"/>
      <c r="EIP41" s="19"/>
      <c r="EIQ41" s="19"/>
      <c r="EIR41" s="19"/>
      <c r="EIS41" s="19"/>
      <c r="EIT41" s="19"/>
      <c r="EIU41" s="19"/>
      <c r="EIV41" s="19"/>
      <c r="EIW41" s="19"/>
      <c r="EIX41" s="19"/>
      <c r="EIY41" s="19"/>
      <c r="EIZ41" s="19"/>
      <c r="EJA41" s="19"/>
      <c r="EJB41" s="19"/>
      <c r="EJC41" s="19"/>
      <c r="EJD41" s="19"/>
      <c r="EJE41" s="19"/>
      <c r="EJF41" s="19"/>
      <c r="EJG41" s="19"/>
      <c r="EJH41" s="19"/>
      <c r="EJI41" s="19"/>
      <c r="EJJ41" s="19"/>
      <c r="EJK41" s="19"/>
      <c r="EJL41" s="19"/>
      <c r="EJM41" s="19"/>
      <c r="EJN41" s="19"/>
      <c r="EJO41" s="19"/>
      <c r="EJP41" s="19"/>
      <c r="EJQ41" s="19"/>
      <c r="EJR41" s="19"/>
      <c r="EJS41" s="19"/>
      <c r="EJT41" s="19"/>
      <c r="EJU41" s="19"/>
      <c r="EJV41" s="19"/>
      <c r="EJW41" s="19"/>
      <c r="EJX41" s="19"/>
      <c r="EJY41" s="19"/>
      <c r="EJZ41" s="19"/>
      <c r="EKA41" s="19"/>
      <c r="EKB41" s="19"/>
      <c r="EKC41" s="19"/>
      <c r="EKD41" s="19"/>
      <c r="EKE41" s="19"/>
      <c r="EKF41" s="19"/>
      <c r="EKG41" s="19"/>
      <c r="EKH41" s="19"/>
      <c r="EKI41" s="19"/>
      <c r="EKJ41" s="19"/>
      <c r="EKK41" s="19"/>
      <c r="EKL41" s="19"/>
      <c r="EKM41" s="19"/>
      <c r="EKN41" s="19"/>
      <c r="EKO41" s="19"/>
      <c r="EKP41" s="19"/>
      <c r="EKQ41" s="19"/>
      <c r="EKR41" s="19"/>
      <c r="EKS41" s="19"/>
      <c r="EKT41" s="19"/>
      <c r="EKU41" s="19"/>
      <c r="EKV41" s="19"/>
      <c r="EKW41" s="19"/>
      <c r="EKX41" s="19"/>
      <c r="EKY41" s="19"/>
      <c r="EKZ41" s="19"/>
      <c r="ELA41" s="19"/>
      <c r="ELB41" s="19"/>
      <c r="ELC41" s="19"/>
      <c r="ELD41" s="19"/>
      <c r="ELE41" s="19"/>
      <c r="ELF41" s="19"/>
      <c r="ELG41" s="19"/>
      <c r="ELH41" s="19"/>
      <c r="ELI41" s="19"/>
      <c r="ELJ41" s="19"/>
      <c r="ELK41" s="19"/>
      <c r="ELL41" s="19"/>
      <c r="ELM41" s="19"/>
      <c r="ELN41" s="19"/>
      <c r="ELO41" s="19"/>
      <c r="ELP41" s="19"/>
      <c r="ELQ41" s="19"/>
      <c r="ELR41" s="19"/>
      <c r="ELS41" s="19"/>
      <c r="ELT41" s="19"/>
      <c r="ELU41" s="19"/>
      <c r="ELV41" s="19"/>
      <c r="ELW41" s="19"/>
      <c r="ELX41" s="19"/>
      <c r="ELY41" s="19"/>
      <c r="ELZ41" s="19"/>
      <c r="EMA41" s="19"/>
      <c r="EMB41" s="19"/>
      <c r="EMC41" s="19"/>
      <c r="EMD41" s="19"/>
      <c r="EME41" s="19"/>
      <c r="EMF41" s="19"/>
      <c r="EMG41" s="19"/>
      <c r="EMH41" s="19"/>
      <c r="EMI41" s="19"/>
      <c r="EMJ41" s="19"/>
      <c r="EMK41" s="19"/>
      <c r="EML41" s="19"/>
      <c r="EMM41" s="19"/>
      <c r="EMN41" s="19"/>
      <c r="EMO41" s="19"/>
      <c r="EMP41" s="19"/>
      <c r="EMQ41" s="19"/>
      <c r="EMR41" s="19"/>
      <c r="EMS41" s="19"/>
      <c r="EMT41" s="19"/>
      <c r="EMU41" s="19"/>
      <c r="EMV41" s="19"/>
      <c r="EMW41" s="19"/>
      <c r="EMX41" s="19"/>
      <c r="EMY41" s="19"/>
      <c r="EMZ41" s="19"/>
      <c r="ENA41" s="19"/>
      <c r="ENB41" s="19"/>
      <c r="ENC41" s="19"/>
      <c r="END41" s="19"/>
      <c r="ENE41" s="19"/>
      <c r="ENF41" s="19"/>
      <c r="ENG41" s="19"/>
      <c r="ENH41" s="19"/>
      <c r="ENI41" s="19"/>
      <c r="ENJ41" s="19"/>
      <c r="ENK41" s="19"/>
      <c r="ENL41" s="19"/>
      <c r="ENM41" s="19"/>
      <c r="ENN41" s="19"/>
      <c r="ENO41" s="19"/>
      <c r="ENP41" s="19"/>
      <c r="ENQ41" s="19"/>
      <c r="ENR41" s="19"/>
      <c r="ENS41" s="19"/>
      <c r="ENT41" s="19"/>
      <c r="ENU41" s="19"/>
      <c r="ENV41" s="19"/>
      <c r="ENW41" s="19"/>
      <c r="ENX41" s="19"/>
      <c r="ENY41" s="19"/>
      <c r="ENZ41" s="19"/>
      <c r="EOA41" s="19"/>
      <c r="EOB41" s="19"/>
      <c r="EOC41" s="19"/>
      <c r="EOD41" s="19"/>
      <c r="EOE41" s="19"/>
      <c r="EOF41" s="19"/>
      <c r="EOG41" s="19"/>
      <c r="EOH41" s="19"/>
      <c r="EOI41" s="19"/>
      <c r="EOJ41" s="19"/>
      <c r="EOK41" s="19"/>
      <c r="EOL41" s="19"/>
      <c r="EOM41" s="19"/>
      <c r="EON41" s="19"/>
      <c r="EOO41" s="19"/>
      <c r="EOP41" s="19"/>
      <c r="EOQ41" s="19"/>
      <c r="EOR41" s="19"/>
      <c r="EOS41" s="19"/>
      <c r="EOT41" s="19"/>
      <c r="EOU41" s="19"/>
      <c r="EOV41" s="19"/>
      <c r="EOW41" s="19"/>
      <c r="EOX41" s="19"/>
      <c r="EOY41" s="19"/>
      <c r="EOZ41" s="19"/>
      <c r="EPA41" s="19"/>
      <c r="EPB41" s="19"/>
      <c r="EPC41" s="19"/>
      <c r="EPD41" s="19"/>
      <c r="EPE41" s="19"/>
      <c r="EPF41" s="19"/>
      <c r="EPG41" s="19"/>
      <c r="EPH41" s="19"/>
      <c r="EPI41" s="19"/>
      <c r="EPJ41" s="19"/>
      <c r="EPK41" s="19"/>
      <c r="EPL41" s="19"/>
      <c r="EPM41" s="19"/>
      <c r="EPN41" s="19"/>
      <c r="EPO41" s="19"/>
      <c r="EPP41" s="19"/>
      <c r="EPQ41" s="19"/>
      <c r="EPR41" s="19"/>
      <c r="EPS41" s="19"/>
      <c r="EPT41" s="19"/>
      <c r="EPU41" s="19"/>
      <c r="EPV41" s="19"/>
      <c r="EPW41" s="19"/>
      <c r="EPX41" s="19"/>
      <c r="EPY41" s="19"/>
      <c r="EPZ41" s="19"/>
      <c r="EQA41" s="19"/>
      <c r="EQB41" s="19"/>
      <c r="EQC41" s="19"/>
      <c r="EQD41" s="19"/>
      <c r="EQE41" s="19"/>
      <c r="EQF41" s="19"/>
      <c r="EQG41" s="19"/>
      <c r="EQH41" s="19"/>
      <c r="EQI41" s="19"/>
      <c r="EQJ41" s="19"/>
      <c r="EQK41" s="19"/>
      <c r="EQL41" s="19"/>
      <c r="EQM41" s="19"/>
      <c r="EQN41" s="19"/>
      <c r="EQO41" s="19"/>
      <c r="EQP41" s="19"/>
      <c r="EQQ41" s="19"/>
      <c r="EQR41" s="19"/>
      <c r="EQS41" s="19"/>
      <c r="EQT41" s="19"/>
      <c r="EQU41" s="19"/>
      <c r="EQV41" s="19"/>
      <c r="EQW41" s="19"/>
      <c r="EQX41" s="19"/>
      <c r="EQY41" s="19"/>
      <c r="EQZ41" s="19"/>
      <c r="ERA41" s="19"/>
      <c r="ERB41" s="19"/>
      <c r="ERC41" s="19"/>
      <c r="ERD41" s="19"/>
      <c r="ERE41" s="19"/>
      <c r="ERF41" s="19"/>
      <c r="ERG41" s="19"/>
      <c r="ERH41" s="19"/>
      <c r="ERI41" s="19"/>
      <c r="ERJ41" s="19"/>
      <c r="ERK41" s="19"/>
      <c r="ERL41" s="19"/>
      <c r="ERM41" s="19"/>
      <c r="ERN41" s="19"/>
      <c r="ERO41" s="19"/>
      <c r="ERP41" s="19"/>
      <c r="ERQ41" s="19"/>
      <c r="ERR41" s="19"/>
      <c r="ERS41" s="19"/>
      <c r="ERT41" s="19"/>
      <c r="ERU41" s="19"/>
      <c r="ERV41" s="19"/>
      <c r="ERW41" s="19"/>
      <c r="ERX41" s="19"/>
      <c r="ERY41" s="19"/>
      <c r="ERZ41" s="19"/>
      <c r="ESA41" s="19"/>
      <c r="ESB41" s="19"/>
      <c r="ESC41" s="19"/>
      <c r="ESD41" s="19"/>
      <c r="ESE41" s="19"/>
      <c r="ESF41" s="19"/>
      <c r="ESG41" s="19"/>
      <c r="ESH41" s="19"/>
      <c r="ESI41" s="19"/>
      <c r="ESJ41" s="19"/>
      <c r="ESK41" s="19"/>
      <c r="ESL41" s="19"/>
      <c r="ESM41" s="19"/>
      <c r="ESN41" s="19"/>
      <c r="ESO41" s="19"/>
      <c r="ESP41" s="19"/>
      <c r="ESQ41" s="19"/>
      <c r="ESR41" s="19"/>
      <c r="ESS41" s="19"/>
      <c r="EST41" s="19"/>
      <c r="ESU41" s="19"/>
      <c r="ESV41" s="19"/>
      <c r="ESW41" s="19"/>
      <c r="ESX41" s="19"/>
      <c r="ESY41" s="19"/>
      <c r="ESZ41" s="19"/>
      <c r="ETA41" s="19"/>
      <c r="ETB41" s="19"/>
      <c r="ETC41" s="19"/>
      <c r="ETD41" s="19"/>
      <c r="ETE41" s="19"/>
      <c r="ETF41" s="19"/>
      <c r="ETG41" s="19"/>
      <c r="ETH41" s="19"/>
      <c r="ETI41" s="19"/>
      <c r="ETJ41" s="19"/>
      <c r="ETK41" s="19"/>
      <c r="ETL41" s="19"/>
      <c r="ETM41" s="19"/>
      <c r="ETN41" s="19"/>
      <c r="ETO41" s="19"/>
      <c r="ETP41" s="19"/>
      <c r="ETQ41" s="19"/>
      <c r="ETR41" s="19"/>
      <c r="ETS41" s="19"/>
      <c r="ETT41" s="19"/>
      <c r="ETU41" s="19"/>
      <c r="ETV41" s="19"/>
      <c r="ETW41" s="19"/>
      <c r="ETX41" s="19"/>
      <c r="ETY41" s="19"/>
      <c r="ETZ41" s="19"/>
      <c r="EUA41" s="19"/>
      <c r="EUB41" s="19"/>
      <c r="EUC41" s="19"/>
      <c r="EUD41" s="19"/>
      <c r="EUE41" s="19"/>
      <c r="EUF41" s="19"/>
      <c r="EUG41" s="19"/>
      <c r="EUH41" s="19"/>
      <c r="EUI41" s="19"/>
      <c r="EUJ41" s="19"/>
      <c r="EUK41" s="19"/>
      <c r="EUL41" s="19"/>
      <c r="EUM41" s="19"/>
      <c r="EUN41" s="19"/>
      <c r="EUO41" s="19"/>
      <c r="EUP41" s="19"/>
      <c r="EUQ41" s="19"/>
      <c r="EUR41" s="19"/>
      <c r="EUS41" s="19"/>
      <c r="EUT41" s="19"/>
      <c r="EUU41" s="19"/>
      <c r="EUV41" s="19"/>
      <c r="EUW41" s="19"/>
      <c r="EUX41" s="19"/>
      <c r="EUY41" s="19"/>
      <c r="EUZ41" s="19"/>
      <c r="EVA41" s="19"/>
      <c r="EVB41" s="19"/>
      <c r="EVC41" s="19"/>
      <c r="EVD41" s="19"/>
      <c r="EVE41" s="19"/>
      <c r="EVF41" s="19"/>
      <c r="EVG41" s="19"/>
      <c r="EVH41" s="19"/>
      <c r="EVI41" s="19"/>
      <c r="EVJ41" s="19"/>
      <c r="EVK41" s="19"/>
      <c r="EVL41" s="19"/>
      <c r="EVM41" s="19"/>
      <c r="EVN41" s="19"/>
      <c r="EVO41" s="19"/>
      <c r="EVP41" s="19"/>
      <c r="EVQ41" s="19"/>
      <c r="EVR41" s="19"/>
      <c r="EVS41" s="19"/>
      <c r="EVT41" s="19"/>
      <c r="EVU41" s="19"/>
      <c r="EVV41" s="19"/>
      <c r="EVW41" s="19"/>
      <c r="EVX41" s="19"/>
      <c r="EVY41" s="19"/>
      <c r="EVZ41" s="19"/>
      <c r="EWA41" s="19"/>
      <c r="EWB41" s="19"/>
      <c r="EWC41" s="19"/>
      <c r="EWD41" s="19"/>
      <c r="EWE41" s="19"/>
      <c r="EWF41" s="19"/>
      <c r="EWG41" s="19"/>
      <c r="EWH41" s="19"/>
      <c r="EWI41" s="19"/>
      <c r="EWJ41" s="19"/>
      <c r="EWK41" s="19"/>
      <c r="EWL41" s="19"/>
      <c r="EWM41" s="19"/>
      <c r="EWN41" s="19"/>
      <c r="EWO41" s="19"/>
      <c r="EWP41" s="19"/>
      <c r="EWQ41" s="19"/>
      <c r="EWR41" s="19"/>
      <c r="EWS41" s="19"/>
      <c r="EWT41" s="19"/>
      <c r="EWU41" s="19"/>
      <c r="EWV41" s="19"/>
      <c r="EWW41" s="19"/>
      <c r="EWX41" s="19"/>
      <c r="EWY41" s="19"/>
      <c r="EWZ41" s="19"/>
      <c r="EXA41" s="19"/>
      <c r="EXB41" s="19"/>
      <c r="EXC41" s="19"/>
      <c r="EXD41" s="19"/>
      <c r="EXE41" s="19"/>
      <c r="EXF41" s="19"/>
      <c r="EXG41" s="19"/>
      <c r="EXH41" s="19"/>
      <c r="EXI41" s="19"/>
      <c r="EXJ41" s="19"/>
      <c r="EXK41" s="19"/>
      <c r="EXL41" s="19"/>
      <c r="EXM41" s="19"/>
      <c r="EXN41" s="19"/>
      <c r="EXO41" s="19"/>
      <c r="EXP41" s="19"/>
      <c r="EXQ41" s="19"/>
      <c r="EXR41" s="19"/>
      <c r="EXS41" s="19"/>
      <c r="EXT41" s="19"/>
      <c r="EXU41" s="19"/>
      <c r="EXV41" s="19"/>
      <c r="EXW41" s="19"/>
      <c r="EXX41" s="19"/>
      <c r="EXY41" s="19"/>
      <c r="EXZ41" s="19"/>
      <c r="EYA41" s="19"/>
      <c r="EYB41" s="19"/>
      <c r="EYC41" s="19"/>
      <c r="EYD41" s="19"/>
      <c r="EYE41" s="19"/>
      <c r="EYF41" s="19"/>
      <c r="EYG41" s="19"/>
      <c r="EYH41" s="19"/>
      <c r="EYI41" s="19"/>
      <c r="EYJ41" s="19"/>
      <c r="EYK41" s="19"/>
      <c r="EYL41" s="19"/>
      <c r="EYM41" s="19"/>
      <c r="EYN41" s="19"/>
      <c r="EYO41" s="19"/>
      <c r="EYP41" s="19"/>
      <c r="EYQ41" s="19"/>
      <c r="EYR41" s="19"/>
      <c r="EYS41" s="19"/>
      <c r="EYT41" s="19"/>
      <c r="EYU41" s="19"/>
      <c r="EYV41" s="19"/>
      <c r="EYW41" s="19"/>
      <c r="EYX41" s="19"/>
      <c r="EYY41" s="19"/>
      <c r="EYZ41" s="19"/>
      <c r="EZA41" s="19"/>
      <c r="EZB41" s="19"/>
      <c r="EZC41" s="19"/>
      <c r="EZD41" s="19"/>
      <c r="EZE41" s="19"/>
      <c r="EZF41" s="19"/>
      <c r="EZG41" s="19"/>
      <c r="EZH41" s="19"/>
      <c r="EZI41" s="19"/>
      <c r="EZJ41" s="19"/>
      <c r="EZK41" s="19"/>
      <c r="EZL41" s="19"/>
      <c r="EZM41" s="19"/>
      <c r="EZN41" s="19"/>
      <c r="EZO41" s="19"/>
      <c r="EZP41" s="19"/>
      <c r="EZQ41" s="19"/>
      <c r="EZR41" s="19"/>
      <c r="EZS41" s="19"/>
      <c r="EZT41" s="19"/>
      <c r="EZU41" s="19"/>
      <c r="EZV41" s="19"/>
      <c r="EZW41" s="19"/>
      <c r="EZX41" s="19"/>
      <c r="EZY41" s="19"/>
      <c r="EZZ41" s="19"/>
      <c r="FAA41" s="19"/>
      <c r="FAB41" s="19"/>
      <c r="FAC41" s="19"/>
      <c r="FAD41" s="19"/>
      <c r="FAE41" s="19"/>
      <c r="FAF41" s="19"/>
      <c r="FAG41" s="19"/>
      <c r="FAH41" s="19"/>
      <c r="FAI41" s="19"/>
      <c r="FAJ41" s="19"/>
      <c r="FAK41" s="19"/>
      <c r="FAL41" s="19"/>
      <c r="FAM41" s="19"/>
      <c r="FAN41" s="19"/>
      <c r="FAO41" s="19"/>
      <c r="FAP41" s="19"/>
      <c r="FAQ41" s="19"/>
      <c r="FAR41" s="19"/>
      <c r="FAS41" s="19"/>
      <c r="FAT41" s="19"/>
      <c r="FAU41" s="19"/>
      <c r="FAV41" s="19"/>
      <c r="FAW41" s="19"/>
      <c r="FAX41" s="19"/>
      <c r="FAY41" s="19"/>
      <c r="FAZ41" s="19"/>
      <c r="FBA41" s="19"/>
      <c r="FBB41" s="19"/>
      <c r="FBC41" s="19"/>
      <c r="FBD41" s="19"/>
      <c r="FBE41" s="19"/>
      <c r="FBF41" s="19"/>
      <c r="FBG41" s="19"/>
      <c r="FBH41" s="19"/>
      <c r="FBI41" s="19"/>
      <c r="FBJ41" s="19"/>
      <c r="FBK41" s="19"/>
      <c r="FBL41" s="19"/>
      <c r="FBM41" s="19"/>
      <c r="FBN41" s="19"/>
      <c r="FBO41" s="19"/>
      <c r="FBP41" s="19"/>
      <c r="FBQ41" s="19"/>
      <c r="FBR41" s="19"/>
      <c r="FBS41" s="19"/>
      <c r="FBT41" s="19"/>
      <c r="FBU41" s="19"/>
      <c r="FBV41" s="19"/>
      <c r="FBW41" s="19"/>
      <c r="FBX41" s="19"/>
      <c r="FBY41" s="19"/>
      <c r="FBZ41" s="19"/>
      <c r="FCA41" s="19"/>
      <c r="FCB41" s="19"/>
      <c r="FCC41" s="19"/>
      <c r="FCD41" s="19"/>
      <c r="FCE41" s="19"/>
      <c r="FCF41" s="19"/>
      <c r="FCG41" s="19"/>
      <c r="FCH41" s="19"/>
      <c r="FCI41" s="19"/>
      <c r="FCJ41" s="19"/>
      <c r="FCK41" s="19"/>
      <c r="FCL41" s="19"/>
      <c r="FCM41" s="19"/>
      <c r="FCN41" s="19"/>
      <c r="FCO41" s="19"/>
      <c r="FCP41" s="19"/>
      <c r="FCQ41" s="19"/>
      <c r="FCR41" s="19"/>
      <c r="FCS41" s="19"/>
      <c r="FCT41" s="19"/>
      <c r="FCU41" s="19"/>
      <c r="FCV41" s="19"/>
      <c r="FCW41" s="19"/>
      <c r="FCX41" s="19"/>
      <c r="FCY41" s="19"/>
      <c r="FCZ41" s="19"/>
      <c r="FDA41" s="19"/>
      <c r="FDB41" s="19"/>
      <c r="FDC41" s="19"/>
      <c r="FDD41" s="19"/>
      <c r="FDE41" s="19"/>
      <c r="FDF41" s="19"/>
      <c r="FDG41" s="19"/>
      <c r="FDH41" s="19"/>
      <c r="FDI41" s="19"/>
      <c r="FDJ41" s="19"/>
      <c r="FDK41" s="19"/>
      <c r="FDL41" s="19"/>
      <c r="FDM41" s="19"/>
      <c r="FDN41" s="19"/>
      <c r="FDO41" s="19"/>
      <c r="FDP41" s="19"/>
      <c r="FDQ41" s="19"/>
      <c r="FDR41" s="19"/>
      <c r="FDS41" s="19"/>
      <c r="FDT41" s="19"/>
      <c r="FDU41" s="19"/>
      <c r="FDV41" s="19"/>
      <c r="FDW41" s="19"/>
      <c r="FDX41" s="19"/>
      <c r="FDY41" s="19"/>
      <c r="FDZ41" s="19"/>
      <c r="FEA41" s="19"/>
      <c r="FEB41" s="19"/>
      <c r="FEC41" s="19"/>
      <c r="FED41" s="19"/>
      <c r="FEE41" s="19"/>
      <c r="FEF41" s="19"/>
      <c r="FEG41" s="19"/>
      <c r="FEH41" s="19"/>
      <c r="FEI41" s="19"/>
      <c r="FEJ41" s="19"/>
      <c r="FEK41" s="19"/>
      <c r="FEL41" s="19"/>
      <c r="FEM41" s="19"/>
      <c r="FEN41" s="19"/>
      <c r="FEO41" s="19"/>
      <c r="FEP41" s="19"/>
      <c r="FEQ41" s="19"/>
      <c r="FER41" s="19"/>
      <c r="FES41" s="19"/>
      <c r="FET41" s="19"/>
      <c r="FEU41" s="19"/>
      <c r="FEV41" s="19"/>
      <c r="FEW41" s="19"/>
      <c r="FEX41" s="19"/>
      <c r="FEY41" s="19"/>
      <c r="FEZ41" s="19"/>
      <c r="FFA41" s="19"/>
      <c r="FFB41" s="19"/>
      <c r="FFC41" s="19"/>
      <c r="FFD41" s="19"/>
      <c r="FFE41" s="19"/>
      <c r="FFF41" s="19"/>
      <c r="FFG41" s="19"/>
      <c r="FFH41" s="19"/>
      <c r="FFI41" s="19"/>
      <c r="FFJ41" s="19"/>
      <c r="FFK41" s="19"/>
      <c r="FFL41" s="19"/>
      <c r="FFM41" s="19"/>
      <c r="FFN41" s="19"/>
      <c r="FFO41" s="19"/>
      <c r="FFP41" s="19"/>
      <c r="FFQ41" s="19"/>
      <c r="FFR41" s="19"/>
      <c r="FFS41" s="19"/>
      <c r="FFT41" s="19"/>
      <c r="FFU41" s="19"/>
      <c r="FFV41" s="19"/>
      <c r="FFW41" s="19"/>
      <c r="FFX41" s="19"/>
      <c r="FFY41" s="19"/>
      <c r="FFZ41" s="19"/>
      <c r="FGA41" s="19"/>
      <c r="FGB41" s="19"/>
      <c r="FGC41" s="19"/>
      <c r="FGD41" s="19"/>
      <c r="FGE41" s="19"/>
      <c r="FGF41" s="19"/>
      <c r="FGG41" s="19"/>
      <c r="FGH41" s="19"/>
      <c r="FGI41" s="19"/>
      <c r="FGJ41" s="19"/>
      <c r="FGK41" s="19"/>
      <c r="FGL41" s="19"/>
      <c r="FGM41" s="19"/>
      <c r="FGN41" s="19"/>
      <c r="FGO41" s="19"/>
      <c r="FGP41" s="19"/>
      <c r="FGQ41" s="19"/>
      <c r="FGR41" s="19"/>
      <c r="FGS41" s="19"/>
      <c r="FGT41" s="19"/>
      <c r="FGU41" s="19"/>
      <c r="FGV41" s="19"/>
      <c r="FGW41" s="19"/>
      <c r="FGX41" s="19"/>
      <c r="FGY41" s="19"/>
      <c r="FGZ41" s="19"/>
      <c r="FHA41" s="19"/>
      <c r="FHB41" s="19"/>
      <c r="FHC41" s="19"/>
      <c r="FHD41" s="19"/>
      <c r="FHE41" s="19"/>
      <c r="FHF41" s="19"/>
      <c r="FHG41" s="19"/>
      <c r="FHH41" s="19"/>
      <c r="FHI41" s="19"/>
      <c r="FHJ41" s="19"/>
      <c r="FHK41" s="19"/>
      <c r="FHL41" s="19"/>
      <c r="FHM41" s="19"/>
      <c r="FHN41" s="19"/>
      <c r="FHO41" s="19"/>
      <c r="FHP41" s="19"/>
      <c r="FHQ41" s="19"/>
      <c r="FHR41" s="19"/>
      <c r="FHS41" s="19"/>
      <c r="FHT41" s="19"/>
      <c r="FHU41" s="19"/>
      <c r="FHV41" s="19"/>
      <c r="FHW41" s="19"/>
      <c r="FHX41" s="19"/>
      <c r="FHY41" s="19"/>
      <c r="FHZ41" s="19"/>
      <c r="FIA41" s="19"/>
      <c r="FIB41" s="19"/>
      <c r="FIC41" s="19"/>
      <c r="FID41" s="19"/>
      <c r="FIE41" s="19"/>
      <c r="FIF41" s="19"/>
      <c r="FIG41" s="19"/>
      <c r="FIH41" s="19"/>
      <c r="FII41" s="19"/>
      <c r="FIJ41" s="19"/>
      <c r="FIK41" s="19"/>
      <c r="FIL41" s="19"/>
      <c r="FIM41" s="19"/>
      <c r="FIN41" s="19"/>
      <c r="FIO41" s="19"/>
      <c r="FIP41" s="19"/>
      <c r="FIQ41" s="19"/>
      <c r="FIR41" s="19"/>
      <c r="FIS41" s="19"/>
      <c r="FIT41" s="19"/>
      <c r="FIU41" s="19"/>
      <c r="FIV41" s="19"/>
      <c r="FIW41" s="19"/>
      <c r="FIX41" s="19"/>
      <c r="FIY41" s="19"/>
      <c r="FIZ41" s="19"/>
      <c r="FJA41" s="19"/>
      <c r="FJB41" s="19"/>
      <c r="FJC41" s="19"/>
      <c r="FJD41" s="19"/>
      <c r="FJE41" s="19"/>
      <c r="FJF41" s="19"/>
      <c r="FJG41" s="19"/>
      <c r="FJH41" s="19"/>
      <c r="FJI41" s="19"/>
      <c r="FJJ41" s="19"/>
      <c r="FJK41" s="19"/>
      <c r="FJL41" s="19"/>
      <c r="FJM41" s="19"/>
      <c r="FJN41" s="19"/>
      <c r="FJO41" s="19"/>
      <c r="FJP41" s="19"/>
      <c r="FJQ41" s="19"/>
      <c r="FJR41" s="19"/>
      <c r="FJS41" s="19"/>
      <c r="FJT41" s="19"/>
      <c r="FJU41" s="19"/>
      <c r="FJV41" s="19"/>
      <c r="FJW41" s="19"/>
      <c r="FJX41" s="19"/>
      <c r="FJY41" s="19"/>
      <c r="FJZ41" s="19"/>
      <c r="FKA41" s="19"/>
      <c r="FKB41" s="19"/>
      <c r="FKC41" s="19"/>
      <c r="FKD41" s="19"/>
      <c r="FKE41" s="19"/>
      <c r="FKF41" s="19"/>
      <c r="FKG41" s="19"/>
      <c r="FKH41" s="19"/>
      <c r="FKI41" s="19"/>
      <c r="FKJ41" s="19"/>
      <c r="FKK41" s="19"/>
      <c r="FKL41" s="19"/>
      <c r="FKM41" s="19"/>
      <c r="FKN41" s="19"/>
      <c r="FKO41" s="19"/>
      <c r="FKP41" s="19"/>
      <c r="FKQ41" s="19"/>
      <c r="FKR41" s="19"/>
      <c r="FKS41" s="19"/>
      <c r="FKT41" s="19"/>
      <c r="FKU41" s="19"/>
      <c r="FKV41" s="19"/>
      <c r="FKW41" s="19"/>
      <c r="FKX41" s="19"/>
      <c r="FKY41" s="19"/>
      <c r="FKZ41" s="19"/>
      <c r="FLA41" s="19"/>
      <c r="FLB41" s="19"/>
      <c r="FLC41" s="19"/>
      <c r="FLD41" s="19"/>
      <c r="FLE41" s="19"/>
      <c r="FLF41" s="19"/>
      <c r="FLG41" s="19"/>
      <c r="FLH41" s="19"/>
      <c r="FLI41" s="19"/>
      <c r="FLJ41" s="19"/>
      <c r="FLK41" s="19"/>
      <c r="FLL41" s="19"/>
      <c r="FLM41" s="19"/>
      <c r="FLN41" s="19"/>
      <c r="FLO41" s="19"/>
      <c r="FLP41" s="19"/>
      <c r="FLQ41" s="19"/>
      <c r="FLR41" s="19"/>
      <c r="FLS41" s="19"/>
      <c r="FLT41" s="19"/>
      <c r="FLU41" s="19"/>
      <c r="FLV41" s="19"/>
      <c r="FLW41" s="19"/>
      <c r="FLX41" s="19"/>
      <c r="FLY41" s="19"/>
      <c r="FLZ41" s="19"/>
      <c r="FMA41" s="19"/>
      <c r="FMB41" s="19"/>
      <c r="FMC41" s="19"/>
      <c r="FMD41" s="19"/>
      <c r="FME41" s="19"/>
      <c r="FMF41" s="19"/>
      <c r="FMG41" s="19"/>
      <c r="FMH41" s="19"/>
      <c r="FMI41" s="19"/>
      <c r="FMJ41" s="19"/>
      <c r="FMK41" s="19"/>
      <c r="FML41" s="19"/>
      <c r="FMM41" s="19"/>
      <c r="FMN41" s="19"/>
      <c r="FMO41" s="19"/>
      <c r="FMP41" s="19"/>
      <c r="FMQ41" s="19"/>
      <c r="FMR41" s="19"/>
      <c r="FMS41" s="19"/>
      <c r="FMT41" s="19"/>
      <c r="FMU41" s="19"/>
      <c r="FMV41" s="19"/>
      <c r="FMW41" s="19"/>
      <c r="FMX41" s="19"/>
      <c r="FMY41" s="19"/>
      <c r="FMZ41" s="19"/>
      <c r="FNA41" s="19"/>
      <c r="FNB41" s="19"/>
      <c r="FNC41" s="19"/>
      <c r="FND41" s="19"/>
      <c r="FNE41" s="19"/>
      <c r="FNF41" s="19"/>
      <c r="FNG41" s="19"/>
      <c r="FNH41" s="19"/>
      <c r="FNI41" s="19"/>
      <c r="FNJ41" s="19"/>
      <c r="FNK41" s="19"/>
      <c r="FNL41" s="19"/>
      <c r="FNM41" s="19"/>
      <c r="FNN41" s="19"/>
      <c r="FNO41" s="19"/>
      <c r="FNP41" s="19"/>
      <c r="FNQ41" s="19"/>
      <c r="FNR41" s="19"/>
      <c r="FNS41" s="19"/>
      <c r="FNT41" s="19"/>
      <c r="FNU41" s="19"/>
      <c r="FNV41" s="19"/>
      <c r="FNW41" s="19"/>
      <c r="FNX41" s="19"/>
      <c r="FNY41" s="19"/>
      <c r="FNZ41" s="19"/>
      <c r="FOA41" s="19"/>
      <c r="FOB41" s="19"/>
      <c r="FOC41" s="19"/>
      <c r="FOD41" s="19"/>
      <c r="FOE41" s="19"/>
      <c r="FOF41" s="19"/>
      <c r="FOG41" s="19"/>
      <c r="FOH41" s="19"/>
      <c r="FOI41" s="19"/>
      <c r="FOJ41" s="19"/>
      <c r="FOK41" s="19"/>
      <c r="FOL41" s="19"/>
      <c r="FOM41" s="19"/>
      <c r="FON41" s="19"/>
      <c r="FOO41" s="19"/>
      <c r="FOP41" s="19"/>
      <c r="FOQ41" s="19"/>
      <c r="FOR41" s="19"/>
      <c r="FOS41" s="19"/>
      <c r="FOT41" s="19"/>
      <c r="FOU41" s="19"/>
      <c r="FOV41" s="19"/>
      <c r="FOW41" s="19"/>
      <c r="FOX41" s="19"/>
      <c r="FOY41" s="19"/>
      <c r="FOZ41" s="19"/>
      <c r="FPA41" s="19"/>
      <c r="FPB41" s="19"/>
      <c r="FPC41" s="19"/>
      <c r="FPD41" s="19"/>
      <c r="FPE41" s="19"/>
      <c r="FPF41" s="19"/>
      <c r="FPG41" s="19"/>
      <c r="FPH41" s="19"/>
      <c r="FPI41" s="19"/>
      <c r="FPJ41" s="19"/>
      <c r="FPK41" s="19"/>
      <c r="FPL41" s="19"/>
      <c r="FPM41" s="19"/>
      <c r="FPN41" s="19"/>
      <c r="FPO41" s="19"/>
      <c r="FPP41" s="19"/>
      <c r="FPQ41" s="19"/>
      <c r="FPR41" s="19"/>
      <c r="FPS41" s="19"/>
      <c r="FPT41" s="19"/>
      <c r="FPU41" s="19"/>
      <c r="FPV41" s="19"/>
      <c r="FPW41" s="19"/>
      <c r="FPX41" s="19"/>
      <c r="FPY41" s="19"/>
      <c r="FPZ41" s="19"/>
      <c r="FQA41" s="19"/>
      <c r="FQB41" s="19"/>
      <c r="FQC41" s="19"/>
      <c r="FQD41" s="19"/>
      <c r="FQE41" s="19"/>
      <c r="FQF41" s="19"/>
      <c r="FQG41" s="19"/>
      <c r="FQH41" s="19"/>
      <c r="FQI41" s="19"/>
      <c r="FQJ41" s="19"/>
      <c r="FQK41" s="19"/>
      <c r="FQL41" s="19"/>
      <c r="FQM41" s="19"/>
      <c r="FQN41" s="19"/>
      <c r="FQO41" s="19"/>
      <c r="FQP41" s="19"/>
      <c r="FQQ41" s="19"/>
      <c r="FQR41" s="19"/>
      <c r="FQS41" s="19"/>
      <c r="FQT41" s="19"/>
      <c r="FQU41" s="19"/>
      <c r="FQV41" s="19"/>
      <c r="FQW41" s="19"/>
      <c r="FQX41" s="19"/>
      <c r="FQY41" s="19"/>
      <c r="FQZ41" s="19"/>
      <c r="FRA41" s="19"/>
      <c r="FRB41" s="19"/>
      <c r="FRC41" s="19"/>
      <c r="FRD41" s="19"/>
      <c r="FRE41" s="19"/>
      <c r="FRF41" s="19"/>
      <c r="FRG41" s="19"/>
      <c r="FRH41" s="19"/>
      <c r="FRI41" s="19"/>
      <c r="FRJ41" s="19"/>
      <c r="FRK41" s="19"/>
      <c r="FRL41" s="19"/>
      <c r="FRM41" s="19"/>
      <c r="FRN41" s="19"/>
      <c r="FRO41" s="19"/>
      <c r="FRP41" s="19"/>
      <c r="FRQ41" s="19"/>
      <c r="FRR41" s="19"/>
      <c r="FRS41" s="19"/>
      <c r="FRT41" s="19"/>
      <c r="FRU41" s="19"/>
      <c r="FRV41" s="19"/>
      <c r="FRW41" s="19"/>
      <c r="FRX41" s="19"/>
      <c r="FRY41" s="19"/>
      <c r="FRZ41" s="19"/>
      <c r="FSA41" s="19"/>
      <c r="FSB41" s="19"/>
      <c r="FSC41" s="19"/>
      <c r="FSD41" s="19"/>
      <c r="FSE41" s="19"/>
      <c r="FSF41" s="19"/>
      <c r="FSG41" s="19"/>
      <c r="FSH41" s="19"/>
      <c r="FSI41" s="19"/>
      <c r="FSJ41" s="19"/>
      <c r="FSK41" s="19"/>
      <c r="FSL41" s="19"/>
      <c r="FSM41" s="19"/>
      <c r="FSN41" s="19"/>
      <c r="FSO41" s="19"/>
      <c r="FSP41" s="19"/>
      <c r="FSQ41" s="19"/>
      <c r="FSR41" s="19"/>
      <c r="FSS41" s="19"/>
      <c r="FST41" s="19"/>
      <c r="FSU41" s="19"/>
      <c r="FSV41" s="19"/>
      <c r="FSW41" s="19"/>
      <c r="FSX41" s="19"/>
      <c r="FSY41" s="19"/>
      <c r="FSZ41" s="19"/>
      <c r="FTA41" s="19"/>
      <c r="FTB41" s="19"/>
      <c r="FTC41" s="19"/>
      <c r="FTD41" s="19"/>
      <c r="FTE41" s="19"/>
      <c r="FTF41" s="19"/>
      <c r="FTG41" s="19"/>
      <c r="FTH41" s="19"/>
      <c r="FTI41" s="19"/>
      <c r="FTJ41" s="19"/>
      <c r="FTK41" s="19"/>
      <c r="FTL41" s="19"/>
      <c r="FTM41" s="19"/>
      <c r="FTN41" s="19"/>
      <c r="FTO41" s="19"/>
      <c r="FTP41" s="19"/>
      <c r="FTQ41" s="19"/>
      <c r="FTR41" s="19"/>
      <c r="FTS41" s="19"/>
      <c r="FTT41" s="19"/>
      <c r="FTU41" s="19"/>
      <c r="FTV41" s="19"/>
      <c r="FTW41" s="19"/>
      <c r="FTX41" s="19"/>
      <c r="FTY41" s="19"/>
      <c r="FTZ41" s="19"/>
      <c r="FUA41" s="19"/>
      <c r="FUB41" s="19"/>
      <c r="FUC41" s="19"/>
      <c r="FUD41" s="19"/>
      <c r="FUE41" s="19"/>
      <c r="FUF41" s="19"/>
      <c r="FUG41" s="19"/>
      <c r="FUH41" s="19"/>
      <c r="FUI41" s="19"/>
      <c r="FUJ41" s="19"/>
      <c r="FUK41" s="19"/>
      <c r="FUL41" s="19"/>
      <c r="FUM41" s="19"/>
      <c r="FUN41" s="19"/>
      <c r="FUO41" s="19"/>
      <c r="FUP41" s="19"/>
      <c r="FUQ41" s="19"/>
      <c r="FUR41" s="19"/>
      <c r="FUS41" s="19"/>
      <c r="FUT41" s="19"/>
      <c r="FUU41" s="19"/>
      <c r="FUV41" s="19"/>
      <c r="FUW41" s="19"/>
      <c r="FUX41" s="19"/>
      <c r="FUY41" s="19"/>
      <c r="FUZ41" s="19"/>
      <c r="FVA41" s="19"/>
      <c r="FVB41" s="19"/>
      <c r="FVC41" s="19"/>
      <c r="FVD41" s="19"/>
      <c r="FVE41" s="19"/>
      <c r="FVF41" s="19"/>
      <c r="FVG41" s="19"/>
      <c r="FVH41" s="19"/>
      <c r="FVI41" s="19"/>
      <c r="FVJ41" s="19"/>
      <c r="FVK41" s="19"/>
      <c r="FVL41" s="19"/>
      <c r="FVM41" s="19"/>
      <c r="FVN41" s="19"/>
      <c r="FVO41" s="19"/>
      <c r="FVP41" s="19"/>
      <c r="FVQ41" s="19"/>
      <c r="FVR41" s="19"/>
      <c r="FVS41" s="19"/>
      <c r="FVT41" s="19"/>
      <c r="FVU41" s="19"/>
      <c r="FVV41" s="19"/>
      <c r="FVW41" s="19"/>
      <c r="FVX41" s="19"/>
      <c r="FVY41" s="19"/>
      <c r="FVZ41" s="19"/>
      <c r="FWA41" s="19"/>
      <c r="FWB41" s="19"/>
      <c r="FWC41" s="19"/>
      <c r="FWD41" s="19"/>
      <c r="FWE41" s="19"/>
      <c r="FWF41" s="19"/>
      <c r="FWG41" s="19"/>
      <c r="FWH41" s="19"/>
      <c r="FWI41" s="19"/>
      <c r="FWJ41" s="19"/>
      <c r="FWK41" s="19"/>
      <c r="FWL41" s="19"/>
      <c r="FWM41" s="19"/>
      <c r="FWN41" s="19"/>
      <c r="FWO41" s="19"/>
      <c r="FWP41" s="19"/>
      <c r="FWQ41" s="19"/>
      <c r="FWR41" s="19"/>
      <c r="FWS41" s="19"/>
      <c r="FWT41" s="19"/>
      <c r="FWU41" s="19"/>
      <c r="FWV41" s="19"/>
      <c r="FWW41" s="19"/>
      <c r="FWX41" s="19"/>
      <c r="FWY41" s="19"/>
      <c r="FWZ41" s="19"/>
      <c r="FXA41" s="19"/>
      <c r="FXB41" s="19"/>
      <c r="FXC41" s="19"/>
      <c r="FXD41" s="19"/>
      <c r="FXE41" s="19"/>
      <c r="FXF41" s="19"/>
      <c r="FXG41" s="19"/>
      <c r="FXH41" s="19"/>
      <c r="FXI41" s="19"/>
      <c r="FXJ41" s="19"/>
      <c r="FXK41" s="19"/>
      <c r="FXL41" s="19"/>
      <c r="FXM41" s="19"/>
      <c r="FXN41" s="19"/>
      <c r="FXO41" s="19"/>
      <c r="FXP41" s="19"/>
      <c r="FXQ41" s="19"/>
      <c r="FXR41" s="19"/>
      <c r="FXS41" s="19"/>
      <c r="FXT41" s="19"/>
      <c r="FXU41" s="19"/>
      <c r="FXV41" s="19"/>
      <c r="FXW41" s="19"/>
      <c r="FXX41" s="19"/>
      <c r="FXY41" s="19"/>
      <c r="FXZ41" s="19"/>
      <c r="FYA41" s="19"/>
      <c r="FYB41" s="19"/>
      <c r="FYC41" s="19"/>
      <c r="FYD41" s="19"/>
      <c r="FYE41" s="19"/>
      <c r="FYF41" s="19"/>
      <c r="FYG41" s="19"/>
      <c r="FYH41" s="19"/>
      <c r="FYI41" s="19"/>
      <c r="FYJ41" s="19"/>
      <c r="FYK41" s="19"/>
      <c r="FYL41" s="19"/>
      <c r="FYM41" s="19"/>
      <c r="FYN41" s="19"/>
      <c r="FYO41" s="19"/>
      <c r="FYP41" s="19"/>
      <c r="FYQ41" s="19"/>
      <c r="FYR41" s="19"/>
      <c r="FYS41" s="19"/>
      <c r="FYT41" s="19"/>
      <c r="FYU41" s="19"/>
      <c r="FYV41" s="19"/>
      <c r="FYW41" s="19"/>
      <c r="FYX41" s="19"/>
      <c r="FYY41" s="19"/>
      <c r="FYZ41" s="19"/>
      <c r="FZA41" s="19"/>
      <c r="FZB41" s="19"/>
      <c r="FZC41" s="19"/>
      <c r="FZD41" s="19"/>
      <c r="FZE41" s="19"/>
      <c r="FZF41" s="19"/>
      <c r="FZG41" s="19"/>
      <c r="FZH41" s="19"/>
      <c r="FZI41" s="19"/>
      <c r="FZJ41" s="19"/>
      <c r="FZK41" s="19"/>
      <c r="FZL41" s="19"/>
      <c r="FZM41" s="19"/>
      <c r="FZN41" s="19"/>
      <c r="FZO41" s="19"/>
      <c r="FZP41" s="19"/>
      <c r="FZQ41" s="19"/>
      <c r="FZR41" s="19"/>
      <c r="FZS41" s="19"/>
      <c r="FZT41" s="19"/>
      <c r="FZU41" s="19"/>
      <c r="FZV41" s="19"/>
      <c r="FZW41" s="19"/>
      <c r="FZX41" s="19"/>
      <c r="FZY41" s="19"/>
      <c r="FZZ41" s="19"/>
      <c r="GAA41" s="19"/>
      <c r="GAB41" s="19"/>
      <c r="GAC41" s="19"/>
      <c r="GAD41" s="19"/>
      <c r="GAE41" s="19"/>
      <c r="GAF41" s="19"/>
      <c r="GAG41" s="19"/>
      <c r="GAH41" s="19"/>
      <c r="GAI41" s="19"/>
      <c r="GAJ41" s="19"/>
      <c r="GAK41" s="19"/>
      <c r="GAL41" s="19"/>
      <c r="GAM41" s="19"/>
      <c r="GAN41" s="19"/>
      <c r="GAO41" s="19"/>
      <c r="GAP41" s="19"/>
      <c r="GAQ41" s="19"/>
      <c r="GAR41" s="19"/>
      <c r="GAS41" s="19"/>
      <c r="GAT41" s="19"/>
      <c r="GAU41" s="19"/>
      <c r="GAV41" s="19"/>
      <c r="GAW41" s="19"/>
      <c r="GAX41" s="19"/>
      <c r="GAY41" s="19"/>
      <c r="GAZ41" s="19"/>
      <c r="GBA41" s="19"/>
      <c r="GBB41" s="19"/>
      <c r="GBC41" s="19"/>
      <c r="GBD41" s="19"/>
      <c r="GBE41" s="19"/>
      <c r="GBF41" s="19"/>
      <c r="GBG41" s="19"/>
      <c r="GBH41" s="19"/>
      <c r="GBI41" s="19"/>
      <c r="GBJ41" s="19"/>
      <c r="GBK41" s="19"/>
      <c r="GBL41" s="19"/>
      <c r="GBM41" s="19"/>
      <c r="GBN41" s="19"/>
      <c r="GBO41" s="19"/>
      <c r="GBP41" s="19"/>
      <c r="GBQ41" s="19"/>
      <c r="GBR41" s="19"/>
      <c r="GBS41" s="19"/>
      <c r="GBT41" s="19"/>
      <c r="GBU41" s="19"/>
      <c r="GBV41" s="19"/>
      <c r="GBW41" s="19"/>
      <c r="GBX41" s="19"/>
      <c r="GBY41" s="19"/>
      <c r="GBZ41" s="19"/>
      <c r="GCA41" s="19"/>
      <c r="GCB41" s="19"/>
      <c r="GCC41" s="19"/>
      <c r="GCD41" s="19"/>
      <c r="GCE41" s="19"/>
      <c r="GCF41" s="19"/>
      <c r="GCG41" s="19"/>
      <c r="GCH41" s="19"/>
      <c r="GCI41" s="19"/>
      <c r="GCJ41" s="19"/>
      <c r="GCK41" s="19"/>
      <c r="GCL41" s="19"/>
      <c r="GCM41" s="19"/>
      <c r="GCN41" s="19"/>
      <c r="GCO41" s="19"/>
      <c r="GCP41" s="19"/>
      <c r="GCQ41" s="19"/>
      <c r="GCR41" s="19"/>
      <c r="GCS41" s="19"/>
      <c r="GCT41" s="19"/>
      <c r="GCU41" s="19"/>
      <c r="GCV41" s="19"/>
      <c r="GCW41" s="19"/>
      <c r="GCX41" s="19"/>
      <c r="GCY41" s="19"/>
      <c r="GCZ41" s="19"/>
      <c r="GDA41" s="19"/>
      <c r="GDB41" s="19"/>
      <c r="GDC41" s="19"/>
      <c r="GDD41" s="19"/>
      <c r="GDE41" s="19"/>
      <c r="GDF41" s="19"/>
      <c r="GDG41" s="19"/>
      <c r="GDH41" s="19"/>
      <c r="GDI41" s="19"/>
      <c r="GDJ41" s="19"/>
      <c r="GDK41" s="19"/>
      <c r="GDL41" s="19"/>
      <c r="GDM41" s="19"/>
      <c r="GDN41" s="19"/>
      <c r="GDO41" s="19"/>
      <c r="GDP41" s="19"/>
      <c r="GDQ41" s="19"/>
      <c r="GDR41" s="19"/>
      <c r="GDS41" s="19"/>
      <c r="GDT41" s="19"/>
      <c r="GDU41" s="19"/>
      <c r="GDV41" s="19"/>
      <c r="GDW41" s="19"/>
      <c r="GDX41" s="19"/>
      <c r="GDY41" s="19"/>
      <c r="GDZ41" s="19"/>
      <c r="GEA41" s="19"/>
      <c r="GEB41" s="19"/>
      <c r="GEC41" s="19"/>
      <c r="GED41" s="19"/>
      <c r="GEE41" s="19"/>
      <c r="GEF41" s="19"/>
      <c r="GEG41" s="19"/>
      <c r="GEH41" s="19"/>
      <c r="GEI41" s="19"/>
      <c r="GEJ41" s="19"/>
      <c r="GEK41" s="19"/>
      <c r="GEL41" s="19"/>
      <c r="GEM41" s="19"/>
      <c r="GEN41" s="19"/>
      <c r="GEO41" s="19"/>
      <c r="GEP41" s="19"/>
      <c r="GEQ41" s="19"/>
      <c r="GER41" s="19"/>
      <c r="GES41" s="19"/>
      <c r="GET41" s="19"/>
      <c r="GEU41" s="19"/>
      <c r="GEV41" s="19"/>
      <c r="GEW41" s="19"/>
      <c r="GEX41" s="19"/>
      <c r="GEY41" s="19"/>
      <c r="GEZ41" s="19"/>
      <c r="GFA41" s="19"/>
      <c r="GFB41" s="19"/>
      <c r="GFC41" s="19"/>
      <c r="GFD41" s="19"/>
      <c r="GFE41" s="19"/>
      <c r="GFF41" s="19"/>
      <c r="GFG41" s="19"/>
      <c r="GFH41" s="19"/>
      <c r="GFI41" s="19"/>
      <c r="GFJ41" s="19"/>
      <c r="GFK41" s="19"/>
      <c r="GFL41" s="19"/>
      <c r="GFM41" s="19"/>
      <c r="GFN41" s="19"/>
      <c r="GFO41" s="19"/>
      <c r="GFP41" s="19"/>
      <c r="GFQ41" s="19"/>
      <c r="GFR41" s="19"/>
      <c r="GFS41" s="19"/>
      <c r="GFT41" s="19"/>
      <c r="GFU41" s="19"/>
      <c r="GFV41" s="19"/>
      <c r="GFW41" s="19"/>
      <c r="GFX41" s="19"/>
      <c r="GFY41" s="19"/>
      <c r="GFZ41" s="19"/>
      <c r="GGA41" s="19"/>
      <c r="GGB41" s="19"/>
      <c r="GGC41" s="19"/>
      <c r="GGD41" s="19"/>
      <c r="GGE41" s="19"/>
      <c r="GGF41" s="19"/>
      <c r="GGG41" s="19"/>
      <c r="GGH41" s="19"/>
      <c r="GGI41" s="19"/>
      <c r="GGJ41" s="19"/>
      <c r="GGK41" s="19"/>
      <c r="GGL41" s="19"/>
      <c r="GGM41" s="19"/>
      <c r="GGN41" s="19"/>
      <c r="GGO41" s="19"/>
      <c r="GGP41" s="19"/>
      <c r="GGQ41" s="19"/>
      <c r="GGR41" s="19"/>
      <c r="GGS41" s="19"/>
      <c r="GGT41" s="19"/>
      <c r="GGU41" s="19"/>
      <c r="GGV41" s="19"/>
      <c r="GGW41" s="19"/>
      <c r="GGX41" s="19"/>
      <c r="GGY41" s="19"/>
      <c r="GGZ41" s="19"/>
      <c r="GHA41" s="19"/>
      <c r="GHB41" s="19"/>
      <c r="GHC41" s="19"/>
      <c r="GHD41" s="19"/>
      <c r="GHE41" s="19"/>
      <c r="GHF41" s="19"/>
      <c r="GHG41" s="19"/>
      <c r="GHH41" s="19"/>
      <c r="GHI41" s="19"/>
      <c r="GHJ41" s="19"/>
      <c r="GHK41" s="19"/>
      <c r="GHL41" s="19"/>
      <c r="GHM41" s="19"/>
      <c r="GHN41" s="19"/>
      <c r="GHO41" s="19"/>
      <c r="GHP41" s="19"/>
      <c r="GHQ41" s="19"/>
      <c r="GHR41" s="19"/>
      <c r="GHS41" s="19"/>
      <c r="GHT41" s="19"/>
      <c r="GHU41" s="19"/>
      <c r="GHV41" s="19"/>
      <c r="GHW41" s="19"/>
      <c r="GHX41" s="19"/>
      <c r="GHY41" s="19"/>
      <c r="GHZ41" s="19"/>
      <c r="GIA41" s="19"/>
      <c r="GIB41" s="19"/>
      <c r="GIC41" s="19"/>
      <c r="GID41" s="19"/>
      <c r="GIE41" s="19"/>
      <c r="GIF41" s="19"/>
      <c r="GIG41" s="19"/>
      <c r="GIH41" s="19"/>
      <c r="GII41" s="19"/>
      <c r="GIJ41" s="19"/>
      <c r="GIK41" s="19"/>
      <c r="GIL41" s="19"/>
      <c r="GIM41" s="19"/>
      <c r="GIN41" s="19"/>
      <c r="GIO41" s="19"/>
      <c r="GIP41" s="19"/>
      <c r="GIQ41" s="19"/>
      <c r="GIR41" s="19"/>
      <c r="GIS41" s="19"/>
      <c r="GIT41" s="19"/>
      <c r="GIU41" s="19"/>
      <c r="GIV41" s="19"/>
      <c r="GIW41" s="19"/>
      <c r="GIX41" s="19"/>
      <c r="GIY41" s="19"/>
      <c r="GIZ41" s="19"/>
      <c r="GJA41" s="19"/>
      <c r="GJB41" s="19"/>
      <c r="GJC41" s="19"/>
      <c r="GJD41" s="19"/>
      <c r="GJE41" s="19"/>
      <c r="GJF41" s="19"/>
      <c r="GJG41" s="19"/>
      <c r="GJH41" s="19"/>
      <c r="GJI41" s="19"/>
      <c r="GJJ41" s="19"/>
      <c r="GJK41" s="19"/>
      <c r="GJL41" s="19"/>
      <c r="GJM41" s="19"/>
      <c r="GJN41" s="19"/>
      <c r="GJO41" s="19"/>
      <c r="GJP41" s="19"/>
      <c r="GJQ41" s="19"/>
      <c r="GJR41" s="19"/>
      <c r="GJS41" s="19"/>
      <c r="GJT41" s="19"/>
      <c r="GJU41" s="19"/>
      <c r="GJV41" s="19"/>
      <c r="GJW41" s="19"/>
      <c r="GJX41" s="19"/>
      <c r="GJY41" s="19"/>
      <c r="GJZ41" s="19"/>
      <c r="GKA41" s="19"/>
      <c r="GKB41" s="19"/>
      <c r="GKC41" s="19"/>
      <c r="GKD41" s="19"/>
      <c r="GKE41" s="19"/>
      <c r="GKF41" s="19"/>
      <c r="GKG41" s="19"/>
      <c r="GKH41" s="19"/>
      <c r="GKI41" s="19"/>
      <c r="GKJ41" s="19"/>
      <c r="GKK41" s="19"/>
      <c r="GKL41" s="19"/>
      <c r="GKM41" s="19"/>
      <c r="GKN41" s="19"/>
      <c r="GKO41" s="19"/>
      <c r="GKP41" s="19"/>
      <c r="GKQ41" s="19"/>
      <c r="GKR41" s="19"/>
      <c r="GKS41" s="19"/>
      <c r="GKT41" s="19"/>
      <c r="GKU41" s="19"/>
      <c r="GKV41" s="19"/>
      <c r="GKW41" s="19"/>
      <c r="GKX41" s="19"/>
      <c r="GKY41" s="19"/>
      <c r="GKZ41" s="19"/>
      <c r="GLA41" s="19"/>
      <c r="GLB41" s="19"/>
      <c r="GLC41" s="19"/>
      <c r="GLD41" s="19"/>
      <c r="GLE41" s="19"/>
      <c r="GLF41" s="19"/>
      <c r="GLG41" s="19"/>
      <c r="GLH41" s="19"/>
      <c r="GLI41" s="19"/>
      <c r="GLJ41" s="19"/>
      <c r="GLK41" s="19"/>
      <c r="GLL41" s="19"/>
      <c r="GLM41" s="19"/>
      <c r="GLN41" s="19"/>
      <c r="GLO41" s="19"/>
      <c r="GLP41" s="19"/>
      <c r="GLQ41" s="19"/>
      <c r="GLR41" s="19"/>
      <c r="GLS41" s="19"/>
      <c r="GLT41" s="19"/>
      <c r="GLU41" s="19"/>
      <c r="GLV41" s="19"/>
      <c r="GLW41" s="19"/>
      <c r="GLX41" s="19"/>
      <c r="GLY41" s="19"/>
      <c r="GLZ41" s="19"/>
      <c r="GMA41" s="19"/>
      <c r="GMB41" s="19"/>
      <c r="GMC41" s="19"/>
      <c r="GMD41" s="19"/>
      <c r="GME41" s="19"/>
      <c r="GMF41" s="19"/>
      <c r="GMG41" s="19"/>
      <c r="GMH41" s="19"/>
      <c r="GMI41" s="19"/>
      <c r="GMJ41" s="19"/>
      <c r="GMK41" s="19"/>
      <c r="GML41" s="19"/>
      <c r="GMM41" s="19"/>
      <c r="GMN41" s="19"/>
      <c r="GMO41" s="19"/>
      <c r="GMP41" s="19"/>
      <c r="GMQ41" s="19"/>
      <c r="GMR41" s="19"/>
      <c r="GMS41" s="19"/>
      <c r="GMT41" s="19"/>
      <c r="GMU41" s="19"/>
      <c r="GMV41" s="19"/>
      <c r="GMW41" s="19"/>
      <c r="GMX41" s="19"/>
      <c r="GMY41" s="19"/>
      <c r="GMZ41" s="19"/>
      <c r="GNA41" s="19"/>
      <c r="GNB41" s="19"/>
      <c r="GNC41" s="19"/>
      <c r="GND41" s="19"/>
      <c r="GNE41" s="19"/>
      <c r="GNF41" s="19"/>
      <c r="GNG41" s="19"/>
      <c r="GNH41" s="19"/>
      <c r="GNI41" s="19"/>
      <c r="GNJ41" s="19"/>
      <c r="GNK41" s="19"/>
      <c r="GNL41" s="19"/>
      <c r="GNM41" s="19"/>
      <c r="GNN41" s="19"/>
      <c r="GNO41" s="19"/>
      <c r="GNP41" s="19"/>
      <c r="GNQ41" s="19"/>
      <c r="GNR41" s="19"/>
      <c r="GNS41" s="19"/>
      <c r="GNT41" s="19"/>
      <c r="GNU41" s="19"/>
      <c r="GNV41" s="19"/>
      <c r="GNW41" s="19"/>
      <c r="GNX41" s="19"/>
      <c r="GNY41" s="19"/>
      <c r="GNZ41" s="19"/>
      <c r="GOA41" s="19"/>
      <c r="GOB41" s="19"/>
      <c r="GOC41" s="19"/>
      <c r="GOD41" s="19"/>
      <c r="GOE41" s="19"/>
      <c r="GOF41" s="19"/>
      <c r="GOG41" s="19"/>
      <c r="GOH41" s="19"/>
      <c r="GOI41" s="19"/>
      <c r="GOJ41" s="19"/>
      <c r="GOK41" s="19"/>
      <c r="GOL41" s="19"/>
      <c r="GOM41" s="19"/>
      <c r="GON41" s="19"/>
      <c r="GOO41" s="19"/>
      <c r="GOP41" s="19"/>
      <c r="GOQ41" s="19"/>
      <c r="GOR41" s="19"/>
      <c r="GOS41" s="19"/>
      <c r="GOT41" s="19"/>
      <c r="GOU41" s="19"/>
      <c r="GOV41" s="19"/>
      <c r="GOW41" s="19"/>
      <c r="GOX41" s="19"/>
      <c r="GOY41" s="19"/>
      <c r="GOZ41" s="19"/>
      <c r="GPA41" s="19"/>
      <c r="GPB41" s="19"/>
      <c r="GPC41" s="19"/>
      <c r="GPD41" s="19"/>
      <c r="GPE41" s="19"/>
      <c r="GPF41" s="19"/>
      <c r="GPG41" s="19"/>
      <c r="GPH41" s="19"/>
      <c r="GPI41" s="19"/>
      <c r="GPJ41" s="19"/>
      <c r="GPK41" s="19"/>
      <c r="GPL41" s="19"/>
      <c r="GPM41" s="19"/>
      <c r="GPN41" s="19"/>
      <c r="GPO41" s="19"/>
      <c r="GPP41" s="19"/>
      <c r="GPQ41" s="19"/>
      <c r="GPR41" s="19"/>
      <c r="GPS41" s="19"/>
      <c r="GPT41" s="19"/>
      <c r="GPU41" s="19"/>
      <c r="GPV41" s="19"/>
      <c r="GPW41" s="19"/>
      <c r="GPX41" s="19"/>
      <c r="GPY41" s="19"/>
      <c r="GPZ41" s="19"/>
      <c r="GQA41" s="19"/>
      <c r="GQB41" s="19"/>
      <c r="GQC41" s="19"/>
      <c r="GQD41" s="19"/>
      <c r="GQE41" s="19"/>
      <c r="GQF41" s="19"/>
      <c r="GQG41" s="19"/>
      <c r="GQH41" s="19"/>
      <c r="GQI41" s="19"/>
      <c r="GQJ41" s="19"/>
      <c r="GQK41" s="19"/>
      <c r="GQL41" s="19"/>
      <c r="GQM41" s="19"/>
      <c r="GQN41" s="19"/>
      <c r="GQO41" s="19"/>
      <c r="GQP41" s="19"/>
      <c r="GQQ41" s="19"/>
      <c r="GQR41" s="19"/>
      <c r="GQS41" s="19"/>
      <c r="GQT41" s="19"/>
      <c r="GQU41" s="19"/>
      <c r="GQV41" s="19"/>
      <c r="GQW41" s="19"/>
      <c r="GQX41" s="19"/>
      <c r="GQY41" s="19"/>
      <c r="GQZ41" s="19"/>
      <c r="GRA41" s="19"/>
      <c r="GRB41" s="19"/>
      <c r="GRC41" s="19"/>
      <c r="GRD41" s="19"/>
      <c r="GRE41" s="19"/>
      <c r="GRF41" s="19"/>
      <c r="GRG41" s="19"/>
      <c r="GRH41" s="19"/>
      <c r="GRI41" s="19"/>
      <c r="GRJ41" s="19"/>
      <c r="GRK41" s="19"/>
      <c r="GRL41" s="19"/>
      <c r="GRM41" s="19"/>
      <c r="GRN41" s="19"/>
      <c r="GRO41" s="19"/>
      <c r="GRP41" s="19"/>
      <c r="GRQ41" s="19"/>
      <c r="GRR41" s="19"/>
      <c r="GRS41" s="19"/>
      <c r="GRT41" s="19"/>
      <c r="GRU41" s="19"/>
      <c r="GRV41" s="19"/>
      <c r="GRW41" s="19"/>
      <c r="GRX41" s="19"/>
      <c r="GRY41" s="19"/>
      <c r="GRZ41" s="19"/>
      <c r="GSA41" s="19"/>
      <c r="GSB41" s="19"/>
      <c r="GSC41" s="19"/>
      <c r="GSD41" s="19"/>
      <c r="GSE41" s="19"/>
      <c r="GSF41" s="19"/>
      <c r="GSG41" s="19"/>
      <c r="GSH41" s="19"/>
      <c r="GSI41" s="19"/>
      <c r="GSJ41" s="19"/>
      <c r="GSK41" s="19"/>
      <c r="GSL41" s="19"/>
      <c r="GSM41" s="19"/>
      <c r="GSN41" s="19"/>
      <c r="GSO41" s="19"/>
      <c r="GSP41" s="19"/>
      <c r="GSQ41" s="19"/>
      <c r="GSR41" s="19"/>
      <c r="GSS41" s="19"/>
      <c r="GST41" s="19"/>
      <c r="GSU41" s="19"/>
      <c r="GSV41" s="19"/>
      <c r="GSW41" s="19"/>
      <c r="GSX41" s="19"/>
      <c r="GSY41" s="19"/>
      <c r="GSZ41" s="19"/>
      <c r="GTA41" s="19"/>
      <c r="GTB41" s="19"/>
      <c r="GTC41" s="19"/>
      <c r="GTD41" s="19"/>
      <c r="GTE41" s="19"/>
      <c r="GTF41" s="19"/>
      <c r="GTG41" s="19"/>
      <c r="GTH41" s="19"/>
      <c r="GTI41" s="19"/>
      <c r="GTJ41" s="19"/>
      <c r="GTK41" s="19"/>
      <c r="GTL41" s="19"/>
      <c r="GTM41" s="19"/>
      <c r="GTN41" s="19"/>
      <c r="GTO41" s="19"/>
      <c r="GTP41" s="19"/>
      <c r="GTQ41" s="19"/>
      <c r="GTR41" s="19"/>
      <c r="GTS41" s="19"/>
      <c r="GTT41" s="19"/>
      <c r="GTU41" s="19"/>
      <c r="GTV41" s="19"/>
      <c r="GTW41" s="19"/>
      <c r="GTX41" s="19"/>
      <c r="GTY41" s="19"/>
      <c r="GTZ41" s="19"/>
      <c r="GUA41" s="19"/>
      <c r="GUB41" s="19"/>
      <c r="GUC41" s="19"/>
      <c r="GUD41" s="19"/>
      <c r="GUE41" s="19"/>
      <c r="GUF41" s="19"/>
      <c r="GUG41" s="19"/>
      <c r="GUH41" s="19"/>
      <c r="GUI41" s="19"/>
      <c r="GUJ41" s="19"/>
      <c r="GUK41" s="19"/>
      <c r="GUL41" s="19"/>
      <c r="GUM41" s="19"/>
      <c r="GUN41" s="19"/>
      <c r="GUO41" s="19"/>
      <c r="GUP41" s="19"/>
      <c r="GUQ41" s="19"/>
      <c r="GUR41" s="19"/>
      <c r="GUS41" s="19"/>
      <c r="GUT41" s="19"/>
      <c r="GUU41" s="19"/>
      <c r="GUV41" s="19"/>
      <c r="GUW41" s="19"/>
      <c r="GUX41" s="19"/>
      <c r="GUY41" s="19"/>
      <c r="GUZ41" s="19"/>
      <c r="GVA41" s="19"/>
      <c r="GVB41" s="19"/>
      <c r="GVC41" s="19"/>
      <c r="GVD41" s="19"/>
      <c r="GVE41" s="19"/>
      <c r="GVF41" s="19"/>
      <c r="GVG41" s="19"/>
      <c r="GVH41" s="19"/>
      <c r="GVI41" s="19"/>
      <c r="GVJ41" s="19"/>
      <c r="GVK41" s="19"/>
      <c r="GVL41" s="19"/>
      <c r="GVM41" s="19"/>
      <c r="GVN41" s="19"/>
      <c r="GVO41" s="19"/>
      <c r="GVP41" s="19"/>
      <c r="GVQ41" s="19"/>
      <c r="GVR41" s="19"/>
      <c r="GVS41" s="19"/>
      <c r="GVT41" s="19"/>
      <c r="GVU41" s="19"/>
      <c r="GVV41" s="19"/>
      <c r="GVW41" s="19"/>
      <c r="GVX41" s="19"/>
      <c r="GVY41" s="19"/>
      <c r="GVZ41" s="19"/>
      <c r="GWA41" s="19"/>
      <c r="GWB41" s="19"/>
      <c r="GWC41" s="19"/>
      <c r="GWD41" s="19"/>
      <c r="GWE41" s="19"/>
      <c r="GWF41" s="19"/>
      <c r="GWG41" s="19"/>
      <c r="GWH41" s="19"/>
      <c r="GWI41" s="19"/>
      <c r="GWJ41" s="19"/>
      <c r="GWK41" s="19"/>
      <c r="GWL41" s="19"/>
      <c r="GWM41" s="19"/>
      <c r="GWN41" s="19"/>
      <c r="GWO41" s="19"/>
      <c r="GWP41" s="19"/>
      <c r="GWQ41" s="19"/>
      <c r="GWR41" s="19"/>
      <c r="GWS41" s="19"/>
      <c r="GWT41" s="19"/>
      <c r="GWU41" s="19"/>
      <c r="GWV41" s="19"/>
      <c r="GWW41" s="19"/>
      <c r="GWX41" s="19"/>
      <c r="GWY41" s="19"/>
      <c r="GWZ41" s="19"/>
      <c r="GXA41" s="19"/>
      <c r="GXB41" s="19"/>
      <c r="GXC41" s="19"/>
      <c r="GXD41" s="19"/>
      <c r="GXE41" s="19"/>
      <c r="GXF41" s="19"/>
      <c r="GXG41" s="19"/>
      <c r="GXH41" s="19"/>
      <c r="GXI41" s="19"/>
      <c r="GXJ41" s="19"/>
      <c r="GXK41" s="19"/>
      <c r="GXL41" s="19"/>
      <c r="GXM41" s="19"/>
      <c r="GXN41" s="19"/>
      <c r="GXO41" s="19"/>
      <c r="GXP41" s="19"/>
      <c r="GXQ41" s="19"/>
      <c r="GXR41" s="19"/>
      <c r="GXS41" s="19"/>
      <c r="GXT41" s="19"/>
      <c r="GXU41" s="19"/>
      <c r="GXV41" s="19"/>
      <c r="GXW41" s="19"/>
      <c r="GXX41" s="19"/>
      <c r="GXY41" s="19"/>
      <c r="GXZ41" s="19"/>
      <c r="GYA41" s="19"/>
      <c r="GYB41" s="19"/>
      <c r="GYC41" s="19"/>
      <c r="GYD41" s="19"/>
      <c r="GYE41" s="19"/>
      <c r="GYF41" s="19"/>
      <c r="GYG41" s="19"/>
      <c r="GYH41" s="19"/>
      <c r="GYI41" s="19"/>
      <c r="GYJ41" s="19"/>
      <c r="GYK41" s="19"/>
      <c r="GYL41" s="19"/>
      <c r="GYM41" s="19"/>
      <c r="GYN41" s="19"/>
      <c r="GYO41" s="19"/>
      <c r="GYP41" s="19"/>
      <c r="GYQ41" s="19"/>
      <c r="GYR41" s="19"/>
      <c r="GYS41" s="19"/>
      <c r="GYT41" s="19"/>
      <c r="GYU41" s="19"/>
      <c r="GYV41" s="19"/>
      <c r="GYW41" s="19"/>
      <c r="GYX41" s="19"/>
      <c r="GYY41" s="19"/>
      <c r="GYZ41" s="19"/>
      <c r="GZA41" s="19"/>
      <c r="GZB41" s="19"/>
      <c r="GZC41" s="19"/>
      <c r="GZD41" s="19"/>
      <c r="GZE41" s="19"/>
      <c r="GZF41" s="19"/>
      <c r="GZG41" s="19"/>
      <c r="GZH41" s="19"/>
      <c r="GZI41" s="19"/>
      <c r="GZJ41" s="19"/>
      <c r="GZK41" s="19"/>
      <c r="GZL41" s="19"/>
      <c r="GZM41" s="19"/>
      <c r="GZN41" s="19"/>
      <c r="GZO41" s="19"/>
      <c r="GZP41" s="19"/>
      <c r="GZQ41" s="19"/>
      <c r="GZR41" s="19"/>
      <c r="GZS41" s="19"/>
      <c r="GZT41" s="19"/>
      <c r="GZU41" s="19"/>
      <c r="GZV41" s="19"/>
      <c r="GZW41" s="19"/>
      <c r="GZX41" s="19"/>
      <c r="GZY41" s="19"/>
      <c r="GZZ41" s="19"/>
      <c r="HAA41" s="19"/>
      <c r="HAB41" s="19"/>
      <c r="HAC41" s="19"/>
      <c r="HAD41" s="19"/>
      <c r="HAE41" s="19"/>
      <c r="HAF41" s="19"/>
      <c r="HAG41" s="19"/>
      <c r="HAH41" s="19"/>
      <c r="HAI41" s="19"/>
      <c r="HAJ41" s="19"/>
      <c r="HAK41" s="19"/>
      <c r="HAL41" s="19"/>
      <c r="HAM41" s="19"/>
      <c r="HAN41" s="19"/>
      <c r="HAO41" s="19"/>
      <c r="HAP41" s="19"/>
      <c r="HAQ41" s="19"/>
      <c r="HAR41" s="19"/>
      <c r="HAS41" s="19"/>
      <c r="HAT41" s="19"/>
      <c r="HAU41" s="19"/>
      <c r="HAV41" s="19"/>
      <c r="HAW41" s="19"/>
      <c r="HAX41" s="19"/>
      <c r="HAY41" s="19"/>
      <c r="HAZ41" s="19"/>
      <c r="HBA41" s="19"/>
      <c r="HBB41" s="19"/>
      <c r="HBC41" s="19"/>
      <c r="HBD41" s="19"/>
      <c r="HBE41" s="19"/>
      <c r="HBF41" s="19"/>
      <c r="HBG41" s="19"/>
      <c r="HBH41" s="19"/>
      <c r="HBI41" s="19"/>
      <c r="HBJ41" s="19"/>
      <c r="HBK41" s="19"/>
      <c r="HBL41" s="19"/>
      <c r="HBM41" s="19"/>
      <c r="HBN41" s="19"/>
      <c r="HBO41" s="19"/>
      <c r="HBP41" s="19"/>
      <c r="HBQ41" s="19"/>
      <c r="HBR41" s="19"/>
      <c r="HBS41" s="19"/>
      <c r="HBT41" s="19"/>
      <c r="HBU41" s="19"/>
      <c r="HBV41" s="19"/>
      <c r="HBW41" s="19"/>
      <c r="HBX41" s="19"/>
      <c r="HBY41" s="19"/>
      <c r="HBZ41" s="19"/>
      <c r="HCA41" s="19"/>
      <c r="HCB41" s="19"/>
      <c r="HCC41" s="19"/>
      <c r="HCD41" s="19"/>
      <c r="HCE41" s="19"/>
      <c r="HCF41" s="19"/>
      <c r="HCG41" s="19"/>
      <c r="HCH41" s="19"/>
      <c r="HCI41" s="19"/>
      <c r="HCJ41" s="19"/>
      <c r="HCK41" s="19"/>
      <c r="HCL41" s="19"/>
      <c r="HCM41" s="19"/>
      <c r="HCN41" s="19"/>
      <c r="HCO41" s="19"/>
      <c r="HCP41" s="19"/>
      <c r="HCQ41" s="19"/>
      <c r="HCR41" s="19"/>
      <c r="HCS41" s="19"/>
      <c r="HCT41" s="19"/>
      <c r="HCU41" s="19"/>
      <c r="HCV41" s="19"/>
      <c r="HCW41" s="19"/>
      <c r="HCX41" s="19"/>
      <c r="HCY41" s="19"/>
      <c r="HCZ41" s="19"/>
      <c r="HDA41" s="19"/>
      <c r="HDB41" s="19"/>
      <c r="HDC41" s="19"/>
      <c r="HDD41" s="19"/>
      <c r="HDE41" s="19"/>
      <c r="HDF41" s="19"/>
      <c r="HDG41" s="19"/>
      <c r="HDH41" s="19"/>
      <c r="HDI41" s="19"/>
      <c r="HDJ41" s="19"/>
      <c r="HDK41" s="19"/>
      <c r="HDL41" s="19"/>
      <c r="HDM41" s="19"/>
      <c r="HDN41" s="19"/>
      <c r="HDO41" s="19"/>
      <c r="HDP41" s="19"/>
      <c r="HDQ41" s="19"/>
      <c r="HDR41" s="19"/>
      <c r="HDS41" s="19"/>
      <c r="HDT41" s="19"/>
      <c r="HDU41" s="19"/>
      <c r="HDV41" s="19"/>
      <c r="HDW41" s="19"/>
      <c r="HDX41" s="19"/>
      <c r="HDY41" s="19"/>
      <c r="HDZ41" s="19"/>
      <c r="HEA41" s="19"/>
      <c r="HEB41" s="19"/>
      <c r="HEC41" s="19"/>
      <c r="HED41" s="19"/>
      <c r="HEE41" s="19"/>
      <c r="HEF41" s="19"/>
      <c r="HEG41" s="19"/>
      <c r="HEH41" s="19"/>
      <c r="HEI41" s="19"/>
      <c r="HEJ41" s="19"/>
      <c r="HEK41" s="19"/>
      <c r="HEL41" s="19"/>
      <c r="HEM41" s="19"/>
      <c r="HEN41" s="19"/>
      <c r="HEO41" s="19"/>
      <c r="HEP41" s="19"/>
      <c r="HEQ41" s="19"/>
      <c r="HER41" s="19"/>
      <c r="HES41" s="19"/>
      <c r="HET41" s="19"/>
      <c r="HEU41" s="19"/>
      <c r="HEV41" s="19"/>
      <c r="HEW41" s="19"/>
      <c r="HEX41" s="19"/>
      <c r="HEY41" s="19"/>
      <c r="HEZ41" s="19"/>
      <c r="HFA41" s="19"/>
      <c r="HFB41" s="19"/>
      <c r="HFC41" s="19"/>
      <c r="HFD41" s="19"/>
      <c r="HFE41" s="19"/>
      <c r="HFF41" s="19"/>
      <c r="HFG41" s="19"/>
      <c r="HFH41" s="19"/>
      <c r="HFI41" s="19"/>
      <c r="HFJ41" s="19"/>
      <c r="HFK41" s="19"/>
      <c r="HFL41" s="19"/>
      <c r="HFM41" s="19"/>
      <c r="HFN41" s="19"/>
      <c r="HFO41" s="19"/>
      <c r="HFP41" s="19"/>
      <c r="HFQ41" s="19"/>
      <c r="HFR41" s="19"/>
      <c r="HFS41" s="19"/>
      <c r="HFT41" s="19"/>
      <c r="HFU41" s="19"/>
      <c r="HFV41" s="19"/>
      <c r="HFW41" s="19"/>
      <c r="HFX41" s="19"/>
      <c r="HFY41" s="19"/>
      <c r="HFZ41" s="19"/>
      <c r="HGA41" s="19"/>
      <c r="HGB41" s="19"/>
      <c r="HGC41" s="19"/>
      <c r="HGD41" s="19"/>
      <c r="HGE41" s="19"/>
      <c r="HGF41" s="19"/>
      <c r="HGG41" s="19"/>
      <c r="HGH41" s="19"/>
      <c r="HGI41" s="19"/>
      <c r="HGJ41" s="19"/>
      <c r="HGK41" s="19"/>
      <c r="HGL41" s="19"/>
      <c r="HGM41" s="19"/>
      <c r="HGN41" s="19"/>
      <c r="HGO41" s="19"/>
      <c r="HGP41" s="19"/>
      <c r="HGQ41" s="19"/>
      <c r="HGR41" s="19"/>
      <c r="HGS41" s="19"/>
      <c r="HGT41" s="19"/>
      <c r="HGU41" s="19"/>
      <c r="HGV41" s="19"/>
      <c r="HGW41" s="19"/>
      <c r="HGX41" s="19"/>
      <c r="HGY41" s="19"/>
      <c r="HGZ41" s="19"/>
      <c r="HHA41" s="19"/>
      <c r="HHB41" s="19"/>
      <c r="HHC41" s="19"/>
      <c r="HHD41" s="19"/>
      <c r="HHE41" s="19"/>
      <c r="HHF41" s="19"/>
      <c r="HHG41" s="19"/>
      <c r="HHH41" s="19"/>
      <c r="HHI41" s="19"/>
      <c r="HHJ41" s="19"/>
      <c r="HHK41" s="19"/>
      <c r="HHL41" s="19"/>
      <c r="HHM41" s="19"/>
      <c r="HHN41" s="19"/>
      <c r="HHO41" s="19"/>
      <c r="HHP41" s="19"/>
      <c r="HHQ41" s="19"/>
      <c r="HHR41" s="19"/>
      <c r="HHS41" s="19"/>
      <c r="HHT41" s="19"/>
      <c r="HHU41" s="19"/>
      <c r="HHV41" s="19"/>
      <c r="HHW41" s="19"/>
      <c r="HHX41" s="19"/>
      <c r="HHY41" s="19"/>
      <c r="HHZ41" s="19"/>
      <c r="HIA41" s="19"/>
      <c r="HIB41" s="19"/>
      <c r="HIC41" s="19"/>
      <c r="HID41" s="19"/>
      <c r="HIE41" s="19"/>
      <c r="HIF41" s="19"/>
      <c r="HIG41" s="19"/>
      <c r="HIH41" s="19"/>
      <c r="HII41" s="19"/>
      <c r="HIJ41" s="19"/>
      <c r="HIK41" s="19"/>
      <c r="HIL41" s="19"/>
      <c r="HIM41" s="19"/>
      <c r="HIN41" s="19"/>
      <c r="HIO41" s="19"/>
      <c r="HIP41" s="19"/>
      <c r="HIQ41" s="19"/>
      <c r="HIR41" s="19"/>
      <c r="HIS41" s="19"/>
      <c r="HIT41" s="19"/>
      <c r="HIU41" s="19"/>
      <c r="HIV41" s="19"/>
      <c r="HIW41" s="19"/>
      <c r="HIX41" s="19"/>
      <c r="HIY41" s="19"/>
      <c r="HIZ41" s="19"/>
      <c r="HJA41" s="19"/>
      <c r="HJB41" s="19"/>
      <c r="HJC41" s="19"/>
      <c r="HJD41" s="19"/>
      <c r="HJE41" s="19"/>
      <c r="HJF41" s="19"/>
      <c r="HJG41" s="19"/>
      <c r="HJH41" s="19"/>
      <c r="HJI41" s="19"/>
      <c r="HJJ41" s="19"/>
      <c r="HJK41" s="19"/>
      <c r="HJL41" s="19"/>
      <c r="HJM41" s="19"/>
      <c r="HJN41" s="19"/>
      <c r="HJO41" s="19"/>
      <c r="HJP41" s="19"/>
      <c r="HJQ41" s="19"/>
      <c r="HJR41" s="19"/>
      <c r="HJS41" s="19"/>
      <c r="HJT41" s="19"/>
      <c r="HJU41" s="19"/>
      <c r="HJV41" s="19"/>
      <c r="HJW41" s="19"/>
      <c r="HJX41" s="19"/>
      <c r="HJY41" s="19"/>
      <c r="HJZ41" s="19"/>
      <c r="HKA41" s="19"/>
      <c r="HKB41" s="19"/>
      <c r="HKC41" s="19"/>
      <c r="HKD41" s="19"/>
      <c r="HKE41" s="19"/>
      <c r="HKF41" s="19"/>
      <c r="HKG41" s="19"/>
      <c r="HKH41" s="19"/>
      <c r="HKI41" s="19"/>
      <c r="HKJ41" s="19"/>
      <c r="HKK41" s="19"/>
      <c r="HKL41" s="19"/>
      <c r="HKM41" s="19"/>
      <c r="HKN41" s="19"/>
      <c r="HKO41" s="19"/>
      <c r="HKP41" s="19"/>
      <c r="HKQ41" s="19"/>
      <c r="HKR41" s="19"/>
      <c r="HKS41" s="19"/>
      <c r="HKT41" s="19"/>
      <c r="HKU41" s="19"/>
      <c r="HKV41" s="19"/>
      <c r="HKW41" s="19"/>
      <c r="HKX41" s="19"/>
      <c r="HKY41" s="19"/>
      <c r="HKZ41" s="19"/>
      <c r="HLA41" s="19"/>
      <c r="HLB41" s="19"/>
      <c r="HLC41" s="19"/>
      <c r="HLD41" s="19"/>
      <c r="HLE41" s="19"/>
      <c r="HLF41" s="19"/>
      <c r="HLG41" s="19"/>
      <c r="HLH41" s="19"/>
      <c r="HLI41" s="19"/>
      <c r="HLJ41" s="19"/>
      <c r="HLK41" s="19"/>
      <c r="HLL41" s="19"/>
      <c r="HLM41" s="19"/>
      <c r="HLN41" s="19"/>
      <c r="HLO41" s="19"/>
      <c r="HLP41" s="19"/>
      <c r="HLQ41" s="19"/>
      <c r="HLR41" s="19"/>
      <c r="HLS41" s="19"/>
      <c r="HLT41" s="19"/>
      <c r="HLU41" s="19"/>
      <c r="HLV41" s="19"/>
      <c r="HLW41" s="19"/>
      <c r="HLX41" s="19"/>
      <c r="HLY41" s="19"/>
      <c r="HLZ41" s="19"/>
      <c r="HMA41" s="19"/>
      <c r="HMB41" s="19"/>
      <c r="HMC41" s="19"/>
      <c r="HMD41" s="19"/>
      <c r="HME41" s="19"/>
      <c r="HMF41" s="19"/>
      <c r="HMG41" s="19"/>
      <c r="HMH41" s="19"/>
      <c r="HMI41" s="19"/>
      <c r="HMJ41" s="19"/>
      <c r="HMK41" s="19"/>
      <c r="HML41" s="19"/>
      <c r="HMM41" s="19"/>
      <c r="HMN41" s="19"/>
      <c r="HMO41" s="19"/>
      <c r="HMP41" s="19"/>
      <c r="HMQ41" s="19"/>
      <c r="HMR41" s="19"/>
      <c r="HMS41" s="19"/>
      <c r="HMT41" s="19"/>
      <c r="HMU41" s="19"/>
      <c r="HMV41" s="19"/>
      <c r="HMW41" s="19"/>
      <c r="HMX41" s="19"/>
      <c r="HMY41" s="19"/>
      <c r="HMZ41" s="19"/>
      <c r="HNA41" s="19"/>
      <c r="HNB41" s="19"/>
      <c r="HNC41" s="19"/>
      <c r="HND41" s="19"/>
      <c r="HNE41" s="19"/>
      <c r="HNF41" s="19"/>
      <c r="HNG41" s="19"/>
      <c r="HNH41" s="19"/>
      <c r="HNI41" s="19"/>
      <c r="HNJ41" s="19"/>
      <c r="HNK41" s="19"/>
      <c r="HNL41" s="19"/>
      <c r="HNM41" s="19"/>
      <c r="HNN41" s="19"/>
      <c r="HNO41" s="19"/>
      <c r="HNP41" s="19"/>
      <c r="HNQ41" s="19"/>
      <c r="HNR41" s="19"/>
      <c r="HNS41" s="19"/>
      <c r="HNT41" s="19"/>
      <c r="HNU41" s="19"/>
      <c r="HNV41" s="19"/>
      <c r="HNW41" s="19"/>
      <c r="HNX41" s="19"/>
      <c r="HNY41" s="19"/>
      <c r="HNZ41" s="19"/>
      <c r="HOA41" s="19"/>
      <c r="HOB41" s="19"/>
      <c r="HOC41" s="19"/>
      <c r="HOD41" s="19"/>
      <c r="HOE41" s="19"/>
      <c r="HOF41" s="19"/>
      <c r="HOG41" s="19"/>
      <c r="HOH41" s="19"/>
      <c r="HOI41" s="19"/>
      <c r="HOJ41" s="19"/>
      <c r="HOK41" s="19"/>
      <c r="HOL41" s="19"/>
      <c r="HOM41" s="19"/>
      <c r="HON41" s="19"/>
      <c r="HOO41" s="19"/>
      <c r="HOP41" s="19"/>
      <c r="HOQ41" s="19"/>
      <c r="HOR41" s="19"/>
      <c r="HOS41" s="19"/>
      <c r="HOT41" s="19"/>
      <c r="HOU41" s="19"/>
      <c r="HOV41" s="19"/>
      <c r="HOW41" s="19"/>
      <c r="HOX41" s="19"/>
      <c r="HOY41" s="19"/>
      <c r="HOZ41" s="19"/>
      <c r="HPA41" s="19"/>
      <c r="HPB41" s="19"/>
      <c r="HPC41" s="19"/>
      <c r="HPD41" s="19"/>
      <c r="HPE41" s="19"/>
      <c r="HPF41" s="19"/>
      <c r="HPG41" s="19"/>
      <c r="HPH41" s="19"/>
      <c r="HPI41" s="19"/>
      <c r="HPJ41" s="19"/>
      <c r="HPK41" s="19"/>
      <c r="HPL41" s="19"/>
      <c r="HPM41" s="19"/>
      <c r="HPN41" s="19"/>
      <c r="HPO41" s="19"/>
      <c r="HPP41" s="19"/>
      <c r="HPQ41" s="19"/>
      <c r="HPR41" s="19"/>
      <c r="HPS41" s="19"/>
      <c r="HPT41" s="19"/>
      <c r="HPU41" s="19"/>
      <c r="HPV41" s="19"/>
      <c r="HPW41" s="19"/>
      <c r="HPX41" s="19"/>
      <c r="HPY41" s="19"/>
      <c r="HPZ41" s="19"/>
      <c r="HQA41" s="19"/>
      <c r="HQB41" s="19"/>
      <c r="HQC41" s="19"/>
      <c r="HQD41" s="19"/>
      <c r="HQE41" s="19"/>
      <c r="HQF41" s="19"/>
      <c r="HQG41" s="19"/>
      <c r="HQH41" s="19"/>
      <c r="HQI41" s="19"/>
      <c r="HQJ41" s="19"/>
      <c r="HQK41" s="19"/>
      <c r="HQL41" s="19"/>
      <c r="HQM41" s="19"/>
      <c r="HQN41" s="19"/>
      <c r="HQO41" s="19"/>
      <c r="HQP41" s="19"/>
      <c r="HQQ41" s="19"/>
      <c r="HQR41" s="19"/>
      <c r="HQS41" s="19"/>
      <c r="HQT41" s="19"/>
      <c r="HQU41" s="19"/>
      <c r="HQV41" s="19"/>
      <c r="HQW41" s="19"/>
      <c r="HQX41" s="19"/>
      <c r="HQY41" s="19"/>
      <c r="HQZ41" s="19"/>
      <c r="HRA41" s="19"/>
      <c r="HRB41" s="19"/>
      <c r="HRC41" s="19"/>
      <c r="HRD41" s="19"/>
      <c r="HRE41" s="19"/>
      <c r="HRF41" s="19"/>
      <c r="HRG41" s="19"/>
      <c r="HRH41" s="19"/>
      <c r="HRI41" s="19"/>
      <c r="HRJ41" s="19"/>
      <c r="HRK41" s="19"/>
      <c r="HRL41" s="19"/>
      <c r="HRM41" s="19"/>
      <c r="HRN41" s="19"/>
      <c r="HRO41" s="19"/>
      <c r="HRP41" s="19"/>
      <c r="HRQ41" s="19"/>
      <c r="HRR41" s="19"/>
      <c r="HRS41" s="19"/>
      <c r="HRT41" s="19"/>
      <c r="HRU41" s="19"/>
      <c r="HRV41" s="19"/>
      <c r="HRW41" s="19"/>
      <c r="HRX41" s="19"/>
      <c r="HRY41" s="19"/>
      <c r="HRZ41" s="19"/>
      <c r="HSA41" s="19"/>
      <c r="HSB41" s="19"/>
      <c r="HSC41" s="19"/>
      <c r="HSD41" s="19"/>
      <c r="HSE41" s="19"/>
      <c r="HSF41" s="19"/>
      <c r="HSG41" s="19"/>
      <c r="HSH41" s="19"/>
      <c r="HSI41" s="19"/>
      <c r="HSJ41" s="19"/>
      <c r="HSK41" s="19"/>
      <c r="HSL41" s="19"/>
      <c r="HSM41" s="19"/>
      <c r="HSN41" s="19"/>
      <c r="HSO41" s="19"/>
      <c r="HSP41" s="19"/>
      <c r="HSQ41" s="19"/>
      <c r="HSR41" s="19"/>
      <c r="HSS41" s="19"/>
      <c r="HST41" s="19"/>
      <c r="HSU41" s="19"/>
      <c r="HSV41" s="19"/>
      <c r="HSW41" s="19"/>
      <c r="HSX41" s="19"/>
      <c r="HSY41" s="19"/>
      <c r="HSZ41" s="19"/>
      <c r="HTA41" s="19"/>
      <c r="HTB41" s="19"/>
      <c r="HTC41" s="19"/>
      <c r="HTD41" s="19"/>
      <c r="HTE41" s="19"/>
      <c r="HTF41" s="19"/>
      <c r="HTG41" s="19"/>
      <c r="HTH41" s="19"/>
      <c r="HTI41" s="19"/>
      <c r="HTJ41" s="19"/>
      <c r="HTK41" s="19"/>
      <c r="HTL41" s="19"/>
      <c r="HTM41" s="19"/>
      <c r="HTN41" s="19"/>
      <c r="HTO41" s="19"/>
      <c r="HTP41" s="19"/>
      <c r="HTQ41" s="19"/>
      <c r="HTR41" s="19"/>
      <c r="HTS41" s="19"/>
      <c r="HTT41" s="19"/>
      <c r="HTU41" s="19"/>
      <c r="HTV41" s="19"/>
      <c r="HTW41" s="19"/>
      <c r="HTX41" s="19"/>
      <c r="HTY41" s="19"/>
      <c r="HTZ41" s="19"/>
      <c r="HUA41" s="19"/>
      <c r="HUB41" s="19"/>
      <c r="HUC41" s="19"/>
      <c r="HUD41" s="19"/>
      <c r="HUE41" s="19"/>
      <c r="HUF41" s="19"/>
      <c r="HUG41" s="19"/>
      <c r="HUH41" s="19"/>
      <c r="HUI41" s="19"/>
      <c r="HUJ41" s="19"/>
      <c r="HUK41" s="19"/>
      <c r="HUL41" s="19"/>
      <c r="HUM41" s="19"/>
      <c r="HUN41" s="19"/>
      <c r="HUO41" s="19"/>
      <c r="HUP41" s="19"/>
      <c r="HUQ41" s="19"/>
      <c r="HUR41" s="19"/>
      <c r="HUS41" s="19"/>
      <c r="HUT41" s="19"/>
      <c r="HUU41" s="19"/>
      <c r="HUV41" s="19"/>
      <c r="HUW41" s="19"/>
      <c r="HUX41" s="19"/>
      <c r="HUY41" s="19"/>
      <c r="HUZ41" s="19"/>
      <c r="HVA41" s="19"/>
      <c r="HVB41" s="19"/>
      <c r="HVC41" s="19"/>
      <c r="HVD41" s="19"/>
      <c r="HVE41" s="19"/>
      <c r="HVF41" s="19"/>
      <c r="HVG41" s="19"/>
      <c r="HVH41" s="19"/>
      <c r="HVI41" s="19"/>
      <c r="HVJ41" s="19"/>
      <c r="HVK41" s="19"/>
      <c r="HVL41" s="19"/>
      <c r="HVM41" s="19"/>
      <c r="HVN41" s="19"/>
      <c r="HVO41" s="19"/>
      <c r="HVP41" s="19"/>
      <c r="HVQ41" s="19"/>
      <c r="HVR41" s="19"/>
      <c r="HVS41" s="19"/>
      <c r="HVT41" s="19"/>
      <c r="HVU41" s="19"/>
      <c r="HVV41" s="19"/>
      <c r="HVW41" s="19"/>
      <c r="HVX41" s="19"/>
      <c r="HVY41" s="19"/>
      <c r="HVZ41" s="19"/>
      <c r="HWA41" s="19"/>
      <c r="HWB41" s="19"/>
      <c r="HWC41" s="19"/>
      <c r="HWD41" s="19"/>
      <c r="HWE41" s="19"/>
      <c r="HWF41" s="19"/>
      <c r="HWG41" s="19"/>
      <c r="HWH41" s="19"/>
      <c r="HWI41" s="19"/>
      <c r="HWJ41" s="19"/>
      <c r="HWK41" s="19"/>
      <c r="HWL41" s="19"/>
      <c r="HWM41" s="19"/>
      <c r="HWN41" s="19"/>
      <c r="HWO41" s="19"/>
      <c r="HWP41" s="19"/>
      <c r="HWQ41" s="19"/>
      <c r="HWR41" s="19"/>
      <c r="HWS41" s="19"/>
      <c r="HWT41" s="19"/>
      <c r="HWU41" s="19"/>
      <c r="HWV41" s="19"/>
      <c r="HWW41" s="19"/>
      <c r="HWX41" s="19"/>
      <c r="HWY41" s="19"/>
      <c r="HWZ41" s="19"/>
      <c r="HXA41" s="19"/>
      <c r="HXB41" s="19"/>
      <c r="HXC41" s="19"/>
      <c r="HXD41" s="19"/>
      <c r="HXE41" s="19"/>
      <c r="HXF41" s="19"/>
      <c r="HXG41" s="19"/>
      <c r="HXH41" s="19"/>
      <c r="HXI41" s="19"/>
      <c r="HXJ41" s="19"/>
      <c r="HXK41" s="19"/>
      <c r="HXL41" s="19"/>
      <c r="HXM41" s="19"/>
      <c r="HXN41" s="19"/>
      <c r="HXO41" s="19"/>
      <c r="HXP41" s="19"/>
      <c r="HXQ41" s="19"/>
      <c r="HXR41" s="19"/>
      <c r="HXS41" s="19"/>
      <c r="HXT41" s="19"/>
      <c r="HXU41" s="19"/>
      <c r="HXV41" s="19"/>
      <c r="HXW41" s="19"/>
      <c r="HXX41" s="19"/>
      <c r="HXY41" s="19"/>
      <c r="HXZ41" s="19"/>
      <c r="HYA41" s="19"/>
      <c r="HYB41" s="19"/>
      <c r="HYC41" s="19"/>
      <c r="HYD41" s="19"/>
      <c r="HYE41" s="19"/>
      <c r="HYF41" s="19"/>
      <c r="HYG41" s="19"/>
      <c r="HYH41" s="19"/>
      <c r="HYI41" s="19"/>
      <c r="HYJ41" s="19"/>
      <c r="HYK41" s="19"/>
      <c r="HYL41" s="19"/>
      <c r="HYM41" s="19"/>
      <c r="HYN41" s="19"/>
      <c r="HYO41" s="19"/>
      <c r="HYP41" s="19"/>
      <c r="HYQ41" s="19"/>
      <c r="HYR41" s="19"/>
      <c r="HYS41" s="19"/>
      <c r="HYT41" s="19"/>
      <c r="HYU41" s="19"/>
      <c r="HYV41" s="19"/>
      <c r="HYW41" s="19"/>
      <c r="HYX41" s="19"/>
      <c r="HYY41" s="19"/>
      <c r="HYZ41" s="19"/>
      <c r="HZA41" s="19"/>
      <c r="HZB41" s="19"/>
      <c r="HZC41" s="19"/>
      <c r="HZD41" s="19"/>
      <c r="HZE41" s="19"/>
      <c r="HZF41" s="19"/>
      <c r="HZG41" s="19"/>
      <c r="HZH41" s="19"/>
      <c r="HZI41" s="19"/>
      <c r="HZJ41" s="19"/>
      <c r="HZK41" s="19"/>
      <c r="HZL41" s="19"/>
      <c r="HZM41" s="19"/>
      <c r="HZN41" s="19"/>
      <c r="HZO41" s="19"/>
      <c r="HZP41" s="19"/>
      <c r="HZQ41" s="19"/>
      <c r="HZR41" s="19"/>
      <c r="HZS41" s="19"/>
      <c r="HZT41" s="19"/>
      <c r="HZU41" s="19"/>
      <c r="HZV41" s="19"/>
      <c r="HZW41" s="19"/>
      <c r="HZX41" s="19"/>
      <c r="HZY41" s="19"/>
      <c r="HZZ41" s="19"/>
      <c r="IAA41" s="19"/>
      <c r="IAB41" s="19"/>
      <c r="IAC41" s="19"/>
      <c r="IAD41" s="19"/>
      <c r="IAE41" s="19"/>
      <c r="IAF41" s="19"/>
      <c r="IAG41" s="19"/>
      <c r="IAH41" s="19"/>
      <c r="IAI41" s="19"/>
      <c r="IAJ41" s="19"/>
      <c r="IAK41" s="19"/>
      <c r="IAL41" s="19"/>
      <c r="IAM41" s="19"/>
      <c r="IAN41" s="19"/>
      <c r="IAO41" s="19"/>
      <c r="IAP41" s="19"/>
      <c r="IAQ41" s="19"/>
      <c r="IAR41" s="19"/>
      <c r="IAS41" s="19"/>
      <c r="IAT41" s="19"/>
      <c r="IAU41" s="19"/>
      <c r="IAV41" s="19"/>
      <c r="IAW41" s="19"/>
      <c r="IAX41" s="19"/>
      <c r="IAY41" s="19"/>
      <c r="IAZ41" s="19"/>
      <c r="IBA41" s="19"/>
      <c r="IBB41" s="19"/>
      <c r="IBC41" s="19"/>
      <c r="IBD41" s="19"/>
      <c r="IBE41" s="19"/>
      <c r="IBF41" s="19"/>
      <c r="IBG41" s="19"/>
      <c r="IBH41" s="19"/>
      <c r="IBI41" s="19"/>
      <c r="IBJ41" s="19"/>
      <c r="IBK41" s="19"/>
      <c r="IBL41" s="19"/>
      <c r="IBM41" s="19"/>
      <c r="IBN41" s="19"/>
      <c r="IBO41" s="19"/>
      <c r="IBP41" s="19"/>
      <c r="IBQ41" s="19"/>
      <c r="IBR41" s="19"/>
      <c r="IBS41" s="19"/>
      <c r="IBT41" s="19"/>
      <c r="IBU41" s="19"/>
      <c r="IBV41" s="19"/>
      <c r="IBW41" s="19"/>
      <c r="IBX41" s="19"/>
      <c r="IBY41" s="19"/>
      <c r="IBZ41" s="19"/>
      <c r="ICA41" s="19"/>
      <c r="ICB41" s="19"/>
      <c r="ICC41" s="19"/>
      <c r="ICD41" s="19"/>
      <c r="ICE41" s="19"/>
      <c r="ICF41" s="19"/>
      <c r="ICG41" s="19"/>
      <c r="ICH41" s="19"/>
      <c r="ICI41" s="19"/>
      <c r="ICJ41" s="19"/>
      <c r="ICK41" s="19"/>
      <c r="ICL41" s="19"/>
      <c r="ICM41" s="19"/>
      <c r="ICN41" s="19"/>
      <c r="ICO41" s="19"/>
      <c r="ICP41" s="19"/>
      <c r="ICQ41" s="19"/>
      <c r="ICR41" s="19"/>
      <c r="ICS41" s="19"/>
      <c r="ICT41" s="19"/>
      <c r="ICU41" s="19"/>
      <c r="ICV41" s="19"/>
      <c r="ICW41" s="19"/>
      <c r="ICX41" s="19"/>
      <c r="ICY41" s="19"/>
      <c r="ICZ41" s="19"/>
      <c r="IDA41" s="19"/>
      <c r="IDB41" s="19"/>
      <c r="IDC41" s="19"/>
      <c r="IDD41" s="19"/>
      <c r="IDE41" s="19"/>
      <c r="IDF41" s="19"/>
      <c r="IDG41" s="19"/>
      <c r="IDH41" s="19"/>
      <c r="IDI41" s="19"/>
      <c r="IDJ41" s="19"/>
      <c r="IDK41" s="19"/>
      <c r="IDL41" s="19"/>
      <c r="IDM41" s="19"/>
      <c r="IDN41" s="19"/>
      <c r="IDO41" s="19"/>
      <c r="IDP41" s="19"/>
      <c r="IDQ41" s="19"/>
      <c r="IDR41" s="19"/>
      <c r="IDS41" s="19"/>
      <c r="IDT41" s="19"/>
      <c r="IDU41" s="19"/>
      <c r="IDV41" s="19"/>
      <c r="IDW41" s="19"/>
      <c r="IDX41" s="19"/>
      <c r="IDY41" s="19"/>
      <c r="IDZ41" s="19"/>
      <c r="IEA41" s="19"/>
      <c r="IEB41" s="19"/>
      <c r="IEC41" s="19"/>
      <c r="IED41" s="19"/>
      <c r="IEE41" s="19"/>
      <c r="IEF41" s="19"/>
      <c r="IEG41" s="19"/>
      <c r="IEH41" s="19"/>
      <c r="IEI41" s="19"/>
      <c r="IEJ41" s="19"/>
      <c r="IEK41" s="19"/>
      <c r="IEL41" s="19"/>
      <c r="IEM41" s="19"/>
      <c r="IEN41" s="19"/>
      <c r="IEO41" s="19"/>
      <c r="IEP41" s="19"/>
      <c r="IEQ41" s="19"/>
      <c r="IER41" s="19"/>
      <c r="IES41" s="19"/>
      <c r="IET41" s="19"/>
      <c r="IEU41" s="19"/>
      <c r="IEV41" s="19"/>
      <c r="IEW41" s="19"/>
      <c r="IEX41" s="19"/>
      <c r="IEY41" s="19"/>
      <c r="IEZ41" s="19"/>
      <c r="IFA41" s="19"/>
      <c r="IFB41" s="19"/>
      <c r="IFC41" s="19"/>
      <c r="IFD41" s="19"/>
      <c r="IFE41" s="19"/>
      <c r="IFF41" s="19"/>
      <c r="IFG41" s="19"/>
      <c r="IFH41" s="19"/>
      <c r="IFI41" s="19"/>
      <c r="IFJ41" s="19"/>
      <c r="IFK41" s="19"/>
      <c r="IFL41" s="19"/>
      <c r="IFM41" s="19"/>
      <c r="IFN41" s="19"/>
      <c r="IFO41" s="19"/>
      <c r="IFP41" s="19"/>
      <c r="IFQ41" s="19"/>
      <c r="IFR41" s="19"/>
      <c r="IFS41" s="19"/>
      <c r="IFT41" s="19"/>
      <c r="IFU41" s="19"/>
      <c r="IFV41" s="19"/>
      <c r="IFW41" s="19"/>
      <c r="IFX41" s="19"/>
      <c r="IFY41" s="19"/>
      <c r="IFZ41" s="19"/>
      <c r="IGA41" s="19"/>
      <c r="IGB41" s="19"/>
      <c r="IGC41" s="19"/>
      <c r="IGD41" s="19"/>
      <c r="IGE41" s="19"/>
      <c r="IGF41" s="19"/>
      <c r="IGG41" s="19"/>
      <c r="IGH41" s="19"/>
      <c r="IGI41" s="19"/>
      <c r="IGJ41" s="19"/>
      <c r="IGK41" s="19"/>
      <c r="IGL41" s="19"/>
      <c r="IGM41" s="19"/>
      <c r="IGN41" s="19"/>
      <c r="IGO41" s="19"/>
      <c r="IGP41" s="19"/>
      <c r="IGQ41" s="19"/>
      <c r="IGR41" s="19"/>
      <c r="IGS41" s="19"/>
      <c r="IGT41" s="19"/>
      <c r="IGU41" s="19"/>
      <c r="IGV41" s="19"/>
      <c r="IGW41" s="19"/>
      <c r="IGX41" s="19"/>
      <c r="IGY41" s="19"/>
      <c r="IGZ41" s="19"/>
      <c r="IHA41" s="19"/>
      <c r="IHB41" s="19"/>
      <c r="IHC41" s="19"/>
      <c r="IHD41" s="19"/>
      <c r="IHE41" s="19"/>
      <c r="IHF41" s="19"/>
      <c r="IHG41" s="19"/>
      <c r="IHH41" s="19"/>
      <c r="IHI41" s="19"/>
      <c r="IHJ41" s="19"/>
      <c r="IHK41" s="19"/>
      <c r="IHL41" s="19"/>
      <c r="IHM41" s="19"/>
      <c r="IHN41" s="19"/>
      <c r="IHO41" s="19"/>
      <c r="IHP41" s="19"/>
      <c r="IHQ41" s="19"/>
      <c r="IHR41" s="19"/>
      <c r="IHS41" s="19"/>
      <c r="IHT41" s="19"/>
      <c r="IHU41" s="19"/>
      <c r="IHV41" s="19"/>
      <c r="IHW41" s="19"/>
      <c r="IHX41" s="19"/>
      <c r="IHY41" s="19"/>
      <c r="IHZ41" s="19"/>
      <c r="IIA41" s="19"/>
      <c r="IIB41" s="19"/>
      <c r="IIC41" s="19"/>
      <c r="IID41" s="19"/>
      <c r="IIE41" s="19"/>
      <c r="IIF41" s="19"/>
      <c r="IIG41" s="19"/>
      <c r="IIH41" s="19"/>
      <c r="III41" s="19"/>
      <c r="IIJ41" s="19"/>
      <c r="IIK41" s="19"/>
      <c r="IIL41" s="19"/>
      <c r="IIM41" s="19"/>
      <c r="IIN41" s="19"/>
      <c r="IIO41" s="19"/>
      <c r="IIP41" s="19"/>
      <c r="IIQ41" s="19"/>
      <c r="IIR41" s="19"/>
      <c r="IIS41" s="19"/>
      <c r="IIT41" s="19"/>
      <c r="IIU41" s="19"/>
      <c r="IIV41" s="19"/>
      <c r="IIW41" s="19"/>
      <c r="IIX41" s="19"/>
      <c r="IIY41" s="19"/>
      <c r="IIZ41" s="19"/>
      <c r="IJA41" s="19"/>
      <c r="IJB41" s="19"/>
      <c r="IJC41" s="19"/>
      <c r="IJD41" s="19"/>
      <c r="IJE41" s="19"/>
      <c r="IJF41" s="19"/>
      <c r="IJG41" s="19"/>
      <c r="IJH41" s="19"/>
      <c r="IJI41" s="19"/>
      <c r="IJJ41" s="19"/>
      <c r="IJK41" s="19"/>
      <c r="IJL41" s="19"/>
      <c r="IJM41" s="19"/>
      <c r="IJN41" s="19"/>
      <c r="IJO41" s="19"/>
      <c r="IJP41" s="19"/>
      <c r="IJQ41" s="19"/>
      <c r="IJR41" s="19"/>
      <c r="IJS41" s="19"/>
      <c r="IJT41" s="19"/>
      <c r="IJU41" s="19"/>
      <c r="IJV41" s="19"/>
      <c r="IJW41" s="19"/>
      <c r="IJX41" s="19"/>
      <c r="IJY41" s="19"/>
      <c r="IJZ41" s="19"/>
      <c r="IKA41" s="19"/>
      <c r="IKB41" s="19"/>
      <c r="IKC41" s="19"/>
      <c r="IKD41" s="19"/>
      <c r="IKE41" s="19"/>
      <c r="IKF41" s="19"/>
      <c r="IKG41" s="19"/>
      <c r="IKH41" s="19"/>
      <c r="IKI41" s="19"/>
      <c r="IKJ41" s="19"/>
      <c r="IKK41" s="19"/>
      <c r="IKL41" s="19"/>
      <c r="IKM41" s="19"/>
      <c r="IKN41" s="19"/>
      <c r="IKO41" s="19"/>
      <c r="IKP41" s="19"/>
      <c r="IKQ41" s="19"/>
      <c r="IKR41" s="19"/>
      <c r="IKS41" s="19"/>
      <c r="IKT41" s="19"/>
      <c r="IKU41" s="19"/>
      <c r="IKV41" s="19"/>
      <c r="IKW41" s="19"/>
      <c r="IKX41" s="19"/>
      <c r="IKY41" s="19"/>
      <c r="IKZ41" s="19"/>
      <c r="ILA41" s="19"/>
      <c r="ILB41" s="19"/>
      <c r="ILC41" s="19"/>
      <c r="ILD41" s="19"/>
      <c r="ILE41" s="19"/>
      <c r="ILF41" s="19"/>
      <c r="ILG41" s="19"/>
      <c r="ILH41" s="19"/>
      <c r="ILI41" s="19"/>
      <c r="ILJ41" s="19"/>
      <c r="ILK41" s="19"/>
      <c r="ILL41" s="19"/>
      <c r="ILM41" s="19"/>
      <c r="ILN41" s="19"/>
      <c r="ILO41" s="19"/>
      <c r="ILP41" s="19"/>
      <c r="ILQ41" s="19"/>
      <c r="ILR41" s="19"/>
      <c r="ILS41" s="19"/>
      <c r="ILT41" s="19"/>
      <c r="ILU41" s="19"/>
      <c r="ILV41" s="19"/>
      <c r="ILW41" s="19"/>
      <c r="ILX41" s="19"/>
      <c r="ILY41" s="19"/>
      <c r="ILZ41" s="19"/>
      <c r="IMA41" s="19"/>
      <c r="IMB41" s="19"/>
      <c r="IMC41" s="19"/>
      <c r="IMD41" s="19"/>
      <c r="IME41" s="19"/>
      <c r="IMF41" s="19"/>
      <c r="IMG41" s="19"/>
      <c r="IMH41" s="19"/>
      <c r="IMI41" s="19"/>
      <c r="IMJ41" s="19"/>
      <c r="IMK41" s="19"/>
      <c r="IML41" s="19"/>
      <c r="IMM41" s="19"/>
      <c r="IMN41" s="19"/>
      <c r="IMO41" s="19"/>
      <c r="IMP41" s="19"/>
      <c r="IMQ41" s="19"/>
      <c r="IMR41" s="19"/>
      <c r="IMS41" s="19"/>
      <c r="IMT41" s="19"/>
      <c r="IMU41" s="19"/>
      <c r="IMV41" s="19"/>
      <c r="IMW41" s="19"/>
      <c r="IMX41" s="19"/>
      <c r="IMY41" s="19"/>
      <c r="IMZ41" s="19"/>
      <c r="INA41" s="19"/>
      <c r="INB41" s="19"/>
      <c r="INC41" s="19"/>
      <c r="IND41" s="19"/>
      <c r="INE41" s="19"/>
      <c r="INF41" s="19"/>
      <c r="ING41" s="19"/>
      <c r="INH41" s="19"/>
      <c r="INI41" s="19"/>
      <c r="INJ41" s="19"/>
      <c r="INK41" s="19"/>
      <c r="INL41" s="19"/>
      <c r="INM41" s="19"/>
      <c r="INN41" s="19"/>
      <c r="INO41" s="19"/>
      <c r="INP41" s="19"/>
      <c r="INQ41" s="19"/>
      <c r="INR41" s="19"/>
      <c r="INS41" s="19"/>
      <c r="INT41" s="19"/>
      <c r="INU41" s="19"/>
      <c r="INV41" s="19"/>
      <c r="INW41" s="19"/>
      <c r="INX41" s="19"/>
      <c r="INY41" s="19"/>
      <c r="INZ41" s="19"/>
      <c r="IOA41" s="19"/>
      <c r="IOB41" s="19"/>
      <c r="IOC41" s="19"/>
      <c r="IOD41" s="19"/>
      <c r="IOE41" s="19"/>
      <c r="IOF41" s="19"/>
      <c r="IOG41" s="19"/>
      <c r="IOH41" s="19"/>
      <c r="IOI41" s="19"/>
      <c r="IOJ41" s="19"/>
      <c r="IOK41" s="19"/>
      <c r="IOL41" s="19"/>
      <c r="IOM41" s="19"/>
      <c r="ION41" s="19"/>
      <c r="IOO41" s="19"/>
      <c r="IOP41" s="19"/>
      <c r="IOQ41" s="19"/>
      <c r="IOR41" s="19"/>
      <c r="IOS41" s="19"/>
      <c r="IOT41" s="19"/>
      <c r="IOU41" s="19"/>
      <c r="IOV41" s="19"/>
      <c r="IOW41" s="19"/>
      <c r="IOX41" s="19"/>
      <c r="IOY41" s="19"/>
      <c r="IOZ41" s="19"/>
      <c r="IPA41" s="19"/>
      <c r="IPB41" s="19"/>
      <c r="IPC41" s="19"/>
      <c r="IPD41" s="19"/>
      <c r="IPE41" s="19"/>
      <c r="IPF41" s="19"/>
      <c r="IPG41" s="19"/>
      <c r="IPH41" s="19"/>
      <c r="IPI41" s="19"/>
      <c r="IPJ41" s="19"/>
      <c r="IPK41" s="19"/>
      <c r="IPL41" s="19"/>
      <c r="IPM41" s="19"/>
      <c r="IPN41" s="19"/>
      <c r="IPO41" s="19"/>
      <c r="IPP41" s="19"/>
      <c r="IPQ41" s="19"/>
      <c r="IPR41" s="19"/>
      <c r="IPS41" s="19"/>
      <c r="IPT41" s="19"/>
      <c r="IPU41" s="19"/>
      <c r="IPV41" s="19"/>
      <c r="IPW41" s="19"/>
      <c r="IPX41" s="19"/>
      <c r="IPY41" s="19"/>
      <c r="IPZ41" s="19"/>
      <c r="IQA41" s="19"/>
      <c r="IQB41" s="19"/>
      <c r="IQC41" s="19"/>
      <c r="IQD41" s="19"/>
      <c r="IQE41" s="19"/>
      <c r="IQF41" s="19"/>
      <c r="IQG41" s="19"/>
      <c r="IQH41" s="19"/>
      <c r="IQI41" s="19"/>
      <c r="IQJ41" s="19"/>
      <c r="IQK41" s="19"/>
      <c r="IQL41" s="19"/>
      <c r="IQM41" s="19"/>
      <c r="IQN41" s="19"/>
      <c r="IQO41" s="19"/>
      <c r="IQP41" s="19"/>
      <c r="IQQ41" s="19"/>
      <c r="IQR41" s="19"/>
      <c r="IQS41" s="19"/>
      <c r="IQT41" s="19"/>
      <c r="IQU41" s="19"/>
      <c r="IQV41" s="19"/>
      <c r="IQW41" s="19"/>
      <c r="IQX41" s="19"/>
      <c r="IQY41" s="19"/>
      <c r="IQZ41" s="19"/>
      <c r="IRA41" s="19"/>
      <c r="IRB41" s="19"/>
      <c r="IRC41" s="19"/>
      <c r="IRD41" s="19"/>
      <c r="IRE41" s="19"/>
      <c r="IRF41" s="19"/>
      <c r="IRG41" s="19"/>
      <c r="IRH41" s="19"/>
      <c r="IRI41" s="19"/>
      <c r="IRJ41" s="19"/>
      <c r="IRK41" s="19"/>
      <c r="IRL41" s="19"/>
      <c r="IRM41" s="19"/>
      <c r="IRN41" s="19"/>
      <c r="IRO41" s="19"/>
      <c r="IRP41" s="19"/>
      <c r="IRQ41" s="19"/>
      <c r="IRR41" s="19"/>
      <c r="IRS41" s="19"/>
      <c r="IRT41" s="19"/>
      <c r="IRU41" s="19"/>
      <c r="IRV41" s="19"/>
      <c r="IRW41" s="19"/>
      <c r="IRX41" s="19"/>
      <c r="IRY41" s="19"/>
      <c r="IRZ41" s="19"/>
      <c r="ISA41" s="19"/>
      <c r="ISB41" s="19"/>
      <c r="ISC41" s="19"/>
      <c r="ISD41" s="19"/>
      <c r="ISE41" s="19"/>
      <c r="ISF41" s="19"/>
      <c r="ISG41" s="19"/>
      <c r="ISH41" s="19"/>
      <c r="ISI41" s="19"/>
      <c r="ISJ41" s="19"/>
      <c r="ISK41" s="19"/>
      <c r="ISL41" s="19"/>
      <c r="ISM41" s="19"/>
      <c r="ISN41" s="19"/>
      <c r="ISO41" s="19"/>
      <c r="ISP41" s="19"/>
      <c r="ISQ41" s="19"/>
      <c r="ISR41" s="19"/>
      <c r="ISS41" s="19"/>
      <c r="IST41" s="19"/>
      <c r="ISU41" s="19"/>
      <c r="ISV41" s="19"/>
      <c r="ISW41" s="19"/>
      <c r="ISX41" s="19"/>
      <c r="ISY41" s="19"/>
      <c r="ISZ41" s="19"/>
      <c r="ITA41" s="19"/>
      <c r="ITB41" s="19"/>
      <c r="ITC41" s="19"/>
      <c r="ITD41" s="19"/>
      <c r="ITE41" s="19"/>
      <c r="ITF41" s="19"/>
      <c r="ITG41" s="19"/>
      <c r="ITH41" s="19"/>
      <c r="ITI41" s="19"/>
      <c r="ITJ41" s="19"/>
      <c r="ITK41" s="19"/>
      <c r="ITL41" s="19"/>
      <c r="ITM41" s="19"/>
      <c r="ITN41" s="19"/>
      <c r="ITO41" s="19"/>
      <c r="ITP41" s="19"/>
      <c r="ITQ41" s="19"/>
      <c r="ITR41" s="19"/>
      <c r="ITS41" s="19"/>
      <c r="ITT41" s="19"/>
      <c r="ITU41" s="19"/>
      <c r="ITV41" s="19"/>
      <c r="ITW41" s="19"/>
      <c r="ITX41" s="19"/>
      <c r="ITY41" s="19"/>
      <c r="ITZ41" s="19"/>
      <c r="IUA41" s="19"/>
      <c r="IUB41" s="19"/>
      <c r="IUC41" s="19"/>
      <c r="IUD41" s="19"/>
      <c r="IUE41" s="19"/>
      <c r="IUF41" s="19"/>
      <c r="IUG41" s="19"/>
      <c r="IUH41" s="19"/>
      <c r="IUI41" s="19"/>
      <c r="IUJ41" s="19"/>
      <c r="IUK41" s="19"/>
      <c r="IUL41" s="19"/>
      <c r="IUM41" s="19"/>
      <c r="IUN41" s="19"/>
      <c r="IUO41" s="19"/>
      <c r="IUP41" s="19"/>
      <c r="IUQ41" s="19"/>
      <c r="IUR41" s="19"/>
      <c r="IUS41" s="19"/>
      <c r="IUT41" s="19"/>
      <c r="IUU41" s="19"/>
      <c r="IUV41" s="19"/>
      <c r="IUW41" s="19"/>
      <c r="IUX41" s="19"/>
      <c r="IUY41" s="19"/>
      <c r="IUZ41" s="19"/>
      <c r="IVA41" s="19"/>
      <c r="IVB41" s="19"/>
      <c r="IVC41" s="19"/>
      <c r="IVD41" s="19"/>
      <c r="IVE41" s="19"/>
      <c r="IVF41" s="19"/>
      <c r="IVG41" s="19"/>
      <c r="IVH41" s="19"/>
      <c r="IVI41" s="19"/>
      <c r="IVJ41" s="19"/>
      <c r="IVK41" s="19"/>
      <c r="IVL41" s="19"/>
      <c r="IVM41" s="19"/>
      <c r="IVN41" s="19"/>
      <c r="IVO41" s="19"/>
      <c r="IVP41" s="19"/>
      <c r="IVQ41" s="19"/>
      <c r="IVR41" s="19"/>
      <c r="IVS41" s="19"/>
      <c r="IVT41" s="19"/>
      <c r="IVU41" s="19"/>
      <c r="IVV41" s="19"/>
      <c r="IVW41" s="19"/>
      <c r="IVX41" s="19"/>
      <c r="IVY41" s="19"/>
      <c r="IVZ41" s="19"/>
      <c r="IWA41" s="19"/>
      <c r="IWB41" s="19"/>
      <c r="IWC41" s="19"/>
      <c r="IWD41" s="19"/>
      <c r="IWE41" s="19"/>
      <c r="IWF41" s="19"/>
      <c r="IWG41" s="19"/>
      <c r="IWH41" s="19"/>
      <c r="IWI41" s="19"/>
      <c r="IWJ41" s="19"/>
      <c r="IWK41" s="19"/>
      <c r="IWL41" s="19"/>
      <c r="IWM41" s="19"/>
      <c r="IWN41" s="19"/>
      <c r="IWO41" s="19"/>
      <c r="IWP41" s="19"/>
      <c r="IWQ41" s="19"/>
      <c r="IWR41" s="19"/>
      <c r="IWS41" s="19"/>
      <c r="IWT41" s="19"/>
      <c r="IWU41" s="19"/>
      <c r="IWV41" s="19"/>
      <c r="IWW41" s="19"/>
      <c r="IWX41" s="19"/>
      <c r="IWY41" s="19"/>
      <c r="IWZ41" s="19"/>
      <c r="IXA41" s="19"/>
      <c r="IXB41" s="19"/>
      <c r="IXC41" s="19"/>
      <c r="IXD41" s="19"/>
      <c r="IXE41" s="19"/>
      <c r="IXF41" s="19"/>
      <c r="IXG41" s="19"/>
      <c r="IXH41" s="19"/>
      <c r="IXI41" s="19"/>
      <c r="IXJ41" s="19"/>
      <c r="IXK41" s="19"/>
      <c r="IXL41" s="19"/>
      <c r="IXM41" s="19"/>
      <c r="IXN41" s="19"/>
      <c r="IXO41" s="19"/>
      <c r="IXP41" s="19"/>
      <c r="IXQ41" s="19"/>
      <c r="IXR41" s="19"/>
      <c r="IXS41" s="19"/>
      <c r="IXT41" s="19"/>
      <c r="IXU41" s="19"/>
      <c r="IXV41" s="19"/>
      <c r="IXW41" s="19"/>
      <c r="IXX41" s="19"/>
      <c r="IXY41" s="19"/>
      <c r="IXZ41" s="19"/>
      <c r="IYA41" s="19"/>
      <c r="IYB41" s="19"/>
      <c r="IYC41" s="19"/>
      <c r="IYD41" s="19"/>
      <c r="IYE41" s="19"/>
      <c r="IYF41" s="19"/>
      <c r="IYG41" s="19"/>
      <c r="IYH41" s="19"/>
      <c r="IYI41" s="19"/>
      <c r="IYJ41" s="19"/>
      <c r="IYK41" s="19"/>
      <c r="IYL41" s="19"/>
      <c r="IYM41" s="19"/>
      <c r="IYN41" s="19"/>
      <c r="IYO41" s="19"/>
      <c r="IYP41" s="19"/>
      <c r="IYQ41" s="19"/>
      <c r="IYR41" s="19"/>
      <c r="IYS41" s="19"/>
      <c r="IYT41" s="19"/>
      <c r="IYU41" s="19"/>
      <c r="IYV41" s="19"/>
      <c r="IYW41" s="19"/>
      <c r="IYX41" s="19"/>
      <c r="IYY41" s="19"/>
      <c r="IYZ41" s="19"/>
      <c r="IZA41" s="19"/>
      <c r="IZB41" s="19"/>
      <c r="IZC41" s="19"/>
      <c r="IZD41" s="19"/>
      <c r="IZE41" s="19"/>
      <c r="IZF41" s="19"/>
      <c r="IZG41" s="19"/>
      <c r="IZH41" s="19"/>
      <c r="IZI41" s="19"/>
      <c r="IZJ41" s="19"/>
      <c r="IZK41" s="19"/>
      <c r="IZL41" s="19"/>
      <c r="IZM41" s="19"/>
      <c r="IZN41" s="19"/>
      <c r="IZO41" s="19"/>
      <c r="IZP41" s="19"/>
      <c r="IZQ41" s="19"/>
      <c r="IZR41" s="19"/>
      <c r="IZS41" s="19"/>
      <c r="IZT41" s="19"/>
      <c r="IZU41" s="19"/>
      <c r="IZV41" s="19"/>
      <c r="IZW41" s="19"/>
      <c r="IZX41" s="19"/>
      <c r="IZY41" s="19"/>
      <c r="IZZ41" s="19"/>
      <c r="JAA41" s="19"/>
      <c r="JAB41" s="19"/>
      <c r="JAC41" s="19"/>
      <c r="JAD41" s="19"/>
      <c r="JAE41" s="19"/>
      <c r="JAF41" s="19"/>
      <c r="JAG41" s="19"/>
      <c r="JAH41" s="19"/>
      <c r="JAI41" s="19"/>
      <c r="JAJ41" s="19"/>
      <c r="JAK41" s="19"/>
      <c r="JAL41" s="19"/>
      <c r="JAM41" s="19"/>
      <c r="JAN41" s="19"/>
      <c r="JAO41" s="19"/>
      <c r="JAP41" s="19"/>
      <c r="JAQ41" s="19"/>
      <c r="JAR41" s="19"/>
      <c r="JAS41" s="19"/>
      <c r="JAT41" s="19"/>
      <c r="JAU41" s="19"/>
      <c r="JAV41" s="19"/>
      <c r="JAW41" s="19"/>
      <c r="JAX41" s="19"/>
      <c r="JAY41" s="19"/>
      <c r="JAZ41" s="19"/>
      <c r="JBA41" s="19"/>
      <c r="JBB41" s="19"/>
      <c r="JBC41" s="19"/>
      <c r="JBD41" s="19"/>
      <c r="JBE41" s="19"/>
      <c r="JBF41" s="19"/>
      <c r="JBG41" s="19"/>
      <c r="JBH41" s="19"/>
      <c r="JBI41" s="19"/>
      <c r="JBJ41" s="19"/>
      <c r="JBK41" s="19"/>
      <c r="JBL41" s="19"/>
      <c r="JBM41" s="19"/>
      <c r="JBN41" s="19"/>
      <c r="JBO41" s="19"/>
      <c r="JBP41" s="19"/>
      <c r="JBQ41" s="19"/>
      <c r="JBR41" s="19"/>
      <c r="JBS41" s="19"/>
      <c r="JBT41" s="19"/>
      <c r="JBU41" s="19"/>
      <c r="JBV41" s="19"/>
      <c r="JBW41" s="19"/>
      <c r="JBX41" s="19"/>
      <c r="JBY41" s="19"/>
      <c r="JBZ41" s="19"/>
      <c r="JCA41" s="19"/>
      <c r="JCB41" s="19"/>
      <c r="JCC41" s="19"/>
      <c r="JCD41" s="19"/>
      <c r="JCE41" s="19"/>
      <c r="JCF41" s="19"/>
      <c r="JCG41" s="19"/>
      <c r="JCH41" s="19"/>
      <c r="JCI41" s="19"/>
      <c r="JCJ41" s="19"/>
      <c r="JCK41" s="19"/>
      <c r="JCL41" s="19"/>
      <c r="JCM41" s="19"/>
      <c r="JCN41" s="19"/>
      <c r="JCO41" s="19"/>
      <c r="JCP41" s="19"/>
      <c r="JCQ41" s="19"/>
      <c r="JCR41" s="19"/>
      <c r="JCS41" s="19"/>
      <c r="JCT41" s="19"/>
      <c r="JCU41" s="19"/>
      <c r="JCV41" s="19"/>
      <c r="JCW41" s="19"/>
      <c r="JCX41" s="19"/>
      <c r="JCY41" s="19"/>
      <c r="JCZ41" s="19"/>
      <c r="JDA41" s="19"/>
      <c r="JDB41" s="19"/>
      <c r="JDC41" s="19"/>
      <c r="JDD41" s="19"/>
      <c r="JDE41" s="19"/>
      <c r="JDF41" s="19"/>
      <c r="JDG41" s="19"/>
      <c r="JDH41" s="19"/>
      <c r="JDI41" s="19"/>
      <c r="JDJ41" s="19"/>
      <c r="JDK41" s="19"/>
      <c r="JDL41" s="19"/>
      <c r="JDM41" s="19"/>
      <c r="JDN41" s="19"/>
      <c r="JDO41" s="19"/>
      <c r="JDP41" s="19"/>
      <c r="JDQ41" s="19"/>
      <c r="JDR41" s="19"/>
      <c r="JDS41" s="19"/>
      <c r="JDT41" s="19"/>
      <c r="JDU41" s="19"/>
      <c r="JDV41" s="19"/>
      <c r="JDW41" s="19"/>
      <c r="JDX41" s="19"/>
      <c r="JDY41" s="19"/>
      <c r="JDZ41" s="19"/>
      <c r="JEA41" s="19"/>
      <c r="JEB41" s="19"/>
      <c r="JEC41" s="19"/>
      <c r="JED41" s="19"/>
      <c r="JEE41" s="19"/>
      <c r="JEF41" s="19"/>
      <c r="JEG41" s="19"/>
      <c r="JEH41" s="19"/>
      <c r="JEI41" s="19"/>
      <c r="JEJ41" s="19"/>
      <c r="JEK41" s="19"/>
      <c r="JEL41" s="19"/>
      <c r="JEM41" s="19"/>
      <c r="JEN41" s="19"/>
      <c r="JEO41" s="19"/>
      <c r="JEP41" s="19"/>
      <c r="JEQ41" s="19"/>
      <c r="JER41" s="19"/>
      <c r="JES41" s="19"/>
      <c r="JET41" s="19"/>
      <c r="JEU41" s="19"/>
      <c r="JEV41" s="19"/>
      <c r="JEW41" s="19"/>
      <c r="JEX41" s="19"/>
      <c r="JEY41" s="19"/>
      <c r="JEZ41" s="19"/>
      <c r="JFA41" s="19"/>
      <c r="JFB41" s="19"/>
      <c r="JFC41" s="19"/>
      <c r="JFD41" s="19"/>
      <c r="JFE41" s="19"/>
      <c r="JFF41" s="19"/>
      <c r="JFG41" s="19"/>
      <c r="JFH41" s="19"/>
      <c r="JFI41" s="19"/>
      <c r="JFJ41" s="19"/>
      <c r="JFK41" s="19"/>
      <c r="JFL41" s="19"/>
      <c r="JFM41" s="19"/>
      <c r="JFN41" s="19"/>
      <c r="JFO41" s="19"/>
      <c r="JFP41" s="19"/>
      <c r="JFQ41" s="19"/>
      <c r="JFR41" s="19"/>
      <c r="JFS41" s="19"/>
      <c r="JFT41" s="19"/>
      <c r="JFU41" s="19"/>
      <c r="JFV41" s="19"/>
      <c r="JFW41" s="19"/>
      <c r="JFX41" s="19"/>
      <c r="JFY41" s="19"/>
      <c r="JFZ41" s="19"/>
      <c r="JGA41" s="19"/>
      <c r="JGB41" s="19"/>
      <c r="JGC41" s="19"/>
      <c r="JGD41" s="19"/>
      <c r="JGE41" s="19"/>
      <c r="JGF41" s="19"/>
      <c r="JGG41" s="19"/>
      <c r="JGH41" s="19"/>
      <c r="JGI41" s="19"/>
      <c r="JGJ41" s="19"/>
      <c r="JGK41" s="19"/>
      <c r="JGL41" s="19"/>
      <c r="JGM41" s="19"/>
      <c r="JGN41" s="19"/>
      <c r="JGO41" s="19"/>
      <c r="JGP41" s="19"/>
      <c r="JGQ41" s="19"/>
      <c r="JGR41" s="19"/>
      <c r="JGS41" s="19"/>
      <c r="JGT41" s="19"/>
      <c r="JGU41" s="19"/>
      <c r="JGV41" s="19"/>
      <c r="JGW41" s="19"/>
      <c r="JGX41" s="19"/>
      <c r="JGY41" s="19"/>
      <c r="JGZ41" s="19"/>
      <c r="JHA41" s="19"/>
      <c r="JHB41" s="19"/>
      <c r="JHC41" s="19"/>
      <c r="JHD41" s="19"/>
      <c r="JHE41" s="19"/>
      <c r="JHF41" s="19"/>
      <c r="JHG41" s="19"/>
      <c r="JHH41" s="19"/>
      <c r="JHI41" s="19"/>
      <c r="JHJ41" s="19"/>
      <c r="JHK41" s="19"/>
      <c r="JHL41" s="19"/>
      <c r="JHM41" s="19"/>
      <c r="JHN41" s="19"/>
      <c r="JHO41" s="19"/>
      <c r="JHP41" s="19"/>
      <c r="JHQ41" s="19"/>
      <c r="JHR41" s="19"/>
      <c r="JHS41" s="19"/>
      <c r="JHT41" s="19"/>
      <c r="JHU41" s="19"/>
      <c r="JHV41" s="19"/>
      <c r="JHW41" s="19"/>
      <c r="JHX41" s="19"/>
      <c r="JHY41" s="19"/>
      <c r="JHZ41" s="19"/>
      <c r="JIA41" s="19"/>
      <c r="JIB41" s="19"/>
      <c r="JIC41" s="19"/>
      <c r="JID41" s="19"/>
      <c r="JIE41" s="19"/>
      <c r="JIF41" s="19"/>
      <c r="JIG41" s="19"/>
      <c r="JIH41" s="19"/>
      <c r="JII41" s="19"/>
      <c r="JIJ41" s="19"/>
      <c r="JIK41" s="19"/>
      <c r="JIL41" s="19"/>
      <c r="JIM41" s="19"/>
      <c r="JIN41" s="19"/>
      <c r="JIO41" s="19"/>
      <c r="JIP41" s="19"/>
      <c r="JIQ41" s="19"/>
      <c r="JIR41" s="19"/>
      <c r="JIS41" s="19"/>
      <c r="JIT41" s="19"/>
      <c r="JIU41" s="19"/>
      <c r="JIV41" s="19"/>
      <c r="JIW41" s="19"/>
      <c r="JIX41" s="19"/>
      <c r="JIY41" s="19"/>
      <c r="JIZ41" s="19"/>
      <c r="JJA41" s="19"/>
      <c r="JJB41" s="19"/>
      <c r="JJC41" s="19"/>
      <c r="JJD41" s="19"/>
      <c r="JJE41" s="19"/>
      <c r="JJF41" s="19"/>
      <c r="JJG41" s="19"/>
      <c r="JJH41" s="19"/>
      <c r="JJI41" s="19"/>
      <c r="JJJ41" s="19"/>
      <c r="JJK41" s="19"/>
      <c r="JJL41" s="19"/>
      <c r="JJM41" s="19"/>
      <c r="JJN41" s="19"/>
      <c r="JJO41" s="19"/>
      <c r="JJP41" s="19"/>
      <c r="JJQ41" s="19"/>
      <c r="JJR41" s="19"/>
      <c r="JJS41" s="19"/>
      <c r="JJT41" s="19"/>
      <c r="JJU41" s="19"/>
      <c r="JJV41" s="19"/>
      <c r="JJW41" s="19"/>
      <c r="JJX41" s="19"/>
      <c r="JJY41" s="19"/>
      <c r="JJZ41" s="19"/>
      <c r="JKA41" s="19"/>
      <c r="JKB41" s="19"/>
      <c r="JKC41" s="19"/>
      <c r="JKD41" s="19"/>
      <c r="JKE41" s="19"/>
      <c r="JKF41" s="19"/>
      <c r="JKG41" s="19"/>
      <c r="JKH41" s="19"/>
      <c r="JKI41" s="19"/>
      <c r="JKJ41" s="19"/>
      <c r="JKK41" s="19"/>
      <c r="JKL41" s="19"/>
      <c r="JKM41" s="19"/>
      <c r="JKN41" s="19"/>
      <c r="JKO41" s="19"/>
      <c r="JKP41" s="19"/>
      <c r="JKQ41" s="19"/>
      <c r="JKR41" s="19"/>
      <c r="JKS41" s="19"/>
      <c r="JKT41" s="19"/>
      <c r="JKU41" s="19"/>
      <c r="JKV41" s="19"/>
      <c r="JKW41" s="19"/>
      <c r="JKX41" s="19"/>
      <c r="JKY41" s="19"/>
      <c r="JKZ41" s="19"/>
      <c r="JLA41" s="19"/>
      <c r="JLB41" s="19"/>
      <c r="JLC41" s="19"/>
      <c r="JLD41" s="19"/>
      <c r="JLE41" s="19"/>
      <c r="JLF41" s="19"/>
      <c r="JLG41" s="19"/>
      <c r="JLH41" s="19"/>
      <c r="JLI41" s="19"/>
      <c r="JLJ41" s="19"/>
      <c r="JLK41" s="19"/>
      <c r="JLL41" s="19"/>
      <c r="JLM41" s="19"/>
      <c r="JLN41" s="19"/>
      <c r="JLO41" s="19"/>
      <c r="JLP41" s="19"/>
      <c r="JLQ41" s="19"/>
      <c r="JLR41" s="19"/>
      <c r="JLS41" s="19"/>
      <c r="JLT41" s="19"/>
      <c r="JLU41" s="19"/>
      <c r="JLV41" s="19"/>
      <c r="JLW41" s="19"/>
      <c r="JLX41" s="19"/>
      <c r="JLY41" s="19"/>
      <c r="JLZ41" s="19"/>
      <c r="JMA41" s="19"/>
      <c r="JMB41" s="19"/>
      <c r="JMC41" s="19"/>
      <c r="JMD41" s="19"/>
      <c r="JME41" s="19"/>
      <c r="JMF41" s="19"/>
      <c r="JMG41" s="19"/>
      <c r="JMH41" s="19"/>
      <c r="JMI41" s="19"/>
      <c r="JMJ41" s="19"/>
      <c r="JMK41" s="19"/>
      <c r="JML41" s="19"/>
      <c r="JMM41" s="19"/>
      <c r="JMN41" s="19"/>
      <c r="JMO41" s="19"/>
      <c r="JMP41" s="19"/>
      <c r="JMQ41" s="19"/>
      <c r="JMR41" s="19"/>
      <c r="JMS41" s="19"/>
      <c r="JMT41" s="19"/>
      <c r="JMU41" s="19"/>
      <c r="JMV41" s="19"/>
      <c r="JMW41" s="19"/>
      <c r="JMX41" s="19"/>
      <c r="JMY41" s="19"/>
      <c r="JMZ41" s="19"/>
      <c r="JNA41" s="19"/>
      <c r="JNB41" s="19"/>
      <c r="JNC41" s="19"/>
      <c r="JND41" s="19"/>
      <c r="JNE41" s="19"/>
      <c r="JNF41" s="19"/>
      <c r="JNG41" s="19"/>
      <c r="JNH41" s="19"/>
      <c r="JNI41" s="19"/>
      <c r="JNJ41" s="19"/>
      <c r="JNK41" s="19"/>
      <c r="JNL41" s="19"/>
      <c r="JNM41" s="19"/>
      <c r="JNN41" s="19"/>
      <c r="JNO41" s="19"/>
      <c r="JNP41" s="19"/>
      <c r="JNQ41" s="19"/>
      <c r="JNR41" s="19"/>
      <c r="JNS41" s="19"/>
      <c r="JNT41" s="19"/>
      <c r="JNU41" s="19"/>
      <c r="JNV41" s="19"/>
      <c r="JNW41" s="19"/>
      <c r="JNX41" s="19"/>
      <c r="JNY41" s="19"/>
      <c r="JNZ41" s="19"/>
      <c r="JOA41" s="19"/>
      <c r="JOB41" s="19"/>
      <c r="JOC41" s="19"/>
      <c r="JOD41" s="19"/>
      <c r="JOE41" s="19"/>
      <c r="JOF41" s="19"/>
      <c r="JOG41" s="19"/>
      <c r="JOH41" s="19"/>
      <c r="JOI41" s="19"/>
      <c r="JOJ41" s="19"/>
      <c r="JOK41" s="19"/>
      <c r="JOL41" s="19"/>
      <c r="JOM41" s="19"/>
      <c r="JON41" s="19"/>
      <c r="JOO41" s="19"/>
      <c r="JOP41" s="19"/>
      <c r="JOQ41" s="19"/>
      <c r="JOR41" s="19"/>
      <c r="JOS41" s="19"/>
      <c r="JOT41" s="19"/>
      <c r="JOU41" s="19"/>
      <c r="JOV41" s="19"/>
      <c r="JOW41" s="19"/>
      <c r="JOX41" s="19"/>
      <c r="JOY41" s="19"/>
      <c r="JOZ41" s="19"/>
      <c r="JPA41" s="19"/>
      <c r="JPB41" s="19"/>
      <c r="JPC41" s="19"/>
      <c r="JPD41" s="19"/>
      <c r="JPE41" s="19"/>
      <c r="JPF41" s="19"/>
      <c r="JPG41" s="19"/>
      <c r="JPH41" s="19"/>
      <c r="JPI41" s="19"/>
      <c r="JPJ41" s="19"/>
      <c r="JPK41" s="19"/>
      <c r="JPL41" s="19"/>
      <c r="JPM41" s="19"/>
      <c r="JPN41" s="19"/>
      <c r="JPO41" s="19"/>
      <c r="JPP41" s="19"/>
      <c r="JPQ41" s="19"/>
      <c r="JPR41" s="19"/>
      <c r="JPS41" s="19"/>
      <c r="JPT41" s="19"/>
      <c r="JPU41" s="19"/>
      <c r="JPV41" s="19"/>
      <c r="JPW41" s="19"/>
      <c r="JPX41" s="19"/>
      <c r="JPY41" s="19"/>
      <c r="JPZ41" s="19"/>
      <c r="JQA41" s="19"/>
      <c r="JQB41" s="19"/>
      <c r="JQC41" s="19"/>
      <c r="JQD41" s="19"/>
      <c r="JQE41" s="19"/>
      <c r="JQF41" s="19"/>
      <c r="JQG41" s="19"/>
      <c r="JQH41" s="19"/>
      <c r="JQI41" s="19"/>
      <c r="JQJ41" s="19"/>
      <c r="JQK41" s="19"/>
      <c r="JQL41" s="19"/>
      <c r="JQM41" s="19"/>
      <c r="JQN41" s="19"/>
      <c r="JQO41" s="19"/>
      <c r="JQP41" s="19"/>
      <c r="JQQ41" s="19"/>
      <c r="JQR41" s="19"/>
      <c r="JQS41" s="19"/>
      <c r="JQT41" s="19"/>
      <c r="JQU41" s="19"/>
      <c r="JQV41" s="19"/>
      <c r="JQW41" s="19"/>
      <c r="JQX41" s="19"/>
      <c r="JQY41" s="19"/>
      <c r="JQZ41" s="19"/>
      <c r="JRA41" s="19"/>
      <c r="JRB41" s="19"/>
      <c r="JRC41" s="19"/>
      <c r="JRD41" s="19"/>
      <c r="JRE41" s="19"/>
      <c r="JRF41" s="19"/>
      <c r="JRG41" s="19"/>
      <c r="JRH41" s="19"/>
      <c r="JRI41" s="19"/>
      <c r="JRJ41" s="19"/>
      <c r="JRK41" s="19"/>
      <c r="JRL41" s="19"/>
      <c r="JRM41" s="19"/>
      <c r="JRN41" s="19"/>
      <c r="JRO41" s="19"/>
      <c r="JRP41" s="19"/>
      <c r="JRQ41" s="19"/>
      <c r="JRR41" s="19"/>
      <c r="JRS41" s="19"/>
      <c r="JRT41" s="19"/>
      <c r="JRU41" s="19"/>
      <c r="JRV41" s="19"/>
      <c r="JRW41" s="19"/>
      <c r="JRX41" s="19"/>
      <c r="JRY41" s="19"/>
      <c r="JRZ41" s="19"/>
      <c r="JSA41" s="19"/>
      <c r="JSB41" s="19"/>
      <c r="JSC41" s="19"/>
      <c r="JSD41" s="19"/>
      <c r="JSE41" s="19"/>
      <c r="JSF41" s="19"/>
      <c r="JSG41" s="19"/>
      <c r="JSH41" s="19"/>
      <c r="JSI41" s="19"/>
      <c r="JSJ41" s="19"/>
      <c r="JSK41" s="19"/>
      <c r="JSL41" s="19"/>
      <c r="JSM41" s="19"/>
      <c r="JSN41" s="19"/>
      <c r="JSO41" s="19"/>
      <c r="JSP41" s="19"/>
      <c r="JSQ41" s="19"/>
      <c r="JSR41" s="19"/>
      <c r="JSS41" s="19"/>
      <c r="JST41" s="19"/>
      <c r="JSU41" s="19"/>
      <c r="JSV41" s="19"/>
      <c r="JSW41" s="19"/>
      <c r="JSX41" s="19"/>
      <c r="JSY41" s="19"/>
      <c r="JSZ41" s="19"/>
      <c r="JTA41" s="19"/>
      <c r="JTB41" s="19"/>
      <c r="JTC41" s="19"/>
      <c r="JTD41" s="19"/>
      <c r="JTE41" s="19"/>
      <c r="JTF41" s="19"/>
      <c r="JTG41" s="19"/>
      <c r="JTH41" s="19"/>
      <c r="JTI41" s="19"/>
      <c r="JTJ41" s="19"/>
      <c r="JTK41" s="19"/>
      <c r="JTL41" s="19"/>
      <c r="JTM41" s="19"/>
      <c r="JTN41" s="19"/>
      <c r="JTO41" s="19"/>
      <c r="JTP41" s="19"/>
      <c r="JTQ41" s="19"/>
      <c r="JTR41" s="19"/>
      <c r="JTS41" s="19"/>
      <c r="JTT41" s="19"/>
      <c r="JTU41" s="19"/>
      <c r="JTV41" s="19"/>
      <c r="JTW41" s="19"/>
      <c r="JTX41" s="19"/>
      <c r="JTY41" s="19"/>
      <c r="JTZ41" s="19"/>
      <c r="JUA41" s="19"/>
      <c r="JUB41" s="19"/>
      <c r="JUC41" s="19"/>
      <c r="JUD41" s="19"/>
      <c r="JUE41" s="19"/>
      <c r="JUF41" s="19"/>
      <c r="JUG41" s="19"/>
      <c r="JUH41" s="19"/>
      <c r="JUI41" s="19"/>
      <c r="JUJ41" s="19"/>
      <c r="JUK41" s="19"/>
      <c r="JUL41" s="19"/>
      <c r="JUM41" s="19"/>
      <c r="JUN41" s="19"/>
      <c r="JUO41" s="19"/>
      <c r="JUP41" s="19"/>
      <c r="JUQ41" s="19"/>
      <c r="JUR41" s="19"/>
      <c r="JUS41" s="19"/>
      <c r="JUT41" s="19"/>
      <c r="JUU41" s="19"/>
      <c r="JUV41" s="19"/>
      <c r="JUW41" s="19"/>
      <c r="JUX41" s="19"/>
      <c r="JUY41" s="19"/>
      <c r="JUZ41" s="19"/>
      <c r="JVA41" s="19"/>
      <c r="JVB41" s="19"/>
      <c r="JVC41" s="19"/>
      <c r="JVD41" s="19"/>
      <c r="JVE41" s="19"/>
      <c r="JVF41" s="19"/>
      <c r="JVG41" s="19"/>
      <c r="JVH41" s="19"/>
      <c r="JVI41" s="19"/>
      <c r="JVJ41" s="19"/>
      <c r="JVK41" s="19"/>
      <c r="JVL41" s="19"/>
      <c r="JVM41" s="19"/>
      <c r="JVN41" s="19"/>
      <c r="JVO41" s="19"/>
      <c r="JVP41" s="19"/>
      <c r="JVQ41" s="19"/>
      <c r="JVR41" s="19"/>
      <c r="JVS41" s="19"/>
      <c r="JVT41" s="19"/>
      <c r="JVU41" s="19"/>
      <c r="JVV41" s="19"/>
      <c r="JVW41" s="19"/>
      <c r="JVX41" s="19"/>
      <c r="JVY41" s="19"/>
      <c r="JVZ41" s="19"/>
      <c r="JWA41" s="19"/>
      <c r="JWB41" s="19"/>
      <c r="JWC41" s="19"/>
      <c r="JWD41" s="19"/>
      <c r="JWE41" s="19"/>
      <c r="JWF41" s="19"/>
      <c r="JWG41" s="19"/>
      <c r="JWH41" s="19"/>
      <c r="JWI41" s="19"/>
      <c r="JWJ41" s="19"/>
      <c r="JWK41" s="19"/>
      <c r="JWL41" s="19"/>
      <c r="JWM41" s="19"/>
      <c r="JWN41" s="19"/>
      <c r="JWO41" s="19"/>
      <c r="JWP41" s="19"/>
      <c r="JWQ41" s="19"/>
      <c r="JWR41" s="19"/>
      <c r="JWS41" s="19"/>
      <c r="JWT41" s="19"/>
      <c r="JWU41" s="19"/>
      <c r="JWV41" s="19"/>
      <c r="JWW41" s="19"/>
      <c r="JWX41" s="19"/>
      <c r="JWY41" s="19"/>
      <c r="JWZ41" s="19"/>
      <c r="JXA41" s="19"/>
      <c r="JXB41" s="19"/>
      <c r="JXC41" s="19"/>
      <c r="JXD41" s="19"/>
      <c r="JXE41" s="19"/>
      <c r="JXF41" s="19"/>
      <c r="JXG41" s="19"/>
      <c r="JXH41" s="19"/>
      <c r="JXI41" s="19"/>
      <c r="JXJ41" s="19"/>
      <c r="JXK41" s="19"/>
      <c r="JXL41" s="19"/>
      <c r="JXM41" s="19"/>
      <c r="JXN41" s="19"/>
      <c r="JXO41" s="19"/>
      <c r="JXP41" s="19"/>
      <c r="JXQ41" s="19"/>
      <c r="JXR41" s="19"/>
      <c r="JXS41" s="19"/>
      <c r="JXT41" s="19"/>
      <c r="JXU41" s="19"/>
      <c r="JXV41" s="19"/>
      <c r="JXW41" s="19"/>
      <c r="JXX41" s="19"/>
      <c r="JXY41" s="19"/>
      <c r="JXZ41" s="19"/>
      <c r="JYA41" s="19"/>
      <c r="JYB41" s="19"/>
      <c r="JYC41" s="19"/>
      <c r="JYD41" s="19"/>
      <c r="JYE41" s="19"/>
      <c r="JYF41" s="19"/>
      <c r="JYG41" s="19"/>
      <c r="JYH41" s="19"/>
      <c r="JYI41" s="19"/>
      <c r="JYJ41" s="19"/>
      <c r="JYK41" s="19"/>
      <c r="JYL41" s="19"/>
      <c r="JYM41" s="19"/>
      <c r="JYN41" s="19"/>
      <c r="JYO41" s="19"/>
      <c r="JYP41" s="19"/>
      <c r="JYQ41" s="19"/>
      <c r="JYR41" s="19"/>
      <c r="JYS41" s="19"/>
      <c r="JYT41" s="19"/>
      <c r="JYU41" s="19"/>
      <c r="JYV41" s="19"/>
      <c r="JYW41" s="19"/>
      <c r="JYX41" s="19"/>
      <c r="JYY41" s="19"/>
      <c r="JYZ41" s="19"/>
      <c r="JZA41" s="19"/>
      <c r="JZB41" s="19"/>
      <c r="JZC41" s="19"/>
      <c r="JZD41" s="19"/>
      <c r="JZE41" s="19"/>
      <c r="JZF41" s="19"/>
      <c r="JZG41" s="19"/>
      <c r="JZH41" s="19"/>
      <c r="JZI41" s="19"/>
      <c r="JZJ41" s="19"/>
      <c r="JZK41" s="19"/>
      <c r="JZL41" s="19"/>
      <c r="JZM41" s="19"/>
      <c r="JZN41" s="19"/>
      <c r="JZO41" s="19"/>
      <c r="JZP41" s="19"/>
      <c r="JZQ41" s="19"/>
      <c r="JZR41" s="19"/>
      <c r="JZS41" s="19"/>
      <c r="JZT41" s="19"/>
      <c r="JZU41" s="19"/>
      <c r="JZV41" s="19"/>
      <c r="JZW41" s="19"/>
      <c r="JZX41" s="19"/>
      <c r="JZY41" s="19"/>
      <c r="JZZ41" s="19"/>
      <c r="KAA41" s="19"/>
      <c r="KAB41" s="19"/>
      <c r="KAC41" s="19"/>
      <c r="KAD41" s="19"/>
      <c r="KAE41" s="19"/>
      <c r="KAF41" s="19"/>
      <c r="KAG41" s="19"/>
      <c r="KAH41" s="19"/>
      <c r="KAI41" s="19"/>
      <c r="KAJ41" s="19"/>
      <c r="KAK41" s="19"/>
      <c r="KAL41" s="19"/>
      <c r="KAM41" s="19"/>
      <c r="KAN41" s="19"/>
      <c r="KAO41" s="19"/>
      <c r="KAP41" s="19"/>
      <c r="KAQ41" s="19"/>
      <c r="KAR41" s="19"/>
      <c r="KAS41" s="19"/>
      <c r="KAT41" s="19"/>
      <c r="KAU41" s="19"/>
      <c r="KAV41" s="19"/>
      <c r="KAW41" s="19"/>
      <c r="KAX41" s="19"/>
      <c r="KAY41" s="19"/>
      <c r="KAZ41" s="19"/>
      <c r="KBA41" s="19"/>
      <c r="KBB41" s="19"/>
      <c r="KBC41" s="19"/>
      <c r="KBD41" s="19"/>
      <c r="KBE41" s="19"/>
      <c r="KBF41" s="19"/>
      <c r="KBG41" s="19"/>
      <c r="KBH41" s="19"/>
      <c r="KBI41" s="19"/>
      <c r="KBJ41" s="19"/>
      <c r="KBK41" s="19"/>
      <c r="KBL41" s="19"/>
      <c r="KBM41" s="19"/>
      <c r="KBN41" s="19"/>
      <c r="KBO41" s="19"/>
      <c r="KBP41" s="19"/>
      <c r="KBQ41" s="19"/>
      <c r="KBR41" s="19"/>
      <c r="KBS41" s="19"/>
      <c r="KBT41" s="19"/>
      <c r="KBU41" s="19"/>
      <c r="KBV41" s="19"/>
      <c r="KBW41" s="19"/>
      <c r="KBX41" s="19"/>
      <c r="KBY41" s="19"/>
      <c r="KBZ41" s="19"/>
      <c r="KCA41" s="19"/>
      <c r="KCB41" s="19"/>
      <c r="KCC41" s="19"/>
      <c r="KCD41" s="19"/>
      <c r="KCE41" s="19"/>
      <c r="KCF41" s="19"/>
      <c r="KCG41" s="19"/>
      <c r="KCH41" s="19"/>
      <c r="KCI41" s="19"/>
      <c r="KCJ41" s="19"/>
      <c r="KCK41" s="19"/>
      <c r="KCL41" s="19"/>
      <c r="KCM41" s="19"/>
      <c r="KCN41" s="19"/>
      <c r="KCO41" s="19"/>
      <c r="KCP41" s="19"/>
      <c r="KCQ41" s="19"/>
      <c r="KCR41" s="19"/>
      <c r="KCS41" s="19"/>
      <c r="KCT41" s="19"/>
      <c r="KCU41" s="19"/>
      <c r="KCV41" s="19"/>
      <c r="KCW41" s="19"/>
      <c r="KCX41" s="19"/>
      <c r="KCY41" s="19"/>
      <c r="KCZ41" s="19"/>
      <c r="KDA41" s="19"/>
      <c r="KDB41" s="19"/>
      <c r="KDC41" s="19"/>
      <c r="KDD41" s="19"/>
      <c r="KDE41" s="19"/>
      <c r="KDF41" s="19"/>
      <c r="KDG41" s="19"/>
      <c r="KDH41" s="19"/>
      <c r="KDI41" s="19"/>
      <c r="KDJ41" s="19"/>
      <c r="KDK41" s="19"/>
      <c r="KDL41" s="19"/>
      <c r="KDM41" s="19"/>
      <c r="KDN41" s="19"/>
      <c r="KDO41" s="19"/>
      <c r="KDP41" s="19"/>
      <c r="KDQ41" s="19"/>
      <c r="KDR41" s="19"/>
      <c r="KDS41" s="19"/>
      <c r="KDT41" s="19"/>
      <c r="KDU41" s="19"/>
      <c r="KDV41" s="19"/>
      <c r="KDW41" s="19"/>
      <c r="KDX41" s="19"/>
      <c r="KDY41" s="19"/>
      <c r="KDZ41" s="19"/>
      <c r="KEA41" s="19"/>
      <c r="KEB41" s="19"/>
      <c r="KEC41" s="19"/>
      <c r="KED41" s="19"/>
      <c r="KEE41" s="19"/>
      <c r="KEF41" s="19"/>
      <c r="KEG41" s="19"/>
      <c r="KEH41" s="19"/>
      <c r="KEI41" s="19"/>
      <c r="KEJ41" s="19"/>
      <c r="KEK41" s="19"/>
      <c r="KEL41" s="19"/>
      <c r="KEM41" s="19"/>
      <c r="KEN41" s="19"/>
      <c r="KEO41" s="19"/>
      <c r="KEP41" s="19"/>
      <c r="KEQ41" s="19"/>
      <c r="KER41" s="19"/>
      <c r="KES41" s="19"/>
      <c r="KET41" s="19"/>
      <c r="KEU41" s="19"/>
      <c r="KEV41" s="19"/>
      <c r="KEW41" s="19"/>
      <c r="KEX41" s="19"/>
      <c r="KEY41" s="19"/>
      <c r="KEZ41" s="19"/>
      <c r="KFA41" s="19"/>
      <c r="KFB41" s="19"/>
      <c r="KFC41" s="19"/>
      <c r="KFD41" s="19"/>
      <c r="KFE41" s="19"/>
      <c r="KFF41" s="19"/>
      <c r="KFG41" s="19"/>
      <c r="KFH41" s="19"/>
      <c r="KFI41" s="19"/>
      <c r="KFJ41" s="19"/>
      <c r="KFK41" s="19"/>
      <c r="KFL41" s="19"/>
      <c r="KFM41" s="19"/>
      <c r="KFN41" s="19"/>
      <c r="KFO41" s="19"/>
      <c r="KFP41" s="19"/>
      <c r="KFQ41" s="19"/>
      <c r="KFR41" s="19"/>
      <c r="KFS41" s="19"/>
      <c r="KFT41" s="19"/>
      <c r="KFU41" s="19"/>
      <c r="KFV41" s="19"/>
      <c r="KFW41" s="19"/>
      <c r="KFX41" s="19"/>
      <c r="KFY41" s="19"/>
      <c r="KFZ41" s="19"/>
      <c r="KGA41" s="19"/>
      <c r="KGB41" s="19"/>
      <c r="KGC41" s="19"/>
      <c r="KGD41" s="19"/>
      <c r="KGE41" s="19"/>
      <c r="KGF41" s="19"/>
      <c r="KGG41" s="19"/>
      <c r="KGH41" s="19"/>
      <c r="KGI41" s="19"/>
      <c r="KGJ41" s="19"/>
      <c r="KGK41" s="19"/>
      <c r="KGL41" s="19"/>
      <c r="KGM41" s="19"/>
      <c r="KGN41" s="19"/>
      <c r="KGO41" s="19"/>
      <c r="KGP41" s="19"/>
      <c r="KGQ41" s="19"/>
      <c r="KGR41" s="19"/>
      <c r="KGS41" s="19"/>
      <c r="KGT41" s="19"/>
      <c r="KGU41" s="19"/>
      <c r="KGV41" s="19"/>
      <c r="KGW41" s="19"/>
      <c r="KGX41" s="19"/>
      <c r="KGY41" s="19"/>
      <c r="KGZ41" s="19"/>
      <c r="KHA41" s="19"/>
      <c r="KHB41" s="19"/>
      <c r="KHC41" s="19"/>
      <c r="KHD41" s="19"/>
      <c r="KHE41" s="19"/>
      <c r="KHF41" s="19"/>
      <c r="KHG41" s="19"/>
      <c r="KHH41" s="19"/>
      <c r="KHI41" s="19"/>
      <c r="KHJ41" s="19"/>
      <c r="KHK41" s="19"/>
      <c r="KHL41" s="19"/>
      <c r="KHM41" s="19"/>
      <c r="KHN41" s="19"/>
      <c r="KHO41" s="19"/>
      <c r="KHP41" s="19"/>
      <c r="KHQ41" s="19"/>
      <c r="KHR41" s="19"/>
      <c r="KHS41" s="19"/>
      <c r="KHT41" s="19"/>
      <c r="KHU41" s="19"/>
      <c r="KHV41" s="19"/>
      <c r="KHW41" s="19"/>
      <c r="KHX41" s="19"/>
      <c r="KHY41" s="19"/>
      <c r="KHZ41" s="19"/>
      <c r="KIA41" s="19"/>
      <c r="KIB41" s="19"/>
      <c r="KIC41" s="19"/>
      <c r="KID41" s="19"/>
      <c r="KIE41" s="19"/>
      <c r="KIF41" s="19"/>
      <c r="KIG41" s="19"/>
      <c r="KIH41" s="19"/>
      <c r="KII41" s="19"/>
      <c r="KIJ41" s="19"/>
      <c r="KIK41" s="19"/>
      <c r="KIL41" s="19"/>
      <c r="KIM41" s="19"/>
      <c r="KIN41" s="19"/>
      <c r="KIO41" s="19"/>
      <c r="KIP41" s="19"/>
      <c r="KIQ41" s="19"/>
      <c r="KIR41" s="19"/>
      <c r="KIS41" s="19"/>
      <c r="KIT41" s="19"/>
      <c r="KIU41" s="19"/>
      <c r="KIV41" s="19"/>
      <c r="KIW41" s="19"/>
      <c r="KIX41" s="19"/>
      <c r="KIY41" s="19"/>
      <c r="KIZ41" s="19"/>
      <c r="KJA41" s="19"/>
      <c r="KJB41" s="19"/>
      <c r="KJC41" s="19"/>
      <c r="KJD41" s="19"/>
      <c r="KJE41" s="19"/>
      <c r="KJF41" s="19"/>
      <c r="KJG41" s="19"/>
      <c r="KJH41" s="19"/>
      <c r="KJI41" s="19"/>
      <c r="KJJ41" s="19"/>
      <c r="KJK41" s="19"/>
      <c r="KJL41" s="19"/>
      <c r="KJM41" s="19"/>
      <c r="KJN41" s="19"/>
      <c r="KJO41" s="19"/>
      <c r="KJP41" s="19"/>
      <c r="KJQ41" s="19"/>
      <c r="KJR41" s="19"/>
      <c r="KJS41" s="19"/>
      <c r="KJT41" s="19"/>
      <c r="KJU41" s="19"/>
      <c r="KJV41" s="19"/>
      <c r="KJW41" s="19"/>
      <c r="KJX41" s="19"/>
      <c r="KJY41" s="19"/>
      <c r="KJZ41" s="19"/>
      <c r="KKA41" s="19"/>
      <c r="KKB41" s="19"/>
      <c r="KKC41" s="19"/>
      <c r="KKD41" s="19"/>
      <c r="KKE41" s="19"/>
      <c r="KKF41" s="19"/>
      <c r="KKG41" s="19"/>
      <c r="KKH41" s="19"/>
      <c r="KKI41" s="19"/>
      <c r="KKJ41" s="19"/>
      <c r="KKK41" s="19"/>
      <c r="KKL41" s="19"/>
      <c r="KKM41" s="19"/>
      <c r="KKN41" s="19"/>
      <c r="KKO41" s="19"/>
      <c r="KKP41" s="19"/>
      <c r="KKQ41" s="19"/>
      <c r="KKR41" s="19"/>
      <c r="KKS41" s="19"/>
      <c r="KKT41" s="19"/>
      <c r="KKU41" s="19"/>
      <c r="KKV41" s="19"/>
      <c r="KKW41" s="19"/>
      <c r="KKX41" s="19"/>
      <c r="KKY41" s="19"/>
      <c r="KKZ41" s="19"/>
      <c r="KLA41" s="19"/>
      <c r="KLB41" s="19"/>
      <c r="KLC41" s="19"/>
      <c r="KLD41" s="19"/>
      <c r="KLE41" s="19"/>
      <c r="KLF41" s="19"/>
      <c r="KLG41" s="19"/>
      <c r="KLH41" s="19"/>
      <c r="KLI41" s="19"/>
      <c r="KLJ41" s="19"/>
      <c r="KLK41" s="19"/>
      <c r="KLL41" s="19"/>
      <c r="KLM41" s="19"/>
      <c r="KLN41" s="19"/>
      <c r="KLO41" s="19"/>
      <c r="KLP41" s="19"/>
      <c r="KLQ41" s="19"/>
      <c r="KLR41" s="19"/>
      <c r="KLS41" s="19"/>
      <c r="KLT41" s="19"/>
      <c r="KLU41" s="19"/>
      <c r="KLV41" s="19"/>
      <c r="KLW41" s="19"/>
      <c r="KLX41" s="19"/>
      <c r="KLY41" s="19"/>
      <c r="KLZ41" s="19"/>
      <c r="KMA41" s="19"/>
      <c r="KMB41" s="19"/>
      <c r="KMC41" s="19"/>
      <c r="KMD41" s="19"/>
      <c r="KME41" s="19"/>
      <c r="KMF41" s="19"/>
      <c r="KMG41" s="19"/>
      <c r="KMH41" s="19"/>
      <c r="KMI41" s="19"/>
      <c r="KMJ41" s="19"/>
      <c r="KMK41" s="19"/>
      <c r="KML41" s="19"/>
      <c r="KMM41" s="19"/>
      <c r="KMN41" s="19"/>
      <c r="KMO41" s="19"/>
      <c r="KMP41" s="19"/>
      <c r="KMQ41" s="19"/>
      <c r="KMR41" s="19"/>
      <c r="KMS41" s="19"/>
      <c r="KMT41" s="19"/>
      <c r="KMU41" s="19"/>
      <c r="KMV41" s="19"/>
      <c r="KMW41" s="19"/>
      <c r="KMX41" s="19"/>
      <c r="KMY41" s="19"/>
      <c r="KMZ41" s="19"/>
      <c r="KNA41" s="19"/>
      <c r="KNB41" s="19"/>
      <c r="KNC41" s="19"/>
      <c r="KND41" s="19"/>
      <c r="KNE41" s="19"/>
      <c r="KNF41" s="19"/>
      <c r="KNG41" s="19"/>
      <c r="KNH41" s="19"/>
      <c r="KNI41" s="19"/>
      <c r="KNJ41" s="19"/>
      <c r="KNK41" s="19"/>
      <c r="KNL41" s="19"/>
      <c r="KNM41" s="19"/>
      <c r="KNN41" s="19"/>
      <c r="KNO41" s="19"/>
      <c r="KNP41" s="19"/>
      <c r="KNQ41" s="19"/>
      <c r="KNR41" s="19"/>
      <c r="KNS41" s="19"/>
      <c r="KNT41" s="19"/>
      <c r="KNU41" s="19"/>
      <c r="KNV41" s="19"/>
      <c r="KNW41" s="19"/>
      <c r="KNX41" s="19"/>
      <c r="KNY41" s="19"/>
      <c r="KNZ41" s="19"/>
      <c r="KOA41" s="19"/>
      <c r="KOB41" s="19"/>
      <c r="KOC41" s="19"/>
      <c r="KOD41" s="19"/>
      <c r="KOE41" s="19"/>
      <c r="KOF41" s="19"/>
      <c r="KOG41" s="19"/>
      <c r="KOH41" s="19"/>
      <c r="KOI41" s="19"/>
      <c r="KOJ41" s="19"/>
      <c r="KOK41" s="19"/>
      <c r="KOL41" s="19"/>
      <c r="KOM41" s="19"/>
      <c r="KON41" s="19"/>
      <c r="KOO41" s="19"/>
      <c r="KOP41" s="19"/>
      <c r="KOQ41" s="19"/>
      <c r="KOR41" s="19"/>
      <c r="KOS41" s="19"/>
      <c r="KOT41" s="19"/>
      <c r="KOU41" s="19"/>
      <c r="KOV41" s="19"/>
      <c r="KOW41" s="19"/>
      <c r="KOX41" s="19"/>
      <c r="KOY41" s="19"/>
      <c r="KOZ41" s="19"/>
      <c r="KPA41" s="19"/>
      <c r="KPB41" s="19"/>
      <c r="KPC41" s="19"/>
      <c r="KPD41" s="19"/>
      <c r="KPE41" s="19"/>
      <c r="KPF41" s="19"/>
      <c r="KPG41" s="19"/>
      <c r="KPH41" s="19"/>
      <c r="KPI41" s="19"/>
      <c r="KPJ41" s="19"/>
      <c r="KPK41" s="19"/>
      <c r="KPL41" s="19"/>
      <c r="KPM41" s="19"/>
      <c r="KPN41" s="19"/>
      <c r="KPO41" s="19"/>
      <c r="KPP41" s="19"/>
      <c r="KPQ41" s="19"/>
      <c r="KPR41" s="19"/>
      <c r="KPS41" s="19"/>
      <c r="KPT41" s="19"/>
      <c r="KPU41" s="19"/>
      <c r="KPV41" s="19"/>
      <c r="KPW41" s="19"/>
      <c r="KPX41" s="19"/>
      <c r="KPY41" s="19"/>
      <c r="KPZ41" s="19"/>
      <c r="KQA41" s="19"/>
      <c r="KQB41" s="19"/>
      <c r="KQC41" s="19"/>
      <c r="KQD41" s="19"/>
      <c r="KQE41" s="19"/>
      <c r="KQF41" s="19"/>
      <c r="KQG41" s="19"/>
      <c r="KQH41" s="19"/>
      <c r="KQI41" s="19"/>
      <c r="KQJ41" s="19"/>
      <c r="KQK41" s="19"/>
      <c r="KQL41" s="19"/>
      <c r="KQM41" s="19"/>
      <c r="KQN41" s="19"/>
      <c r="KQO41" s="19"/>
      <c r="KQP41" s="19"/>
      <c r="KQQ41" s="19"/>
      <c r="KQR41" s="19"/>
      <c r="KQS41" s="19"/>
      <c r="KQT41" s="19"/>
      <c r="KQU41" s="19"/>
      <c r="KQV41" s="19"/>
      <c r="KQW41" s="19"/>
      <c r="KQX41" s="19"/>
      <c r="KQY41" s="19"/>
      <c r="KQZ41" s="19"/>
      <c r="KRA41" s="19"/>
      <c r="KRB41" s="19"/>
      <c r="KRC41" s="19"/>
      <c r="KRD41" s="19"/>
      <c r="KRE41" s="19"/>
      <c r="KRF41" s="19"/>
      <c r="KRG41" s="19"/>
      <c r="KRH41" s="19"/>
      <c r="KRI41" s="19"/>
      <c r="KRJ41" s="19"/>
      <c r="KRK41" s="19"/>
      <c r="KRL41" s="19"/>
      <c r="KRM41" s="19"/>
      <c r="KRN41" s="19"/>
      <c r="KRO41" s="19"/>
      <c r="KRP41" s="19"/>
      <c r="KRQ41" s="19"/>
      <c r="KRR41" s="19"/>
      <c r="KRS41" s="19"/>
      <c r="KRT41" s="19"/>
      <c r="KRU41" s="19"/>
      <c r="KRV41" s="19"/>
      <c r="KRW41" s="19"/>
      <c r="KRX41" s="19"/>
      <c r="KRY41" s="19"/>
      <c r="KRZ41" s="19"/>
      <c r="KSA41" s="19"/>
      <c r="KSB41" s="19"/>
      <c r="KSC41" s="19"/>
      <c r="KSD41" s="19"/>
      <c r="KSE41" s="19"/>
      <c r="KSF41" s="19"/>
      <c r="KSG41" s="19"/>
      <c r="KSH41" s="19"/>
      <c r="KSI41" s="19"/>
      <c r="KSJ41" s="19"/>
      <c r="KSK41" s="19"/>
      <c r="KSL41" s="19"/>
      <c r="KSM41" s="19"/>
      <c r="KSN41" s="19"/>
      <c r="KSO41" s="19"/>
      <c r="KSP41" s="19"/>
      <c r="KSQ41" s="19"/>
      <c r="KSR41" s="19"/>
      <c r="KSS41" s="19"/>
      <c r="KST41" s="19"/>
      <c r="KSU41" s="19"/>
      <c r="KSV41" s="19"/>
      <c r="KSW41" s="19"/>
      <c r="KSX41" s="19"/>
      <c r="KSY41" s="19"/>
      <c r="KSZ41" s="19"/>
      <c r="KTA41" s="19"/>
      <c r="KTB41" s="19"/>
      <c r="KTC41" s="19"/>
      <c r="KTD41" s="19"/>
      <c r="KTE41" s="19"/>
      <c r="KTF41" s="19"/>
      <c r="KTG41" s="19"/>
      <c r="KTH41" s="19"/>
      <c r="KTI41" s="19"/>
      <c r="KTJ41" s="19"/>
      <c r="KTK41" s="19"/>
      <c r="KTL41" s="19"/>
      <c r="KTM41" s="19"/>
      <c r="KTN41" s="19"/>
      <c r="KTO41" s="19"/>
      <c r="KTP41" s="19"/>
      <c r="KTQ41" s="19"/>
      <c r="KTR41" s="19"/>
      <c r="KTS41" s="19"/>
      <c r="KTT41" s="19"/>
      <c r="KTU41" s="19"/>
      <c r="KTV41" s="19"/>
      <c r="KTW41" s="19"/>
      <c r="KTX41" s="19"/>
      <c r="KTY41" s="19"/>
      <c r="KTZ41" s="19"/>
      <c r="KUA41" s="19"/>
      <c r="KUB41" s="19"/>
      <c r="KUC41" s="19"/>
      <c r="KUD41" s="19"/>
      <c r="KUE41" s="19"/>
      <c r="KUF41" s="19"/>
      <c r="KUG41" s="19"/>
      <c r="KUH41" s="19"/>
      <c r="KUI41" s="19"/>
      <c r="KUJ41" s="19"/>
      <c r="KUK41" s="19"/>
      <c r="KUL41" s="19"/>
      <c r="KUM41" s="19"/>
      <c r="KUN41" s="19"/>
      <c r="KUO41" s="19"/>
      <c r="KUP41" s="19"/>
      <c r="KUQ41" s="19"/>
      <c r="KUR41" s="19"/>
      <c r="KUS41" s="19"/>
      <c r="KUT41" s="19"/>
      <c r="KUU41" s="19"/>
      <c r="KUV41" s="19"/>
      <c r="KUW41" s="19"/>
      <c r="KUX41" s="19"/>
      <c r="KUY41" s="19"/>
      <c r="KUZ41" s="19"/>
      <c r="KVA41" s="19"/>
      <c r="KVB41" s="19"/>
      <c r="KVC41" s="19"/>
      <c r="KVD41" s="19"/>
      <c r="KVE41" s="19"/>
      <c r="KVF41" s="19"/>
      <c r="KVG41" s="19"/>
      <c r="KVH41" s="19"/>
      <c r="KVI41" s="19"/>
      <c r="KVJ41" s="19"/>
      <c r="KVK41" s="19"/>
      <c r="KVL41" s="19"/>
      <c r="KVM41" s="19"/>
      <c r="KVN41" s="19"/>
      <c r="KVO41" s="19"/>
      <c r="KVP41" s="19"/>
      <c r="KVQ41" s="19"/>
      <c r="KVR41" s="19"/>
      <c r="KVS41" s="19"/>
      <c r="KVT41" s="19"/>
      <c r="KVU41" s="19"/>
      <c r="KVV41" s="19"/>
      <c r="KVW41" s="19"/>
      <c r="KVX41" s="19"/>
      <c r="KVY41" s="19"/>
      <c r="KVZ41" s="19"/>
      <c r="KWA41" s="19"/>
      <c r="KWB41" s="19"/>
      <c r="KWC41" s="19"/>
      <c r="KWD41" s="19"/>
      <c r="KWE41" s="19"/>
      <c r="KWF41" s="19"/>
      <c r="KWG41" s="19"/>
      <c r="KWH41" s="19"/>
      <c r="KWI41" s="19"/>
      <c r="KWJ41" s="19"/>
      <c r="KWK41" s="19"/>
      <c r="KWL41" s="19"/>
      <c r="KWM41" s="19"/>
      <c r="KWN41" s="19"/>
      <c r="KWO41" s="19"/>
      <c r="KWP41" s="19"/>
      <c r="KWQ41" s="19"/>
      <c r="KWR41" s="19"/>
      <c r="KWS41" s="19"/>
      <c r="KWT41" s="19"/>
      <c r="KWU41" s="19"/>
      <c r="KWV41" s="19"/>
      <c r="KWW41" s="19"/>
      <c r="KWX41" s="19"/>
      <c r="KWY41" s="19"/>
      <c r="KWZ41" s="19"/>
      <c r="KXA41" s="19"/>
      <c r="KXB41" s="19"/>
      <c r="KXC41" s="19"/>
      <c r="KXD41" s="19"/>
      <c r="KXE41" s="19"/>
      <c r="KXF41" s="19"/>
      <c r="KXG41" s="19"/>
      <c r="KXH41" s="19"/>
      <c r="KXI41" s="19"/>
      <c r="KXJ41" s="19"/>
      <c r="KXK41" s="19"/>
      <c r="KXL41" s="19"/>
      <c r="KXM41" s="19"/>
      <c r="KXN41" s="19"/>
      <c r="KXO41" s="19"/>
      <c r="KXP41" s="19"/>
      <c r="KXQ41" s="19"/>
      <c r="KXR41" s="19"/>
      <c r="KXS41" s="19"/>
      <c r="KXT41" s="19"/>
      <c r="KXU41" s="19"/>
      <c r="KXV41" s="19"/>
      <c r="KXW41" s="19"/>
      <c r="KXX41" s="19"/>
      <c r="KXY41" s="19"/>
      <c r="KXZ41" s="19"/>
      <c r="KYA41" s="19"/>
      <c r="KYB41" s="19"/>
      <c r="KYC41" s="19"/>
      <c r="KYD41" s="19"/>
      <c r="KYE41" s="19"/>
      <c r="KYF41" s="19"/>
      <c r="KYG41" s="19"/>
      <c r="KYH41" s="19"/>
      <c r="KYI41" s="19"/>
      <c r="KYJ41" s="19"/>
      <c r="KYK41" s="19"/>
      <c r="KYL41" s="19"/>
      <c r="KYM41" s="19"/>
      <c r="KYN41" s="19"/>
      <c r="KYO41" s="19"/>
      <c r="KYP41" s="19"/>
      <c r="KYQ41" s="19"/>
      <c r="KYR41" s="19"/>
      <c r="KYS41" s="19"/>
      <c r="KYT41" s="19"/>
      <c r="KYU41" s="19"/>
      <c r="KYV41" s="19"/>
      <c r="KYW41" s="19"/>
      <c r="KYX41" s="19"/>
      <c r="KYY41" s="19"/>
      <c r="KYZ41" s="19"/>
      <c r="KZA41" s="19"/>
      <c r="KZB41" s="19"/>
      <c r="KZC41" s="19"/>
      <c r="KZD41" s="19"/>
      <c r="KZE41" s="19"/>
      <c r="KZF41" s="19"/>
      <c r="KZG41" s="19"/>
      <c r="KZH41" s="19"/>
      <c r="KZI41" s="19"/>
      <c r="KZJ41" s="19"/>
      <c r="KZK41" s="19"/>
      <c r="KZL41" s="19"/>
      <c r="KZM41" s="19"/>
      <c r="KZN41" s="19"/>
      <c r="KZO41" s="19"/>
      <c r="KZP41" s="19"/>
      <c r="KZQ41" s="19"/>
      <c r="KZR41" s="19"/>
      <c r="KZS41" s="19"/>
      <c r="KZT41" s="19"/>
      <c r="KZU41" s="19"/>
      <c r="KZV41" s="19"/>
      <c r="KZW41" s="19"/>
      <c r="KZX41" s="19"/>
      <c r="KZY41" s="19"/>
      <c r="KZZ41" s="19"/>
      <c r="LAA41" s="19"/>
      <c r="LAB41" s="19"/>
      <c r="LAC41" s="19"/>
      <c r="LAD41" s="19"/>
      <c r="LAE41" s="19"/>
      <c r="LAF41" s="19"/>
      <c r="LAG41" s="19"/>
      <c r="LAH41" s="19"/>
      <c r="LAI41" s="19"/>
      <c r="LAJ41" s="19"/>
      <c r="LAK41" s="19"/>
      <c r="LAL41" s="19"/>
      <c r="LAM41" s="19"/>
      <c r="LAN41" s="19"/>
      <c r="LAO41" s="19"/>
      <c r="LAP41" s="19"/>
      <c r="LAQ41" s="19"/>
      <c r="LAR41" s="19"/>
      <c r="LAS41" s="19"/>
      <c r="LAT41" s="19"/>
      <c r="LAU41" s="19"/>
      <c r="LAV41" s="19"/>
      <c r="LAW41" s="19"/>
      <c r="LAX41" s="19"/>
      <c r="LAY41" s="19"/>
      <c r="LAZ41" s="19"/>
      <c r="LBA41" s="19"/>
      <c r="LBB41" s="19"/>
      <c r="LBC41" s="19"/>
      <c r="LBD41" s="19"/>
      <c r="LBE41" s="19"/>
      <c r="LBF41" s="19"/>
      <c r="LBG41" s="19"/>
      <c r="LBH41" s="19"/>
      <c r="LBI41" s="19"/>
      <c r="LBJ41" s="19"/>
      <c r="LBK41" s="19"/>
      <c r="LBL41" s="19"/>
      <c r="LBM41" s="19"/>
      <c r="LBN41" s="19"/>
      <c r="LBO41" s="19"/>
      <c r="LBP41" s="19"/>
      <c r="LBQ41" s="19"/>
      <c r="LBR41" s="19"/>
      <c r="LBS41" s="19"/>
      <c r="LBT41" s="19"/>
      <c r="LBU41" s="19"/>
      <c r="LBV41" s="19"/>
      <c r="LBW41" s="19"/>
      <c r="LBX41" s="19"/>
      <c r="LBY41" s="19"/>
      <c r="LBZ41" s="19"/>
      <c r="LCA41" s="19"/>
      <c r="LCB41" s="19"/>
      <c r="LCC41" s="19"/>
      <c r="LCD41" s="19"/>
      <c r="LCE41" s="19"/>
      <c r="LCF41" s="19"/>
      <c r="LCG41" s="19"/>
      <c r="LCH41" s="19"/>
      <c r="LCI41" s="19"/>
      <c r="LCJ41" s="19"/>
      <c r="LCK41" s="19"/>
      <c r="LCL41" s="19"/>
      <c r="LCM41" s="19"/>
      <c r="LCN41" s="19"/>
      <c r="LCO41" s="19"/>
      <c r="LCP41" s="19"/>
      <c r="LCQ41" s="19"/>
      <c r="LCR41" s="19"/>
      <c r="LCS41" s="19"/>
      <c r="LCT41" s="19"/>
      <c r="LCU41" s="19"/>
      <c r="LCV41" s="19"/>
      <c r="LCW41" s="19"/>
      <c r="LCX41" s="19"/>
      <c r="LCY41" s="19"/>
      <c r="LCZ41" s="19"/>
      <c r="LDA41" s="19"/>
      <c r="LDB41" s="19"/>
      <c r="LDC41" s="19"/>
      <c r="LDD41" s="19"/>
      <c r="LDE41" s="19"/>
      <c r="LDF41" s="19"/>
      <c r="LDG41" s="19"/>
      <c r="LDH41" s="19"/>
      <c r="LDI41" s="19"/>
      <c r="LDJ41" s="19"/>
      <c r="LDK41" s="19"/>
      <c r="LDL41" s="19"/>
      <c r="LDM41" s="19"/>
      <c r="LDN41" s="19"/>
      <c r="LDO41" s="19"/>
      <c r="LDP41" s="19"/>
      <c r="LDQ41" s="19"/>
      <c r="LDR41" s="19"/>
      <c r="LDS41" s="19"/>
      <c r="LDT41" s="19"/>
      <c r="LDU41" s="19"/>
      <c r="LDV41" s="19"/>
      <c r="LDW41" s="19"/>
      <c r="LDX41" s="19"/>
      <c r="LDY41" s="19"/>
      <c r="LDZ41" s="19"/>
      <c r="LEA41" s="19"/>
      <c r="LEB41" s="19"/>
      <c r="LEC41" s="19"/>
      <c r="LED41" s="19"/>
      <c r="LEE41" s="19"/>
      <c r="LEF41" s="19"/>
      <c r="LEG41" s="19"/>
      <c r="LEH41" s="19"/>
      <c r="LEI41" s="19"/>
      <c r="LEJ41" s="19"/>
      <c r="LEK41" s="19"/>
      <c r="LEL41" s="19"/>
      <c r="LEM41" s="19"/>
      <c r="LEN41" s="19"/>
      <c r="LEO41" s="19"/>
      <c r="LEP41" s="19"/>
      <c r="LEQ41" s="19"/>
      <c r="LER41" s="19"/>
      <c r="LES41" s="19"/>
      <c r="LET41" s="19"/>
      <c r="LEU41" s="19"/>
      <c r="LEV41" s="19"/>
      <c r="LEW41" s="19"/>
      <c r="LEX41" s="19"/>
      <c r="LEY41" s="19"/>
      <c r="LEZ41" s="19"/>
      <c r="LFA41" s="19"/>
      <c r="LFB41" s="19"/>
      <c r="LFC41" s="19"/>
      <c r="LFD41" s="19"/>
      <c r="LFE41" s="19"/>
      <c r="LFF41" s="19"/>
      <c r="LFG41" s="19"/>
      <c r="LFH41" s="19"/>
      <c r="LFI41" s="19"/>
      <c r="LFJ41" s="19"/>
      <c r="LFK41" s="19"/>
      <c r="LFL41" s="19"/>
      <c r="LFM41" s="19"/>
      <c r="LFN41" s="19"/>
      <c r="LFO41" s="19"/>
      <c r="LFP41" s="19"/>
      <c r="LFQ41" s="19"/>
      <c r="LFR41" s="19"/>
      <c r="LFS41" s="19"/>
      <c r="LFT41" s="19"/>
      <c r="LFU41" s="19"/>
      <c r="LFV41" s="19"/>
      <c r="LFW41" s="19"/>
      <c r="LFX41" s="19"/>
      <c r="LFY41" s="19"/>
      <c r="LFZ41" s="19"/>
      <c r="LGA41" s="19"/>
      <c r="LGB41" s="19"/>
      <c r="LGC41" s="19"/>
      <c r="LGD41" s="19"/>
      <c r="LGE41" s="19"/>
      <c r="LGF41" s="19"/>
      <c r="LGG41" s="19"/>
      <c r="LGH41" s="19"/>
      <c r="LGI41" s="19"/>
      <c r="LGJ41" s="19"/>
      <c r="LGK41" s="19"/>
      <c r="LGL41" s="19"/>
      <c r="LGM41" s="19"/>
      <c r="LGN41" s="19"/>
      <c r="LGO41" s="19"/>
      <c r="LGP41" s="19"/>
      <c r="LGQ41" s="19"/>
      <c r="LGR41" s="19"/>
      <c r="LGS41" s="19"/>
      <c r="LGT41" s="19"/>
      <c r="LGU41" s="19"/>
      <c r="LGV41" s="19"/>
      <c r="LGW41" s="19"/>
      <c r="LGX41" s="19"/>
      <c r="LGY41" s="19"/>
      <c r="LGZ41" s="19"/>
      <c r="LHA41" s="19"/>
      <c r="LHB41" s="19"/>
      <c r="LHC41" s="19"/>
      <c r="LHD41" s="19"/>
      <c r="LHE41" s="19"/>
      <c r="LHF41" s="19"/>
      <c r="LHG41" s="19"/>
      <c r="LHH41" s="19"/>
      <c r="LHI41" s="19"/>
      <c r="LHJ41" s="19"/>
      <c r="LHK41" s="19"/>
      <c r="LHL41" s="19"/>
      <c r="LHM41" s="19"/>
      <c r="LHN41" s="19"/>
      <c r="LHO41" s="19"/>
      <c r="LHP41" s="19"/>
      <c r="LHQ41" s="19"/>
      <c r="LHR41" s="19"/>
      <c r="LHS41" s="19"/>
      <c r="LHT41" s="19"/>
      <c r="LHU41" s="19"/>
      <c r="LHV41" s="19"/>
      <c r="LHW41" s="19"/>
      <c r="LHX41" s="19"/>
      <c r="LHY41" s="19"/>
      <c r="LHZ41" s="19"/>
      <c r="LIA41" s="19"/>
      <c r="LIB41" s="19"/>
      <c r="LIC41" s="19"/>
      <c r="LID41" s="19"/>
      <c r="LIE41" s="19"/>
      <c r="LIF41" s="19"/>
      <c r="LIG41" s="19"/>
      <c r="LIH41" s="19"/>
      <c r="LII41" s="19"/>
      <c r="LIJ41" s="19"/>
      <c r="LIK41" s="19"/>
      <c r="LIL41" s="19"/>
      <c r="LIM41" s="19"/>
      <c r="LIN41" s="19"/>
      <c r="LIO41" s="19"/>
      <c r="LIP41" s="19"/>
      <c r="LIQ41" s="19"/>
      <c r="LIR41" s="19"/>
      <c r="LIS41" s="19"/>
      <c r="LIT41" s="19"/>
      <c r="LIU41" s="19"/>
      <c r="LIV41" s="19"/>
      <c r="LIW41" s="19"/>
      <c r="LIX41" s="19"/>
      <c r="LIY41" s="19"/>
      <c r="LIZ41" s="19"/>
      <c r="LJA41" s="19"/>
      <c r="LJB41" s="19"/>
      <c r="LJC41" s="19"/>
      <c r="LJD41" s="19"/>
      <c r="LJE41" s="19"/>
      <c r="LJF41" s="19"/>
      <c r="LJG41" s="19"/>
      <c r="LJH41" s="19"/>
      <c r="LJI41" s="19"/>
      <c r="LJJ41" s="19"/>
      <c r="LJK41" s="19"/>
      <c r="LJL41" s="19"/>
      <c r="LJM41" s="19"/>
      <c r="LJN41" s="19"/>
      <c r="LJO41" s="19"/>
      <c r="LJP41" s="19"/>
      <c r="LJQ41" s="19"/>
      <c r="LJR41" s="19"/>
      <c r="LJS41" s="19"/>
      <c r="LJT41" s="19"/>
      <c r="LJU41" s="19"/>
      <c r="LJV41" s="19"/>
      <c r="LJW41" s="19"/>
      <c r="LJX41" s="19"/>
      <c r="LJY41" s="19"/>
      <c r="LJZ41" s="19"/>
      <c r="LKA41" s="19"/>
      <c r="LKB41" s="19"/>
      <c r="LKC41" s="19"/>
      <c r="LKD41" s="19"/>
      <c r="LKE41" s="19"/>
      <c r="LKF41" s="19"/>
      <c r="LKG41" s="19"/>
      <c r="LKH41" s="19"/>
      <c r="LKI41" s="19"/>
      <c r="LKJ41" s="19"/>
      <c r="LKK41" s="19"/>
      <c r="LKL41" s="19"/>
      <c r="LKM41" s="19"/>
      <c r="LKN41" s="19"/>
      <c r="LKO41" s="19"/>
      <c r="LKP41" s="19"/>
      <c r="LKQ41" s="19"/>
      <c r="LKR41" s="19"/>
      <c r="LKS41" s="19"/>
      <c r="LKT41" s="19"/>
      <c r="LKU41" s="19"/>
      <c r="LKV41" s="19"/>
      <c r="LKW41" s="19"/>
      <c r="LKX41" s="19"/>
      <c r="LKY41" s="19"/>
      <c r="LKZ41" s="19"/>
      <c r="LLA41" s="19"/>
      <c r="LLB41" s="19"/>
      <c r="LLC41" s="19"/>
      <c r="LLD41" s="19"/>
      <c r="LLE41" s="19"/>
      <c r="LLF41" s="19"/>
      <c r="LLG41" s="19"/>
      <c r="LLH41" s="19"/>
      <c r="LLI41" s="19"/>
      <c r="LLJ41" s="19"/>
      <c r="LLK41" s="19"/>
      <c r="LLL41" s="19"/>
      <c r="LLM41" s="19"/>
      <c r="LLN41" s="19"/>
      <c r="LLO41" s="19"/>
      <c r="LLP41" s="19"/>
      <c r="LLQ41" s="19"/>
      <c r="LLR41" s="19"/>
      <c r="LLS41" s="19"/>
      <c r="LLT41" s="19"/>
      <c r="LLU41" s="19"/>
      <c r="LLV41" s="19"/>
      <c r="LLW41" s="19"/>
      <c r="LLX41" s="19"/>
      <c r="LLY41" s="19"/>
      <c r="LLZ41" s="19"/>
      <c r="LMA41" s="19"/>
      <c r="LMB41" s="19"/>
      <c r="LMC41" s="19"/>
      <c r="LMD41" s="19"/>
      <c r="LME41" s="19"/>
      <c r="LMF41" s="19"/>
      <c r="LMG41" s="19"/>
      <c r="LMH41" s="19"/>
      <c r="LMI41" s="19"/>
      <c r="LMJ41" s="19"/>
      <c r="LMK41" s="19"/>
      <c r="LML41" s="19"/>
      <c r="LMM41" s="19"/>
      <c r="LMN41" s="19"/>
      <c r="LMO41" s="19"/>
      <c r="LMP41" s="19"/>
      <c r="LMQ41" s="19"/>
      <c r="LMR41" s="19"/>
      <c r="LMS41" s="19"/>
      <c r="LMT41" s="19"/>
      <c r="LMU41" s="19"/>
      <c r="LMV41" s="19"/>
      <c r="LMW41" s="19"/>
      <c r="LMX41" s="19"/>
      <c r="LMY41" s="19"/>
      <c r="LMZ41" s="19"/>
      <c r="LNA41" s="19"/>
      <c r="LNB41" s="19"/>
      <c r="LNC41" s="19"/>
      <c r="LND41" s="19"/>
      <c r="LNE41" s="19"/>
      <c r="LNF41" s="19"/>
      <c r="LNG41" s="19"/>
      <c r="LNH41" s="19"/>
      <c r="LNI41" s="19"/>
      <c r="LNJ41" s="19"/>
      <c r="LNK41" s="19"/>
      <c r="LNL41" s="19"/>
      <c r="LNM41" s="19"/>
      <c r="LNN41" s="19"/>
      <c r="LNO41" s="19"/>
      <c r="LNP41" s="19"/>
      <c r="LNQ41" s="19"/>
      <c r="LNR41" s="19"/>
      <c r="LNS41" s="19"/>
      <c r="LNT41" s="19"/>
      <c r="LNU41" s="19"/>
      <c r="LNV41" s="19"/>
      <c r="LNW41" s="19"/>
      <c r="LNX41" s="19"/>
      <c r="LNY41" s="19"/>
      <c r="LNZ41" s="19"/>
      <c r="LOA41" s="19"/>
      <c r="LOB41" s="19"/>
      <c r="LOC41" s="19"/>
      <c r="LOD41" s="19"/>
      <c r="LOE41" s="19"/>
      <c r="LOF41" s="19"/>
      <c r="LOG41" s="19"/>
      <c r="LOH41" s="19"/>
      <c r="LOI41" s="19"/>
      <c r="LOJ41" s="19"/>
      <c r="LOK41" s="19"/>
      <c r="LOL41" s="19"/>
      <c r="LOM41" s="19"/>
      <c r="LON41" s="19"/>
      <c r="LOO41" s="19"/>
      <c r="LOP41" s="19"/>
      <c r="LOQ41" s="19"/>
      <c r="LOR41" s="19"/>
      <c r="LOS41" s="19"/>
      <c r="LOT41" s="19"/>
      <c r="LOU41" s="19"/>
      <c r="LOV41" s="19"/>
      <c r="LOW41" s="19"/>
      <c r="LOX41" s="19"/>
      <c r="LOY41" s="19"/>
      <c r="LOZ41" s="19"/>
      <c r="LPA41" s="19"/>
      <c r="LPB41" s="19"/>
      <c r="LPC41" s="19"/>
      <c r="LPD41" s="19"/>
      <c r="LPE41" s="19"/>
      <c r="LPF41" s="19"/>
      <c r="LPG41" s="19"/>
      <c r="LPH41" s="19"/>
      <c r="LPI41" s="19"/>
      <c r="LPJ41" s="19"/>
      <c r="LPK41" s="19"/>
      <c r="LPL41" s="19"/>
      <c r="LPM41" s="19"/>
      <c r="LPN41" s="19"/>
      <c r="LPO41" s="19"/>
      <c r="LPP41" s="19"/>
      <c r="LPQ41" s="19"/>
      <c r="LPR41" s="19"/>
      <c r="LPS41" s="19"/>
      <c r="LPT41" s="19"/>
      <c r="LPU41" s="19"/>
      <c r="LPV41" s="19"/>
      <c r="LPW41" s="19"/>
      <c r="LPX41" s="19"/>
      <c r="LPY41" s="19"/>
      <c r="LPZ41" s="19"/>
      <c r="LQA41" s="19"/>
      <c r="LQB41" s="19"/>
      <c r="LQC41" s="19"/>
      <c r="LQD41" s="19"/>
      <c r="LQE41" s="19"/>
      <c r="LQF41" s="19"/>
      <c r="LQG41" s="19"/>
      <c r="LQH41" s="19"/>
      <c r="LQI41" s="19"/>
      <c r="LQJ41" s="19"/>
      <c r="LQK41" s="19"/>
      <c r="LQL41" s="19"/>
      <c r="LQM41" s="19"/>
      <c r="LQN41" s="19"/>
      <c r="LQO41" s="19"/>
      <c r="LQP41" s="19"/>
      <c r="LQQ41" s="19"/>
      <c r="LQR41" s="19"/>
      <c r="LQS41" s="19"/>
      <c r="LQT41" s="19"/>
      <c r="LQU41" s="19"/>
      <c r="LQV41" s="19"/>
      <c r="LQW41" s="19"/>
      <c r="LQX41" s="19"/>
      <c r="LQY41" s="19"/>
      <c r="LQZ41" s="19"/>
      <c r="LRA41" s="19"/>
      <c r="LRB41" s="19"/>
      <c r="LRC41" s="19"/>
      <c r="LRD41" s="19"/>
      <c r="LRE41" s="19"/>
      <c r="LRF41" s="19"/>
      <c r="LRG41" s="19"/>
      <c r="LRH41" s="19"/>
      <c r="LRI41" s="19"/>
      <c r="LRJ41" s="19"/>
      <c r="LRK41" s="19"/>
      <c r="LRL41" s="19"/>
      <c r="LRM41" s="19"/>
      <c r="LRN41" s="19"/>
      <c r="LRO41" s="19"/>
      <c r="LRP41" s="19"/>
      <c r="LRQ41" s="19"/>
      <c r="LRR41" s="19"/>
      <c r="LRS41" s="19"/>
      <c r="LRT41" s="19"/>
      <c r="LRU41" s="19"/>
      <c r="LRV41" s="19"/>
      <c r="LRW41" s="19"/>
      <c r="LRX41" s="19"/>
      <c r="LRY41" s="19"/>
      <c r="LRZ41" s="19"/>
      <c r="LSA41" s="19"/>
      <c r="LSB41" s="19"/>
      <c r="LSC41" s="19"/>
      <c r="LSD41" s="19"/>
      <c r="LSE41" s="19"/>
      <c r="LSF41" s="19"/>
      <c r="LSG41" s="19"/>
      <c r="LSH41" s="19"/>
      <c r="LSI41" s="19"/>
      <c r="LSJ41" s="19"/>
      <c r="LSK41" s="19"/>
      <c r="LSL41" s="19"/>
      <c r="LSM41" s="19"/>
      <c r="LSN41" s="19"/>
      <c r="LSO41" s="19"/>
      <c r="LSP41" s="19"/>
      <c r="LSQ41" s="19"/>
      <c r="LSR41" s="19"/>
      <c r="LSS41" s="19"/>
      <c r="LST41" s="19"/>
      <c r="LSU41" s="19"/>
      <c r="LSV41" s="19"/>
      <c r="LSW41" s="19"/>
      <c r="LSX41" s="19"/>
      <c r="LSY41" s="19"/>
      <c r="LSZ41" s="19"/>
      <c r="LTA41" s="19"/>
      <c r="LTB41" s="19"/>
      <c r="LTC41" s="19"/>
      <c r="LTD41" s="19"/>
      <c r="LTE41" s="19"/>
      <c r="LTF41" s="19"/>
      <c r="LTG41" s="19"/>
      <c r="LTH41" s="19"/>
      <c r="LTI41" s="19"/>
      <c r="LTJ41" s="19"/>
      <c r="LTK41" s="19"/>
      <c r="LTL41" s="19"/>
      <c r="LTM41" s="19"/>
      <c r="LTN41" s="19"/>
      <c r="LTO41" s="19"/>
      <c r="LTP41" s="19"/>
      <c r="LTQ41" s="19"/>
      <c r="LTR41" s="19"/>
      <c r="LTS41" s="19"/>
      <c r="LTT41" s="19"/>
      <c r="LTU41" s="19"/>
      <c r="LTV41" s="19"/>
      <c r="LTW41" s="19"/>
      <c r="LTX41" s="19"/>
      <c r="LTY41" s="19"/>
      <c r="LTZ41" s="19"/>
      <c r="LUA41" s="19"/>
      <c r="LUB41" s="19"/>
      <c r="LUC41" s="19"/>
      <c r="LUD41" s="19"/>
      <c r="LUE41" s="19"/>
      <c r="LUF41" s="19"/>
      <c r="LUG41" s="19"/>
      <c r="LUH41" s="19"/>
      <c r="LUI41" s="19"/>
      <c r="LUJ41" s="19"/>
      <c r="LUK41" s="19"/>
      <c r="LUL41" s="19"/>
      <c r="LUM41" s="19"/>
      <c r="LUN41" s="19"/>
      <c r="LUO41" s="19"/>
      <c r="LUP41" s="19"/>
      <c r="LUQ41" s="19"/>
      <c r="LUR41" s="19"/>
      <c r="LUS41" s="19"/>
      <c r="LUT41" s="19"/>
      <c r="LUU41" s="19"/>
      <c r="LUV41" s="19"/>
      <c r="LUW41" s="19"/>
      <c r="LUX41" s="19"/>
      <c r="LUY41" s="19"/>
      <c r="LUZ41" s="19"/>
      <c r="LVA41" s="19"/>
      <c r="LVB41" s="19"/>
      <c r="LVC41" s="19"/>
      <c r="LVD41" s="19"/>
      <c r="LVE41" s="19"/>
      <c r="LVF41" s="19"/>
      <c r="LVG41" s="19"/>
      <c r="LVH41" s="19"/>
      <c r="LVI41" s="19"/>
      <c r="LVJ41" s="19"/>
      <c r="LVK41" s="19"/>
      <c r="LVL41" s="19"/>
      <c r="LVM41" s="19"/>
      <c r="LVN41" s="19"/>
      <c r="LVO41" s="19"/>
      <c r="LVP41" s="19"/>
      <c r="LVQ41" s="19"/>
      <c r="LVR41" s="19"/>
      <c r="LVS41" s="19"/>
      <c r="LVT41" s="19"/>
      <c r="LVU41" s="19"/>
      <c r="LVV41" s="19"/>
      <c r="LVW41" s="19"/>
      <c r="LVX41" s="19"/>
      <c r="LVY41" s="19"/>
      <c r="LVZ41" s="19"/>
      <c r="LWA41" s="19"/>
      <c r="LWB41" s="19"/>
      <c r="LWC41" s="19"/>
      <c r="LWD41" s="19"/>
      <c r="LWE41" s="19"/>
      <c r="LWF41" s="19"/>
      <c r="LWG41" s="19"/>
      <c r="LWH41" s="19"/>
      <c r="LWI41" s="19"/>
      <c r="LWJ41" s="19"/>
      <c r="LWK41" s="19"/>
      <c r="LWL41" s="19"/>
      <c r="LWM41" s="19"/>
      <c r="LWN41" s="19"/>
      <c r="LWO41" s="19"/>
      <c r="LWP41" s="19"/>
      <c r="LWQ41" s="19"/>
      <c r="LWR41" s="19"/>
      <c r="LWS41" s="19"/>
      <c r="LWT41" s="19"/>
      <c r="LWU41" s="19"/>
      <c r="LWV41" s="19"/>
      <c r="LWW41" s="19"/>
      <c r="LWX41" s="19"/>
      <c r="LWY41" s="19"/>
      <c r="LWZ41" s="19"/>
      <c r="LXA41" s="19"/>
      <c r="LXB41" s="19"/>
      <c r="LXC41" s="19"/>
      <c r="LXD41" s="19"/>
      <c r="LXE41" s="19"/>
      <c r="LXF41" s="19"/>
      <c r="LXG41" s="19"/>
      <c r="LXH41" s="19"/>
      <c r="LXI41" s="19"/>
      <c r="LXJ41" s="19"/>
      <c r="LXK41" s="19"/>
      <c r="LXL41" s="19"/>
      <c r="LXM41" s="19"/>
      <c r="LXN41" s="19"/>
      <c r="LXO41" s="19"/>
      <c r="LXP41" s="19"/>
      <c r="LXQ41" s="19"/>
      <c r="LXR41" s="19"/>
      <c r="LXS41" s="19"/>
      <c r="LXT41" s="19"/>
      <c r="LXU41" s="19"/>
      <c r="LXV41" s="19"/>
      <c r="LXW41" s="19"/>
      <c r="LXX41" s="19"/>
      <c r="LXY41" s="19"/>
      <c r="LXZ41" s="19"/>
      <c r="LYA41" s="19"/>
      <c r="LYB41" s="19"/>
      <c r="LYC41" s="19"/>
      <c r="LYD41" s="19"/>
      <c r="LYE41" s="19"/>
      <c r="LYF41" s="19"/>
      <c r="LYG41" s="19"/>
      <c r="LYH41" s="19"/>
      <c r="LYI41" s="19"/>
      <c r="LYJ41" s="19"/>
      <c r="LYK41" s="19"/>
      <c r="LYL41" s="19"/>
      <c r="LYM41" s="19"/>
      <c r="LYN41" s="19"/>
      <c r="LYO41" s="19"/>
      <c r="LYP41" s="19"/>
      <c r="LYQ41" s="19"/>
      <c r="LYR41" s="19"/>
      <c r="LYS41" s="19"/>
      <c r="LYT41" s="19"/>
      <c r="LYU41" s="19"/>
      <c r="LYV41" s="19"/>
      <c r="LYW41" s="19"/>
      <c r="LYX41" s="19"/>
      <c r="LYY41" s="19"/>
      <c r="LYZ41" s="19"/>
      <c r="LZA41" s="19"/>
      <c r="LZB41" s="19"/>
      <c r="LZC41" s="19"/>
      <c r="LZD41" s="19"/>
      <c r="LZE41" s="19"/>
      <c r="LZF41" s="19"/>
      <c r="LZG41" s="19"/>
      <c r="LZH41" s="19"/>
      <c r="LZI41" s="19"/>
      <c r="LZJ41" s="19"/>
      <c r="LZK41" s="19"/>
      <c r="LZL41" s="19"/>
      <c r="LZM41" s="19"/>
      <c r="LZN41" s="19"/>
      <c r="LZO41" s="19"/>
      <c r="LZP41" s="19"/>
      <c r="LZQ41" s="19"/>
      <c r="LZR41" s="19"/>
      <c r="LZS41" s="19"/>
      <c r="LZT41" s="19"/>
      <c r="LZU41" s="19"/>
      <c r="LZV41" s="19"/>
      <c r="LZW41" s="19"/>
      <c r="LZX41" s="19"/>
      <c r="LZY41" s="19"/>
      <c r="LZZ41" s="19"/>
      <c r="MAA41" s="19"/>
      <c r="MAB41" s="19"/>
      <c r="MAC41" s="19"/>
      <c r="MAD41" s="19"/>
      <c r="MAE41" s="19"/>
      <c r="MAF41" s="19"/>
      <c r="MAG41" s="19"/>
      <c r="MAH41" s="19"/>
      <c r="MAI41" s="19"/>
      <c r="MAJ41" s="19"/>
      <c r="MAK41" s="19"/>
      <c r="MAL41" s="19"/>
      <c r="MAM41" s="19"/>
      <c r="MAN41" s="19"/>
      <c r="MAO41" s="19"/>
      <c r="MAP41" s="19"/>
      <c r="MAQ41" s="19"/>
      <c r="MAR41" s="19"/>
      <c r="MAS41" s="19"/>
      <c r="MAT41" s="19"/>
      <c r="MAU41" s="19"/>
      <c r="MAV41" s="19"/>
      <c r="MAW41" s="19"/>
      <c r="MAX41" s="19"/>
      <c r="MAY41" s="19"/>
      <c r="MAZ41" s="19"/>
      <c r="MBA41" s="19"/>
      <c r="MBB41" s="19"/>
      <c r="MBC41" s="19"/>
      <c r="MBD41" s="19"/>
      <c r="MBE41" s="19"/>
      <c r="MBF41" s="19"/>
      <c r="MBG41" s="19"/>
      <c r="MBH41" s="19"/>
      <c r="MBI41" s="19"/>
      <c r="MBJ41" s="19"/>
      <c r="MBK41" s="19"/>
      <c r="MBL41" s="19"/>
      <c r="MBM41" s="19"/>
      <c r="MBN41" s="19"/>
      <c r="MBO41" s="19"/>
      <c r="MBP41" s="19"/>
      <c r="MBQ41" s="19"/>
      <c r="MBR41" s="19"/>
      <c r="MBS41" s="19"/>
      <c r="MBT41" s="19"/>
      <c r="MBU41" s="19"/>
      <c r="MBV41" s="19"/>
      <c r="MBW41" s="19"/>
      <c r="MBX41" s="19"/>
      <c r="MBY41" s="19"/>
      <c r="MBZ41" s="19"/>
      <c r="MCA41" s="19"/>
      <c r="MCB41" s="19"/>
      <c r="MCC41" s="19"/>
      <c r="MCD41" s="19"/>
      <c r="MCE41" s="19"/>
      <c r="MCF41" s="19"/>
      <c r="MCG41" s="19"/>
      <c r="MCH41" s="19"/>
      <c r="MCI41" s="19"/>
      <c r="MCJ41" s="19"/>
      <c r="MCK41" s="19"/>
      <c r="MCL41" s="19"/>
      <c r="MCM41" s="19"/>
      <c r="MCN41" s="19"/>
      <c r="MCO41" s="19"/>
      <c r="MCP41" s="19"/>
      <c r="MCQ41" s="19"/>
      <c r="MCR41" s="19"/>
      <c r="MCS41" s="19"/>
      <c r="MCT41" s="19"/>
      <c r="MCU41" s="19"/>
      <c r="MCV41" s="19"/>
      <c r="MCW41" s="19"/>
      <c r="MCX41" s="19"/>
      <c r="MCY41" s="19"/>
      <c r="MCZ41" s="19"/>
      <c r="MDA41" s="19"/>
      <c r="MDB41" s="19"/>
      <c r="MDC41" s="19"/>
      <c r="MDD41" s="19"/>
      <c r="MDE41" s="19"/>
      <c r="MDF41" s="19"/>
      <c r="MDG41" s="19"/>
      <c r="MDH41" s="19"/>
      <c r="MDI41" s="19"/>
      <c r="MDJ41" s="19"/>
      <c r="MDK41" s="19"/>
      <c r="MDL41" s="19"/>
      <c r="MDM41" s="19"/>
      <c r="MDN41" s="19"/>
      <c r="MDO41" s="19"/>
      <c r="MDP41" s="19"/>
      <c r="MDQ41" s="19"/>
      <c r="MDR41" s="19"/>
      <c r="MDS41" s="19"/>
      <c r="MDT41" s="19"/>
      <c r="MDU41" s="19"/>
      <c r="MDV41" s="19"/>
      <c r="MDW41" s="19"/>
      <c r="MDX41" s="19"/>
      <c r="MDY41" s="19"/>
      <c r="MDZ41" s="19"/>
      <c r="MEA41" s="19"/>
      <c r="MEB41" s="19"/>
      <c r="MEC41" s="19"/>
      <c r="MED41" s="19"/>
      <c r="MEE41" s="19"/>
      <c r="MEF41" s="19"/>
      <c r="MEG41" s="19"/>
      <c r="MEH41" s="19"/>
      <c r="MEI41" s="19"/>
      <c r="MEJ41" s="19"/>
      <c r="MEK41" s="19"/>
      <c r="MEL41" s="19"/>
      <c r="MEM41" s="19"/>
      <c r="MEN41" s="19"/>
      <c r="MEO41" s="19"/>
      <c r="MEP41" s="19"/>
      <c r="MEQ41" s="19"/>
      <c r="MER41" s="19"/>
      <c r="MES41" s="19"/>
      <c r="MET41" s="19"/>
      <c r="MEU41" s="19"/>
      <c r="MEV41" s="19"/>
      <c r="MEW41" s="19"/>
      <c r="MEX41" s="19"/>
      <c r="MEY41" s="19"/>
      <c r="MEZ41" s="19"/>
      <c r="MFA41" s="19"/>
      <c r="MFB41" s="19"/>
      <c r="MFC41" s="19"/>
      <c r="MFD41" s="19"/>
      <c r="MFE41" s="19"/>
      <c r="MFF41" s="19"/>
      <c r="MFG41" s="19"/>
      <c r="MFH41" s="19"/>
      <c r="MFI41" s="19"/>
      <c r="MFJ41" s="19"/>
      <c r="MFK41" s="19"/>
      <c r="MFL41" s="19"/>
      <c r="MFM41" s="19"/>
      <c r="MFN41" s="19"/>
      <c r="MFO41" s="19"/>
      <c r="MFP41" s="19"/>
      <c r="MFQ41" s="19"/>
      <c r="MFR41" s="19"/>
      <c r="MFS41" s="19"/>
      <c r="MFT41" s="19"/>
      <c r="MFU41" s="19"/>
      <c r="MFV41" s="19"/>
      <c r="MFW41" s="19"/>
      <c r="MFX41" s="19"/>
      <c r="MFY41" s="19"/>
      <c r="MFZ41" s="19"/>
      <c r="MGA41" s="19"/>
      <c r="MGB41" s="19"/>
      <c r="MGC41" s="19"/>
      <c r="MGD41" s="19"/>
      <c r="MGE41" s="19"/>
      <c r="MGF41" s="19"/>
      <c r="MGG41" s="19"/>
      <c r="MGH41" s="19"/>
      <c r="MGI41" s="19"/>
      <c r="MGJ41" s="19"/>
      <c r="MGK41" s="19"/>
      <c r="MGL41" s="19"/>
      <c r="MGM41" s="19"/>
      <c r="MGN41" s="19"/>
      <c r="MGO41" s="19"/>
      <c r="MGP41" s="19"/>
      <c r="MGQ41" s="19"/>
      <c r="MGR41" s="19"/>
      <c r="MGS41" s="19"/>
      <c r="MGT41" s="19"/>
      <c r="MGU41" s="19"/>
      <c r="MGV41" s="19"/>
      <c r="MGW41" s="19"/>
      <c r="MGX41" s="19"/>
      <c r="MGY41" s="19"/>
      <c r="MGZ41" s="19"/>
      <c r="MHA41" s="19"/>
      <c r="MHB41" s="19"/>
      <c r="MHC41" s="19"/>
      <c r="MHD41" s="19"/>
      <c r="MHE41" s="19"/>
      <c r="MHF41" s="19"/>
      <c r="MHG41" s="19"/>
      <c r="MHH41" s="19"/>
      <c r="MHI41" s="19"/>
      <c r="MHJ41" s="19"/>
      <c r="MHK41" s="19"/>
      <c r="MHL41" s="19"/>
      <c r="MHM41" s="19"/>
      <c r="MHN41" s="19"/>
      <c r="MHO41" s="19"/>
      <c r="MHP41" s="19"/>
      <c r="MHQ41" s="19"/>
      <c r="MHR41" s="19"/>
      <c r="MHS41" s="19"/>
      <c r="MHT41" s="19"/>
      <c r="MHU41" s="19"/>
      <c r="MHV41" s="19"/>
      <c r="MHW41" s="19"/>
      <c r="MHX41" s="19"/>
      <c r="MHY41" s="19"/>
      <c r="MHZ41" s="19"/>
      <c r="MIA41" s="19"/>
      <c r="MIB41" s="19"/>
      <c r="MIC41" s="19"/>
      <c r="MID41" s="19"/>
      <c r="MIE41" s="19"/>
      <c r="MIF41" s="19"/>
      <c r="MIG41" s="19"/>
      <c r="MIH41" s="19"/>
      <c r="MII41" s="19"/>
      <c r="MIJ41" s="19"/>
      <c r="MIK41" s="19"/>
      <c r="MIL41" s="19"/>
      <c r="MIM41" s="19"/>
      <c r="MIN41" s="19"/>
      <c r="MIO41" s="19"/>
      <c r="MIP41" s="19"/>
      <c r="MIQ41" s="19"/>
      <c r="MIR41" s="19"/>
      <c r="MIS41" s="19"/>
      <c r="MIT41" s="19"/>
      <c r="MIU41" s="19"/>
      <c r="MIV41" s="19"/>
      <c r="MIW41" s="19"/>
      <c r="MIX41" s="19"/>
      <c r="MIY41" s="19"/>
      <c r="MIZ41" s="19"/>
      <c r="MJA41" s="19"/>
      <c r="MJB41" s="19"/>
      <c r="MJC41" s="19"/>
      <c r="MJD41" s="19"/>
      <c r="MJE41" s="19"/>
      <c r="MJF41" s="19"/>
      <c r="MJG41" s="19"/>
      <c r="MJH41" s="19"/>
      <c r="MJI41" s="19"/>
      <c r="MJJ41" s="19"/>
      <c r="MJK41" s="19"/>
      <c r="MJL41" s="19"/>
      <c r="MJM41" s="19"/>
      <c r="MJN41" s="19"/>
      <c r="MJO41" s="19"/>
      <c r="MJP41" s="19"/>
      <c r="MJQ41" s="19"/>
      <c r="MJR41" s="19"/>
      <c r="MJS41" s="19"/>
      <c r="MJT41" s="19"/>
      <c r="MJU41" s="19"/>
      <c r="MJV41" s="19"/>
      <c r="MJW41" s="19"/>
      <c r="MJX41" s="19"/>
      <c r="MJY41" s="19"/>
      <c r="MJZ41" s="19"/>
      <c r="MKA41" s="19"/>
      <c r="MKB41" s="19"/>
      <c r="MKC41" s="19"/>
      <c r="MKD41" s="19"/>
      <c r="MKE41" s="19"/>
      <c r="MKF41" s="19"/>
      <c r="MKG41" s="19"/>
      <c r="MKH41" s="19"/>
      <c r="MKI41" s="19"/>
      <c r="MKJ41" s="19"/>
      <c r="MKK41" s="19"/>
      <c r="MKL41" s="19"/>
      <c r="MKM41" s="19"/>
      <c r="MKN41" s="19"/>
      <c r="MKO41" s="19"/>
      <c r="MKP41" s="19"/>
      <c r="MKQ41" s="19"/>
      <c r="MKR41" s="19"/>
      <c r="MKS41" s="19"/>
      <c r="MKT41" s="19"/>
      <c r="MKU41" s="19"/>
      <c r="MKV41" s="19"/>
      <c r="MKW41" s="19"/>
      <c r="MKX41" s="19"/>
      <c r="MKY41" s="19"/>
      <c r="MKZ41" s="19"/>
      <c r="MLA41" s="19"/>
      <c r="MLB41" s="19"/>
      <c r="MLC41" s="19"/>
      <c r="MLD41" s="19"/>
      <c r="MLE41" s="19"/>
      <c r="MLF41" s="19"/>
      <c r="MLG41" s="19"/>
      <c r="MLH41" s="19"/>
      <c r="MLI41" s="19"/>
      <c r="MLJ41" s="19"/>
      <c r="MLK41" s="19"/>
      <c r="MLL41" s="19"/>
      <c r="MLM41" s="19"/>
      <c r="MLN41" s="19"/>
      <c r="MLO41" s="19"/>
      <c r="MLP41" s="19"/>
      <c r="MLQ41" s="19"/>
      <c r="MLR41" s="19"/>
      <c r="MLS41" s="19"/>
      <c r="MLT41" s="19"/>
      <c r="MLU41" s="19"/>
      <c r="MLV41" s="19"/>
      <c r="MLW41" s="19"/>
      <c r="MLX41" s="19"/>
      <c r="MLY41" s="19"/>
      <c r="MLZ41" s="19"/>
      <c r="MMA41" s="19"/>
      <c r="MMB41" s="19"/>
      <c r="MMC41" s="19"/>
      <c r="MMD41" s="19"/>
      <c r="MME41" s="19"/>
      <c r="MMF41" s="19"/>
      <c r="MMG41" s="19"/>
      <c r="MMH41" s="19"/>
      <c r="MMI41" s="19"/>
      <c r="MMJ41" s="19"/>
      <c r="MMK41" s="19"/>
      <c r="MML41" s="19"/>
      <c r="MMM41" s="19"/>
      <c r="MMN41" s="19"/>
      <c r="MMO41" s="19"/>
      <c r="MMP41" s="19"/>
      <c r="MMQ41" s="19"/>
      <c r="MMR41" s="19"/>
      <c r="MMS41" s="19"/>
      <c r="MMT41" s="19"/>
      <c r="MMU41" s="19"/>
      <c r="MMV41" s="19"/>
      <c r="MMW41" s="19"/>
      <c r="MMX41" s="19"/>
      <c r="MMY41" s="19"/>
      <c r="MMZ41" s="19"/>
      <c r="MNA41" s="19"/>
      <c r="MNB41" s="19"/>
      <c r="MNC41" s="19"/>
      <c r="MND41" s="19"/>
      <c r="MNE41" s="19"/>
      <c r="MNF41" s="19"/>
      <c r="MNG41" s="19"/>
      <c r="MNH41" s="19"/>
      <c r="MNI41" s="19"/>
      <c r="MNJ41" s="19"/>
      <c r="MNK41" s="19"/>
      <c r="MNL41" s="19"/>
      <c r="MNM41" s="19"/>
      <c r="MNN41" s="19"/>
      <c r="MNO41" s="19"/>
      <c r="MNP41" s="19"/>
      <c r="MNQ41" s="19"/>
      <c r="MNR41" s="19"/>
      <c r="MNS41" s="19"/>
      <c r="MNT41" s="19"/>
      <c r="MNU41" s="19"/>
      <c r="MNV41" s="19"/>
      <c r="MNW41" s="19"/>
      <c r="MNX41" s="19"/>
      <c r="MNY41" s="19"/>
      <c r="MNZ41" s="19"/>
      <c r="MOA41" s="19"/>
      <c r="MOB41" s="19"/>
      <c r="MOC41" s="19"/>
      <c r="MOD41" s="19"/>
      <c r="MOE41" s="19"/>
      <c r="MOF41" s="19"/>
      <c r="MOG41" s="19"/>
      <c r="MOH41" s="19"/>
      <c r="MOI41" s="19"/>
      <c r="MOJ41" s="19"/>
      <c r="MOK41" s="19"/>
      <c r="MOL41" s="19"/>
      <c r="MOM41" s="19"/>
      <c r="MON41" s="19"/>
      <c r="MOO41" s="19"/>
      <c r="MOP41" s="19"/>
      <c r="MOQ41" s="19"/>
      <c r="MOR41" s="19"/>
      <c r="MOS41" s="19"/>
      <c r="MOT41" s="19"/>
      <c r="MOU41" s="19"/>
      <c r="MOV41" s="19"/>
      <c r="MOW41" s="19"/>
      <c r="MOX41" s="19"/>
      <c r="MOY41" s="19"/>
      <c r="MOZ41" s="19"/>
      <c r="MPA41" s="19"/>
      <c r="MPB41" s="19"/>
      <c r="MPC41" s="19"/>
      <c r="MPD41" s="19"/>
      <c r="MPE41" s="19"/>
      <c r="MPF41" s="19"/>
      <c r="MPG41" s="19"/>
      <c r="MPH41" s="19"/>
      <c r="MPI41" s="19"/>
      <c r="MPJ41" s="19"/>
      <c r="MPK41" s="19"/>
      <c r="MPL41" s="19"/>
      <c r="MPM41" s="19"/>
      <c r="MPN41" s="19"/>
      <c r="MPO41" s="19"/>
      <c r="MPP41" s="19"/>
      <c r="MPQ41" s="19"/>
      <c r="MPR41" s="19"/>
      <c r="MPS41" s="19"/>
      <c r="MPT41" s="19"/>
      <c r="MPU41" s="19"/>
      <c r="MPV41" s="19"/>
      <c r="MPW41" s="19"/>
      <c r="MPX41" s="19"/>
      <c r="MPY41" s="19"/>
      <c r="MPZ41" s="19"/>
      <c r="MQA41" s="19"/>
      <c r="MQB41" s="19"/>
      <c r="MQC41" s="19"/>
      <c r="MQD41" s="19"/>
      <c r="MQE41" s="19"/>
      <c r="MQF41" s="19"/>
      <c r="MQG41" s="19"/>
      <c r="MQH41" s="19"/>
      <c r="MQI41" s="19"/>
      <c r="MQJ41" s="19"/>
      <c r="MQK41" s="19"/>
      <c r="MQL41" s="19"/>
      <c r="MQM41" s="19"/>
      <c r="MQN41" s="19"/>
      <c r="MQO41" s="19"/>
      <c r="MQP41" s="19"/>
      <c r="MQQ41" s="19"/>
      <c r="MQR41" s="19"/>
      <c r="MQS41" s="19"/>
      <c r="MQT41" s="19"/>
      <c r="MQU41" s="19"/>
      <c r="MQV41" s="19"/>
      <c r="MQW41" s="19"/>
      <c r="MQX41" s="19"/>
      <c r="MQY41" s="19"/>
      <c r="MQZ41" s="19"/>
      <c r="MRA41" s="19"/>
      <c r="MRB41" s="19"/>
      <c r="MRC41" s="19"/>
      <c r="MRD41" s="19"/>
      <c r="MRE41" s="19"/>
      <c r="MRF41" s="19"/>
      <c r="MRG41" s="19"/>
      <c r="MRH41" s="19"/>
      <c r="MRI41" s="19"/>
      <c r="MRJ41" s="19"/>
      <c r="MRK41" s="19"/>
      <c r="MRL41" s="19"/>
      <c r="MRM41" s="19"/>
      <c r="MRN41" s="19"/>
      <c r="MRO41" s="19"/>
      <c r="MRP41" s="19"/>
      <c r="MRQ41" s="19"/>
      <c r="MRR41" s="19"/>
      <c r="MRS41" s="19"/>
      <c r="MRT41" s="19"/>
      <c r="MRU41" s="19"/>
      <c r="MRV41" s="19"/>
      <c r="MRW41" s="19"/>
      <c r="MRX41" s="19"/>
      <c r="MRY41" s="19"/>
      <c r="MRZ41" s="19"/>
      <c r="MSA41" s="19"/>
      <c r="MSB41" s="19"/>
      <c r="MSC41" s="19"/>
      <c r="MSD41" s="19"/>
      <c r="MSE41" s="19"/>
      <c r="MSF41" s="19"/>
      <c r="MSG41" s="19"/>
      <c r="MSH41" s="19"/>
      <c r="MSI41" s="19"/>
      <c r="MSJ41" s="19"/>
      <c r="MSK41" s="19"/>
      <c r="MSL41" s="19"/>
      <c r="MSM41" s="19"/>
      <c r="MSN41" s="19"/>
      <c r="MSO41" s="19"/>
      <c r="MSP41" s="19"/>
      <c r="MSQ41" s="19"/>
      <c r="MSR41" s="19"/>
      <c r="MSS41" s="19"/>
      <c r="MST41" s="19"/>
      <c r="MSU41" s="19"/>
      <c r="MSV41" s="19"/>
      <c r="MSW41" s="19"/>
      <c r="MSX41" s="19"/>
      <c r="MSY41" s="19"/>
      <c r="MSZ41" s="19"/>
      <c r="MTA41" s="19"/>
      <c r="MTB41" s="19"/>
      <c r="MTC41" s="19"/>
      <c r="MTD41" s="19"/>
      <c r="MTE41" s="19"/>
      <c r="MTF41" s="19"/>
      <c r="MTG41" s="19"/>
      <c r="MTH41" s="19"/>
      <c r="MTI41" s="19"/>
      <c r="MTJ41" s="19"/>
      <c r="MTK41" s="19"/>
      <c r="MTL41" s="19"/>
      <c r="MTM41" s="19"/>
      <c r="MTN41" s="19"/>
      <c r="MTO41" s="19"/>
      <c r="MTP41" s="19"/>
      <c r="MTQ41" s="19"/>
      <c r="MTR41" s="19"/>
      <c r="MTS41" s="19"/>
      <c r="MTT41" s="19"/>
      <c r="MTU41" s="19"/>
      <c r="MTV41" s="19"/>
      <c r="MTW41" s="19"/>
      <c r="MTX41" s="19"/>
      <c r="MTY41" s="19"/>
      <c r="MTZ41" s="19"/>
      <c r="MUA41" s="19"/>
      <c r="MUB41" s="19"/>
      <c r="MUC41" s="19"/>
      <c r="MUD41" s="19"/>
      <c r="MUE41" s="19"/>
      <c r="MUF41" s="19"/>
      <c r="MUG41" s="19"/>
      <c r="MUH41" s="19"/>
      <c r="MUI41" s="19"/>
      <c r="MUJ41" s="19"/>
      <c r="MUK41" s="19"/>
      <c r="MUL41" s="19"/>
      <c r="MUM41" s="19"/>
      <c r="MUN41" s="19"/>
      <c r="MUO41" s="19"/>
      <c r="MUP41" s="19"/>
      <c r="MUQ41" s="19"/>
      <c r="MUR41" s="19"/>
      <c r="MUS41" s="19"/>
      <c r="MUT41" s="19"/>
      <c r="MUU41" s="19"/>
      <c r="MUV41" s="19"/>
      <c r="MUW41" s="19"/>
      <c r="MUX41" s="19"/>
      <c r="MUY41" s="19"/>
      <c r="MUZ41" s="19"/>
      <c r="MVA41" s="19"/>
      <c r="MVB41" s="19"/>
      <c r="MVC41" s="19"/>
      <c r="MVD41" s="19"/>
      <c r="MVE41" s="19"/>
      <c r="MVF41" s="19"/>
      <c r="MVG41" s="19"/>
      <c r="MVH41" s="19"/>
      <c r="MVI41" s="19"/>
      <c r="MVJ41" s="19"/>
      <c r="MVK41" s="19"/>
      <c r="MVL41" s="19"/>
      <c r="MVM41" s="19"/>
      <c r="MVN41" s="19"/>
      <c r="MVO41" s="19"/>
      <c r="MVP41" s="19"/>
      <c r="MVQ41" s="19"/>
      <c r="MVR41" s="19"/>
      <c r="MVS41" s="19"/>
      <c r="MVT41" s="19"/>
      <c r="MVU41" s="19"/>
      <c r="MVV41" s="19"/>
      <c r="MVW41" s="19"/>
      <c r="MVX41" s="19"/>
      <c r="MVY41" s="19"/>
      <c r="MVZ41" s="19"/>
      <c r="MWA41" s="19"/>
      <c r="MWB41" s="19"/>
      <c r="MWC41" s="19"/>
      <c r="MWD41" s="19"/>
      <c r="MWE41" s="19"/>
      <c r="MWF41" s="19"/>
      <c r="MWG41" s="19"/>
      <c r="MWH41" s="19"/>
      <c r="MWI41" s="19"/>
      <c r="MWJ41" s="19"/>
      <c r="MWK41" s="19"/>
      <c r="MWL41" s="19"/>
      <c r="MWM41" s="19"/>
      <c r="MWN41" s="19"/>
      <c r="MWO41" s="19"/>
      <c r="MWP41" s="19"/>
      <c r="MWQ41" s="19"/>
      <c r="MWR41" s="19"/>
      <c r="MWS41" s="19"/>
      <c r="MWT41" s="19"/>
      <c r="MWU41" s="19"/>
      <c r="MWV41" s="19"/>
      <c r="MWW41" s="19"/>
      <c r="MWX41" s="19"/>
      <c r="MWY41" s="19"/>
      <c r="MWZ41" s="19"/>
      <c r="MXA41" s="19"/>
      <c r="MXB41" s="19"/>
      <c r="MXC41" s="19"/>
      <c r="MXD41" s="19"/>
      <c r="MXE41" s="19"/>
      <c r="MXF41" s="19"/>
      <c r="MXG41" s="19"/>
      <c r="MXH41" s="19"/>
      <c r="MXI41" s="19"/>
      <c r="MXJ41" s="19"/>
      <c r="MXK41" s="19"/>
      <c r="MXL41" s="19"/>
      <c r="MXM41" s="19"/>
      <c r="MXN41" s="19"/>
      <c r="MXO41" s="19"/>
      <c r="MXP41" s="19"/>
      <c r="MXQ41" s="19"/>
      <c r="MXR41" s="19"/>
      <c r="MXS41" s="19"/>
      <c r="MXT41" s="19"/>
      <c r="MXU41" s="19"/>
      <c r="MXV41" s="19"/>
      <c r="MXW41" s="19"/>
      <c r="MXX41" s="19"/>
      <c r="MXY41" s="19"/>
      <c r="MXZ41" s="19"/>
      <c r="MYA41" s="19"/>
      <c r="MYB41" s="19"/>
      <c r="MYC41" s="19"/>
      <c r="MYD41" s="19"/>
      <c r="MYE41" s="19"/>
      <c r="MYF41" s="19"/>
      <c r="MYG41" s="19"/>
      <c r="MYH41" s="19"/>
      <c r="MYI41" s="19"/>
      <c r="MYJ41" s="19"/>
      <c r="MYK41" s="19"/>
      <c r="MYL41" s="19"/>
      <c r="MYM41" s="19"/>
      <c r="MYN41" s="19"/>
      <c r="MYO41" s="19"/>
      <c r="MYP41" s="19"/>
      <c r="MYQ41" s="19"/>
      <c r="MYR41" s="19"/>
      <c r="MYS41" s="19"/>
      <c r="MYT41" s="19"/>
      <c r="MYU41" s="19"/>
      <c r="MYV41" s="19"/>
      <c r="MYW41" s="19"/>
      <c r="MYX41" s="19"/>
      <c r="MYY41" s="19"/>
      <c r="MYZ41" s="19"/>
      <c r="MZA41" s="19"/>
      <c r="MZB41" s="19"/>
      <c r="MZC41" s="19"/>
      <c r="MZD41" s="19"/>
      <c r="MZE41" s="19"/>
      <c r="MZF41" s="19"/>
      <c r="MZG41" s="19"/>
      <c r="MZH41" s="19"/>
      <c r="MZI41" s="19"/>
      <c r="MZJ41" s="19"/>
      <c r="MZK41" s="19"/>
      <c r="MZL41" s="19"/>
      <c r="MZM41" s="19"/>
      <c r="MZN41" s="19"/>
      <c r="MZO41" s="19"/>
      <c r="MZP41" s="19"/>
      <c r="MZQ41" s="19"/>
      <c r="MZR41" s="19"/>
      <c r="MZS41" s="19"/>
      <c r="MZT41" s="19"/>
      <c r="MZU41" s="19"/>
      <c r="MZV41" s="19"/>
      <c r="MZW41" s="19"/>
      <c r="MZX41" s="19"/>
      <c r="MZY41" s="19"/>
      <c r="MZZ41" s="19"/>
      <c r="NAA41" s="19"/>
      <c r="NAB41" s="19"/>
      <c r="NAC41" s="19"/>
      <c r="NAD41" s="19"/>
      <c r="NAE41" s="19"/>
      <c r="NAF41" s="19"/>
      <c r="NAG41" s="19"/>
      <c r="NAH41" s="19"/>
      <c r="NAI41" s="19"/>
      <c r="NAJ41" s="19"/>
      <c r="NAK41" s="19"/>
      <c r="NAL41" s="19"/>
      <c r="NAM41" s="19"/>
      <c r="NAN41" s="19"/>
      <c r="NAO41" s="19"/>
      <c r="NAP41" s="19"/>
      <c r="NAQ41" s="19"/>
      <c r="NAR41" s="19"/>
      <c r="NAS41" s="19"/>
      <c r="NAT41" s="19"/>
      <c r="NAU41" s="19"/>
      <c r="NAV41" s="19"/>
      <c r="NAW41" s="19"/>
      <c r="NAX41" s="19"/>
      <c r="NAY41" s="19"/>
      <c r="NAZ41" s="19"/>
      <c r="NBA41" s="19"/>
      <c r="NBB41" s="19"/>
      <c r="NBC41" s="19"/>
      <c r="NBD41" s="19"/>
      <c r="NBE41" s="19"/>
      <c r="NBF41" s="19"/>
      <c r="NBG41" s="19"/>
      <c r="NBH41" s="19"/>
      <c r="NBI41" s="19"/>
      <c r="NBJ41" s="19"/>
      <c r="NBK41" s="19"/>
      <c r="NBL41" s="19"/>
      <c r="NBM41" s="19"/>
      <c r="NBN41" s="19"/>
      <c r="NBO41" s="19"/>
      <c r="NBP41" s="19"/>
      <c r="NBQ41" s="19"/>
      <c r="NBR41" s="19"/>
      <c r="NBS41" s="19"/>
      <c r="NBT41" s="19"/>
      <c r="NBU41" s="19"/>
      <c r="NBV41" s="19"/>
      <c r="NBW41" s="19"/>
      <c r="NBX41" s="19"/>
      <c r="NBY41" s="19"/>
      <c r="NBZ41" s="19"/>
      <c r="NCA41" s="19"/>
      <c r="NCB41" s="19"/>
      <c r="NCC41" s="19"/>
      <c r="NCD41" s="19"/>
      <c r="NCE41" s="19"/>
      <c r="NCF41" s="19"/>
      <c r="NCG41" s="19"/>
      <c r="NCH41" s="19"/>
      <c r="NCI41" s="19"/>
      <c r="NCJ41" s="19"/>
      <c r="NCK41" s="19"/>
      <c r="NCL41" s="19"/>
      <c r="NCM41" s="19"/>
      <c r="NCN41" s="19"/>
      <c r="NCO41" s="19"/>
      <c r="NCP41" s="19"/>
      <c r="NCQ41" s="19"/>
      <c r="NCR41" s="19"/>
      <c r="NCS41" s="19"/>
      <c r="NCT41" s="19"/>
      <c r="NCU41" s="19"/>
      <c r="NCV41" s="19"/>
      <c r="NCW41" s="19"/>
      <c r="NCX41" s="19"/>
      <c r="NCY41" s="19"/>
      <c r="NCZ41" s="19"/>
      <c r="NDA41" s="19"/>
      <c r="NDB41" s="19"/>
      <c r="NDC41" s="19"/>
      <c r="NDD41" s="19"/>
      <c r="NDE41" s="19"/>
      <c r="NDF41" s="19"/>
      <c r="NDG41" s="19"/>
      <c r="NDH41" s="19"/>
      <c r="NDI41" s="19"/>
      <c r="NDJ41" s="19"/>
      <c r="NDK41" s="19"/>
      <c r="NDL41" s="19"/>
      <c r="NDM41" s="19"/>
      <c r="NDN41" s="19"/>
      <c r="NDO41" s="19"/>
      <c r="NDP41" s="19"/>
      <c r="NDQ41" s="19"/>
      <c r="NDR41" s="19"/>
      <c r="NDS41" s="19"/>
      <c r="NDT41" s="19"/>
      <c r="NDU41" s="19"/>
      <c r="NDV41" s="19"/>
      <c r="NDW41" s="19"/>
      <c r="NDX41" s="19"/>
      <c r="NDY41" s="19"/>
      <c r="NDZ41" s="19"/>
      <c r="NEA41" s="19"/>
      <c r="NEB41" s="19"/>
      <c r="NEC41" s="19"/>
      <c r="NED41" s="19"/>
      <c r="NEE41" s="19"/>
      <c r="NEF41" s="19"/>
      <c r="NEG41" s="19"/>
      <c r="NEH41" s="19"/>
      <c r="NEI41" s="19"/>
      <c r="NEJ41" s="19"/>
      <c r="NEK41" s="19"/>
      <c r="NEL41" s="19"/>
      <c r="NEM41" s="19"/>
      <c r="NEN41" s="19"/>
      <c r="NEO41" s="19"/>
      <c r="NEP41" s="19"/>
      <c r="NEQ41" s="19"/>
      <c r="NER41" s="19"/>
      <c r="NES41" s="19"/>
      <c r="NET41" s="19"/>
      <c r="NEU41" s="19"/>
      <c r="NEV41" s="19"/>
      <c r="NEW41" s="19"/>
      <c r="NEX41" s="19"/>
      <c r="NEY41" s="19"/>
      <c r="NEZ41" s="19"/>
      <c r="NFA41" s="19"/>
      <c r="NFB41" s="19"/>
      <c r="NFC41" s="19"/>
      <c r="NFD41" s="19"/>
      <c r="NFE41" s="19"/>
      <c r="NFF41" s="19"/>
      <c r="NFG41" s="19"/>
      <c r="NFH41" s="19"/>
      <c r="NFI41" s="19"/>
      <c r="NFJ41" s="19"/>
      <c r="NFK41" s="19"/>
      <c r="NFL41" s="19"/>
      <c r="NFM41" s="19"/>
      <c r="NFN41" s="19"/>
      <c r="NFO41" s="19"/>
      <c r="NFP41" s="19"/>
      <c r="NFQ41" s="19"/>
      <c r="NFR41" s="19"/>
      <c r="NFS41" s="19"/>
      <c r="NFT41" s="19"/>
      <c r="NFU41" s="19"/>
      <c r="NFV41" s="19"/>
      <c r="NFW41" s="19"/>
      <c r="NFX41" s="19"/>
      <c r="NFY41" s="19"/>
      <c r="NFZ41" s="19"/>
      <c r="NGA41" s="19"/>
      <c r="NGB41" s="19"/>
      <c r="NGC41" s="19"/>
      <c r="NGD41" s="19"/>
      <c r="NGE41" s="19"/>
      <c r="NGF41" s="19"/>
      <c r="NGG41" s="19"/>
      <c r="NGH41" s="19"/>
      <c r="NGI41" s="19"/>
      <c r="NGJ41" s="19"/>
      <c r="NGK41" s="19"/>
      <c r="NGL41" s="19"/>
      <c r="NGM41" s="19"/>
      <c r="NGN41" s="19"/>
      <c r="NGO41" s="19"/>
      <c r="NGP41" s="19"/>
      <c r="NGQ41" s="19"/>
      <c r="NGR41" s="19"/>
      <c r="NGS41" s="19"/>
      <c r="NGT41" s="19"/>
      <c r="NGU41" s="19"/>
      <c r="NGV41" s="19"/>
      <c r="NGW41" s="19"/>
      <c r="NGX41" s="19"/>
      <c r="NGY41" s="19"/>
      <c r="NGZ41" s="19"/>
      <c r="NHA41" s="19"/>
      <c r="NHB41" s="19"/>
      <c r="NHC41" s="19"/>
      <c r="NHD41" s="19"/>
      <c r="NHE41" s="19"/>
      <c r="NHF41" s="19"/>
      <c r="NHG41" s="19"/>
      <c r="NHH41" s="19"/>
      <c r="NHI41" s="19"/>
      <c r="NHJ41" s="19"/>
      <c r="NHK41" s="19"/>
      <c r="NHL41" s="19"/>
      <c r="NHM41" s="19"/>
      <c r="NHN41" s="19"/>
      <c r="NHO41" s="19"/>
      <c r="NHP41" s="19"/>
      <c r="NHQ41" s="19"/>
      <c r="NHR41" s="19"/>
      <c r="NHS41" s="19"/>
      <c r="NHT41" s="19"/>
      <c r="NHU41" s="19"/>
      <c r="NHV41" s="19"/>
      <c r="NHW41" s="19"/>
      <c r="NHX41" s="19"/>
      <c r="NHY41" s="19"/>
      <c r="NHZ41" s="19"/>
      <c r="NIA41" s="19"/>
      <c r="NIB41" s="19"/>
      <c r="NIC41" s="19"/>
      <c r="NID41" s="19"/>
      <c r="NIE41" s="19"/>
      <c r="NIF41" s="19"/>
      <c r="NIG41" s="19"/>
      <c r="NIH41" s="19"/>
      <c r="NII41" s="19"/>
      <c r="NIJ41" s="19"/>
      <c r="NIK41" s="19"/>
      <c r="NIL41" s="19"/>
      <c r="NIM41" s="19"/>
      <c r="NIN41" s="19"/>
      <c r="NIO41" s="19"/>
      <c r="NIP41" s="19"/>
      <c r="NIQ41" s="19"/>
      <c r="NIR41" s="19"/>
      <c r="NIS41" s="19"/>
      <c r="NIT41" s="19"/>
      <c r="NIU41" s="19"/>
      <c r="NIV41" s="19"/>
      <c r="NIW41" s="19"/>
      <c r="NIX41" s="19"/>
      <c r="NIY41" s="19"/>
      <c r="NIZ41" s="19"/>
      <c r="NJA41" s="19"/>
      <c r="NJB41" s="19"/>
      <c r="NJC41" s="19"/>
      <c r="NJD41" s="19"/>
      <c r="NJE41" s="19"/>
      <c r="NJF41" s="19"/>
      <c r="NJG41" s="19"/>
      <c r="NJH41" s="19"/>
      <c r="NJI41" s="19"/>
      <c r="NJJ41" s="19"/>
      <c r="NJK41" s="19"/>
      <c r="NJL41" s="19"/>
      <c r="NJM41" s="19"/>
      <c r="NJN41" s="19"/>
      <c r="NJO41" s="19"/>
      <c r="NJP41" s="19"/>
      <c r="NJQ41" s="19"/>
      <c r="NJR41" s="19"/>
      <c r="NJS41" s="19"/>
      <c r="NJT41" s="19"/>
      <c r="NJU41" s="19"/>
      <c r="NJV41" s="19"/>
      <c r="NJW41" s="19"/>
      <c r="NJX41" s="19"/>
      <c r="NJY41" s="19"/>
      <c r="NJZ41" s="19"/>
      <c r="NKA41" s="19"/>
      <c r="NKB41" s="19"/>
      <c r="NKC41" s="19"/>
      <c r="NKD41" s="19"/>
      <c r="NKE41" s="19"/>
      <c r="NKF41" s="19"/>
      <c r="NKG41" s="19"/>
      <c r="NKH41" s="19"/>
      <c r="NKI41" s="19"/>
      <c r="NKJ41" s="19"/>
      <c r="NKK41" s="19"/>
      <c r="NKL41" s="19"/>
      <c r="NKM41" s="19"/>
      <c r="NKN41" s="19"/>
      <c r="NKO41" s="19"/>
      <c r="NKP41" s="19"/>
      <c r="NKQ41" s="19"/>
      <c r="NKR41" s="19"/>
      <c r="NKS41" s="19"/>
      <c r="NKT41" s="19"/>
      <c r="NKU41" s="19"/>
      <c r="NKV41" s="19"/>
      <c r="NKW41" s="19"/>
      <c r="NKX41" s="19"/>
      <c r="NKY41" s="19"/>
      <c r="NKZ41" s="19"/>
      <c r="NLA41" s="19"/>
      <c r="NLB41" s="19"/>
      <c r="NLC41" s="19"/>
      <c r="NLD41" s="19"/>
      <c r="NLE41" s="19"/>
      <c r="NLF41" s="19"/>
      <c r="NLG41" s="19"/>
      <c r="NLH41" s="19"/>
      <c r="NLI41" s="19"/>
      <c r="NLJ41" s="19"/>
      <c r="NLK41" s="19"/>
      <c r="NLL41" s="19"/>
      <c r="NLM41" s="19"/>
      <c r="NLN41" s="19"/>
      <c r="NLO41" s="19"/>
      <c r="NLP41" s="19"/>
      <c r="NLQ41" s="19"/>
      <c r="NLR41" s="19"/>
      <c r="NLS41" s="19"/>
      <c r="NLT41" s="19"/>
      <c r="NLU41" s="19"/>
      <c r="NLV41" s="19"/>
      <c r="NLW41" s="19"/>
      <c r="NLX41" s="19"/>
      <c r="NLY41" s="19"/>
      <c r="NLZ41" s="19"/>
      <c r="NMA41" s="19"/>
      <c r="NMB41" s="19"/>
      <c r="NMC41" s="19"/>
      <c r="NMD41" s="19"/>
      <c r="NME41" s="19"/>
      <c r="NMF41" s="19"/>
      <c r="NMG41" s="19"/>
      <c r="NMH41" s="19"/>
      <c r="NMI41" s="19"/>
      <c r="NMJ41" s="19"/>
      <c r="NMK41" s="19"/>
      <c r="NML41" s="19"/>
      <c r="NMM41" s="19"/>
      <c r="NMN41" s="19"/>
      <c r="NMO41" s="19"/>
      <c r="NMP41" s="19"/>
      <c r="NMQ41" s="19"/>
      <c r="NMR41" s="19"/>
      <c r="NMS41" s="19"/>
      <c r="NMT41" s="19"/>
      <c r="NMU41" s="19"/>
      <c r="NMV41" s="19"/>
      <c r="NMW41" s="19"/>
      <c r="NMX41" s="19"/>
      <c r="NMY41" s="19"/>
      <c r="NMZ41" s="19"/>
      <c r="NNA41" s="19"/>
      <c r="NNB41" s="19"/>
      <c r="NNC41" s="19"/>
      <c r="NND41" s="19"/>
      <c r="NNE41" s="19"/>
      <c r="NNF41" s="19"/>
      <c r="NNG41" s="19"/>
      <c r="NNH41" s="19"/>
      <c r="NNI41" s="19"/>
      <c r="NNJ41" s="19"/>
      <c r="NNK41" s="19"/>
      <c r="NNL41" s="19"/>
      <c r="NNM41" s="19"/>
      <c r="NNN41" s="19"/>
      <c r="NNO41" s="19"/>
      <c r="NNP41" s="19"/>
      <c r="NNQ41" s="19"/>
      <c r="NNR41" s="19"/>
      <c r="NNS41" s="19"/>
      <c r="NNT41" s="19"/>
      <c r="NNU41" s="19"/>
      <c r="NNV41" s="19"/>
      <c r="NNW41" s="19"/>
      <c r="NNX41" s="19"/>
      <c r="NNY41" s="19"/>
      <c r="NNZ41" s="19"/>
      <c r="NOA41" s="19"/>
      <c r="NOB41" s="19"/>
      <c r="NOC41" s="19"/>
      <c r="NOD41" s="19"/>
      <c r="NOE41" s="19"/>
      <c r="NOF41" s="19"/>
      <c r="NOG41" s="19"/>
      <c r="NOH41" s="19"/>
      <c r="NOI41" s="19"/>
      <c r="NOJ41" s="19"/>
      <c r="NOK41" s="19"/>
      <c r="NOL41" s="19"/>
      <c r="NOM41" s="19"/>
      <c r="NON41" s="19"/>
      <c r="NOO41" s="19"/>
      <c r="NOP41" s="19"/>
      <c r="NOQ41" s="19"/>
      <c r="NOR41" s="19"/>
      <c r="NOS41" s="19"/>
      <c r="NOT41" s="19"/>
      <c r="NOU41" s="19"/>
      <c r="NOV41" s="19"/>
      <c r="NOW41" s="19"/>
      <c r="NOX41" s="19"/>
      <c r="NOY41" s="19"/>
      <c r="NOZ41" s="19"/>
      <c r="NPA41" s="19"/>
      <c r="NPB41" s="19"/>
      <c r="NPC41" s="19"/>
      <c r="NPD41" s="19"/>
      <c r="NPE41" s="19"/>
      <c r="NPF41" s="19"/>
      <c r="NPG41" s="19"/>
      <c r="NPH41" s="19"/>
      <c r="NPI41" s="19"/>
      <c r="NPJ41" s="19"/>
      <c r="NPK41" s="19"/>
      <c r="NPL41" s="19"/>
      <c r="NPM41" s="19"/>
      <c r="NPN41" s="19"/>
      <c r="NPO41" s="19"/>
      <c r="NPP41" s="19"/>
      <c r="NPQ41" s="19"/>
      <c r="NPR41" s="19"/>
      <c r="NPS41" s="19"/>
      <c r="NPT41" s="19"/>
      <c r="NPU41" s="19"/>
      <c r="NPV41" s="19"/>
      <c r="NPW41" s="19"/>
      <c r="NPX41" s="19"/>
      <c r="NPY41" s="19"/>
      <c r="NPZ41" s="19"/>
      <c r="NQA41" s="19"/>
      <c r="NQB41" s="19"/>
      <c r="NQC41" s="19"/>
      <c r="NQD41" s="19"/>
      <c r="NQE41" s="19"/>
      <c r="NQF41" s="19"/>
      <c r="NQG41" s="19"/>
      <c r="NQH41" s="19"/>
      <c r="NQI41" s="19"/>
      <c r="NQJ41" s="19"/>
      <c r="NQK41" s="19"/>
      <c r="NQL41" s="19"/>
      <c r="NQM41" s="19"/>
      <c r="NQN41" s="19"/>
      <c r="NQO41" s="19"/>
      <c r="NQP41" s="19"/>
      <c r="NQQ41" s="19"/>
      <c r="NQR41" s="19"/>
      <c r="NQS41" s="19"/>
      <c r="NQT41" s="19"/>
      <c r="NQU41" s="19"/>
      <c r="NQV41" s="19"/>
      <c r="NQW41" s="19"/>
      <c r="NQX41" s="19"/>
      <c r="NQY41" s="19"/>
      <c r="NQZ41" s="19"/>
      <c r="NRA41" s="19"/>
      <c r="NRB41" s="19"/>
      <c r="NRC41" s="19"/>
      <c r="NRD41" s="19"/>
      <c r="NRE41" s="19"/>
      <c r="NRF41" s="19"/>
      <c r="NRG41" s="19"/>
      <c r="NRH41" s="19"/>
      <c r="NRI41" s="19"/>
      <c r="NRJ41" s="19"/>
      <c r="NRK41" s="19"/>
      <c r="NRL41" s="19"/>
      <c r="NRM41" s="19"/>
      <c r="NRN41" s="19"/>
      <c r="NRO41" s="19"/>
      <c r="NRP41" s="19"/>
      <c r="NRQ41" s="19"/>
      <c r="NRR41" s="19"/>
      <c r="NRS41" s="19"/>
      <c r="NRT41" s="19"/>
      <c r="NRU41" s="19"/>
      <c r="NRV41" s="19"/>
      <c r="NRW41" s="19"/>
      <c r="NRX41" s="19"/>
      <c r="NRY41" s="19"/>
      <c r="NRZ41" s="19"/>
      <c r="NSA41" s="19"/>
      <c r="NSB41" s="19"/>
      <c r="NSC41" s="19"/>
      <c r="NSD41" s="19"/>
      <c r="NSE41" s="19"/>
      <c r="NSF41" s="19"/>
      <c r="NSG41" s="19"/>
      <c r="NSH41" s="19"/>
      <c r="NSI41" s="19"/>
      <c r="NSJ41" s="19"/>
      <c r="NSK41" s="19"/>
      <c r="NSL41" s="19"/>
      <c r="NSM41" s="19"/>
      <c r="NSN41" s="19"/>
      <c r="NSO41" s="19"/>
      <c r="NSP41" s="19"/>
      <c r="NSQ41" s="19"/>
      <c r="NSR41" s="19"/>
      <c r="NSS41" s="19"/>
      <c r="NST41" s="19"/>
      <c r="NSU41" s="19"/>
      <c r="NSV41" s="19"/>
      <c r="NSW41" s="19"/>
      <c r="NSX41" s="19"/>
      <c r="NSY41" s="19"/>
      <c r="NSZ41" s="19"/>
      <c r="NTA41" s="19"/>
      <c r="NTB41" s="19"/>
      <c r="NTC41" s="19"/>
      <c r="NTD41" s="19"/>
      <c r="NTE41" s="19"/>
      <c r="NTF41" s="19"/>
      <c r="NTG41" s="19"/>
      <c r="NTH41" s="19"/>
      <c r="NTI41" s="19"/>
      <c r="NTJ41" s="19"/>
      <c r="NTK41" s="19"/>
      <c r="NTL41" s="19"/>
      <c r="NTM41" s="19"/>
      <c r="NTN41" s="19"/>
      <c r="NTO41" s="19"/>
      <c r="NTP41" s="19"/>
      <c r="NTQ41" s="19"/>
      <c r="NTR41" s="19"/>
      <c r="NTS41" s="19"/>
      <c r="NTT41" s="19"/>
      <c r="NTU41" s="19"/>
      <c r="NTV41" s="19"/>
      <c r="NTW41" s="19"/>
      <c r="NTX41" s="19"/>
      <c r="NTY41" s="19"/>
      <c r="NTZ41" s="19"/>
      <c r="NUA41" s="19"/>
      <c r="NUB41" s="19"/>
      <c r="NUC41" s="19"/>
      <c r="NUD41" s="19"/>
      <c r="NUE41" s="19"/>
      <c r="NUF41" s="19"/>
      <c r="NUG41" s="19"/>
      <c r="NUH41" s="19"/>
      <c r="NUI41" s="19"/>
      <c r="NUJ41" s="19"/>
      <c r="NUK41" s="19"/>
      <c r="NUL41" s="19"/>
      <c r="NUM41" s="19"/>
      <c r="NUN41" s="19"/>
      <c r="NUO41" s="19"/>
      <c r="NUP41" s="19"/>
      <c r="NUQ41" s="19"/>
      <c r="NUR41" s="19"/>
      <c r="NUS41" s="19"/>
      <c r="NUT41" s="19"/>
      <c r="NUU41" s="19"/>
      <c r="NUV41" s="19"/>
      <c r="NUW41" s="19"/>
      <c r="NUX41" s="19"/>
      <c r="NUY41" s="19"/>
      <c r="NUZ41" s="19"/>
      <c r="NVA41" s="19"/>
      <c r="NVB41" s="19"/>
      <c r="NVC41" s="19"/>
      <c r="NVD41" s="19"/>
      <c r="NVE41" s="19"/>
      <c r="NVF41" s="19"/>
      <c r="NVG41" s="19"/>
      <c r="NVH41" s="19"/>
      <c r="NVI41" s="19"/>
      <c r="NVJ41" s="19"/>
      <c r="NVK41" s="19"/>
      <c r="NVL41" s="19"/>
      <c r="NVM41" s="19"/>
      <c r="NVN41" s="19"/>
      <c r="NVO41" s="19"/>
      <c r="NVP41" s="19"/>
      <c r="NVQ41" s="19"/>
      <c r="NVR41" s="19"/>
      <c r="NVS41" s="19"/>
      <c r="NVT41" s="19"/>
      <c r="NVU41" s="19"/>
      <c r="NVV41" s="19"/>
      <c r="NVW41" s="19"/>
      <c r="NVX41" s="19"/>
      <c r="NVY41" s="19"/>
      <c r="NVZ41" s="19"/>
      <c r="NWA41" s="19"/>
      <c r="NWB41" s="19"/>
      <c r="NWC41" s="19"/>
      <c r="NWD41" s="19"/>
      <c r="NWE41" s="19"/>
      <c r="NWF41" s="19"/>
      <c r="NWG41" s="19"/>
      <c r="NWH41" s="19"/>
      <c r="NWI41" s="19"/>
      <c r="NWJ41" s="19"/>
      <c r="NWK41" s="19"/>
      <c r="NWL41" s="19"/>
      <c r="NWM41" s="19"/>
      <c r="NWN41" s="19"/>
      <c r="NWO41" s="19"/>
      <c r="NWP41" s="19"/>
      <c r="NWQ41" s="19"/>
      <c r="NWR41" s="19"/>
      <c r="NWS41" s="19"/>
      <c r="NWT41" s="19"/>
      <c r="NWU41" s="19"/>
      <c r="NWV41" s="19"/>
      <c r="NWW41" s="19"/>
      <c r="NWX41" s="19"/>
      <c r="NWY41" s="19"/>
      <c r="NWZ41" s="19"/>
      <c r="NXA41" s="19"/>
      <c r="NXB41" s="19"/>
      <c r="NXC41" s="19"/>
      <c r="NXD41" s="19"/>
      <c r="NXE41" s="19"/>
      <c r="NXF41" s="19"/>
      <c r="NXG41" s="19"/>
      <c r="NXH41" s="19"/>
      <c r="NXI41" s="19"/>
      <c r="NXJ41" s="19"/>
      <c r="NXK41" s="19"/>
      <c r="NXL41" s="19"/>
      <c r="NXM41" s="19"/>
      <c r="NXN41" s="19"/>
      <c r="NXO41" s="19"/>
      <c r="NXP41" s="19"/>
      <c r="NXQ41" s="19"/>
      <c r="NXR41" s="19"/>
      <c r="NXS41" s="19"/>
      <c r="NXT41" s="19"/>
      <c r="NXU41" s="19"/>
      <c r="NXV41" s="19"/>
      <c r="NXW41" s="19"/>
      <c r="NXX41" s="19"/>
      <c r="NXY41" s="19"/>
      <c r="NXZ41" s="19"/>
      <c r="NYA41" s="19"/>
      <c r="NYB41" s="19"/>
      <c r="NYC41" s="19"/>
      <c r="NYD41" s="19"/>
      <c r="NYE41" s="19"/>
      <c r="NYF41" s="19"/>
      <c r="NYG41" s="19"/>
      <c r="NYH41" s="19"/>
      <c r="NYI41" s="19"/>
      <c r="NYJ41" s="19"/>
      <c r="NYK41" s="19"/>
      <c r="NYL41" s="19"/>
      <c r="NYM41" s="19"/>
      <c r="NYN41" s="19"/>
      <c r="NYO41" s="19"/>
      <c r="NYP41" s="19"/>
      <c r="NYQ41" s="19"/>
      <c r="NYR41" s="19"/>
      <c r="NYS41" s="19"/>
      <c r="NYT41" s="19"/>
      <c r="NYU41" s="19"/>
      <c r="NYV41" s="19"/>
      <c r="NYW41" s="19"/>
      <c r="NYX41" s="19"/>
      <c r="NYY41" s="19"/>
      <c r="NYZ41" s="19"/>
      <c r="NZA41" s="19"/>
      <c r="NZB41" s="19"/>
      <c r="NZC41" s="19"/>
      <c r="NZD41" s="19"/>
      <c r="NZE41" s="19"/>
      <c r="NZF41" s="19"/>
      <c r="NZG41" s="19"/>
      <c r="NZH41" s="19"/>
      <c r="NZI41" s="19"/>
      <c r="NZJ41" s="19"/>
      <c r="NZK41" s="19"/>
      <c r="NZL41" s="19"/>
      <c r="NZM41" s="19"/>
      <c r="NZN41" s="19"/>
      <c r="NZO41" s="19"/>
      <c r="NZP41" s="19"/>
      <c r="NZQ41" s="19"/>
      <c r="NZR41" s="19"/>
      <c r="NZS41" s="19"/>
      <c r="NZT41" s="19"/>
      <c r="NZU41" s="19"/>
      <c r="NZV41" s="19"/>
      <c r="NZW41" s="19"/>
      <c r="NZX41" s="19"/>
      <c r="NZY41" s="19"/>
      <c r="NZZ41" s="19"/>
      <c r="OAA41" s="19"/>
      <c r="OAB41" s="19"/>
      <c r="OAC41" s="19"/>
      <c r="OAD41" s="19"/>
      <c r="OAE41" s="19"/>
      <c r="OAF41" s="19"/>
      <c r="OAG41" s="19"/>
      <c r="OAH41" s="19"/>
      <c r="OAI41" s="19"/>
      <c r="OAJ41" s="19"/>
      <c r="OAK41" s="19"/>
      <c r="OAL41" s="19"/>
      <c r="OAM41" s="19"/>
      <c r="OAN41" s="19"/>
      <c r="OAO41" s="19"/>
      <c r="OAP41" s="19"/>
      <c r="OAQ41" s="19"/>
      <c r="OAR41" s="19"/>
      <c r="OAS41" s="19"/>
      <c r="OAT41" s="19"/>
      <c r="OAU41" s="19"/>
      <c r="OAV41" s="19"/>
      <c r="OAW41" s="19"/>
      <c r="OAX41" s="19"/>
      <c r="OAY41" s="19"/>
      <c r="OAZ41" s="19"/>
      <c r="OBA41" s="19"/>
      <c r="OBB41" s="19"/>
      <c r="OBC41" s="19"/>
      <c r="OBD41" s="19"/>
      <c r="OBE41" s="19"/>
      <c r="OBF41" s="19"/>
      <c r="OBG41" s="19"/>
      <c r="OBH41" s="19"/>
      <c r="OBI41" s="19"/>
      <c r="OBJ41" s="19"/>
      <c r="OBK41" s="19"/>
      <c r="OBL41" s="19"/>
      <c r="OBM41" s="19"/>
      <c r="OBN41" s="19"/>
      <c r="OBO41" s="19"/>
      <c r="OBP41" s="19"/>
      <c r="OBQ41" s="19"/>
      <c r="OBR41" s="19"/>
      <c r="OBS41" s="19"/>
      <c r="OBT41" s="19"/>
      <c r="OBU41" s="19"/>
      <c r="OBV41" s="19"/>
      <c r="OBW41" s="19"/>
      <c r="OBX41" s="19"/>
      <c r="OBY41" s="19"/>
      <c r="OBZ41" s="19"/>
      <c r="OCA41" s="19"/>
      <c r="OCB41" s="19"/>
      <c r="OCC41" s="19"/>
      <c r="OCD41" s="19"/>
      <c r="OCE41" s="19"/>
      <c r="OCF41" s="19"/>
      <c r="OCG41" s="19"/>
      <c r="OCH41" s="19"/>
      <c r="OCI41" s="19"/>
      <c r="OCJ41" s="19"/>
      <c r="OCK41" s="19"/>
      <c r="OCL41" s="19"/>
      <c r="OCM41" s="19"/>
      <c r="OCN41" s="19"/>
      <c r="OCO41" s="19"/>
      <c r="OCP41" s="19"/>
      <c r="OCQ41" s="19"/>
      <c r="OCR41" s="19"/>
      <c r="OCS41" s="19"/>
      <c r="OCT41" s="19"/>
      <c r="OCU41" s="19"/>
      <c r="OCV41" s="19"/>
      <c r="OCW41" s="19"/>
      <c r="OCX41" s="19"/>
      <c r="OCY41" s="19"/>
      <c r="OCZ41" s="19"/>
      <c r="ODA41" s="19"/>
      <c r="ODB41" s="19"/>
      <c r="ODC41" s="19"/>
      <c r="ODD41" s="19"/>
      <c r="ODE41" s="19"/>
      <c r="ODF41" s="19"/>
      <c r="ODG41" s="19"/>
      <c r="ODH41" s="19"/>
      <c r="ODI41" s="19"/>
      <c r="ODJ41" s="19"/>
      <c r="ODK41" s="19"/>
      <c r="ODL41" s="19"/>
      <c r="ODM41" s="19"/>
      <c r="ODN41" s="19"/>
      <c r="ODO41" s="19"/>
      <c r="ODP41" s="19"/>
      <c r="ODQ41" s="19"/>
      <c r="ODR41" s="19"/>
      <c r="ODS41" s="19"/>
      <c r="ODT41" s="19"/>
      <c r="ODU41" s="19"/>
      <c r="ODV41" s="19"/>
      <c r="ODW41" s="19"/>
      <c r="ODX41" s="19"/>
      <c r="ODY41" s="19"/>
      <c r="ODZ41" s="19"/>
      <c r="OEA41" s="19"/>
      <c r="OEB41" s="19"/>
      <c r="OEC41" s="19"/>
      <c r="OED41" s="19"/>
      <c r="OEE41" s="19"/>
      <c r="OEF41" s="19"/>
      <c r="OEG41" s="19"/>
      <c r="OEH41" s="19"/>
      <c r="OEI41" s="19"/>
      <c r="OEJ41" s="19"/>
      <c r="OEK41" s="19"/>
      <c r="OEL41" s="19"/>
      <c r="OEM41" s="19"/>
      <c r="OEN41" s="19"/>
      <c r="OEO41" s="19"/>
      <c r="OEP41" s="19"/>
      <c r="OEQ41" s="19"/>
      <c r="OER41" s="19"/>
      <c r="OES41" s="19"/>
      <c r="OET41" s="19"/>
      <c r="OEU41" s="19"/>
      <c r="OEV41" s="19"/>
      <c r="OEW41" s="19"/>
      <c r="OEX41" s="19"/>
      <c r="OEY41" s="19"/>
      <c r="OEZ41" s="19"/>
      <c r="OFA41" s="19"/>
      <c r="OFB41" s="19"/>
      <c r="OFC41" s="19"/>
      <c r="OFD41" s="19"/>
      <c r="OFE41" s="19"/>
      <c r="OFF41" s="19"/>
      <c r="OFG41" s="19"/>
      <c r="OFH41" s="19"/>
      <c r="OFI41" s="19"/>
      <c r="OFJ41" s="19"/>
      <c r="OFK41" s="19"/>
      <c r="OFL41" s="19"/>
      <c r="OFM41" s="19"/>
      <c r="OFN41" s="19"/>
      <c r="OFO41" s="19"/>
      <c r="OFP41" s="19"/>
      <c r="OFQ41" s="19"/>
      <c r="OFR41" s="19"/>
      <c r="OFS41" s="19"/>
      <c r="OFT41" s="19"/>
      <c r="OFU41" s="19"/>
      <c r="OFV41" s="19"/>
      <c r="OFW41" s="19"/>
      <c r="OFX41" s="19"/>
      <c r="OFY41" s="19"/>
      <c r="OFZ41" s="19"/>
      <c r="OGA41" s="19"/>
      <c r="OGB41" s="19"/>
      <c r="OGC41" s="19"/>
      <c r="OGD41" s="19"/>
      <c r="OGE41" s="19"/>
      <c r="OGF41" s="19"/>
      <c r="OGG41" s="19"/>
      <c r="OGH41" s="19"/>
      <c r="OGI41" s="19"/>
      <c r="OGJ41" s="19"/>
      <c r="OGK41" s="19"/>
      <c r="OGL41" s="19"/>
      <c r="OGM41" s="19"/>
      <c r="OGN41" s="19"/>
      <c r="OGO41" s="19"/>
      <c r="OGP41" s="19"/>
      <c r="OGQ41" s="19"/>
      <c r="OGR41" s="19"/>
      <c r="OGS41" s="19"/>
      <c r="OGT41" s="19"/>
      <c r="OGU41" s="19"/>
      <c r="OGV41" s="19"/>
      <c r="OGW41" s="19"/>
      <c r="OGX41" s="19"/>
      <c r="OGY41" s="19"/>
      <c r="OGZ41" s="19"/>
      <c r="OHA41" s="19"/>
      <c r="OHB41" s="19"/>
      <c r="OHC41" s="19"/>
      <c r="OHD41" s="19"/>
      <c r="OHE41" s="19"/>
      <c r="OHF41" s="19"/>
      <c r="OHG41" s="19"/>
      <c r="OHH41" s="19"/>
      <c r="OHI41" s="19"/>
      <c r="OHJ41" s="19"/>
      <c r="OHK41" s="19"/>
      <c r="OHL41" s="19"/>
      <c r="OHM41" s="19"/>
      <c r="OHN41" s="19"/>
      <c r="OHO41" s="19"/>
      <c r="OHP41" s="19"/>
      <c r="OHQ41" s="19"/>
      <c r="OHR41" s="19"/>
      <c r="OHS41" s="19"/>
      <c r="OHT41" s="19"/>
      <c r="OHU41" s="19"/>
      <c r="OHV41" s="19"/>
      <c r="OHW41" s="19"/>
      <c r="OHX41" s="19"/>
      <c r="OHY41" s="19"/>
      <c r="OHZ41" s="19"/>
      <c r="OIA41" s="19"/>
      <c r="OIB41" s="19"/>
      <c r="OIC41" s="19"/>
      <c r="OID41" s="19"/>
      <c r="OIE41" s="19"/>
      <c r="OIF41" s="19"/>
      <c r="OIG41" s="19"/>
      <c r="OIH41" s="19"/>
      <c r="OII41" s="19"/>
      <c r="OIJ41" s="19"/>
      <c r="OIK41" s="19"/>
      <c r="OIL41" s="19"/>
      <c r="OIM41" s="19"/>
      <c r="OIN41" s="19"/>
      <c r="OIO41" s="19"/>
      <c r="OIP41" s="19"/>
      <c r="OIQ41" s="19"/>
      <c r="OIR41" s="19"/>
      <c r="OIS41" s="19"/>
      <c r="OIT41" s="19"/>
      <c r="OIU41" s="19"/>
      <c r="OIV41" s="19"/>
      <c r="OIW41" s="19"/>
      <c r="OIX41" s="19"/>
      <c r="OIY41" s="19"/>
      <c r="OIZ41" s="19"/>
      <c r="OJA41" s="19"/>
      <c r="OJB41" s="19"/>
      <c r="OJC41" s="19"/>
      <c r="OJD41" s="19"/>
      <c r="OJE41" s="19"/>
      <c r="OJF41" s="19"/>
      <c r="OJG41" s="19"/>
      <c r="OJH41" s="19"/>
      <c r="OJI41" s="19"/>
      <c r="OJJ41" s="19"/>
      <c r="OJK41" s="19"/>
      <c r="OJL41" s="19"/>
      <c r="OJM41" s="19"/>
      <c r="OJN41" s="19"/>
      <c r="OJO41" s="19"/>
      <c r="OJP41" s="19"/>
      <c r="OJQ41" s="19"/>
      <c r="OJR41" s="19"/>
      <c r="OJS41" s="19"/>
      <c r="OJT41" s="19"/>
      <c r="OJU41" s="19"/>
      <c r="OJV41" s="19"/>
      <c r="OJW41" s="19"/>
      <c r="OJX41" s="19"/>
      <c r="OJY41" s="19"/>
      <c r="OJZ41" s="19"/>
      <c r="OKA41" s="19"/>
      <c r="OKB41" s="19"/>
      <c r="OKC41" s="19"/>
      <c r="OKD41" s="19"/>
      <c r="OKE41" s="19"/>
      <c r="OKF41" s="19"/>
      <c r="OKG41" s="19"/>
      <c r="OKH41" s="19"/>
      <c r="OKI41" s="19"/>
      <c r="OKJ41" s="19"/>
      <c r="OKK41" s="19"/>
      <c r="OKL41" s="19"/>
      <c r="OKM41" s="19"/>
      <c r="OKN41" s="19"/>
      <c r="OKO41" s="19"/>
      <c r="OKP41" s="19"/>
      <c r="OKQ41" s="19"/>
      <c r="OKR41" s="19"/>
      <c r="OKS41" s="19"/>
      <c r="OKT41" s="19"/>
      <c r="OKU41" s="19"/>
      <c r="OKV41" s="19"/>
      <c r="OKW41" s="19"/>
      <c r="OKX41" s="19"/>
      <c r="OKY41" s="19"/>
      <c r="OKZ41" s="19"/>
      <c r="OLA41" s="19"/>
      <c r="OLB41" s="19"/>
      <c r="OLC41" s="19"/>
      <c r="OLD41" s="19"/>
      <c r="OLE41" s="19"/>
      <c r="OLF41" s="19"/>
      <c r="OLG41" s="19"/>
      <c r="OLH41" s="19"/>
      <c r="OLI41" s="19"/>
      <c r="OLJ41" s="19"/>
      <c r="OLK41" s="19"/>
      <c r="OLL41" s="19"/>
      <c r="OLM41" s="19"/>
      <c r="OLN41" s="19"/>
      <c r="OLO41" s="19"/>
      <c r="OLP41" s="19"/>
      <c r="OLQ41" s="19"/>
      <c r="OLR41" s="19"/>
      <c r="OLS41" s="19"/>
      <c r="OLT41" s="19"/>
      <c r="OLU41" s="19"/>
      <c r="OLV41" s="19"/>
      <c r="OLW41" s="19"/>
      <c r="OLX41" s="19"/>
      <c r="OLY41" s="19"/>
      <c r="OLZ41" s="19"/>
      <c r="OMA41" s="19"/>
      <c r="OMB41" s="19"/>
      <c r="OMC41" s="19"/>
      <c r="OMD41" s="19"/>
      <c r="OME41" s="19"/>
      <c r="OMF41" s="19"/>
      <c r="OMG41" s="19"/>
      <c r="OMH41" s="19"/>
      <c r="OMI41" s="19"/>
      <c r="OMJ41" s="19"/>
      <c r="OMK41" s="19"/>
      <c r="OML41" s="19"/>
      <c r="OMM41" s="19"/>
      <c r="OMN41" s="19"/>
      <c r="OMO41" s="19"/>
      <c r="OMP41" s="19"/>
      <c r="OMQ41" s="19"/>
      <c r="OMR41" s="19"/>
      <c r="OMS41" s="19"/>
      <c r="OMT41" s="19"/>
      <c r="OMU41" s="19"/>
      <c r="OMV41" s="19"/>
      <c r="OMW41" s="19"/>
      <c r="OMX41" s="19"/>
      <c r="OMY41" s="19"/>
      <c r="OMZ41" s="19"/>
      <c r="ONA41" s="19"/>
      <c r="ONB41" s="19"/>
      <c r="ONC41" s="19"/>
      <c r="OND41" s="19"/>
      <c r="ONE41" s="19"/>
      <c r="ONF41" s="19"/>
      <c r="ONG41" s="19"/>
      <c r="ONH41" s="19"/>
      <c r="ONI41" s="19"/>
      <c r="ONJ41" s="19"/>
      <c r="ONK41" s="19"/>
      <c r="ONL41" s="19"/>
      <c r="ONM41" s="19"/>
      <c r="ONN41" s="19"/>
      <c r="ONO41" s="19"/>
      <c r="ONP41" s="19"/>
      <c r="ONQ41" s="19"/>
      <c r="ONR41" s="19"/>
      <c r="ONS41" s="19"/>
      <c r="ONT41" s="19"/>
      <c r="ONU41" s="19"/>
      <c r="ONV41" s="19"/>
      <c r="ONW41" s="19"/>
      <c r="ONX41" s="19"/>
      <c r="ONY41" s="19"/>
      <c r="ONZ41" s="19"/>
      <c r="OOA41" s="19"/>
      <c r="OOB41" s="19"/>
      <c r="OOC41" s="19"/>
      <c r="OOD41" s="19"/>
      <c r="OOE41" s="19"/>
      <c r="OOF41" s="19"/>
      <c r="OOG41" s="19"/>
      <c r="OOH41" s="19"/>
      <c r="OOI41" s="19"/>
      <c r="OOJ41" s="19"/>
      <c r="OOK41" s="19"/>
      <c r="OOL41" s="19"/>
      <c r="OOM41" s="19"/>
      <c r="OON41" s="19"/>
      <c r="OOO41" s="19"/>
      <c r="OOP41" s="19"/>
      <c r="OOQ41" s="19"/>
      <c r="OOR41" s="19"/>
      <c r="OOS41" s="19"/>
      <c r="OOT41" s="19"/>
      <c r="OOU41" s="19"/>
      <c r="OOV41" s="19"/>
      <c r="OOW41" s="19"/>
      <c r="OOX41" s="19"/>
      <c r="OOY41" s="19"/>
      <c r="OOZ41" s="19"/>
      <c r="OPA41" s="19"/>
      <c r="OPB41" s="19"/>
      <c r="OPC41" s="19"/>
      <c r="OPD41" s="19"/>
      <c r="OPE41" s="19"/>
      <c r="OPF41" s="19"/>
      <c r="OPG41" s="19"/>
      <c r="OPH41" s="19"/>
      <c r="OPI41" s="19"/>
      <c r="OPJ41" s="19"/>
      <c r="OPK41" s="19"/>
      <c r="OPL41" s="19"/>
      <c r="OPM41" s="19"/>
      <c r="OPN41" s="19"/>
      <c r="OPO41" s="19"/>
      <c r="OPP41" s="19"/>
      <c r="OPQ41" s="19"/>
      <c r="OPR41" s="19"/>
      <c r="OPS41" s="19"/>
      <c r="OPT41" s="19"/>
      <c r="OPU41" s="19"/>
      <c r="OPV41" s="19"/>
      <c r="OPW41" s="19"/>
      <c r="OPX41" s="19"/>
      <c r="OPY41" s="19"/>
      <c r="OPZ41" s="19"/>
      <c r="OQA41" s="19"/>
      <c r="OQB41" s="19"/>
      <c r="OQC41" s="19"/>
      <c r="OQD41" s="19"/>
      <c r="OQE41" s="19"/>
      <c r="OQF41" s="19"/>
      <c r="OQG41" s="19"/>
      <c r="OQH41" s="19"/>
      <c r="OQI41" s="19"/>
      <c r="OQJ41" s="19"/>
      <c r="OQK41" s="19"/>
      <c r="OQL41" s="19"/>
      <c r="OQM41" s="19"/>
      <c r="OQN41" s="19"/>
      <c r="OQO41" s="19"/>
      <c r="OQP41" s="19"/>
      <c r="OQQ41" s="19"/>
      <c r="OQR41" s="19"/>
      <c r="OQS41" s="19"/>
      <c r="OQT41" s="19"/>
      <c r="OQU41" s="19"/>
      <c r="OQV41" s="19"/>
      <c r="OQW41" s="19"/>
      <c r="OQX41" s="19"/>
      <c r="OQY41" s="19"/>
      <c r="OQZ41" s="19"/>
      <c r="ORA41" s="19"/>
      <c r="ORB41" s="19"/>
      <c r="ORC41" s="19"/>
      <c r="ORD41" s="19"/>
      <c r="ORE41" s="19"/>
      <c r="ORF41" s="19"/>
      <c r="ORG41" s="19"/>
      <c r="ORH41" s="19"/>
      <c r="ORI41" s="19"/>
      <c r="ORJ41" s="19"/>
      <c r="ORK41" s="19"/>
      <c r="ORL41" s="19"/>
      <c r="ORM41" s="19"/>
      <c r="ORN41" s="19"/>
      <c r="ORO41" s="19"/>
      <c r="ORP41" s="19"/>
      <c r="ORQ41" s="19"/>
      <c r="ORR41" s="19"/>
      <c r="ORS41" s="19"/>
      <c r="ORT41" s="19"/>
      <c r="ORU41" s="19"/>
      <c r="ORV41" s="19"/>
      <c r="ORW41" s="19"/>
      <c r="ORX41" s="19"/>
      <c r="ORY41" s="19"/>
      <c r="ORZ41" s="19"/>
      <c r="OSA41" s="19"/>
      <c r="OSB41" s="19"/>
      <c r="OSC41" s="19"/>
      <c r="OSD41" s="19"/>
      <c r="OSE41" s="19"/>
      <c r="OSF41" s="19"/>
      <c r="OSG41" s="19"/>
      <c r="OSH41" s="19"/>
      <c r="OSI41" s="19"/>
      <c r="OSJ41" s="19"/>
      <c r="OSK41" s="19"/>
      <c r="OSL41" s="19"/>
      <c r="OSM41" s="19"/>
      <c r="OSN41" s="19"/>
      <c r="OSO41" s="19"/>
      <c r="OSP41" s="19"/>
      <c r="OSQ41" s="19"/>
      <c r="OSR41" s="19"/>
      <c r="OSS41" s="19"/>
      <c r="OST41" s="19"/>
      <c r="OSU41" s="19"/>
      <c r="OSV41" s="19"/>
      <c r="OSW41" s="19"/>
      <c r="OSX41" s="19"/>
      <c r="OSY41" s="19"/>
      <c r="OSZ41" s="19"/>
      <c r="OTA41" s="19"/>
      <c r="OTB41" s="19"/>
      <c r="OTC41" s="19"/>
      <c r="OTD41" s="19"/>
      <c r="OTE41" s="19"/>
      <c r="OTF41" s="19"/>
      <c r="OTG41" s="19"/>
      <c r="OTH41" s="19"/>
      <c r="OTI41" s="19"/>
      <c r="OTJ41" s="19"/>
      <c r="OTK41" s="19"/>
      <c r="OTL41" s="19"/>
      <c r="OTM41" s="19"/>
      <c r="OTN41" s="19"/>
      <c r="OTO41" s="19"/>
      <c r="OTP41" s="19"/>
      <c r="OTQ41" s="19"/>
      <c r="OTR41" s="19"/>
      <c r="OTS41" s="19"/>
      <c r="OTT41" s="19"/>
      <c r="OTU41" s="19"/>
      <c r="OTV41" s="19"/>
      <c r="OTW41" s="19"/>
      <c r="OTX41" s="19"/>
      <c r="OTY41" s="19"/>
      <c r="OTZ41" s="19"/>
      <c r="OUA41" s="19"/>
      <c r="OUB41" s="19"/>
      <c r="OUC41" s="19"/>
      <c r="OUD41" s="19"/>
      <c r="OUE41" s="19"/>
      <c r="OUF41" s="19"/>
      <c r="OUG41" s="19"/>
      <c r="OUH41" s="19"/>
      <c r="OUI41" s="19"/>
      <c r="OUJ41" s="19"/>
      <c r="OUK41" s="19"/>
      <c r="OUL41" s="19"/>
      <c r="OUM41" s="19"/>
      <c r="OUN41" s="19"/>
      <c r="OUO41" s="19"/>
      <c r="OUP41" s="19"/>
      <c r="OUQ41" s="19"/>
      <c r="OUR41" s="19"/>
      <c r="OUS41" s="19"/>
      <c r="OUT41" s="19"/>
      <c r="OUU41" s="19"/>
      <c r="OUV41" s="19"/>
      <c r="OUW41" s="19"/>
      <c r="OUX41" s="19"/>
      <c r="OUY41" s="19"/>
      <c r="OUZ41" s="19"/>
      <c r="OVA41" s="19"/>
      <c r="OVB41" s="19"/>
      <c r="OVC41" s="19"/>
      <c r="OVD41" s="19"/>
      <c r="OVE41" s="19"/>
      <c r="OVF41" s="19"/>
      <c r="OVG41" s="19"/>
      <c r="OVH41" s="19"/>
      <c r="OVI41" s="19"/>
      <c r="OVJ41" s="19"/>
      <c r="OVK41" s="19"/>
      <c r="OVL41" s="19"/>
      <c r="OVM41" s="19"/>
      <c r="OVN41" s="19"/>
      <c r="OVO41" s="19"/>
      <c r="OVP41" s="19"/>
      <c r="OVQ41" s="19"/>
      <c r="OVR41" s="19"/>
      <c r="OVS41" s="19"/>
      <c r="OVT41" s="19"/>
      <c r="OVU41" s="19"/>
      <c r="OVV41" s="19"/>
      <c r="OVW41" s="19"/>
      <c r="OVX41" s="19"/>
      <c r="OVY41" s="19"/>
      <c r="OVZ41" s="19"/>
      <c r="OWA41" s="19"/>
      <c r="OWB41" s="19"/>
      <c r="OWC41" s="19"/>
      <c r="OWD41" s="19"/>
      <c r="OWE41" s="19"/>
      <c r="OWF41" s="19"/>
      <c r="OWG41" s="19"/>
      <c r="OWH41" s="19"/>
      <c r="OWI41" s="19"/>
      <c r="OWJ41" s="19"/>
      <c r="OWK41" s="19"/>
      <c r="OWL41" s="19"/>
      <c r="OWM41" s="19"/>
      <c r="OWN41" s="19"/>
      <c r="OWO41" s="19"/>
      <c r="OWP41" s="19"/>
      <c r="OWQ41" s="19"/>
      <c r="OWR41" s="19"/>
      <c r="OWS41" s="19"/>
      <c r="OWT41" s="19"/>
      <c r="OWU41" s="19"/>
      <c r="OWV41" s="19"/>
      <c r="OWW41" s="19"/>
      <c r="OWX41" s="19"/>
      <c r="OWY41" s="19"/>
      <c r="OWZ41" s="19"/>
      <c r="OXA41" s="19"/>
      <c r="OXB41" s="19"/>
      <c r="OXC41" s="19"/>
      <c r="OXD41" s="19"/>
      <c r="OXE41" s="19"/>
      <c r="OXF41" s="19"/>
      <c r="OXG41" s="19"/>
      <c r="OXH41" s="19"/>
      <c r="OXI41" s="19"/>
      <c r="OXJ41" s="19"/>
      <c r="OXK41" s="19"/>
      <c r="OXL41" s="19"/>
      <c r="OXM41" s="19"/>
      <c r="OXN41" s="19"/>
      <c r="OXO41" s="19"/>
      <c r="OXP41" s="19"/>
      <c r="OXQ41" s="19"/>
      <c r="OXR41" s="19"/>
      <c r="OXS41" s="19"/>
      <c r="OXT41" s="19"/>
      <c r="OXU41" s="19"/>
      <c r="OXV41" s="19"/>
      <c r="OXW41" s="19"/>
      <c r="OXX41" s="19"/>
      <c r="OXY41" s="19"/>
      <c r="OXZ41" s="19"/>
      <c r="OYA41" s="19"/>
      <c r="OYB41" s="19"/>
      <c r="OYC41" s="19"/>
      <c r="OYD41" s="19"/>
      <c r="OYE41" s="19"/>
      <c r="OYF41" s="19"/>
      <c r="OYG41" s="19"/>
      <c r="OYH41" s="19"/>
      <c r="OYI41" s="19"/>
      <c r="OYJ41" s="19"/>
      <c r="OYK41" s="19"/>
      <c r="OYL41" s="19"/>
      <c r="OYM41" s="19"/>
      <c r="OYN41" s="19"/>
      <c r="OYO41" s="19"/>
      <c r="OYP41" s="19"/>
      <c r="OYQ41" s="19"/>
      <c r="OYR41" s="19"/>
      <c r="OYS41" s="19"/>
      <c r="OYT41" s="19"/>
      <c r="OYU41" s="19"/>
      <c r="OYV41" s="19"/>
      <c r="OYW41" s="19"/>
      <c r="OYX41" s="19"/>
      <c r="OYY41" s="19"/>
      <c r="OYZ41" s="19"/>
      <c r="OZA41" s="19"/>
      <c r="OZB41" s="19"/>
      <c r="OZC41" s="19"/>
      <c r="OZD41" s="19"/>
      <c r="OZE41" s="19"/>
      <c r="OZF41" s="19"/>
      <c r="OZG41" s="19"/>
      <c r="OZH41" s="19"/>
      <c r="OZI41" s="19"/>
      <c r="OZJ41" s="19"/>
      <c r="OZK41" s="19"/>
      <c r="OZL41" s="19"/>
      <c r="OZM41" s="19"/>
      <c r="OZN41" s="19"/>
      <c r="OZO41" s="19"/>
      <c r="OZP41" s="19"/>
      <c r="OZQ41" s="19"/>
      <c r="OZR41" s="19"/>
      <c r="OZS41" s="19"/>
      <c r="OZT41" s="19"/>
      <c r="OZU41" s="19"/>
      <c r="OZV41" s="19"/>
      <c r="OZW41" s="19"/>
      <c r="OZX41" s="19"/>
      <c r="OZY41" s="19"/>
      <c r="OZZ41" s="19"/>
      <c r="PAA41" s="19"/>
      <c r="PAB41" s="19"/>
      <c r="PAC41" s="19"/>
      <c r="PAD41" s="19"/>
      <c r="PAE41" s="19"/>
      <c r="PAF41" s="19"/>
      <c r="PAG41" s="19"/>
      <c r="PAH41" s="19"/>
      <c r="PAI41" s="19"/>
      <c r="PAJ41" s="19"/>
      <c r="PAK41" s="19"/>
      <c r="PAL41" s="19"/>
      <c r="PAM41" s="19"/>
      <c r="PAN41" s="19"/>
      <c r="PAO41" s="19"/>
      <c r="PAP41" s="19"/>
      <c r="PAQ41" s="19"/>
      <c r="PAR41" s="19"/>
      <c r="PAS41" s="19"/>
      <c r="PAT41" s="19"/>
      <c r="PAU41" s="19"/>
      <c r="PAV41" s="19"/>
      <c r="PAW41" s="19"/>
      <c r="PAX41" s="19"/>
      <c r="PAY41" s="19"/>
      <c r="PAZ41" s="19"/>
      <c r="PBA41" s="19"/>
      <c r="PBB41" s="19"/>
      <c r="PBC41" s="19"/>
      <c r="PBD41" s="19"/>
      <c r="PBE41" s="19"/>
      <c r="PBF41" s="19"/>
      <c r="PBG41" s="19"/>
      <c r="PBH41" s="19"/>
      <c r="PBI41" s="19"/>
      <c r="PBJ41" s="19"/>
      <c r="PBK41" s="19"/>
      <c r="PBL41" s="19"/>
      <c r="PBM41" s="19"/>
      <c r="PBN41" s="19"/>
      <c r="PBO41" s="19"/>
      <c r="PBP41" s="19"/>
      <c r="PBQ41" s="19"/>
      <c r="PBR41" s="19"/>
      <c r="PBS41" s="19"/>
      <c r="PBT41" s="19"/>
      <c r="PBU41" s="19"/>
      <c r="PBV41" s="19"/>
      <c r="PBW41" s="19"/>
      <c r="PBX41" s="19"/>
      <c r="PBY41" s="19"/>
      <c r="PBZ41" s="19"/>
      <c r="PCA41" s="19"/>
      <c r="PCB41" s="19"/>
      <c r="PCC41" s="19"/>
      <c r="PCD41" s="19"/>
      <c r="PCE41" s="19"/>
      <c r="PCF41" s="19"/>
      <c r="PCG41" s="19"/>
      <c r="PCH41" s="19"/>
      <c r="PCI41" s="19"/>
      <c r="PCJ41" s="19"/>
      <c r="PCK41" s="19"/>
      <c r="PCL41" s="19"/>
      <c r="PCM41" s="19"/>
      <c r="PCN41" s="19"/>
      <c r="PCO41" s="19"/>
      <c r="PCP41" s="19"/>
      <c r="PCQ41" s="19"/>
      <c r="PCR41" s="19"/>
      <c r="PCS41" s="19"/>
      <c r="PCT41" s="19"/>
      <c r="PCU41" s="19"/>
      <c r="PCV41" s="19"/>
      <c r="PCW41" s="19"/>
      <c r="PCX41" s="19"/>
      <c r="PCY41" s="19"/>
      <c r="PCZ41" s="19"/>
      <c r="PDA41" s="19"/>
      <c r="PDB41" s="19"/>
      <c r="PDC41" s="19"/>
      <c r="PDD41" s="19"/>
      <c r="PDE41" s="19"/>
      <c r="PDF41" s="19"/>
      <c r="PDG41" s="19"/>
      <c r="PDH41" s="19"/>
      <c r="PDI41" s="19"/>
      <c r="PDJ41" s="19"/>
      <c r="PDK41" s="19"/>
      <c r="PDL41" s="19"/>
      <c r="PDM41" s="19"/>
      <c r="PDN41" s="19"/>
      <c r="PDO41" s="19"/>
      <c r="PDP41" s="19"/>
      <c r="PDQ41" s="19"/>
      <c r="PDR41" s="19"/>
      <c r="PDS41" s="19"/>
      <c r="PDT41" s="19"/>
      <c r="PDU41" s="19"/>
      <c r="PDV41" s="19"/>
      <c r="PDW41" s="19"/>
      <c r="PDX41" s="19"/>
      <c r="PDY41" s="19"/>
      <c r="PDZ41" s="19"/>
      <c r="PEA41" s="19"/>
      <c r="PEB41" s="19"/>
      <c r="PEC41" s="19"/>
      <c r="PED41" s="19"/>
      <c r="PEE41" s="19"/>
      <c r="PEF41" s="19"/>
      <c r="PEG41" s="19"/>
      <c r="PEH41" s="19"/>
      <c r="PEI41" s="19"/>
      <c r="PEJ41" s="19"/>
      <c r="PEK41" s="19"/>
      <c r="PEL41" s="19"/>
      <c r="PEM41" s="19"/>
      <c r="PEN41" s="19"/>
      <c r="PEO41" s="19"/>
      <c r="PEP41" s="19"/>
      <c r="PEQ41" s="19"/>
      <c r="PER41" s="19"/>
      <c r="PES41" s="19"/>
      <c r="PET41" s="19"/>
      <c r="PEU41" s="19"/>
      <c r="PEV41" s="19"/>
      <c r="PEW41" s="19"/>
      <c r="PEX41" s="19"/>
      <c r="PEY41" s="19"/>
      <c r="PEZ41" s="19"/>
      <c r="PFA41" s="19"/>
      <c r="PFB41" s="19"/>
      <c r="PFC41" s="19"/>
      <c r="PFD41" s="19"/>
      <c r="PFE41" s="19"/>
      <c r="PFF41" s="19"/>
      <c r="PFG41" s="19"/>
      <c r="PFH41" s="19"/>
      <c r="PFI41" s="19"/>
      <c r="PFJ41" s="19"/>
      <c r="PFK41" s="19"/>
      <c r="PFL41" s="19"/>
      <c r="PFM41" s="19"/>
      <c r="PFN41" s="19"/>
      <c r="PFO41" s="19"/>
      <c r="PFP41" s="19"/>
      <c r="PFQ41" s="19"/>
      <c r="PFR41" s="19"/>
      <c r="PFS41" s="19"/>
      <c r="PFT41" s="19"/>
      <c r="PFU41" s="19"/>
      <c r="PFV41" s="19"/>
      <c r="PFW41" s="19"/>
      <c r="PFX41" s="19"/>
      <c r="PFY41" s="19"/>
      <c r="PFZ41" s="19"/>
      <c r="PGA41" s="19"/>
      <c r="PGB41" s="19"/>
      <c r="PGC41" s="19"/>
      <c r="PGD41" s="19"/>
      <c r="PGE41" s="19"/>
      <c r="PGF41" s="19"/>
      <c r="PGG41" s="19"/>
      <c r="PGH41" s="19"/>
      <c r="PGI41" s="19"/>
      <c r="PGJ41" s="19"/>
      <c r="PGK41" s="19"/>
      <c r="PGL41" s="19"/>
      <c r="PGM41" s="19"/>
      <c r="PGN41" s="19"/>
      <c r="PGO41" s="19"/>
      <c r="PGP41" s="19"/>
      <c r="PGQ41" s="19"/>
      <c r="PGR41" s="19"/>
      <c r="PGS41" s="19"/>
      <c r="PGT41" s="19"/>
      <c r="PGU41" s="19"/>
      <c r="PGV41" s="19"/>
      <c r="PGW41" s="19"/>
      <c r="PGX41" s="19"/>
      <c r="PGY41" s="19"/>
      <c r="PGZ41" s="19"/>
      <c r="PHA41" s="19"/>
      <c r="PHB41" s="19"/>
      <c r="PHC41" s="19"/>
      <c r="PHD41" s="19"/>
      <c r="PHE41" s="19"/>
      <c r="PHF41" s="19"/>
      <c r="PHG41" s="19"/>
      <c r="PHH41" s="19"/>
      <c r="PHI41" s="19"/>
      <c r="PHJ41" s="19"/>
      <c r="PHK41" s="19"/>
      <c r="PHL41" s="19"/>
      <c r="PHM41" s="19"/>
      <c r="PHN41" s="19"/>
      <c r="PHO41" s="19"/>
      <c r="PHP41" s="19"/>
      <c r="PHQ41" s="19"/>
      <c r="PHR41" s="19"/>
      <c r="PHS41" s="19"/>
      <c r="PHT41" s="19"/>
      <c r="PHU41" s="19"/>
      <c r="PHV41" s="19"/>
      <c r="PHW41" s="19"/>
      <c r="PHX41" s="19"/>
      <c r="PHY41" s="19"/>
      <c r="PHZ41" s="19"/>
      <c r="PIA41" s="19"/>
      <c r="PIB41" s="19"/>
      <c r="PIC41" s="19"/>
      <c r="PID41" s="19"/>
      <c r="PIE41" s="19"/>
      <c r="PIF41" s="19"/>
      <c r="PIG41" s="19"/>
      <c r="PIH41" s="19"/>
      <c r="PII41" s="19"/>
      <c r="PIJ41" s="19"/>
      <c r="PIK41" s="19"/>
      <c r="PIL41" s="19"/>
      <c r="PIM41" s="19"/>
      <c r="PIN41" s="19"/>
      <c r="PIO41" s="19"/>
      <c r="PIP41" s="19"/>
      <c r="PIQ41" s="19"/>
      <c r="PIR41" s="19"/>
      <c r="PIS41" s="19"/>
      <c r="PIT41" s="19"/>
      <c r="PIU41" s="19"/>
      <c r="PIV41" s="19"/>
      <c r="PIW41" s="19"/>
      <c r="PIX41" s="19"/>
      <c r="PIY41" s="19"/>
      <c r="PIZ41" s="19"/>
      <c r="PJA41" s="19"/>
      <c r="PJB41" s="19"/>
      <c r="PJC41" s="19"/>
      <c r="PJD41" s="19"/>
      <c r="PJE41" s="19"/>
      <c r="PJF41" s="19"/>
      <c r="PJG41" s="19"/>
      <c r="PJH41" s="19"/>
      <c r="PJI41" s="19"/>
      <c r="PJJ41" s="19"/>
      <c r="PJK41" s="19"/>
      <c r="PJL41" s="19"/>
      <c r="PJM41" s="19"/>
      <c r="PJN41" s="19"/>
      <c r="PJO41" s="19"/>
      <c r="PJP41" s="19"/>
      <c r="PJQ41" s="19"/>
      <c r="PJR41" s="19"/>
      <c r="PJS41" s="19"/>
      <c r="PJT41" s="19"/>
      <c r="PJU41" s="19"/>
      <c r="PJV41" s="19"/>
      <c r="PJW41" s="19"/>
      <c r="PJX41" s="19"/>
      <c r="PJY41" s="19"/>
      <c r="PJZ41" s="19"/>
      <c r="PKA41" s="19"/>
      <c r="PKB41" s="19"/>
      <c r="PKC41" s="19"/>
      <c r="PKD41" s="19"/>
      <c r="PKE41" s="19"/>
      <c r="PKF41" s="19"/>
      <c r="PKG41" s="19"/>
      <c r="PKH41" s="19"/>
      <c r="PKI41" s="19"/>
      <c r="PKJ41" s="19"/>
      <c r="PKK41" s="19"/>
      <c r="PKL41" s="19"/>
      <c r="PKM41" s="19"/>
      <c r="PKN41" s="19"/>
      <c r="PKO41" s="19"/>
      <c r="PKP41" s="19"/>
      <c r="PKQ41" s="19"/>
      <c r="PKR41" s="19"/>
      <c r="PKS41" s="19"/>
      <c r="PKT41" s="19"/>
      <c r="PKU41" s="19"/>
      <c r="PKV41" s="19"/>
      <c r="PKW41" s="19"/>
      <c r="PKX41" s="19"/>
      <c r="PKY41" s="19"/>
      <c r="PKZ41" s="19"/>
      <c r="PLA41" s="19"/>
      <c r="PLB41" s="19"/>
      <c r="PLC41" s="19"/>
      <c r="PLD41" s="19"/>
      <c r="PLE41" s="19"/>
      <c r="PLF41" s="19"/>
      <c r="PLG41" s="19"/>
      <c r="PLH41" s="19"/>
      <c r="PLI41" s="19"/>
      <c r="PLJ41" s="19"/>
      <c r="PLK41" s="19"/>
      <c r="PLL41" s="19"/>
      <c r="PLM41" s="19"/>
      <c r="PLN41" s="19"/>
      <c r="PLO41" s="19"/>
      <c r="PLP41" s="19"/>
      <c r="PLQ41" s="19"/>
      <c r="PLR41" s="19"/>
      <c r="PLS41" s="19"/>
      <c r="PLT41" s="19"/>
      <c r="PLU41" s="19"/>
      <c r="PLV41" s="19"/>
      <c r="PLW41" s="19"/>
      <c r="PLX41" s="19"/>
      <c r="PLY41" s="19"/>
      <c r="PLZ41" s="19"/>
      <c r="PMA41" s="19"/>
      <c r="PMB41" s="19"/>
      <c r="PMC41" s="19"/>
      <c r="PMD41" s="19"/>
      <c r="PME41" s="19"/>
      <c r="PMF41" s="19"/>
      <c r="PMG41" s="19"/>
      <c r="PMH41" s="19"/>
      <c r="PMI41" s="19"/>
      <c r="PMJ41" s="19"/>
      <c r="PMK41" s="19"/>
      <c r="PML41" s="19"/>
      <c r="PMM41" s="19"/>
      <c r="PMN41" s="19"/>
      <c r="PMO41" s="19"/>
      <c r="PMP41" s="19"/>
      <c r="PMQ41" s="19"/>
      <c r="PMR41" s="19"/>
      <c r="PMS41" s="19"/>
      <c r="PMT41" s="19"/>
      <c r="PMU41" s="19"/>
      <c r="PMV41" s="19"/>
      <c r="PMW41" s="19"/>
      <c r="PMX41" s="19"/>
      <c r="PMY41" s="19"/>
      <c r="PMZ41" s="19"/>
      <c r="PNA41" s="19"/>
      <c r="PNB41" s="19"/>
      <c r="PNC41" s="19"/>
      <c r="PND41" s="19"/>
      <c r="PNE41" s="19"/>
      <c r="PNF41" s="19"/>
      <c r="PNG41" s="19"/>
      <c r="PNH41" s="19"/>
      <c r="PNI41" s="19"/>
      <c r="PNJ41" s="19"/>
      <c r="PNK41" s="19"/>
      <c r="PNL41" s="19"/>
      <c r="PNM41" s="19"/>
      <c r="PNN41" s="19"/>
      <c r="PNO41" s="19"/>
      <c r="PNP41" s="19"/>
      <c r="PNQ41" s="19"/>
      <c r="PNR41" s="19"/>
      <c r="PNS41" s="19"/>
      <c r="PNT41" s="19"/>
      <c r="PNU41" s="19"/>
      <c r="PNV41" s="19"/>
      <c r="PNW41" s="19"/>
      <c r="PNX41" s="19"/>
      <c r="PNY41" s="19"/>
      <c r="PNZ41" s="19"/>
      <c r="POA41" s="19"/>
      <c r="POB41" s="19"/>
      <c r="POC41" s="19"/>
      <c r="POD41" s="19"/>
      <c r="POE41" s="19"/>
      <c r="POF41" s="19"/>
      <c r="POG41" s="19"/>
      <c r="POH41" s="19"/>
      <c r="POI41" s="19"/>
      <c r="POJ41" s="19"/>
      <c r="POK41" s="19"/>
      <c r="POL41" s="19"/>
      <c r="POM41" s="19"/>
      <c r="PON41" s="19"/>
      <c r="POO41" s="19"/>
      <c r="POP41" s="19"/>
      <c r="POQ41" s="19"/>
      <c r="POR41" s="19"/>
      <c r="POS41" s="19"/>
      <c r="POT41" s="19"/>
      <c r="POU41" s="19"/>
      <c r="POV41" s="19"/>
      <c r="POW41" s="19"/>
      <c r="POX41" s="19"/>
      <c r="POY41" s="19"/>
      <c r="POZ41" s="19"/>
      <c r="PPA41" s="19"/>
      <c r="PPB41" s="19"/>
      <c r="PPC41" s="19"/>
      <c r="PPD41" s="19"/>
      <c r="PPE41" s="19"/>
      <c r="PPF41" s="19"/>
      <c r="PPG41" s="19"/>
      <c r="PPH41" s="19"/>
      <c r="PPI41" s="19"/>
      <c r="PPJ41" s="19"/>
      <c r="PPK41" s="19"/>
      <c r="PPL41" s="19"/>
      <c r="PPM41" s="19"/>
      <c r="PPN41" s="19"/>
      <c r="PPO41" s="19"/>
      <c r="PPP41" s="19"/>
      <c r="PPQ41" s="19"/>
      <c r="PPR41" s="19"/>
      <c r="PPS41" s="19"/>
      <c r="PPT41" s="19"/>
      <c r="PPU41" s="19"/>
      <c r="PPV41" s="19"/>
      <c r="PPW41" s="19"/>
      <c r="PPX41" s="19"/>
      <c r="PPY41" s="19"/>
      <c r="PPZ41" s="19"/>
      <c r="PQA41" s="19"/>
      <c r="PQB41" s="19"/>
      <c r="PQC41" s="19"/>
      <c r="PQD41" s="19"/>
      <c r="PQE41" s="19"/>
      <c r="PQF41" s="19"/>
      <c r="PQG41" s="19"/>
      <c r="PQH41" s="19"/>
      <c r="PQI41" s="19"/>
      <c r="PQJ41" s="19"/>
      <c r="PQK41" s="19"/>
      <c r="PQL41" s="19"/>
      <c r="PQM41" s="19"/>
      <c r="PQN41" s="19"/>
      <c r="PQO41" s="19"/>
      <c r="PQP41" s="19"/>
      <c r="PQQ41" s="19"/>
      <c r="PQR41" s="19"/>
      <c r="PQS41" s="19"/>
      <c r="PQT41" s="19"/>
      <c r="PQU41" s="19"/>
      <c r="PQV41" s="19"/>
      <c r="PQW41" s="19"/>
      <c r="PQX41" s="19"/>
      <c r="PQY41" s="19"/>
      <c r="PQZ41" s="19"/>
      <c r="PRA41" s="19"/>
      <c r="PRB41" s="19"/>
      <c r="PRC41" s="19"/>
      <c r="PRD41" s="19"/>
      <c r="PRE41" s="19"/>
      <c r="PRF41" s="19"/>
      <c r="PRG41" s="19"/>
      <c r="PRH41" s="19"/>
      <c r="PRI41" s="19"/>
      <c r="PRJ41" s="19"/>
      <c r="PRK41" s="19"/>
      <c r="PRL41" s="19"/>
      <c r="PRM41" s="19"/>
      <c r="PRN41" s="19"/>
      <c r="PRO41" s="19"/>
      <c r="PRP41" s="19"/>
      <c r="PRQ41" s="19"/>
      <c r="PRR41" s="19"/>
      <c r="PRS41" s="19"/>
      <c r="PRT41" s="19"/>
      <c r="PRU41" s="19"/>
      <c r="PRV41" s="19"/>
      <c r="PRW41" s="19"/>
      <c r="PRX41" s="19"/>
      <c r="PRY41" s="19"/>
      <c r="PRZ41" s="19"/>
      <c r="PSA41" s="19"/>
      <c r="PSB41" s="19"/>
      <c r="PSC41" s="19"/>
      <c r="PSD41" s="19"/>
      <c r="PSE41" s="19"/>
      <c r="PSF41" s="19"/>
      <c r="PSG41" s="19"/>
      <c r="PSH41" s="19"/>
      <c r="PSI41" s="19"/>
      <c r="PSJ41" s="19"/>
      <c r="PSK41" s="19"/>
      <c r="PSL41" s="19"/>
      <c r="PSM41" s="19"/>
      <c r="PSN41" s="19"/>
      <c r="PSO41" s="19"/>
      <c r="PSP41" s="19"/>
      <c r="PSQ41" s="19"/>
      <c r="PSR41" s="19"/>
      <c r="PSS41" s="19"/>
      <c r="PST41" s="19"/>
      <c r="PSU41" s="19"/>
      <c r="PSV41" s="19"/>
      <c r="PSW41" s="19"/>
      <c r="PSX41" s="19"/>
      <c r="PSY41" s="19"/>
      <c r="PSZ41" s="19"/>
      <c r="PTA41" s="19"/>
      <c r="PTB41" s="19"/>
      <c r="PTC41" s="19"/>
      <c r="PTD41" s="19"/>
      <c r="PTE41" s="19"/>
      <c r="PTF41" s="19"/>
      <c r="PTG41" s="19"/>
      <c r="PTH41" s="19"/>
      <c r="PTI41" s="19"/>
      <c r="PTJ41" s="19"/>
      <c r="PTK41" s="19"/>
      <c r="PTL41" s="19"/>
      <c r="PTM41" s="19"/>
      <c r="PTN41" s="19"/>
      <c r="PTO41" s="19"/>
      <c r="PTP41" s="19"/>
      <c r="PTQ41" s="19"/>
      <c r="PTR41" s="19"/>
      <c r="PTS41" s="19"/>
      <c r="PTT41" s="19"/>
      <c r="PTU41" s="19"/>
      <c r="PTV41" s="19"/>
      <c r="PTW41" s="19"/>
      <c r="PTX41" s="19"/>
      <c r="PTY41" s="19"/>
      <c r="PTZ41" s="19"/>
      <c r="PUA41" s="19"/>
      <c r="PUB41" s="19"/>
      <c r="PUC41" s="19"/>
      <c r="PUD41" s="19"/>
      <c r="PUE41" s="19"/>
      <c r="PUF41" s="19"/>
      <c r="PUG41" s="19"/>
      <c r="PUH41" s="19"/>
      <c r="PUI41" s="19"/>
      <c r="PUJ41" s="19"/>
      <c r="PUK41" s="19"/>
      <c r="PUL41" s="19"/>
      <c r="PUM41" s="19"/>
      <c r="PUN41" s="19"/>
      <c r="PUO41" s="19"/>
      <c r="PUP41" s="19"/>
      <c r="PUQ41" s="19"/>
      <c r="PUR41" s="19"/>
      <c r="PUS41" s="19"/>
      <c r="PUT41" s="19"/>
      <c r="PUU41" s="19"/>
      <c r="PUV41" s="19"/>
      <c r="PUW41" s="19"/>
      <c r="PUX41" s="19"/>
      <c r="PUY41" s="19"/>
      <c r="PUZ41" s="19"/>
      <c r="PVA41" s="19"/>
      <c r="PVB41" s="19"/>
      <c r="PVC41" s="19"/>
      <c r="PVD41" s="19"/>
      <c r="PVE41" s="19"/>
      <c r="PVF41" s="19"/>
      <c r="PVG41" s="19"/>
      <c r="PVH41" s="19"/>
      <c r="PVI41" s="19"/>
      <c r="PVJ41" s="19"/>
      <c r="PVK41" s="19"/>
      <c r="PVL41" s="19"/>
      <c r="PVM41" s="19"/>
      <c r="PVN41" s="19"/>
      <c r="PVO41" s="19"/>
      <c r="PVP41" s="19"/>
      <c r="PVQ41" s="19"/>
      <c r="PVR41" s="19"/>
      <c r="PVS41" s="19"/>
      <c r="PVT41" s="19"/>
      <c r="PVU41" s="19"/>
      <c r="PVV41" s="19"/>
      <c r="PVW41" s="19"/>
      <c r="PVX41" s="19"/>
      <c r="PVY41" s="19"/>
      <c r="PVZ41" s="19"/>
      <c r="PWA41" s="19"/>
      <c r="PWB41" s="19"/>
      <c r="PWC41" s="19"/>
      <c r="PWD41" s="19"/>
      <c r="PWE41" s="19"/>
      <c r="PWF41" s="19"/>
      <c r="PWG41" s="19"/>
      <c r="PWH41" s="19"/>
      <c r="PWI41" s="19"/>
      <c r="PWJ41" s="19"/>
      <c r="PWK41" s="19"/>
      <c r="PWL41" s="19"/>
      <c r="PWM41" s="19"/>
      <c r="PWN41" s="19"/>
      <c r="PWO41" s="19"/>
      <c r="PWP41" s="19"/>
      <c r="PWQ41" s="19"/>
      <c r="PWR41" s="19"/>
      <c r="PWS41" s="19"/>
      <c r="PWT41" s="19"/>
      <c r="PWU41" s="19"/>
      <c r="PWV41" s="19"/>
      <c r="PWW41" s="19"/>
      <c r="PWX41" s="19"/>
      <c r="PWY41" s="19"/>
      <c r="PWZ41" s="19"/>
      <c r="PXA41" s="19"/>
      <c r="PXB41" s="19"/>
      <c r="PXC41" s="19"/>
      <c r="PXD41" s="19"/>
      <c r="PXE41" s="19"/>
      <c r="PXF41" s="19"/>
      <c r="PXG41" s="19"/>
      <c r="PXH41" s="19"/>
      <c r="PXI41" s="19"/>
      <c r="PXJ41" s="19"/>
      <c r="PXK41" s="19"/>
      <c r="PXL41" s="19"/>
      <c r="PXM41" s="19"/>
      <c r="PXN41" s="19"/>
      <c r="PXO41" s="19"/>
      <c r="PXP41" s="19"/>
      <c r="PXQ41" s="19"/>
      <c r="PXR41" s="19"/>
      <c r="PXS41" s="19"/>
      <c r="PXT41" s="19"/>
      <c r="PXU41" s="19"/>
      <c r="PXV41" s="19"/>
      <c r="PXW41" s="19"/>
      <c r="PXX41" s="19"/>
      <c r="PXY41" s="19"/>
      <c r="PXZ41" s="19"/>
      <c r="PYA41" s="19"/>
      <c r="PYB41" s="19"/>
      <c r="PYC41" s="19"/>
      <c r="PYD41" s="19"/>
      <c r="PYE41" s="19"/>
      <c r="PYF41" s="19"/>
      <c r="PYG41" s="19"/>
      <c r="PYH41" s="19"/>
      <c r="PYI41" s="19"/>
      <c r="PYJ41" s="19"/>
      <c r="PYK41" s="19"/>
      <c r="PYL41" s="19"/>
      <c r="PYM41" s="19"/>
      <c r="PYN41" s="19"/>
      <c r="PYO41" s="19"/>
      <c r="PYP41" s="19"/>
      <c r="PYQ41" s="19"/>
      <c r="PYR41" s="19"/>
      <c r="PYS41" s="19"/>
      <c r="PYT41" s="19"/>
      <c r="PYU41" s="19"/>
      <c r="PYV41" s="19"/>
      <c r="PYW41" s="19"/>
      <c r="PYX41" s="19"/>
      <c r="PYY41" s="19"/>
      <c r="PYZ41" s="19"/>
      <c r="PZA41" s="19"/>
      <c r="PZB41" s="19"/>
      <c r="PZC41" s="19"/>
      <c r="PZD41" s="19"/>
      <c r="PZE41" s="19"/>
      <c r="PZF41" s="19"/>
      <c r="PZG41" s="19"/>
      <c r="PZH41" s="19"/>
      <c r="PZI41" s="19"/>
      <c r="PZJ41" s="19"/>
      <c r="PZK41" s="19"/>
      <c r="PZL41" s="19"/>
      <c r="PZM41" s="19"/>
      <c r="PZN41" s="19"/>
      <c r="PZO41" s="19"/>
      <c r="PZP41" s="19"/>
      <c r="PZQ41" s="19"/>
      <c r="PZR41" s="19"/>
      <c r="PZS41" s="19"/>
      <c r="PZT41" s="19"/>
      <c r="PZU41" s="19"/>
      <c r="PZV41" s="19"/>
      <c r="PZW41" s="19"/>
      <c r="PZX41" s="19"/>
      <c r="PZY41" s="19"/>
      <c r="PZZ41" s="19"/>
      <c r="QAA41" s="19"/>
      <c r="QAB41" s="19"/>
      <c r="QAC41" s="19"/>
      <c r="QAD41" s="19"/>
      <c r="QAE41" s="19"/>
      <c r="QAF41" s="19"/>
      <c r="QAG41" s="19"/>
      <c r="QAH41" s="19"/>
      <c r="QAI41" s="19"/>
      <c r="QAJ41" s="19"/>
      <c r="QAK41" s="19"/>
      <c r="QAL41" s="19"/>
      <c r="QAM41" s="19"/>
      <c r="QAN41" s="19"/>
      <c r="QAO41" s="19"/>
      <c r="QAP41" s="19"/>
      <c r="QAQ41" s="19"/>
      <c r="QAR41" s="19"/>
      <c r="QAS41" s="19"/>
      <c r="QAT41" s="19"/>
      <c r="QAU41" s="19"/>
      <c r="QAV41" s="19"/>
      <c r="QAW41" s="19"/>
      <c r="QAX41" s="19"/>
      <c r="QAY41" s="19"/>
      <c r="QAZ41" s="19"/>
      <c r="QBA41" s="19"/>
      <c r="QBB41" s="19"/>
      <c r="QBC41" s="19"/>
      <c r="QBD41" s="19"/>
      <c r="QBE41" s="19"/>
      <c r="QBF41" s="19"/>
      <c r="QBG41" s="19"/>
      <c r="QBH41" s="19"/>
      <c r="QBI41" s="19"/>
      <c r="QBJ41" s="19"/>
      <c r="QBK41" s="19"/>
      <c r="QBL41" s="19"/>
      <c r="QBM41" s="19"/>
      <c r="QBN41" s="19"/>
      <c r="QBO41" s="19"/>
      <c r="QBP41" s="19"/>
      <c r="QBQ41" s="19"/>
      <c r="QBR41" s="19"/>
      <c r="QBS41" s="19"/>
      <c r="QBT41" s="19"/>
      <c r="QBU41" s="19"/>
      <c r="QBV41" s="19"/>
      <c r="QBW41" s="19"/>
      <c r="QBX41" s="19"/>
      <c r="QBY41" s="19"/>
      <c r="QBZ41" s="19"/>
      <c r="QCA41" s="19"/>
      <c r="QCB41" s="19"/>
      <c r="QCC41" s="19"/>
      <c r="QCD41" s="19"/>
      <c r="QCE41" s="19"/>
      <c r="QCF41" s="19"/>
      <c r="QCG41" s="19"/>
      <c r="QCH41" s="19"/>
      <c r="QCI41" s="19"/>
      <c r="QCJ41" s="19"/>
      <c r="QCK41" s="19"/>
      <c r="QCL41" s="19"/>
      <c r="QCM41" s="19"/>
      <c r="QCN41" s="19"/>
      <c r="QCO41" s="19"/>
      <c r="QCP41" s="19"/>
      <c r="QCQ41" s="19"/>
      <c r="QCR41" s="19"/>
      <c r="QCS41" s="19"/>
      <c r="QCT41" s="19"/>
      <c r="QCU41" s="19"/>
      <c r="QCV41" s="19"/>
      <c r="QCW41" s="19"/>
      <c r="QCX41" s="19"/>
      <c r="QCY41" s="19"/>
      <c r="QCZ41" s="19"/>
      <c r="QDA41" s="19"/>
      <c r="QDB41" s="19"/>
      <c r="QDC41" s="19"/>
      <c r="QDD41" s="19"/>
      <c r="QDE41" s="19"/>
      <c r="QDF41" s="19"/>
      <c r="QDG41" s="19"/>
      <c r="QDH41" s="19"/>
      <c r="QDI41" s="19"/>
      <c r="QDJ41" s="19"/>
      <c r="QDK41" s="19"/>
      <c r="QDL41" s="19"/>
      <c r="QDM41" s="19"/>
      <c r="QDN41" s="19"/>
      <c r="QDO41" s="19"/>
      <c r="QDP41" s="19"/>
      <c r="QDQ41" s="19"/>
      <c r="QDR41" s="19"/>
      <c r="QDS41" s="19"/>
      <c r="QDT41" s="19"/>
      <c r="QDU41" s="19"/>
      <c r="QDV41" s="19"/>
      <c r="QDW41" s="19"/>
      <c r="QDX41" s="19"/>
      <c r="QDY41" s="19"/>
      <c r="QDZ41" s="19"/>
      <c r="QEA41" s="19"/>
      <c r="QEB41" s="19"/>
      <c r="QEC41" s="19"/>
      <c r="QED41" s="19"/>
      <c r="QEE41" s="19"/>
      <c r="QEF41" s="19"/>
      <c r="QEG41" s="19"/>
      <c r="QEH41" s="19"/>
      <c r="QEI41" s="19"/>
      <c r="QEJ41" s="19"/>
      <c r="QEK41" s="19"/>
      <c r="QEL41" s="19"/>
      <c r="QEM41" s="19"/>
      <c r="QEN41" s="19"/>
      <c r="QEO41" s="19"/>
      <c r="QEP41" s="19"/>
      <c r="QEQ41" s="19"/>
      <c r="QER41" s="19"/>
      <c r="QES41" s="19"/>
      <c r="QET41" s="19"/>
      <c r="QEU41" s="19"/>
      <c r="QEV41" s="19"/>
      <c r="QEW41" s="19"/>
      <c r="QEX41" s="19"/>
      <c r="QEY41" s="19"/>
      <c r="QEZ41" s="19"/>
      <c r="QFA41" s="19"/>
      <c r="QFB41" s="19"/>
      <c r="QFC41" s="19"/>
      <c r="QFD41" s="19"/>
      <c r="QFE41" s="19"/>
      <c r="QFF41" s="19"/>
      <c r="QFG41" s="19"/>
      <c r="QFH41" s="19"/>
      <c r="QFI41" s="19"/>
      <c r="QFJ41" s="19"/>
      <c r="QFK41" s="19"/>
      <c r="QFL41" s="19"/>
      <c r="QFM41" s="19"/>
      <c r="QFN41" s="19"/>
      <c r="QFO41" s="19"/>
      <c r="QFP41" s="19"/>
      <c r="QFQ41" s="19"/>
      <c r="QFR41" s="19"/>
      <c r="QFS41" s="19"/>
      <c r="QFT41" s="19"/>
      <c r="QFU41" s="19"/>
      <c r="QFV41" s="19"/>
      <c r="QFW41" s="19"/>
      <c r="QFX41" s="19"/>
      <c r="QFY41" s="19"/>
      <c r="QFZ41" s="19"/>
      <c r="QGA41" s="19"/>
      <c r="QGB41" s="19"/>
      <c r="QGC41" s="19"/>
      <c r="QGD41" s="19"/>
      <c r="QGE41" s="19"/>
      <c r="QGF41" s="19"/>
      <c r="QGG41" s="19"/>
      <c r="QGH41" s="19"/>
      <c r="QGI41" s="19"/>
      <c r="QGJ41" s="19"/>
      <c r="QGK41" s="19"/>
      <c r="QGL41" s="19"/>
      <c r="QGM41" s="19"/>
      <c r="QGN41" s="19"/>
      <c r="QGO41" s="19"/>
      <c r="QGP41" s="19"/>
      <c r="QGQ41" s="19"/>
      <c r="QGR41" s="19"/>
      <c r="QGS41" s="19"/>
      <c r="QGT41" s="19"/>
      <c r="QGU41" s="19"/>
      <c r="QGV41" s="19"/>
      <c r="QGW41" s="19"/>
      <c r="QGX41" s="19"/>
      <c r="QGY41" s="19"/>
      <c r="QGZ41" s="19"/>
      <c r="QHA41" s="19"/>
      <c r="QHB41" s="19"/>
      <c r="QHC41" s="19"/>
      <c r="QHD41" s="19"/>
      <c r="QHE41" s="19"/>
      <c r="QHF41" s="19"/>
      <c r="QHG41" s="19"/>
      <c r="QHH41" s="19"/>
      <c r="QHI41" s="19"/>
      <c r="QHJ41" s="19"/>
      <c r="QHK41" s="19"/>
      <c r="QHL41" s="19"/>
      <c r="QHM41" s="19"/>
      <c r="QHN41" s="19"/>
      <c r="QHO41" s="19"/>
      <c r="QHP41" s="19"/>
      <c r="QHQ41" s="19"/>
      <c r="QHR41" s="19"/>
      <c r="QHS41" s="19"/>
      <c r="QHT41" s="19"/>
      <c r="QHU41" s="19"/>
      <c r="QHV41" s="19"/>
      <c r="QHW41" s="19"/>
      <c r="QHX41" s="19"/>
      <c r="QHY41" s="19"/>
      <c r="QHZ41" s="19"/>
      <c r="QIA41" s="19"/>
      <c r="QIB41" s="19"/>
      <c r="QIC41" s="19"/>
      <c r="QID41" s="19"/>
      <c r="QIE41" s="19"/>
      <c r="QIF41" s="19"/>
      <c r="QIG41" s="19"/>
      <c r="QIH41" s="19"/>
      <c r="QII41" s="19"/>
      <c r="QIJ41" s="19"/>
      <c r="QIK41" s="19"/>
      <c r="QIL41" s="19"/>
      <c r="QIM41" s="19"/>
      <c r="QIN41" s="19"/>
      <c r="QIO41" s="19"/>
      <c r="QIP41" s="19"/>
      <c r="QIQ41" s="19"/>
      <c r="QIR41" s="19"/>
      <c r="QIS41" s="19"/>
      <c r="QIT41" s="19"/>
      <c r="QIU41" s="19"/>
      <c r="QIV41" s="19"/>
      <c r="QIW41" s="19"/>
      <c r="QIX41" s="19"/>
      <c r="QIY41" s="19"/>
      <c r="QIZ41" s="19"/>
      <c r="QJA41" s="19"/>
      <c r="QJB41" s="19"/>
      <c r="QJC41" s="19"/>
      <c r="QJD41" s="19"/>
      <c r="QJE41" s="19"/>
      <c r="QJF41" s="19"/>
      <c r="QJG41" s="19"/>
      <c r="QJH41" s="19"/>
      <c r="QJI41" s="19"/>
      <c r="QJJ41" s="19"/>
      <c r="QJK41" s="19"/>
      <c r="QJL41" s="19"/>
      <c r="QJM41" s="19"/>
      <c r="QJN41" s="19"/>
      <c r="QJO41" s="19"/>
      <c r="QJP41" s="19"/>
      <c r="QJQ41" s="19"/>
      <c r="QJR41" s="19"/>
      <c r="QJS41" s="19"/>
      <c r="QJT41" s="19"/>
      <c r="QJU41" s="19"/>
      <c r="QJV41" s="19"/>
      <c r="QJW41" s="19"/>
      <c r="QJX41" s="19"/>
      <c r="QJY41" s="19"/>
      <c r="QJZ41" s="19"/>
      <c r="QKA41" s="19"/>
      <c r="QKB41" s="19"/>
      <c r="QKC41" s="19"/>
      <c r="QKD41" s="19"/>
      <c r="QKE41" s="19"/>
      <c r="QKF41" s="19"/>
      <c r="QKG41" s="19"/>
      <c r="QKH41" s="19"/>
      <c r="QKI41" s="19"/>
      <c r="QKJ41" s="19"/>
      <c r="QKK41" s="19"/>
      <c r="QKL41" s="19"/>
      <c r="QKM41" s="19"/>
      <c r="QKN41" s="19"/>
      <c r="QKO41" s="19"/>
      <c r="QKP41" s="19"/>
      <c r="QKQ41" s="19"/>
      <c r="QKR41" s="19"/>
      <c r="QKS41" s="19"/>
      <c r="QKT41" s="19"/>
      <c r="QKU41" s="19"/>
      <c r="QKV41" s="19"/>
      <c r="QKW41" s="19"/>
      <c r="QKX41" s="19"/>
      <c r="QKY41" s="19"/>
      <c r="QKZ41" s="19"/>
      <c r="QLA41" s="19"/>
      <c r="QLB41" s="19"/>
      <c r="QLC41" s="19"/>
      <c r="QLD41" s="19"/>
      <c r="QLE41" s="19"/>
      <c r="QLF41" s="19"/>
      <c r="QLG41" s="19"/>
      <c r="QLH41" s="19"/>
      <c r="QLI41" s="19"/>
      <c r="QLJ41" s="19"/>
      <c r="QLK41" s="19"/>
      <c r="QLL41" s="19"/>
      <c r="QLM41" s="19"/>
      <c r="QLN41" s="19"/>
      <c r="QLO41" s="19"/>
      <c r="QLP41" s="19"/>
      <c r="QLQ41" s="19"/>
      <c r="QLR41" s="19"/>
      <c r="QLS41" s="19"/>
      <c r="QLT41" s="19"/>
      <c r="QLU41" s="19"/>
      <c r="QLV41" s="19"/>
      <c r="QLW41" s="19"/>
      <c r="QLX41" s="19"/>
      <c r="QLY41" s="19"/>
      <c r="QLZ41" s="19"/>
      <c r="QMA41" s="19"/>
      <c r="QMB41" s="19"/>
      <c r="QMC41" s="19"/>
      <c r="QMD41" s="19"/>
      <c r="QME41" s="19"/>
      <c r="QMF41" s="19"/>
      <c r="QMG41" s="19"/>
      <c r="QMH41" s="19"/>
      <c r="QMI41" s="19"/>
      <c r="QMJ41" s="19"/>
      <c r="QMK41" s="19"/>
      <c r="QML41" s="19"/>
      <c r="QMM41" s="19"/>
      <c r="QMN41" s="19"/>
      <c r="QMO41" s="19"/>
      <c r="QMP41" s="19"/>
      <c r="QMQ41" s="19"/>
      <c r="QMR41" s="19"/>
      <c r="QMS41" s="19"/>
      <c r="QMT41" s="19"/>
      <c r="QMU41" s="19"/>
      <c r="QMV41" s="19"/>
      <c r="QMW41" s="19"/>
      <c r="QMX41" s="19"/>
      <c r="QMY41" s="19"/>
      <c r="QMZ41" s="19"/>
      <c r="QNA41" s="19"/>
      <c r="QNB41" s="19"/>
      <c r="QNC41" s="19"/>
      <c r="QND41" s="19"/>
      <c r="QNE41" s="19"/>
      <c r="QNF41" s="19"/>
      <c r="QNG41" s="19"/>
      <c r="QNH41" s="19"/>
      <c r="QNI41" s="19"/>
      <c r="QNJ41" s="19"/>
      <c r="QNK41" s="19"/>
      <c r="QNL41" s="19"/>
      <c r="QNM41" s="19"/>
      <c r="QNN41" s="19"/>
      <c r="QNO41" s="19"/>
      <c r="QNP41" s="19"/>
      <c r="QNQ41" s="19"/>
      <c r="QNR41" s="19"/>
      <c r="QNS41" s="19"/>
      <c r="QNT41" s="19"/>
      <c r="QNU41" s="19"/>
      <c r="QNV41" s="19"/>
      <c r="QNW41" s="19"/>
      <c r="QNX41" s="19"/>
      <c r="QNY41" s="19"/>
      <c r="QNZ41" s="19"/>
      <c r="QOA41" s="19"/>
      <c r="QOB41" s="19"/>
      <c r="QOC41" s="19"/>
      <c r="QOD41" s="19"/>
      <c r="QOE41" s="19"/>
      <c r="QOF41" s="19"/>
      <c r="QOG41" s="19"/>
      <c r="QOH41" s="19"/>
      <c r="QOI41" s="19"/>
      <c r="QOJ41" s="19"/>
      <c r="QOK41" s="19"/>
      <c r="QOL41" s="19"/>
      <c r="QOM41" s="19"/>
      <c r="QON41" s="19"/>
      <c r="QOO41" s="19"/>
      <c r="QOP41" s="19"/>
      <c r="QOQ41" s="19"/>
      <c r="QOR41" s="19"/>
      <c r="QOS41" s="19"/>
      <c r="QOT41" s="19"/>
      <c r="QOU41" s="19"/>
      <c r="QOV41" s="19"/>
      <c r="QOW41" s="19"/>
      <c r="QOX41" s="19"/>
      <c r="QOY41" s="19"/>
      <c r="QOZ41" s="19"/>
      <c r="QPA41" s="19"/>
      <c r="QPB41" s="19"/>
      <c r="QPC41" s="19"/>
      <c r="QPD41" s="19"/>
      <c r="QPE41" s="19"/>
      <c r="QPF41" s="19"/>
      <c r="QPG41" s="19"/>
      <c r="QPH41" s="19"/>
      <c r="QPI41" s="19"/>
      <c r="QPJ41" s="19"/>
      <c r="QPK41" s="19"/>
      <c r="QPL41" s="19"/>
      <c r="QPM41" s="19"/>
      <c r="QPN41" s="19"/>
      <c r="QPO41" s="19"/>
      <c r="QPP41" s="19"/>
      <c r="QPQ41" s="19"/>
      <c r="QPR41" s="19"/>
      <c r="QPS41" s="19"/>
      <c r="QPT41" s="19"/>
      <c r="QPU41" s="19"/>
      <c r="QPV41" s="19"/>
      <c r="QPW41" s="19"/>
      <c r="QPX41" s="19"/>
      <c r="QPY41" s="19"/>
      <c r="QPZ41" s="19"/>
      <c r="QQA41" s="19"/>
      <c r="QQB41" s="19"/>
      <c r="QQC41" s="19"/>
      <c r="QQD41" s="19"/>
      <c r="QQE41" s="19"/>
      <c r="QQF41" s="19"/>
      <c r="QQG41" s="19"/>
      <c r="QQH41" s="19"/>
      <c r="QQI41" s="19"/>
      <c r="QQJ41" s="19"/>
      <c r="QQK41" s="19"/>
      <c r="QQL41" s="19"/>
      <c r="QQM41" s="19"/>
      <c r="QQN41" s="19"/>
      <c r="QQO41" s="19"/>
      <c r="QQP41" s="19"/>
      <c r="QQQ41" s="19"/>
      <c r="QQR41" s="19"/>
      <c r="QQS41" s="19"/>
      <c r="QQT41" s="19"/>
      <c r="QQU41" s="19"/>
      <c r="QQV41" s="19"/>
      <c r="QQW41" s="19"/>
      <c r="QQX41" s="19"/>
      <c r="QQY41" s="19"/>
      <c r="QQZ41" s="19"/>
      <c r="QRA41" s="19"/>
      <c r="QRB41" s="19"/>
      <c r="QRC41" s="19"/>
      <c r="QRD41" s="19"/>
      <c r="QRE41" s="19"/>
      <c r="QRF41" s="19"/>
      <c r="QRG41" s="19"/>
      <c r="QRH41" s="19"/>
      <c r="QRI41" s="19"/>
      <c r="QRJ41" s="19"/>
      <c r="QRK41" s="19"/>
      <c r="QRL41" s="19"/>
      <c r="QRM41" s="19"/>
      <c r="QRN41" s="19"/>
      <c r="QRO41" s="19"/>
      <c r="QRP41" s="19"/>
      <c r="QRQ41" s="19"/>
      <c r="QRR41" s="19"/>
      <c r="QRS41" s="19"/>
      <c r="QRT41" s="19"/>
      <c r="QRU41" s="19"/>
      <c r="QRV41" s="19"/>
      <c r="QRW41" s="19"/>
      <c r="QRX41" s="19"/>
      <c r="QRY41" s="19"/>
      <c r="QRZ41" s="19"/>
      <c r="QSA41" s="19"/>
      <c r="QSB41" s="19"/>
      <c r="QSC41" s="19"/>
      <c r="QSD41" s="19"/>
      <c r="QSE41" s="19"/>
      <c r="QSF41" s="19"/>
      <c r="QSG41" s="19"/>
      <c r="QSH41" s="19"/>
      <c r="QSI41" s="19"/>
      <c r="QSJ41" s="19"/>
      <c r="QSK41" s="19"/>
      <c r="QSL41" s="19"/>
      <c r="QSM41" s="19"/>
      <c r="QSN41" s="19"/>
      <c r="QSO41" s="19"/>
      <c r="QSP41" s="19"/>
      <c r="QSQ41" s="19"/>
      <c r="QSR41" s="19"/>
      <c r="QSS41" s="19"/>
      <c r="QST41" s="19"/>
      <c r="QSU41" s="19"/>
      <c r="QSV41" s="19"/>
      <c r="QSW41" s="19"/>
      <c r="QSX41" s="19"/>
      <c r="QSY41" s="19"/>
      <c r="QSZ41" s="19"/>
      <c r="QTA41" s="19"/>
      <c r="QTB41" s="19"/>
      <c r="QTC41" s="19"/>
      <c r="QTD41" s="19"/>
      <c r="QTE41" s="19"/>
      <c r="QTF41" s="19"/>
      <c r="QTG41" s="19"/>
      <c r="QTH41" s="19"/>
      <c r="QTI41" s="19"/>
      <c r="QTJ41" s="19"/>
      <c r="QTK41" s="19"/>
      <c r="QTL41" s="19"/>
      <c r="QTM41" s="19"/>
      <c r="QTN41" s="19"/>
      <c r="QTO41" s="19"/>
      <c r="QTP41" s="19"/>
      <c r="QTQ41" s="19"/>
      <c r="QTR41" s="19"/>
      <c r="QTS41" s="19"/>
      <c r="QTT41" s="19"/>
      <c r="QTU41" s="19"/>
      <c r="QTV41" s="19"/>
      <c r="QTW41" s="19"/>
      <c r="QTX41" s="19"/>
      <c r="QTY41" s="19"/>
      <c r="QTZ41" s="19"/>
      <c r="QUA41" s="19"/>
      <c r="QUB41" s="19"/>
      <c r="QUC41" s="19"/>
      <c r="QUD41" s="19"/>
      <c r="QUE41" s="19"/>
      <c r="QUF41" s="19"/>
      <c r="QUG41" s="19"/>
      <c r="QUH41" s="19"/>
      <c r="QUI41" s="19"/>
      <c r="QUJ41" s="19"/>
      <c r="QUK41" s="19"/>
      <c r="QUL41" s="19"/>
      <c r="QUM41" s="19"/>
      <c r="QUN41" s="19"/>
      <c r="QUO41" s="19"/>
      <c r="QUP41" s="19"/>
      <c r="QUQ41" s="19"/>
      <c r="QUR41" s="19"/>
      <c r="QUS41" s="19"/>
      <c r="QUT41" s="19"/>
      <c r="QUU41" s="19"/>
      <c r="QUV41" s="19"/>
      <c r="QUW41" s="19"/>
      <c r="QUX41" s="19"/>
      <c r="QUY41" s="19"/>
      <c r="QUZ41" s="19"/>
      <c r="QVA41" s="19"/>
      <c r="QVB41" s="19"/>
      <c r="QVC41" s="19"/>
      <c r="QVD41" s="19"/>
      <c r="QVE41" s="19"/>
      <c r="QVF41" s="19"/>
      <c r="QVG41" s="19"/>
      <c r="QVH41" s="19"/>
      <c r="QVI41" s="19"/>
      <c r="QVJ41" s="19"/>
      <c r="QVK41" s="19"/>
      <c r="QVL41" s="19"/>
      <c r="QVM41" s="19"/>
      <c r="QVN41" s="19"/>
      <c r="QVO41" s="19"/>
      <c r="QVP41" s="19"/>
      <c r="QVQ41" s="19"/>
      <c r="QVR41" s="19"/>
      <c r="QVS41" s="19"/>
      <c r="QVT41" s="19"/>
      <c r="QVU41" s="19"/>
      <c r="QVV41" s="19"/>
      <c r="QVW41" s="19"/>
      <c r="QVX41" s="19"/>
      <c r="QVY41" s="19"/>
      <c r="QVZ41" s="19"/>
      <c r="QWA41" s="19"/>
      <c r="QWB41" s="19"/>
      <c r="QWC41" s="19"/>
      <c r="QWD41" s="19"/>
      <c r="QWE41" s="19"/>
      <c r="QWF41" s="19"/>
      <c r="QWG41" s="19"/>
      <c r="QWH41" s="19"/>
      <c r="QWI41" s="19"/>
      <c r="QWJ41" s="19"/>
      <c r="QWK41" s="19"/>
      <c r="QWL41" s="19"/>
      <c r="QWM41" s="19"/>
      <c r="QWN41" s="19"/>
      <c r="QWO41" s="19"/>
      <c r="QWP41" s="19"/>
      <c r="QWQ41" s="19"/>
      <c r="QWR41" s="19"/>
      <c r="QWS41" s="19"/>
      <c r="QWT41" s="19"/>
      <c r="QWU41" s="19"/>
      <c r="QWV41" s="19"/>
      <c r="QWW41" s="19"/>
      <c r="QWX41" s="19"/>
      <c r="QWY41" s="19"/>
      <c r="QWZ41" s="19"/>
      <c r="QXA41" s="19"/>
      <c r="QXB41" s="19"/>
      <c r="QXC41" s="19"/>
      <c r="QXD41" s="19"/>
      <c r="QXE41" s="19"/>
      <c r="QXF41" s="19"/>
      <c r="QXG41" s="19"/>
      <c r="QXH41" s="19"/>
      <c r="QXI41" s="19"/>
      <c r="QXJ41" s="19"/>
      <c r="QXK41" s="19"/>
      <c r="QXL41" s="19"/>
      <c r="QXM41" s="19"/>
      <c r="QXN41" s="19"/>
      <c r="QXO41" s="19"/>
      <c r="QXP41" s="19"/>
      <c r="QXQ41" s="19"/>
      <c r="QXR41" s="19"/>
      <c r="QXS41" s="19"/>
      <c r="QXT41" s="19"/>
      <c r="QXU41" s="19"/>
      <c r="QXV41" s="19"/>
      <c r="QXW41" s="19"/>
      <c r="QXX41" s="19"/>
      <c r="QXY41" s="19"/>
      <c r="QXZ41" s="19"/>
      <c r="QYA41" s="19"/>
      <c r="QYB41" s="19"/>
      <c r="QYC41" s="19"/>
      <c r="QYD41" s="19"/>
      <c r="QYE41" s="19"/>
      <c r="QYF41" s="19"/>
      <c r="QYG41" s="19"/>
      <c r="QYH41" s="19"/>
      <c r="QYI41" s="19"/>
      <c r="QYJ41" s="19"/>
      <c r="QYK41" s="19"/>
      <c r="QYL41" s="19"/>
      <c r="QYM41" s="19"/>
      <c r="QYN41" s="19"/>
      <c r="QYO41" s="19"/>
      <c r="QYP41" s="19"/>
      <c r="QYQ41" s="19"/>
      <c r="QYR41" s="19"/>
      <c r="QYS41" s="19"/>
      <c r="QYT41" s="19"/>
      <c r="QYU41" s="19"/>
      <c r="QYV41" s="19"/>
      <c r="QYW41" s="19"/>
      <c r="QYX41" s="19"/>
      <c r="QYY41" s="19"/>
      <c r="QYZ41" s="19"/>
      <c r="QZA41" s="19"/>
      <c r="QZB41" s="19"/>
      <c r="QZC41" s="19"/>
      <c r="QZD41" s="19"/>
      <c r="QZE41" s="19"/>
      <c r="QZF41" s="19"/>
      <c r="QZG41" s="19"/>
      <c r="QZH41" s="19"/>
      <c r="QZI41" s="19"/>
      <c r="QZJ41" s="19"/>
      <c r="QZK41" s="19"/>
      <c r="QZL41" s="19"/>
      <c r="QZM41" s="19"/>
      <c r="QZN41" s="19"/>
      <c r="QZO41" s="19"/>
      <c r="QZP41" s="19"/>
      <c r="QZQ41" s="19"/>
      <c r="QZR41" s="19"/>
      <c r="QZS41" s="19"/>
      <c r="QZT41" s="19"/>
      <c r="QZU41" s="19"/>
      <c r="QZV41" s="19"/>
      <c r="QZW41" s="19"/>
      <c r="QZX41" s="19"/>
      <c r="QZY41" s="19"/>
      <c r="QZZ41" s="19"/>
      <c r="RAA41" s="19"/>
      <c r="RAB41" s="19"/>
      <c r="RAC41" s="19"/>
      <c r="RAD41" s="19"/>
      <c r="RAE41" s="19"/>
      <c r="RAF41" s="19"/>
      <c r="RAG41" s="19"/>
      <c r="RAH41" s="19"/>
      <c r="RAI41" s="19"/>
      <c r="RAJ41" s="19"/>
      <c r="RAK41" s="19"/>
      <c r="RAL41" s="19"/>
      <c r="RAM41" s="19"/>
      <c r="RAN41" s="19"/>
      <c r="RAO41" s="19"/>
      <c r="RAP41" s="19"/>
      <c r="RAQ41" s="19"/>
      <c r="RAR41" s="19"/>
      <c r="RAS41" s="19"/>
      <c r="RAT41" s="19"/>
      <c r="RAU41" s="19"/>
      <c r="RAV41" s="19"/>
      <c r="RAW41" s="19"/>
      <c r="RAX41" s="19"/>
      <c r="RAY41" s="19"/>
      <c r="RAZ41" s="19"/>
      <c r="RBA41" s="19"/>
      <c r="RBB41" s="19"/>
      <c r="RBC41" s="19"/>
      <c r="RBD41" s="19"/>
      <c r="RBE41" s="19"/>
      <c r="RBF41" s="19"/>
      <c r="RBG41" s="19"/>
      <c r="RBH41" s="19"/>
      <c r="RBI41" s="19"/>
      <c r="RBJ41" s="19"/>
      <c r="RBK41" s="19"/>
      <c r="RBL41" s="19"/>
      <c r="RBM41" s="19"/>
      <c r="RBN41" s="19"/>
      <c r="RBO41" s="19"/>
      <c r="RBP41" s="19"/>
      <c r="RBQ41" s="19"/>
      <c r="RBR41" s="19"/>
      <c r="RBS41" s="19"/>
      <c r="RBT41" s="19"/>
      <c r="RBU41" s="19"/>
      <c r="RBV41" s="19"/>
      <c r="RBW41" s="19"/>
      <c r="RBX41" s="19"/>
      <c r="RBY41" s="19"/>
      <c r="RBZ41" s="19"/>
      <c r="RCA41" s="19"/>
      <c r="RCB41" s="19"/>
      <c r="RCC41" s="19"/>
      <c r="RCD41" s="19"/>
      <c r="RCE41" s="19"/>
      <c r="RCF41" s="19"/>
      <c r="RCG41" s="19"/>
      <c r="RCH41" s="19"/>
      <c r="RCI41" s="19"/>
      <c r="RCJ41" s="19"/>
      <c r="RCK41" s="19"/>
      <c r="RCL41" s="19"/>
      <c r="RCM41" s="19"/>
      <c r="RCN41" s="19"/>
      <c r="RCO41" s="19"/>
      <c r="RCP41" s="19"/>
      <c r="RCQ41" s="19"/>
      <c r="RCR41" s="19"/>
      <c r="RCS41" s="19"/>
      <c r="RCT41" s="19"/>
      <c r="RCU41" s="19"/>
      <c r="RCV41" s="19"/>
      <c r="RCW41" s="19"/>
      <c r="RCX41" s="19"/>
      <c r="RCY41" s="19"/>
      <c r="RCZ41" s="19"/>
      <c r="RDA41" s="19"/>
      <c r="RDB41" s="19"/>
      <c r="RDC41" s="19"/>
      <c r="RDD41" s="19"/>
      <c r="RDE41" s="19"/>
      <c r="RDF41" s="19"/>
      <c r="RDG41" s="19"/>
      <c r="RDH41" s="19"/>
      <c r="RDI41" s="19"/>
      <c r="RDJ41" s="19"/>
      <c r="RDK41" s="19"/>
      <c r="RDL41" s="19"/>
      <c r="RDM41" s="19"/>
      <c r="RDN41" s="19"/>
      <c r="RDO41" s="19"/>
      <c r="RDP41" s="19"/>
      <c r="RDQ41" s="19"/>
      <c r="RDR41" s="19"/>
      <c r="RDS41" s="19"/>
      <c r="RDT41" s="19"/>
      <c r="RDU41" s="19"/>
      <c r="RDV41" s="19"/>
      <c r="RDW41" s="19"/>
      <c r="RDX41" s="19"/>
      <c r="RDY41" s="19"/>
      <c r="RDZ41" s="19"/>
      <c r="REA41" s="19"/>
      <c r="REB41" s="19"/>
      <c r="REC41" s="19"/>
      <c r="RED41" s="19"/>
      <c r="REE41" s="19"/>
      <c r="REF41" s="19"/>
      <c r="REG41" s="19"/>
      <c r="REH41" s="19"/>
      <c r="REI41" s="19"/>
      <c r="REJ41" s="19"/>
      <c r="REK41" s="19"/>
      <c r="REL41" s="19"/>
      <c r="REM41" s="19"/>
      <c r="REN41" s="19"/>
      <c r="REO41" s="19"/>
      <c r="REP41" s="19"/>
      <c r="REQ41" s="19"/>
      <c r="RER41" s="19"/>
      <c r="RES41" s="19"/>
      <c r="RET41" s="19"/>
      <c r="REU41" s="19"/>
      <c r="REV41" s="19"/>
      <c r="REW41" s="19"/>
      <c r="REX41" s="19"/>
      <c r="REY41" s="19"/>
      <c r="REZ41" s="19"/>
      <c r="RFA41" s="19"/>
      <c r="RFB41" s="19"/>
      <c r="RFC41" s="19"/>
      <c r="RFD41" s="19"/>
      <c r="RFE41" s="19"/>
      <c r="RFF41" s="19"/>
      <c r="RFG41" s="19"/>
      <c r="RFH41" s="19"/>
      <c r="RFI41" s="19"/>
      <c r="RFJ41" s="19"/>
      <c r="RFK41" s="19"/>
      <c r="RFL41" s="19"/>
      <c r="RFM41" s="19"/>
      <c r="RFN41" s="19"/>
      <c r="RFO41" s="19"/>
      <c r="RFP41" s="19"/>
      <c r="RFQ41" s="19"/>
      <c r="RFR41" s="19"/>
      <c r="RFS41" s="19"/>
      <c r="RFT41" s="19"/>
      <c r="RFU41" s="19"/>
      <c r="RFV41" s="19"/>
      <c r="RFW41" s="19"/>
      <c r="RFX41" s="19"/>
      <c r="RFY41" s="19"/>
      <c r="RFZ41" s="19"/>
      <c r="RGA41" s="19"/>
      <c r="RGB41" s="19"/>
      <c r="RGC41" s="19"/>
      <c r="RGD41" s="19"/>
      <c r="RGE41" s="19"/>
      <c r="RGF41" s="19"/>
      <c r="RGG41" s="19"/>
      <c r="RGH41" s="19"/>
      <c r="RGI41" s="19"/>
      <c r="RGJ41" s="19"/>
      <c r="RGK41" s="19"/>
      <c r="RGL41" s="19"/>
      <c r="RGM41" s="19"/>
      <c r="RGN41" s="19"/>
      <c r="RGO41" s="19"/>
      <c r="RGP41" s="19"/>
      <c r="RGQ41" s="19"/>
      <c r="RGR41" s="19"/>
      <c r="RGS41" s="19"/>
      <c r="RGT41" s="19"/>
      <c r="RGU41" s="19"/>
      <c r="RGV41" s="19"/>
      <c r="RGW41" s="19"/>
      <c r="RGX41" s="19"/>
      <c r="RGY41" s="19"/>
      <c r="RGZ41" s="19"/>
      <c r="RHA41" s="19"/>
      <c r="RHB41" s="19"/>
      <c r="RHC41" s="19"/>
      <c r="RHD41" s="19"/>
      <c r="RHE41" s="19"/>
      <c r="RHF41" s="19"/>
      <c r="RHG41" s="19"/>
      <c r="RHH41" s="19"/>
      <c r="RHI41" s="19"/>
      <c r="RHJ41" s="19"/>
      <c r="RHK41" s="19"/>
      <c r="RHL41" s="19"/>
      <c r="RHM41" s="19"/>
      <c r="RHN41" s="19"/>
      <c r="RHO41" s="19"/>
      <c r="RHP41" s="19"/>
      <c r="RHQ41" s="19"/>
      <c r="RHR41" s="19"/>
      <c r="RHS41" s="19"/>
      <c r="RHT41" s="19"/>
      <c r="RHU41" s="19"/>
      <c r="RHV41" s="19"/>
      <c r="RHW41" s="19"/>
      <c r="RHX41" s="19"/>
      <c r="RHY41" s="19"/>
      <c r="RHZ41" s="19"/>
      <c r="RIA41" s="19"/>
      <c r="RIB41" s="19"/>
      <c r="RIC41" s="19"/>
      <c r="RID41" s="19"/>
      <c r="RIE41" s="19"/>
      <c r="RIF41" s="19"/>
      <c r="RIG41" s="19"/>
      <c r="RIH41" s="19"/>
      <c r="RII41" s="19"/>
      <c r="RIJ41" s="19"/>
      <c r="RIK41" s="19"/>
      <c r="RIL41" s="19"/>
      <c r="RIM41" s="19"/>
      <c r="RIN41" s="19"/>
      <c r="RIO41" s="19"/>
      <c r="RIP41" s="19"/>
      <c r="RIQ41" s="19"/>
      <c r="RIR41" s="19"/>
      <c r="RIS41" s="19"/>
      <c r="RIT41" s="19"/>
      <c r="RIU41" s="19"/>
      <c r="RIV41" s="19"/>
      <c r="RIW41" s="19"/>
      <c r="RIX41" s="19"/>
      <c r="RIY41" s="19"/>
      <c r="RIZ41" s="19"/>
      <c r="RJA41" s="19"/>
      <c r="RJB41" s="19"/>
      <c r="RJC41" s="19"/>
      <c r="RJD41" s="19"/>
      <c r="RJE41" s="19"/>
      <c r="RJF41" s="19"/>
      <c r="RJG41" s="19"/>
      <c r="RJH41" s="19"/>
      <c r="RJI41" s="19"/>
      <c r="RJJ41" s="19"/>
      <c r="RJK41" s="19"/>
      <c r="RJL41" s="19"/>
      <c r="RJM41" s="19"/>
      <c r="RJN41" s="19"/>
      <c r="RJO41" s="19"/>
      <c r="RJP41" s="19"/>
      <c r="RJQ41" s="19"/>
      <c r="RJR41" s="19"/>
      <c r="RJS41" s="19"/>
      <c r="RJT41" s="19"/>
      <c r="RJU41" s="19"/>
      <c r="RJV41" s="19"/>
      <c r="RJW41" s="19"/>
      <c r="RJX41" s="19"/>
      <c r="RJY41" s="19"/>
      <c r="RJZ41" s="19"/>
      <c r="RKA41" s="19"/>
      <c r="RKB41" s="19"/>
      <c r="RKC41" s="19"/>
      <c r="RKD41" s="19"/>
      <c r="RKE41" s="19"/>
      <c r="RKF41" s="19"/>
      <c r="RKG41" s="19"/>
      <c r="RKH41" s="19"/>
      <c r="RKI41" s="19"/>
      <c r="RKJ41" s="19"/>
      <c r="RKK41" s="19"/>
      <c r="RKL41" s="19"/>
      <c r="RKM41" s="19"/>
      <c r="RKN41" s="19"/>
      <c r="RKO41" s="19"/>
      <c r="RKP41" s="19"/>
      <c r="RKQ41" s="19"/>
      <c r="RKR41" s="19"/>
      <c r="RKS41" s="19"/>
      <c r="RKT41" s="19"/>
      <c r="RKU41" s="19"/>
      <c r="RKV41" s="19"/>
      <c r="RKW41" s="19"/>
      <c r="RKX41" s="19"/>
      <c r="RKY41" s="19"/>
      <c r="RKZ41" s="19"/>
      <c r="RLA41" s="19"/>
      <c r="RLB41" s="19"/>
      <c r="RLC41" s="19"/>
      <c r="RLD41" s="19"/>
      <c r="RLE41" s="19"/>
      <c r="RLF41" s="19"/>
      <c r="RLG41" s="19"/>
      <c r="RLH41" s="19"/>
      <c r="RLI41" s="19"/>
      <c r="RLJ41" s="19"/>
      <c r="RLK41" s="19"/>
      <c r="RLL41" s="19"/>
      <c r="RLM41" s="19"/>
      <c r="RLN41" s="19"/>
      <c r="RLO41" s="19"/>
      <c r="RLP41" s="19"/>
      <c r="RLQ41" s="19"/>
      <c r="RLR41" s="19"/>
      <c r="RLS41" s="19"/>
      <c r="RLT41" s="19"/>
      <c r="RLU41" s="19"/>
      <c r="RLV41" s="19"/>
      <c r="RLW41" s="19"/>
      <c r="RLX41" s="19"/>
      <c r="RLY41" s="19"/>
      <c r="RLZ41" s="19"/>
      <c r="RMA41" s="19"/>
      <c r="RMB41" s="19"/>
      <c r="RMC41" s="19"/>
      <c r="RMD41" s="19"/>
      <c r="RME41" s="19"/>
      <c r="RMF41" s="19"/>
      <c r="RMG41" s="19"/>
      <c r="RMH41" s="19"/>
      <c r="RMI41" s="19"/>
      <c r="RMJ41" s="19"/>
      <c r="RMK41" s="19"/>
      <c r="RML41" s="19"/>
      <c r="RMM41" s="19"/>
      <c r="RMN41" s="19"/>
      <c r="RMO41" s="19"/>
      <c r="RMP41" s="19"/>
      <c r="RMQ41" s="19"/>
      <c r="RMR41" s="19"/>
      <c r="RMS41" s="19"/>
      <c r="RMT41" s="19"/>
      <c r="RMU41" s="19"/>
      <c r="RMV41" s="19"/>
      <c r="RMW41" s="19"/>
      <c r="RMX41" s="19"/>
      <c r="RMY41" s="19"/>
      <c r="RMZ41" s="19"/>
      <c r="RNA41" s="19"/>
      <c r="RNB41" s="19"/>
      <c r="RNC41" s="19"/>
      <c r="RND41" s="19"/>
      <c r="RNE41" s="19"/>
      <c r="RNF41" s="19"/>
      <c r="RNG41" s="19"/>
      <c r="RNH41" s="19"/>
      <c r="RNI41" s="19"/>
      <c r="RNJ41" s="19"/>
      <c r="RNK41" s="19"/>
      <c r="RNL41" s="19"/>
      <c r="RNM41" s="19"/>
      <c r="RNN41" s="19"/>
      <c r="RNO41" s="19"/>
      <c r="RNP41" s="19"/>
      <c r="RNQ41" s="19"/>
      <c r="RNR41" s="19"/>
      <c r="RNS41" s="19"/>
      <c r="RNT41" s="19"/>
      <c r="RNU41" s="19"/>
      <c r="RNV41" s="19"/>
      <c r="RNW41" s="19"/>
      <c r="RNX41" s="19"/>
      <c r="RNY41" s="19"/>
      <c r="RNZ41" s="19"/>
      <c r="ROA41" s="19"/>
      <c r="ROB41" s="19"/>
      <c r="ROC41" s="19"/>
      <c r="ROD41" s="19"/>
      <c r="ROE41" s="19"/>
      <c r="ROF41" s="19"/>
      <c r="ROG41" s="19"/>
      <c r="ROH41" s="19"/>
      <c r="ROI41" s="19"/>
      <c r="ROJ41" s="19"/>
      <c r="ROK41" s="19"/>
      <c r="ROL41" s="19"/>
      <c r="ROM41" s="19"/>
      <c r="RON41" s="19"/>
      <c r="ROO41" s="19"/>
      <c r="ROP41" s="19"/>
      <c r="ROQ41" s="19"/>
      <c r="ROR41" s="19"/>
      <c r="ROS41" s="19"/>
      <c r="ROT41" s="19"/>
      <c r="ROU41" s="19"/>
      <c r="ROV41" s="19"/>
      <c r="ROW41" s="19"/>
      <c r="ROX41" s="19"/>
      <c r="ROY41" s="19"/>
      <c r="ROZ41" s="19"/>
      <c r="RPA41" s="19"/>
      <c r="RPB41" s="19"/>
      <c r="RPC41" s="19"/>
      <c r="RPD41" s="19"/>
      <c r="RPE41" s="19"/>
      <c r="RPF41" s="19"/>
      <c r="RPG41" s="19"/>
      <c r="RPH41" s="19"/>
      <c r="RPI41" s="19"/>
      <c r="RPJ41" s="19"/>
      <c r="RPK41" s="19"/>
      <c r="RPL41" s="19"/>
      <c r="RPM41" s="19"/>
      <c r="RPN41" s="19"/>
      <c r="RPO41" s="19"/>
      <c r="RPP41" s="19"/>
      <c r="RPQ41" s="19"/>
      <c r="RPR41" s="19"/>
      <c r="RPS41" s="19"/>
      <c r="RPT41" s="19"/>
      <c r="RPU41" s="19"/>
      <c r="RPV41" s="19"/>
      <c r="RPW41" s="19"/>
      <c r="RPX41" s="19"/>
      <c r="RPY41" s="19"/>
      <c r="RPZ41" s="19"/>
      <c r="RQA41" s="19"/>
      <c r="RQB41" s="19"/>
      <c r="RQC41" s="19"/>
      <c r="RQD41" s="19"/>
      <c r="RQE41" s="19"/>
      <c r="RQF41" s="19"/>
      <c r="RQG41" s="19"/>
      <c r="RQH41" s="19"/>
      <c r="RQI41" s="19"/>
      <c r="RQJ41" s="19"/>
      <c r="RQK41" s="19"/>
      <c r="RQL41" s="19"/>
      <c r="RQM41" s="19"/>
      <c r="RQN41" s="19"/>
      <c r="RQO41" s="19"/>
      <c r="RQP41" s="19"/>
      <c r="RQQ41" s="19"/>
      <c r="RQR41" s="19"/>
      <c r="RQS41" s="19"/>
      <c r="RQT41" s="19"/>
      <c r="RQU41" s="19"/>
      <c r="RQV41" s="19"/>
      <c r="RQW41" s="19"/>
      <c r="RQX41" s="19"/>
      <c r="RQY41" s="19"/>
      <c r="RQZ41" s="19"/>
      <c r="RRA41" s="19"/>
      <c r="RRB41" s="19"/>
      <c r="RRC41" s="19"/>
      <c r="RRD41" s="19"/>
      <c r="RRE41" s="19"/>
      <c r="RRF41" s="19"/>
      <c r="RRG41" s="19"/>
      <c r="RRH41" s="19"/>
      <c r="RRI41" s="19"/>
      <c r="RRJ41" s="19"/>
      <c r="RRK41" s="19"/>
      <c r="RRL41" s="19"/>
      <c r="RRM41" s="19"/>
      <c r="RRN41" s="19"/>
      <c r="RRO41" s="19"/>
      <c r="RRP41" s="19"/>
      <c r="RRQ41" s="19"/>
      <c r="RRR41" s="19"/>
      <c r="RRS41" s="19"/>
      <c r="RRT41" s="19"/>
      <c r="RRU41" s="19"/>
      <c r="RRV41" s="19"/>
      <c r="RRW41" s="19"/>
      <c r="RRX41" s="19"/>
      <c r="RRY41" s="19"/>
      <c r="RRZ41" s="19"/>
      <c r="RSA41" s="19"/>
      <c r="RSB41" s="19"/>
      <c r="RSC41" s="19"/>
      <c r="RSD41" s="19"/>
      <c r="RSE41" s="19"/>
      <c r="RSF41" s="19"/>
      <c r="RSG41" s="19"/>
      <c r="RSH41" s="19"/>
      <c r="RSI41" s="19"/>
      <c r="RSJ41" s="19"/>
      <c r="RSK41" s="19"/>
      <c r="RSL41" s="19"/>
      <c r="RSM41" s="19"/>
      <c r="RSN41" s="19"/>
      <c r="RSO41" s="19"/>
      <c r="RSP41" s="19"/>
      <c r="RSQ41" s="19"/>
      <c r="RSR41" s="19"/>
      <c r="RSS41" s="19"/>
      <c r="RST41" s="19"/>
      <c r="RSU41" s="19"/>
      <c r="RSV41" s="19"/>
      <c r="RSW41" s="19"/>
      <c r="RSX41" s="19"/>
      <c r="RSY41" s="19"/>
      <c r="RSZ41" s="19"/>
      <c r="RTA41" s="19"/>
      <c r="RTB41" s="19"/>
      <c r="RTC41" s="19"/>
      <c r="RTD41" s="19"/>
      <c r="RTE41" s="19"/>
      <c r="RTF41" s="19"/>
      <c r="RTG41" s="19"/>
      <c r="RTH41" s="19"/>
      <c r="RTI41" s="19"/>
      <c r="RTJ41" s="19"/>
      <c r="RTK41" s="19"/>
      <c r="RTL41" s="19"/>
      <c r="RTM41" s="19"/>
      <c r="RTN41" s="19"/>
      <c r="RTO41" s="19"/>
      <c r="RTP41" s="19"/>
      <c r="RTQ41" s="19"/>
      <c r="RTR41" s="19"/>
      <c r="RTS41" s="19"/>
      <c r="RTT41" s="19"/>
      <c r="RTU41" s="19"/>
      <c r="RTV41" s="19"/>
      <c r="RTW41" s="19"/>
      <c r="RTX41" s="19"/>
      <c r="RTY41" s="19"/>
      <c r="RTZ41" s="19"/>
      <c r="RUA41" s="19"/>
      <c r="RUB41" s="19"/>
      <c r="RUC41" s="19"/>
      <c r="RUD41" s="19"/>
      <c r="RUE41" s="19"/>
      <c r="RUF41" s="19"/>
      <c r="RUG41" s="19"/>
      <c r="RUH41" s="19"/>
      <c r="RUI41" s="19"/>
      <c r="RUJ41" s="19"/>
      <c r="RUK41" s="19"/>
      <c r="RUL41" s="19"/>
      <c r="RUM41" s="19"/>
      <c r="RUN41" s="19"/>
      <c r="RUO41" s="19"/>
      <c r="RUP41" s="19"/>
      <c r="RUQ41" s="19"/>
      <c r="RUR41" s="19"/>
      <c r="RUS41" s="19"/>
      <c r="RUT41" s="19"/>
      <c r="RUU41" s="19"/>
      <c r="RUV41" s="19"/>
      <c r="RUW41" s="19"/>
      <c r="RUX41" s="19"/>
      <c r="RUY41" s="19"/>
      <c r="RUZ41" s="19"/>
      <c r="RVA41" s="19"/>
      <c r="RVB41" s="19"/>
      <c r="RVC41" s="19"/>
      <c r="RVD41" s="19"/>
      <c r="RVE41" s="19"/>
      <c r="RVF41" s="19"/>
      <c r="RVG41" s="19"/>
      <c r="RVH41" s="19"/>
      <c r="RVI41" s="19"/>
      <c r="RVJ41" s="19"/>
      <c r="RVK41" s="19"/>
      <c r="RVL41" s="19"/>
      <c r="RVM41" s="19"/>
      <c r="RVN41" s="19"/>
      <c r="RVO41" s="19"/>
      <c r="RVP41" s="19"/>
      <c r="RVQ41" s="19"/>
      <c r="RVR41" s="19"/>
      <c r="RVS41" s="19"/>
      <c r="RVT41" s="19"/>
      <c r="RVU41" s="19"/>
      <c r="RVV41" s="19"/>
      <c r="RVW41" s="19"/>
      <c r="RVX41" s="19"/>
      <c r="RVY41" s="19"/>
      <c r="RVZ41" s="19"/>
      <c r="RWA41" s="19"/>
      <c r="RWB41" s="19"/>
      <c r="RWC41" s="19"/>
      <c r="RWD41" s="19"/>
      <c r="RWE41" s="19"/>
      <c r="RWF41" s="19"/>
      <c r="RWG41" s="19"/>
      <c r="RWH41" s="19"/>
      <c r="RWI41" s="19"/>
      <c r="RWJ41" s="19"/>
      <c r="RWK41" s="19"/>
      <c r="RWL41" s="19"/>
      <c r="RWM41" s="19"/>
      <c r="RWN41" s="19"/>
      <c r="RWO41" s="19"/>
      <c r="RWP41" s="19"/>
      <c r="RWQ41" s="19"/>
      <c r="RWR41" s="19"/>
      <c r="RWS41" s="19"/>
      <c r="RWT41" s="19"/>
      <c r="RWU41" s="19"/>
      <c r="RWV41" s="19"/>
      <c r="RWW41" s="19"/>
      <c r="RWX41" s="19"/>
      <c r="RWY41" s="19"/>
      <c r="RWZ41" s="19"/>
      <c r="RXA41" s="19"/>
      <c r="RXB41" s="19"/>
      <c r="RXC41" s="19"/>
      <c r="RXD41" s="19"/>
      <c r="RXE41" s="19"/>
      <c r="RXF41" s="19"/>
      <c r="RXG41" s="19"/>
      <c r="RXH41" s="19"/>
      <c r="RXI41" s="19"/>
      <c r="RXJ41" s="19"/>
      <c r="RXK41" s="19"/>
      <c r="RXL41" s="19"/>
      <c r="RXM41" s="19"/>
      <c r="RXN41" s="19"/>
      <c r="RXO41" s="19"/>
      <c r="RXP41" s="19"/>
      <c r="RXQ41" s="19"/>
      <c r="RXR41" s="19"/>
      <c r="RXS41" s="19"/>
      <c r="RXT41" s="19"/>
      <c r="RXU41" s="19"/>
      <c r="RXV41" s="19"/>
      <c r="RXW41" s="19"/>
      <c r="RXX41" s="19"/>
      <c r="RXY41" s="19"/>
      <c r="RXZ41" s="19"/>
      <c r="RYA41" s="19"/>
      <c r="RYB41" s="19"/>
      <c r="RYC41" s="19"/>
      <c r="RYD41" s="19"/>
      <c r="RYE41" s="19"/>
      <c r="RYF41" s="19"/>
      <c r="RYG41" s="19"/>
      <c r="RYH41" s="19"/>
      <c r="RYI41" s="19"/>
      <c r="RYJ41" s="19"/>
      <c r="RYK41" s="19"/>
      <c r="RYL41" s="19"/>
      <c r="RYM41" s="19"/>
      <c r="RYN41" s="19"/>
      <c r="RYO41" s="19"/>
      <c r="RYP41" s="19"/>
      <c r="RYQ41" s="19"/>
      <c r="RYR41" s="19"/>
      <c r="RYS41" s="19"/>
      <c r="RYT41" s="19"/>
      <c r="RYU41" s="19"/>
      <c r="RYV41" s="19"/>
      <c r="RYW41" s="19"/>
      <c r="RYX41" s="19"/>
      <c r="RYY41" s="19"/>
      <c r="RYZ41" s="19"/>
      <c r="RZA41" s="19"/>
      <c r="RZB41" s="19"/>
      <c r="RZC41" s="19"/>
      <c r="RZD41" s="19"/>
      <c r="RZE41" s="19"/>
      <c r="RZF41" s="19"/>
      <c r="RZG41" s="19"/>
      <c r="RZH41" s="19"/>
      <c r="RZI41" s="19"/>
      <c r="RZJ41" s="19"/>
      <c r="RZK41" s="19"/>
      <c r="RZL41" s="19"/>
      <c r="RZM41" s="19"/>
      <c r="RZN41" s="19"/>
      <c r="RZO41" s="19"/>
      <c r="RZP41" s="19"/>
      <c r="RZQ41" s="19"/>
      <c r="RZR41" s="19"/>
      <c r="RZS41" s="19"/>
      <c r="RZT41" s="19"/>
      <c r="RZU41" s="19"/>
      <c r="RZV41" s="19"/>
      <c r="RZW41" s="19"/>
      <c r="RZX41" s="19"/>
      <c r="RZY41" s="19"/>
      <c r="RZZ41" s="19"/>
      <c r="SAA41" s="19"/>
      <c r="SAB41" s="19"/>
      <c r="SAC41" s="19"/>
      <c r="SAD41" s="19"/>
      <c r="SAE41" s="19"/>
      <c r="SAF41" s="19"/>
      <c r="SAG41" s="19"/>
      <c r="SAH41" s="19"/>
      <c r="SAI41" s="19"/>
      <c r="SAJ41" s="19"/>
      <c r="SAK41" s="19"/>
      <c r="SAL41" s="19"/>
      <c r="SAM41" s="19"/>
      <c r="SAN41" s="19"/>
      <c r="SAO41" s="19"/>
      <c r="SAP41" s="19"/>
      <c r="SAQ41" s="19"/>
      <c r="SAR41" s="19"/>
      <c r="SAS41" s="19"/>
      <c r="SAT41" s="19"/>
      <c r="SAU41" s="19"/>
      <c r="SAV41" s="19"/>
      <c r="SAW41" s="19"/>
      <c r="SAX41" s="19"/>
      <c r="SAY41" s="19"/>
      <c r="SAZ41" s="19"/>
      <c r="SBA41" s="19"/>
      <c r="SBB41" s="19"/>
      <c r="SBC41" s="19"/>
      <c r="SBD41" s="19"/>
      <c r="SBE41" s="19"/>
      <c r="SBF41" s="19"/>
      <c r="SBG41" s="19"/>
      <c r="SBH41" s="19"/>
      <c r="SBI41" s="19"/>
      <c r="SBJ41" s="19"/>
      <c r="SBK41" s="19"/>
      <c r="SBL41" s="19"/>
      <c r="SBM41" s="19"/>
      <c r="SBN41" s="19"/>
      <c r="SBO41" s="19"/>
      <c r="SBP41" s="19"/>
      <c r="SBQ41" s="19"/>
      <c r="SBR41" s="19"/>
      <c r="SBS41" s="19"/>
      <c r="SBT41" s="19"/>
      <c r="SBU41" s="19"/>
      <c r="SBV41" s="19"/>
      <c r="SBW41" s="19"/>
      <c r="SBX41" s="19"/>
      <c r="SBY41" s="19"/>
      <c r="SBZ41" s="19"/>
      <c r="SCA41" s="19"/>
      <c r="SCB41" s="19"/>
      <c r="SCC41" s="19"/>
      <c r="SCD41" s="19"/>
      <c r="SCE41" s="19"/>
      <c r="SCF41" s="19"/>
      <c r="SCG41" s="19"/>
      <c r="SCH41" s="19"/>
      <c r="SCI41" s="19"/>
      <c r="SCJ41" s="19"/>
      <c r="SCK41" s="19"/>
      <c r="SCL41" s="19"/>
      <c r="SCM41" s="19"/>
      <c r="SCN41" s="19"/>
      <c r="SCO41" s="19"/>
      <c r="SCP41" s="19"/>
      <c r="SCQ41" s="19"/>
      <c r="SCR41" s="19"/>
      <c r="SCS41" s="19"/>
      <c r="SCT41" s="19"/>
      <c r="SCU41" s="19"/>
      <c r="SCV41" s="19"/>
      <c r="SCW41" s="19"/>
      <c r="SCX41" s="19"/>
      <c r="SCY41" s="19"/>
      <c r="SCZ41" s="19"/>
      <c r="SDA41" s="19"/>
      <c r="SDB41" s="19"/>
      <c r="SDC41" s="19"/>
      <c r="SDD41" s="19"/>
      <c r="SDE41" s="19"/>
      <c r="SDF41" s="19"/>
      <c r="SDG41" s="19"/>
      <c r="SDH41" s="19"/>
      <c r="SDI41" s="19"/>
      <c r="SDJ41" s="19"/>
      <c r="SDK41" s="19"/>
      <c r="SDL41" s="19"/>
      <c r="SDM41" s="19"/>
      <c r="SDN41" s="19"/>
      <c r="SDO41" s="19"/>
      <c r="SDP41" s="19"/>
      <c r="SDQ41" s="19"/>
      <c r="SDR41" s="19"/>
      <c r="SDS41" s="19"/>
      <c r="SDT41" s="19"/>
      <c r="SDU41" s="19"/>
      <c r="SDV41" s="19"/>
      <c r="SDW41" s="19"/>
      <c r="SDX41" s="19"/>
      <c r="SDY41" s="19"/>
      <c r="SDZ41" s="19"/>
      <c r="SEA41" s="19"/>
      <c r="SEB41" s="19"/>
      <c r="SEC41" s="19"/>
      <c r="SED41" s="19"/>
      <c r="SEE41" s="19"/>
      <c r="SEF41" s="19"/>
      <c r="SEG41" s="19"/>
      <c r="SEH41" s="19"/>
      <c r="SEI41" s="19"/>
      <c r="SEJ41" s="19"/>
      <c r="SEK41" s="19"/>
      <c r="SEL41" s="19"/>
      <c r="SEM41" s="19"/>
      <c r="SEN41" s="19"/>
      <c r="SEO41" s="19"/>
      <c r="SEP41" s="19"/>
      <c r="SEQ41" s="19"/>
      <c r="SER41" s="19"/>
      <c r="SES41" s="19"/>
      <c r="SET41" s="19"/>
      <c r="SEU41" s="19"/>
      <c r="SEV41" s="19"/>
      <c r="SEW41" s="19"/>
      <c r="SEX41" s="19"/>
      <c r="SEY41" s="19"/>
      <c r="SEZ41" s="19"/>
      <c r="SFA41" s="19"/>
      <c r="SFB41" s="19"/>
      <c r="SFC41" s="19"/>
      <c r="SFD41" s="19"/>
      <c r="SFE41" s="19"/>
      <c r="SFF41" s="19"/>
      <c r="SFG41" s="19"/>
      <c r="SFH41" s="19"/>
      <c r="SFI41" s="19"/>
      <c r="SFJ41" s="19"/>
      <c r="SFK41" s="19"/>
      <c r="SFL41" s="19"/>
      <c r="SFM41" s="19"/>
      <c r="SFN41" s="19"/>
      <c r="SFO41" s="19"/>
      <c r="SFP41" s="19"/>
      <c r="SFQ41" s="19"/>
      <c r="SFR41" s="19"/>
      <c r="SFS41" s="19"/>
      <c r="SFT41" s="19"/>
      <c r="SFU41" s="19"/>
      <c r="SFV41" s="19"/>
      <c r="SFW41" s="19"/>
      <c r="SFX41" s="19"/>
      <c r="SFY41" s="19"/>
      <c r="SFZ41" s="19"/>
      <c r="SGA41" s="19"/>
      <c r="SGB41" s="19"/>
      <c r="SGC41" s="19"/>
      <c r="SGD41" s="19"/>
      <c r="SGE41" s="19"/>
      <c r="SGF41" s="19"/>
      <c r="SGG41" s="19"/>
      <c r="SGH41" s="19"/>
      <c r="SGI41" s="19"/>
      <c r="SGJ41" s="19"/>
      <c r="SGK41" s="19"/>
      <c r="SGL41" s="19"/>
      <c r="SGM41" s="19"/>
      <c r="SGN41" s="19"/>
      <c r="SGO41" s="19"/>
      <c r="SGP41" s="19"/>
      <c r="SGQ41" s="19"/>
      <c r="SGR41" s="19"/>
      <c r="SGS41" s="19"/>
      <c r="SGT41" s="19"/>
      <c r="SGU41" s="19"/>
      <c r="SGV41" s="19"/>
      <c r="SGW41" s="19"/>
      <c r="SGX41" s="19"/>
      <c r="SGY41" s="19"/>
      <c r="SGZ41" s="19"/>
      <c r="SHA41" s="19"/>
      <c r="SHB41" s="19"/>
      <c r="SHC41" s="19"/>
      <c r="SHD41" s="19"/>
      <c r="SHE41" s="19"/>
      <c r="SHF41" s="19"/>
      <c r="SHG41" s="19"/>
      <c r="SHH41" s="19"/>
      <c r="SHI41" s="19"/>
      <c r="SHJ41" s="19"/>
      <c r="SHK41" s="19"/>
      <c r="SHL41" s="19"/>
      <c r="SHM41" s="19"/>
      <c r="SHN41" s="19"/>
      <c r="SHO41" s="19"/>
      <c r="SHP41" s="19"/>
      <c r="SHQ41" s="19"/>
      <c r="SHR41" s="19"/>
      <c r="SHS41" s="19"/>
      <c r="SHT41" s="19"/>
      <c r="SHU41" s="19"/>
      <c r="SHV41" s="19"/>
      <c r="SHW41" s="19"/>
      <c r="SHX41" s="19"/>
      <c r="SHY41" s="19"/>
      <c r="SHZ41" s="19"/>
      <c r="SIA41" s="19"/>
      <c r="SIB41" s="19"/>
      <c r="SIC41" s="19"/>
      <c r="SID41" s="19"/>
      <c r="SIE41" s="19"/>
      <c r="SIF41" s="19"/>
      <c r="SIG41" s="19"/>
      <c r="SIH41" s="19"/>
      <c r="SII41" s="19"/>
      <c r="SIJ41" s="19"/>
      <c r="SIK41" s="19"/>
      <c r="SIL41" s="19"/>
      <c r="SIM41" s="19"/>
      <c r="SIN41" s="19"/>
      <c r="SIO41" s="19"/>
      <c r="SIP41" s="19"/>
      <c r="SIQ41" s="19"/>
      <c r="SIR41" s="19"/>
      <c r="SIS41" s="19"/>
      <c r="SIT41" s="19"/>
      <c r="SIU41" s="19"/>
      <c r="SIV41" s="19"/>
      <c r="SIW41" s="19"/>
      <c r="SIX41" s="19"/>
      <c r="SIY41" s="19"/>
      <c r="SIZ41" s="19"/>
      <c r="SJA41" s="19"/>
      <c r="SJB41" s="19"/>
      <c r="SJC41" s="19"/>
      <c r="SJD41" s="19"/>
      <c r="SJE41" s="19"/>
      <c r="SJF41" s="19"/>
      <c r="SJG41" s="19"/>
      <c r="SJH41" s="19"/>
      <c r="SJI41" s="19"/>
      <c r="SJJ41" s="19"/>
      <c r="SJK41" s="19"/>
      <c r="SJL41" s="19"/>
      <c r="SJM41" s="19"/>
      <c r="SJN41" s="19"/>
      <c r="SJO41" s="19"/>
      <c r="SJP41" s="19"/>
      <c r="SJQ41" s="19"/>
      <c r="SJR41" s="19"/>
      <c r="SJS41" s="19"/>
      <c r="SJT41" s="19"/>
      <c r="SJU41" s="19"/>
      <c r="SJV41" s="19"/>
      <c r="SJW41" s="19"/>
      <c r="SJX41" s="19"/>
      <c r="SJY41" s="19"/>
      <c r="SJZ41" s="19"/>
      <c r="SKA41" s="19"/>
      <c r="SKB41" s="19"/>
      <c r="SKC41" s="19"/>
      <c r="SKD41" s="19"/>
      <c r="SKE41" s="19"/>
      <c r="SKF41" s="19"/>
      <c r="SKG41" s="19"/>
      <c r="SKH41" s="19"/>
      <c r="SKI41" s="19"/>
      <c r="SKJ41" s="19"/>
      <c r="SKK41" s="19"/>
      <c r="SKL41" s="19"/>
      <c r="SKM41" s="19"/>
      <c r="SKN41" s="19"/>
      <c r="SKO41" s="19"/>
      <c r="SKP41" s="19"/>
      <c r="SKQ41" s="19"/>
      <c r="SKR41" s="19"/>
      <c r="SKS41" s="19"/>
      <c r="SKT41" s="19"/>
      <c r="SKU41" s="19"/>
      <c r="SKV41" s="19"/>
      <c r="SKW41" s="19"/>
      <c r="SKX41" s="19"/>
      <c r="SKY41" s="19"/>
      <c r="SKZ41" s="19"/>
      <c r="SLA41" s="19"/>
      <c r="SLB41" s="19"/>
      <c r="SLC41" s="19"/>
      <c r="SLD41" s="19"/>
      <c r="SLE41" s="19"/>
      <c r="SLF41" s="19"/>
      <c r="SLG41" s="19"/>
      <c r="SLH41" s="19"/>
      <c r="SLI41" s="19"/>
      <c r="SLJ41" s="19"/>
      <c r="SLK41" s="19"/>
      <c r="SLL41" s="19"/>
      <c r="SLM41" s="19"/>
      <c r="SLN41" s="19"/>
      <c r="SLO41" s="19"/>
      <c r="SLP41" s="19"/>
      <c r="SLQ41" s="19"/>
      <c r="SLR41" s="19"/>
      <c r="SLS41" s="19"/>
      <c r="SLT41" s="19"/>
      <c r="SLU41" s="19"/>
      <c r="SLV41" s="19"/>
      <c r="SLW41" s="19"/>
      <c r="SLX41" s="19"/>
      <c r="SLY41" s="19"/>
      <c r="SLZ41" s="19"/>
      <c r="SMA41" s="19"/>
      <c r="SMB41" s="19"/>
      <c r="SMC41" s="19"/>
      <c r="SMD41" s="19"/>
      <c r="SME41" s="19"/>
      <c r="SMF41" s="19"/>
      <c r="SMG41" s="19"/>
      <c r="SMH41" s="19"/>
      <c r="SMI41" s="19"/>
      <c r="SMJ41" s="19"/>
      <c r="SMK41" s="19"/>
      <c r="SML41" s="19"/>
      <c r="SMM41" s="19"/>
      <c r="SMN41" s="19"/>
      <c r="SMO41" s="19"/>
      <c r="SMP41" s="19"/>
      <c r="SMQ41" s="19"/>
      <c r="SMR41" s="19"/>
      <c r="SMS41" s="19"/>
      <c r="SMT41" s="19"/>
      <c r="SMU41" s="19"/>
      <c r="SMV41" s="19"/>
      <c r="SMW41" s="19"/>
      <c r="SMX41" s="19"/>
      <c r="SMY41" s="19"/>
      <c r="SMZ41" s="19"/>
      <c r="SNA41" s="19"/>
      <c r="SNB41" s="19"/>
      <c r="SNC41" s="19"/>
      <c r="SND41" s="19"/>
      <c r="SNE41" s="19"/>
      <c r="SNF41" s="19"/>
      <c r="SNG41" s="19"/>
      <c r="SNH41" s="19"/>
      <c r="SNI41" s="19"/>
      <c r="SNJ41" s="19"/>
      <c r="SNK41" s="19"/>
      <c r="SNL41" s="19"/>
      <c r="SNM41" s="19"/>
      <c r="SNN41" s="19"/>
      <c r="SNO41" s="19"/>
      <c r="SNP41" s="19"/>
      <c r="SNQ41" s="19"/>
      <c r="SNR41" s="19"/>
      <c r="SNS41" s="19"/>
      <c r="SNT41" s="19"/>
      <c r="SNU41" s="19"/>
      <c r="SNV41" s="19"/>
      <c r="SNW41" s="19"/>
      <c r="SNX41" s="19"/>
      <c r="SNY41" s="19"/>
      <c r="SNZ41" s="19"/>
      <c r="SOA41" s="19"/>
      <c r="SOB41" s="19"/>
      <c r="SOC41" s="19"/>
      <c r="SOD41" s="19"/>
      <c r="SOE41" s="19"/>
      <c r="SOF41" s="19"/>
      <c r="SOG41" s="19"/>
      <c r="SOH41" s="19"/>
      <c r="SOI41" s="19"/>
      <c r="SOJ41" s="19"/>
      <c r="SOK41" s="19"/>
      <c r="SOL41" s="19"/>
      <c r="SOM41" s="19"/>
      <c r="SON41" s="19"/>
      <c r="SOO41" s="19"/>
      <c r="SOP41" s="19"/>
      <c r="SOQ41" s="19"/>
      <c r="SOR41" s="19"/>
      <c r="SOS41" s="19"/>
      <c r="SOT41" s="19"/>
      <c r="SOU41" s="19"/>
      <c r="SOV41" s="19"/>
      <c r="SOW41" s="19"/>
      <c r="SOX41" s="19"/>
      <c r="SOY41" s="19"/>
      <c r="SOZ41" s="19"/>
      <c r="SPA41" s="19"/>
      <c r="SPB41" s="19"/>
      <c r="SPC41" s="19"/>
      <c r="SPD41" s="19"/>
      <c r="SPE41" s="19"/>
      <c r="SPF41" s="19"/>
      <c r="SPG41" s="19"/>
      <c r="SPH41" s="19"/>
      <c r="SPI41" s="19"/>
      <c r="SPJ41" s="19"/>
      <c r="SPK41" s="19"/>
      <c r="SPL41" s="19"/>
      <c r="SPM41" s="19"/>
      <c r="SPN41" s="19"/>
      <c r="SPO41" s="19"/>
      <c r="SPP41" s="19"/>
      <c r="SPQ41" s="19"/>
      <c r="SPR41" s="19"/>
      <c r="SPS41" s="19"/>
      <c r="SPT41" s="19"/>
      <c r="SPU41" s="19"/>
      <c r="SPV41" s="19"/>
      <c r="SPW41" s="19"/>
      <c r="SPX41" s="19"/>
      <c r="SPY41" s="19"/>
      <c r="SPZ41" s="19"/>
      <c r="SQA41" s="19"/>
      <c r="SQB41" s="19"/>
      <c r="SQC41" s="19"/>
      <c r="SQD41" s="19"/>
      <c r="SQE41" s="19"/>
      <c r="SQF41" s="19"/>
      <c r="SQG41" s="19"/>
      <c r="SQH41" s="19"/>
      <c r="SQI41" s="19"/>
      <c r="SQJ41" s="19"/>
      <c r="SQK41" s="19"/>
      <c r="SQL41" s="19"/>
      <c r="SQM41" s="19"/>
      <c r="SQN41" s="19"/>
      <c r="SQO41" s="19"/>
      <c r="SQP41" s="19"/>
      <c r="SQQ41" s="19"/>
      <c r="SQR41" s="19"/>
      <c r="SQS41" s="19"/>
      <c r="SQT41" s="19"/>
      <c r="SQU41" s="19"/>
      <c r="SQV41" s="19"/>
      <c r="SQW41" s="19"/>
      <c r="SQX41" s="19"/>
      <c r="SQY41" s="19"/>
      <c r="SQZ41" s="19"/>
      <c r="SRA41" s="19"/>
      <c r="SRB41" s="19"/>
      <c r="SRC41" s="19"/>
      <c r="SRD41" s="19"/>
      <c r="SRE41" s="19"/>
      <c r="SRF41" s="19"/>
      <c r="SRG41" s="19"/>
      <c r="SRH41" s="19"/>
      <c r="SRI41" s="19"/>
      <c r="SRJ41" s="19"/>
      <c r="SRK41" s="19"/>
      <c r="SRL41" s="19"/>
      <c r="SRM41" s="19"/>
      <c r="SRN41" s="19"/>
      <c r="SRO41" s="19"/>
      <c r="SRP41" s="19"/>
      <c r="SRQ41" s="19"/>
      <c r="SRR41" s="19"/>
      <c r="SRS41" s="19"/>
      <c r="SRT41" s="19"/>
      <c r="SRU41" s="19"/>
      <c r="SRV41" s="19"/>
      <c r="SRW41" s="19"/>
      <c r="SRX41" s="19"/>
      <c r="SRY41" s="19"/>
      <c r="SRZ41" s="19"/>
      <c r="SSA41" s="19"/>
      <c r="SSB41" s="19"/>
      <c r="SSC41" s="19"/>
      <c r="SSD41" s="19"/>
      <c r="SSE41" s="19"/>
      <c r="SSF41" s="19"/>
      <c r="SSG41" s="19"/>
      <c r="SSH41" s="19"/>
      <c r="SSI41" s="19"/>
      <c r="SSJ41" s="19"/>
      <c r="SSK41" s="19"/>
      <c r="SSL41" s="19"/>
      <c r="SSM41" s="19"/>
      <c r="SSN41" s="19"/>
      <c r="SSO41" s="19"/>
      <c r="SSP41" s="19"/>
      <c r="SSQ41" s="19"/>
      <c r="SSR41" s="19"/>
      <c r="SSS41" s="19"/>
      <c r="SST41" s="19"/>
      <c r="SSU41" s="19"/>
      <c r="SSV41" s="19"/>
      <c r="SSW41" s="19"/>
      <c r="SSX41" s="19"/>
      <c r="SSY41" s="19"/>
      <c r="SSZ41" s="19"/>
      <c r="STA41" s="19"/>
      <c r="STB41" s="19"/>
      <c r="STC41" s="19"/>
      <c r="STD41" s="19"/>
      <c r="STE41" s="19"/>
      <c r="STF41" s="19"/>
      <c r="STG41" s="19"/>
      <c r="STH41" s="19"/>
      <c r="STI41" s="19"/>
      <c r="STJ41" s="19"/>
      <c r="STK41" s="19"/>
      <c r="STL41" s="19"/>
      <c r="STM41" s="19"/>
      <c r="STN41" s="19"/>
      <c r="STO41" s="19"/>
      <c r="STP41" s="19"/>
      <c r="STQ41" s="19"/>
      <c r="STR41" s="19"/>
      <c r="STS41" s="19"/>
      <c r="STT41" s="19"/>
      <c r="STU41" s="19"/>
      <c r="STV41" s="19"/>
      <c r="STW41" s="19"/>
      <c r="STX41" s="19"/>
      <c r="STY41" s="19"/>
      <c r="STZ41" s="19"/>
      <c r="SUA41" s="19"/>
      <c r="SUB41" s="19"/>
      <c r="SUC41" s="19"/>
      <c r="SUD41" s="19"/>
      <c r="SUE41" s="19"/>
      <c r="SUF41" s="19"/>
      <c r="SUG41" s="19"/>
      <c r="SUH41" s="19"/>
      <c r="SUI41" s="19"/>
      <c r="SUJ41" s="19"/>
      <c r="SUK41" s="19"/>
      <c r="SUL41" s="19"/>
      <c r="SUM41" s="19"/>
      <c r="SUN41" s="19"/>
      <c r="SUO41" s="19"/>
      <c r="SUP41" s="19"/>
      <c r="SUQ41" s="19"/>
      <c r="SUR41" s="19"/>
      <c r="SUS41" s="19"/>
      <c r="SUT41" s="19"/>
      <c r="SUU41" s="19"/>
      <c r="SUV41" s="19"/>
      <c r="SUW41" s="19"/>
      <c r="SUX41" s="19"/>
      <c r="SUY41" s="19"/>
      <c r="SUZ41" s="19"/>
      <c r="SVA41" s="19"/>
      <c r="SVB41" s="19"/>
      <c r="SVC41" s="19"/>
      <c r="SVD41" s="19"/>
      <c r="SVE41" s="19"/>
      <c r="SVF41" s="19"/>
      <c r="SVG41" s="19"/>
      <c r="SVH41" s="19"/>
      <c r="SVI41" s="19"/>
      <c r="SVJ41" s="19"/>
      <c r="SVK41" s="19"/>
      <c r="SVL41" s="19"/>
      <c r="SVM41" s="19"/>
      <c r="SVN41" s="19"/>
      <c r="SVO41" s="19"/>
      <c r="SVP41" s="19"/>
      <c r="SVQ41" s="19"/>
      <c r="SVR41" s="19"/>
      <c r="SVS41" s="19"/>
      <c r="SVT41" s="19"/>
      <c r="SVU41" s="19"/>
      <c r="SVV41" s="19"/>
      <c r="SVW41" s="19"/>
      <c r="SVX41" s="19"/>
      <c r="SVY41" s="19"/>
      <c r="SVZ41" s="19"/>
      <c r="SWA41" s="19"/>
      <c r="SWB41" s="19"/>
      <c r="SWC41" s="19"/>
      <c r="SWD41" s="19"/>
      <c r="SWE41" s="19"/>
      <c r="SWF41" s="19"/>
      <c r="SWG41" s="19"/>
      <c r="SWH41" s="19"/>
      <c r="SWI41" s="19"/>
      <c r="SWJ41" s="19"/>
      <c r="SWK41" s="19"/>
      <c r="SWL41" s="19"/>
      <c r="SWM41" s="19"/>
      <c r="SWN41" s="19"/>
      <c r="SWO41" s="19"/>
      <c r="SWP41" s="19"/>
      <c r="SWQ41" s="19"/>
      <c r="SWR41" s="19"/>
      <c r="SWS41" s="19"/>
      <c r="SWT41" s="19"/>
      <c r="SWU41" s="19"/>
      <c r="SWV41" s="19"/>
      <c r="SWW41" s="19"/>
      <c r="SWX41" s="19"/>
      <c r="SWY41" s="19"/>
      <c r="SWZ41" s="19"/>
      <c r="SXA41" s="19"/>
      <c r="SXB41" s="19"/>
      <c r="SXC41" s="19"/>
      <c r="SXD41" s="19"/>
      <c r="SXE41" s="19"/>
      <c r="SXF41" s="19"/>
      <c r="SXG41" s="19"/>
      <c r="SXH41" s="19"/>
      <c r="SXI41" s="19"/>
      <c r="SXJ41" s="19"/>
      <c r="SXK41" s="19"/>
      <c r="SXL41" s="19"/>
      <c r="SXM41" s="19"/>
      <c r="SXN41" s="19"/>
      <c r="SXO41" s="19"/>
      <c r="SXP41" s="19"/>
      <c r="SXQ41" s="19"/>
      <c r="SXR41" s="19"/>
      <c r="SXS41" s="19"/>
      <c r="SXT41" s="19"/>
      <c r="SXU41" s="19"/>
      <c r="SXV41" s="19"/>
      <c r="SXW41" s="19"/>
      <c r="SXX41" s="19"/>
      <c r="SXY41" s="19"/>
      <c r="SXZ41" s="19"/>
      <c r="SYA41" s="19"/>
      <c r="SYB41" s="19"/>
      <c r="SYC41" s="19"/>
      <c r="SYD41" s="19"/>
      <c r="SYE41" s="19"/>
      <c r="SYF41" s="19"/>
      <c r="SYG41" s="19"/>
      <c r="SYH41" s="19"/>
      <c r="SYI41" s="19"/>
      <c r="SYJ41" s="19"/>
      <c r="SYK41" s="19"/>
      <c r="SYL41" s="19"/>
      <c r="SYM41" s="19"/>
      <c r="SYN41" s="19"/>
      <c r="SYO41" s="19"/>
      <c r="SYP41" s="19"/>
      <c r="SYQ41" s="19"/>
      <c r="SYR41" s="19"/>
      <c r="SYS41" s="19"/>
      <c r="SYT41" s="19"/>
      <c r="SYU41" s="19"/>
      <c r="SYV41" s="19"/>
      <c r="SYW41" s="19"/>
      <c r="SYX41" s="19"/>
      <c r="SYY41" s="19"/>
      <c r="SYZ41" s="19"/>
      <c r="SZA41" s="19"/>
      <c r="SZB41" s="19"/>
      <c r="SZC41" s="19"/>
      <c r="SZD41" s="19"/>
      <c r="SZE41" s="19"/>
      <c r="SZF41" s="19"/>
      <c r="SZG41" s="19"/>
      <c r="SZH41" s="19"/>
      <c r="SZI41" s="19"/>
      <c r="SZJ41" s="19"/>
      <c r="SZK41" s="19"/>
      <c r="SZL41" s="19"/>
      <c r="SZM41" s="19"/>
      <c r="SZN41" s="19"/>
      <c r="SZO41" s="19"/>
      <c r="SZP41" s="19"/>
      <c r="SZQ41" s="19"/>
      <c r="SZR41" s="19"/>
      <c r="SZS41" s="19"/>
      <c r="SZT41" s="19"/>
      <c r="SZU41" s="19"/>
      <c r="SZV41" s="19"/>
      <c r="SZW41" s="19"/>
      <c r="SZX41" s="19"/>
      <c r="SZY41" s="19"/>
      <c r="SZZ41" s="19"/>
      <c r="TAA41" s="19"/>
      <c r="TAB41" s="19"/>
      <c r="TAC41" s="19"/>
      <c r="TAD41" s="19"/>
      <c r="TAE41" s="19"/>
      <c r="TAF41" s="19"/>
      <c r="TAG41" s="19"/>
      <c r="TAH41" s="19"/>
      <c r="TAI41" s="19"/>
      <c r="TAJ41" s="19"/>
      <c r="TAK41" s="19"/>
      <c r="TAL41" s="19"/>
      <c r="TAM41" s="19"/>
      <c r="TAN41" s="19"/>
      <c r="TAO41" s="19"/>
      <c r="TAP41" s="19"/>
      <c r="TAQ41" s="19"/>
      <c r="TAR41" s="19"/>
      <c r="TAS41" s="19"/>
      <c r="TAT41" s="19"/>
      <c r="TAU41" s="19"/>
      <c r="TAV41" s="19"/>
      <c r="TAW41" s="19"/>
      <c r="TAX41" s="19"/>
      <c r="TAY41" s="19"/>
      <c r="TAZ41" s="19"/>
      <c r="TBA41" s="19"/>
      <c r="TBB41" s="19"/>
      <c r="TBC41" s="19"/>
      <c r="TBD41" s="19"/>
      <c r="TBE41" s="19"/>
      <c r="TBF41" s="19"/>
      <c r="TBG41" s="19"/>
      <c r="TBH41" s="19"/>
      <c r="TBI41" s="19"/>
      <c r="TBJ41" s="19"/>
      <c r="TBK41" s="19"/>
      <c r="TBL41" s="19"/>
      <c r="TBM41" s="19"/>
      <c r="TBN41" s="19"/>
      <c r="TBO41" s="19"/>
      <c r="TBP41" s="19"/>
      <c r="TBQ41" s="19"/>
      <c r="TBR41" s="19"/>
      <c r="TBS41" s="19"/>
      <c r="TBT41" s="19"/>
      <c r="TBU41" s="19"/>
      <c r="TBV41" s="19"/>
      <c r="TBW41" s="19"/>
      <c r="TBX41" s="19"/>
      <c r="TBY41" s="19"/>
      <c r="TBZ41" s="19"/>
      <c r="TCA41" s="19"/>
      <c r="TCB41" s="19"/>
      <c r="TCC41" s="19"/>
      <c r="TCD41" s="19"/>
      <c r="TCE41" s="19"/>
      <c r="TCF41" s="19"/>
      <c r="TCG41" s="19"/>
      <c r="TCH41" s="19"/>
      <c r="TCI41" s="19"/>
      <c r="TCJ41" s="19"/>
      <c r="TCK41" s="19"/>
      <c r="TCL41" s="19"/>
      <c r="TCM41" s="19"/>
      <c r="TCN41" s="19"/>
      <c r="TCO41" s="19"/>
      <c r="TCP41" s="19"/>
      <c r="TCQ41" s="19"/>
      <c r="TCR41" s="19"/>
      <c r="TCS41" s="19"/>
      <c r="TCT41" s="19"/>
      <c r="TCU41" s="19"/>
      <c r="TCV41" s="19"/>
      <c r="TCW41" s="19"/>
      <c r="TCX41" s="19"/>
      <c r="TCY41" s="19"/>
      <c r="TCZ41" s="19"/>
      <c r="TDA41" s="19"/>
      <c r="TDB41" s="19"/>
      <c r="TDC41" s="19"/>
      <c r="TDD41" s="19"/>
      <c r="TDE41" s="19"/>
      <c r="TDF41" s="19"/>
      <c r="TDG41" s="19"/>
      <c r="TDH41" s="19"/>
      <c r="TDI41" s="19"/>
      <c r="TDJ41" s="19"/>
      <c r="TDK41" s="19"/>
      <c r="TDL41" s="19"/>
      <c r="TDM41" s="19"/>
      <c r="TDN41" s="19"/>
      <c r="TDO41" s="19"/>
      <c r="TDP41" s="19"/>
      <c r="TDQ41" s="19"/>
      <c r="TDR41" s="19"/>
      <c r="TDS41" s="19"/>
      <c r="TDT41" s="19"/>
      <c r="TDU41" s="19"/>
      <c r="TDV41" s="19"/>
      <c r="TDW41" s="19"/>
      <c r="TDX41" s="19"/>
      <c r="TDY41" s="19"/>
      <c r="TDZ41" s="19"/>
      <c r="TEA41" s="19"/>
      <c r="TEB41" s="19"/>
      <c r="TEC41" s="19"/>
      <c r="TED41" s="19"/>
      <c r="TEE41" s="19"/>
      <c r="TEF41" s="19"/>
      <c r="TEG41" s="19"/>
      <c r="TEH41" s="19"/>
      <c r="TEI41" s="19"/>
      <c r="TEJ41" s="19"/>
      <c r="TEK41" s="19"/>
      <c r="TEL41" s="19"/>
      <c r="TEM41" s="19"/>
      <c r="TEN41" s="19"/>
      <c r="TEO41" s="19"/>
      <c r="TEP41" s="19"/>
      <c r="TEQ41" s="19"/>
      <c r="TER41" s="19"/>
      <c r="TES41" s="19"/>
      <c r="TET41" s="19"/>
      <c r="TEU41" s="19"/>
      <c r="TEV41" s="19"/>
      <c r="TEW41" s="19"/>
      <c r="TEX41" s="19"/>
      <c r="TEY41" s="19"/>
      <c r="TEZ41" s="19"/>
      <c r="TFA41" s="19"/>
      <c r="TFB41" s="19"/>
      <c r="TFC41" s="19"/>
      <c r="TFD41" s="19"/>
      <c r="TFE41" s="19"/>
      <c r="TFF41" s="19"/>
      <c r="TFG41" s="19"/>
      <c r="TFH41" s="19"/>
      <c r="TFI41" s="19"/>
      <c r="TFJ41" s="19"/>
      <c r="TFK41" s="19"/>
      <c r="TFL41" s="19"/>
      <c r="TFM41" s="19"/>
      <c r="TFN41" s="19"/>
      <c r="TFO41" s="19"/>
      <c r="TFP41" s="19"/>
      <c r="TFQ41" s="19"/>
      <c r="TFR41" s="19"/>
      <c r="TFS41" s="19"/>
      <c r="TFT41" s="19"/>
      <c r="TFU41" s="19"/>
      <c r="TFV41" s="19"/>
      <c r="TFW41" s="19"/>
      <c r="TFX41" s="19"/>
      <c r="TFY41" s="19"/>
      <c r="TFZ41" s="19"/>
      <c r="TGA41" s="19"/>
      <c r="TGB41" s="19"/>
      <c r="TGC41" s="19"/>
      <c r="TGD41" s="19"/>
      <c r="TGE41" s="19"/>
      <c r="TGF41" s="19"/>
      <c r="TGG41" s="19"/>
      <c r="TGH41" s="19"/>
      <c r="TGI41" s="19"/>
      <c r="TGJ41" s="19"/>
      <c r="TGK41" s="19"/>
      <c r="TGL41" s="19"/>
      <c r="TGM41" s="19"/>
      <c r="TGN41" s="19"/>
      <c r="TGO41" s="19"/>
      <c r="TGP41" s="19"/>
      <c r="TGQ41" s="19"/>
      <c r="TGR41" s="19"/>
      <c r="TGS41" s="19"/>
      <c r="TGT41" s="19"/>
      <c r="TGU41" s="19"/>
      <c r="TGV41" s="19"/>
      <c r="TGW41" s="19"/>
      <c r="TGX41" s="19"/>
      <c r="TGY41" s="19"/>
      <c r="TGZ41" s="19"/>
      <c r="THA41" s="19"/>
      <c r="THB41" s="19"/>
      <c r="THC41" s="19"/>
      <c r="THD41" s="19"/>
      <c r="THE41" s="19"/>
      <c r="THF41" s="19"/>
      <c r="THG41" s="19"/>
      <c r="THH41" s="19"/>
      <c r="THI41" s="19"/>
      <c r="THJ41" s="19"/>
      <c r="THK41" s="19"/>
      <c r="THL41" s="19"/>
      <c r="THM41" s="19"/>
      <c r="THN41" s="19"/>
      <c r="THO41" s="19"/>
      <c r="THP41" s="19"/>
      <c r="THQ41" s="19"/>
      <c r="THR41" s="19"/>
      <c r="THS41" s="19"/>
      <c r="THT41" s="19"/>
      <c r="THU41" s="19"/>
      <c r="THV41" s="19"/>
      <c r="THW41" s="19"/>
      <c r="THX41" s="19"/>
      <c r="THY41" s="19"/>
      <c r="THZ41" s="19"/>
      <c r="TIA41" s="19"/>
      <c r="TIB41" s="19"/>
      <c r="TIC41" s="19"/>
      <c r="TID41" s="19"/>
      <c r="TIE41" s="19"/>
      <c r="TIF41" s="19"/>
      <c r="TIG41" s="19"/>
      <c r="TIH41" s="19"/>
      <c r="TII41" s="19"/>
      <c r="TIJ41" s="19"/>
      <c r="TIK41" s="19"/>
      <c r="TIL41" s="19"/>
      <c r="TIM41" s="19"/>
      <c r="TIN41" s="19"/>
      <c r="TIO41" s="19"/>
      <c r="TIP41" s="19"/>
      <c r="TIQ41" s="19"/>
      <c r="TIR41" s="19"/>
      <c r="TIS41" s="19"/>
      <c r="TIT41" s="19"/>
      <c r="TIU41" s="19"/>
      <c r="TIV41" s="19"/>
      <c r="TIW41" s="19"/>
      <c r="TIX41" s="19"/>
      <c r="TIY41" s="19"/>
      <c r="TIZ41" s="19"/>
      <c r="TJA41" s="19"/>
      <c r="TJB41" s="19"/>
      <c r="TJC41" s="19"/>
      <c r="TJD41" s="19"/>
      <c r="TJE41" s="19"/>
      <c r="TJF41" s="19"/>
      <c r="TJG41" s="19"/>
      <c r="TJH41" s="19"/>
      <c r="TJI41" s="19"/>
      <c r="TJJ41" s="19"/>
      <c r="TJK41" s="19"/>
      <c r="TJL41" s="19"/>
      <c r="TJM41" s="19"/>
      <c r="TJN41" s="19"/>
      <c r="TJO41" s="19"/>
      <c r="TJP41" s="19"/>
      <c r="TJQ41" s="19"/>
      <c r="TJR41" s="19"/>
      <c r="TJS41" s="19"/>
      <c r="TJT41" s="19"/>
      <c r="TJU41" s="19"/>
      <c r="TJV41" s="19"/>
      <c r="TJW41" s="19"/>
      <c r="TJX41" s="19"/>
      <c r="TJY41" s="19"/>
      <c r="TJZ41" s="19"/>
      <c r="TKA41" s="19"/>
      <c r="TKB41" s="19"/>
      <c r="TKC41" s="19"/>
      <c r="TKD41" s="19"/>
      <c r="TKE41" s="19"/>
      <c r="TKF41" s="19"/>
      <c r="TKG41" s="19"/>
      <c r="TKH41" s="19"/>
      <c r="TKI41" s="19"/>
      <c r="TKJ41" s="19"/>
      <c r="TKK41" s="19"/>
      <c r="TKL41" s="19"/>
      <c r="TKM41" s="19"/>
      <c r="TKN41" s="19"/>
      <c r="TKO41" s="19"/>
      <c r="TKP41" s="19"/>
      <c r="TKQ41" s="19"/>
      <c r="TKR41" s="19"/>
      <c r="TKS41" s="19"/>
      <c r="TKT41" s="19"/>
      <c r="TKU41" s="19"/>
      <c r="TKV41" s="19"/>
      <c r="TKW41" s="19"/>
      <c r="TKX41" s="19"/>
      <c r="TKY41" s="19"/>
      <c r="TKZ41" s="19"/>
      <c r="TLA41" s="19"/>
      <c r="TLB41" s="19"/>
      <c r="TLC41" s="19"/>
      <c r="TLD41" s="19"/>
      <c r="TLE41" s="19"/>
      <c r="TLF41" s="19"/>
      <c r="TLG41" s="19"/>
      <c r="TLH41" s="19"/>
      <c r="TLI41" s="19"/>
      <c r="TLJ41" s="19"/>
      <c r="TLK41" s="19"/>
      <c r="TLL41" s="19"/>
      <c r="TLM41" s="19"/>
      <c r="TLN41" s="19"/>
      <c r="TLO41" s="19"/>
      <c r="TLP41" s="19"/>
      <c r="TLQ41" s="19"/>
      <c r="TLR41" s="19"/>
      <c r="TLS41" s="19"/>
      <c r="TLT41" s="19"/>
      <c r="TLU41" s="19"/>
      <c r="TLV41" s="19"/>
      <c r="TLW41" s="19"/>
      <c r="TLX41" s="19"/>
      <c r="TLY41" s="19"/>
      <c r="TLZ41" s="19"/>
      <c r="TMA41" s="19"/>
      <c r="TMB41" s="19"/>
      <c r="TMC41" s="19"/>
      <c r="TMD41" s="19"/>
      <c r="TME41" s="19"/>
      <c r="TMF41" s="19"/>
      <c r="TMG41" s="19"/>
      <c r="TMH41" s="19"/>
      <c r="TMI41" s="19"/>
      <c r="TMJ41" s="19"/>
      <c r="TMK41" s="19"/>
      <c r="TML41" s="19"/>
      <c r="TMM41" s="19"/>
      <c r="TMN41" s="19"/>
      <c r="TMO41" s="19"/>
      <c r="TMP41" s="19"/>
      <c r="TMQ41" s="19"/>
      <c r="TMR41" s="19"/>
      <c r="TMS41" s="19"/>
      <c r="TMT41" s="19"/>
      <c r="TMU41" s="19"/>
      <c r="TMV41" s="19"/>
      <c r="TMW41" s="19"/>
      <c r="TMX41" s="19"/>
      <c r="TMY41" s="19"/>
      <c r="TMZ41" s="19"/>
      <c r="TNA41" s="19"/>
      <c r="TNB41" s="19"/>
      <c r="TNC41" s="19"/>
      <c r="TND41" s="19"/>
      <c r="TNE41" s="19"/>
      <c r="TNF41" s="19"/>
      <c r="TNG41" s="19"/>
      <c r="TNH41" s="19"/>
      <c r="TNI41" s="19"/>
      <c r="TNJ41" s="19"/>
      <c r="TNK41" s="19"/>
      <c r="TNL41" s="19"/>
      <c r="TNM41" s="19"/>
      <c r="TNN41" s="19"/>
      <c r="TNO41" s="19"/>
      <c r="TNP41" s="19"/>
      <c r="TNQ41" s="19"/>
      <c r="TNR41" s="19"/>
      <c r="TNS41" s="19"/>
      <c r="TNT41" s="19"/>
      <c r="TNU41" s="19"/>
      <c r="TNV41" s="19"/>
      <c r="TNW41" s="19"/>
      <c r="TNX41" s="19"/>
      <c r="TNY41" s="19"/>
      <c r="TNZ41" s="19"/>
      <c r="TOA41" s="19"/>
      <c r="TOB41" s="19"/>
      <c r="TOC41" s="19"/>
      <c r="TOD41" s="19"/>
      <c r="TOE41" s="19"/>
      <c r="TOF41" s="19"/>
      <c r="TOG41" s="19"/>
      <c r="TOH41" s="19"/>
      <c r="TOI41" s="19"/>
      <c r="TOJ41" s="19"/>
      <c r="TOK41" s="19"/>
      <c r="TOL41" s="19"/>
      <c r="TOM41" s="19"/>
      <c r="TON41" s="19"/>
      <c r="TOO41" s="19"/>
      <c r="TOP41" s="19"/>
      <c r="TOQ41" s="19"/>
      <c r="TOR41" s="19"/>
      <c r="TOS41" s="19"/>
      <c r="TOT41" s="19"/>
      <c r="TOU41" s="19"/>
      <c r="TOV41" s="19"/>
      <c r="TOW41" s="19"/>
      <c r="TOX41" s="19"/>
      <c r="TOY41" s="19"/>
      <c r="TOZ41" s="19"/>
      <c r="TPA41" s="19"/>
      <c r="TPB41" s="19"/>
      <c r="TPC41" s="19"/>
      <c r="TPD41" s="19"/>
      <c r="TPE41" s="19"/>
      <c r="TPF41" s="19"/>
      <c r="TPG41" s="19"/>
      <c r="TPH41" s="19"/>
      <c r="TPI41" s="19"/>
      <c r="TPJ41" s="19"/>
      <c r="TPK41" s="19"/>
      <c r="TPL41" s="19"/>
      <c r="TPM41" s="19"/>
      <c r="TPN41" s="19"/>
      <c r="TPO41" s="19"/>
      <c r="TPP41" s="19"/>
      <c r="TPQ41" s="19"/>
      <c r="TPR41" s="19"/>
      <c r="TPS41" s="19"/>
      <c r="TPT41" s="19"/>
      <c r="TPU41" s="19"/>
      <c r="TPV41" s="19"/>
      <c r="TPW41" s="19"/>
      <c r="TPX41" s="19"/>
      <c r="TPY41" s="19"/>
      <c r="TPZ41" s="19"/>
      <c r="TQA41" s="19"/>
      <c r="TQB41" s="19"/>
      <c r="TQC41" s="19"/>
      <c r="TQD41" s="19"/>
      <c r="TQE41" s="19"/>
      <c r="TQF41" s="19"/>
      <c r="TQG41" s="19"/>
      <c r="TQH41" s="19"/>
      <c r="TQI41" s="19"/>
      <c r="TQJ41" s="19"/>
      <c r="TQK41" s="19"/>
      <c r="TQL41" s="19"/>
      <c r="TQM41" s="19"/>
      <c r="TQN41" s="19"/>
      <c r="TQO41" s="19"/>
      <c r="TQP41" s="19"/>
      <c r="TQQ41" s="19"/>
      <c r="TQR41" s="19"/>
      <c r="TQS41" s="19"/>
      <c r="TQT41" s="19"/>
      <c r="TQU41" s="19"/>
      <c r="TQV41" s="19"/>
      <c r="TQW41" s="19"/>
      <c r="TQX41" s="19"/>
      <c r="TQY41" s="19"/>
      <c r="TQZ41" s="19"/>
      <c r="TRA41" s="19"/>
      <c r="TRB41" s="19"/>
      <c r="TRC41" s="19"/>
      <c r="TRD41" s="19"/>
      <c r="TRE41" s="19"/>
      <c r="TRF41" s="19"/>
      <c r="TRG41" s="19"/>
      <c r="TRH41" s="19"/>
      <c r="TRI41" s="19"/>
      <c r="TRJ41" s="19"/>
      <c r="TRK41" s="19"/>
      <c r="TRL41" s="19"/>
      <c r="TRM41" s="19"/>
      <c r="TRN41" s="19"/>
      <c r="TRO41" s="19"/>
      <c r="TRP41" s="19"/>
      <c r="TRQ41" s="19"/>
      <c r="TRR41" s="19"/>
      <c r="TRS41" s="19"/>
      <c r="TRT41" s="19"/>
      <c r="TRU41" s="19"/>
      <c r="TRV41" s="19"/>
      <c r="TRW41" s="19"/>
      <c r="TRX41" s="19"/>
      <c r="TRY41" s="19"/>
      <c r="TRZ41" s="19"/>
      <c r="TSA41" s="19"/>
      <c r="TSB41" s="19"/>
      <c r="TSC41" s="19"/>
      <c r="TSD41" s="19"/>
      <c r="TSE41" s="19"/>
      <c r="TSF41" s="19"/>
      <c r="TSG41" s="19"/>
      <c r="TSH41" s="19"/>
      <c r="TSI41" s="19"/>
      <c r="TSJ41" s="19"/>
      <c r="TSK41" s="19"/>
      <c r="TSL41" s="19"/>
      <c r="TSM41" s="19"/>
      <c r="TSN41" s="19"/>
      <c r="TSO41" s="19"/>
      <c r="TSP41" s="19"/>
      <c r="TSQ41" s="19"/>
      <c r="TSR41" s="19"/>
      <c r="TSS41" s="19"/>
      <c r="TST41" s="19"/>
      <c r="TSU41" s="19"/>
      <c r="TSV41" s="19"/>
      <c r="TSW41" s="19"/>
      <c r="TSX41" s="19"/>
      <c r="TSY41" s="19"/>
      <c r="TSZ41" s="19"/>
      <c r="TTA41" s="19"/>
      <c r="TTB41" s="19"/>
      <c r="TTC41" s="19"/>
      <c r="TTD41" s="19"/>
      <c r="TTE41" s="19"/>
      <c r="TTF41" s="19"/>
      <c r="TTG41" s="19"/>
      <c r="TTH41" s="19"/>
      <c r="TTI41" s="19"/>
      <c r="TTJ41" s="19"/>
      <c r="TTK41" s="19"/>
      <c r="TTL41" s="19"/>
      <c r="TTM41" s="19"/>
      <c r="TTN41" s="19"/>
      <c r="TTO41" s="19"/>
      <c r="TTP41" s="19"/>
      <c r="TTQ41" s="19"/>
      <c r="TTR41" s="19"/>
      <c r="TTS41" s="19"/>
      <c r="TTT41" s="19"/>
      <c r="TTU41" s="19"/>
      <c r="TTV41" s="19"/>
      <c r="TTW41" s="19"/>
      <c r="TTX41" s="19"/>
      <c r="TTY41" s="19"/>
      <c r="TTZ41" s="19"/>
      <c r="TUA41" s="19"/>
      <c r="TUB41" s="19"/>
      <c r="TUC41" s="19"/>
      <c r="TUD41" s="19"/>
      <c r="TUE41" s="19"/>
      <c r="TUF41" s="19"/>
      <c r="TUG41" s="19"/>
      <c r="TUH41" s="19"/>
      <c r="TUI41" s="19"/>
      <c r="TUJ41" s="19"/>
      <c r="TUK41" s="19"/>
      <c r="TUL41" s="19"/>
      <c r="TUM41" s="19"/>
      <c r="TUN41" s="19"/>
      <c r="TUO41" s="19"/>
      <c r="TUP41" s="19"/>
      <c r="TUQ41" s="19"/>
      <c r="TUR41" s="19"/>
      <c r="TUS41" s="19"/>
      <c r="TUT41" s="19"/>
      <c r="TUU41" s="19"/>
      <c r="TUV41" s="19"/>
      <c r="TUW41" s="19"/>
      <c r="TUX41" s="19"/>
      <c r="TUY41" s="19"/>
      <c r="TUZ41" s="19"/>
      <c r="TVA41" s="19"/>
      <c r="TVB41" s="19"/>
      <c r="TVC41" s="19"/>
      <c r="TVD41" s="19"/>
      <c r="TVE41" s="19"/>
      <c r="TVF41" s="19"/>
      <c r="TVG41" s="19"/>
      <c r="TVH41" s="19"/>
      <c r="TVI41" s="19"/>
      <c r="TVJ41" s="19"/>
      <c r="TVK41" s="19"/>
      <c r="TVL41" s="19"/>
      <c r="TVM41" s="19"/>
      <c r="TVN41" s="19"/>
      <c r="TVO41" s="19"/>
      <c r="TVP41" s="19"/>
      <c r="TVQ41" s="19"/>
      <c r="TVR41" s="19"/>
      <c r="TVS41" s="19"/>
      <c r="TVT41" s="19"/>
      <c r="TVU41" s="19"/>
      <c r="TVV41" s="19"/>
      <c r="TVW41" s="19"/>
      <c r="TVX41" s="19"/>
      <c r="TVY41" s="19"/>
      <c r="TVZ41" s="19"/>
      <c r="TWA41" s="19"/>
      <c r="TWB41" s="19"/>
      <c r="TWC41" s="19"/>
      <c r="TWD41" s="19"/>
      <c r="TWE41" s="19"/>
      <c r="TWF41" s="19"/>
      <c r="TWG41" s="19"/>
      <c r="TWH41" s="19"/>
      <c r="TWI41" s="19"/>
      <c r="TWJ41" s="19"/>
      <c r="TWK41" s="19"/>
      <c r="TWL41" s="19"/>
      <c r="TWM41" s="19"/>
      <c r="TWN41" s="19"/>
      <c r="TWO41" s="19"/>
      <c r="TWP41" s="19"/>
      <c r="TWQ41" s="19"/>
      <c r="TWR41" s="19"/>
      <c r="TWS41" s="19"/>
      <c r="TWT41" s="19"/>
      <c r="TWU41" s="19"/>
      <c r="TWV41" s="19"/>
      <c r="TWW41" s="19"/>
      <c r="TWX41" s="19"/>
      <c r="TWY41" s="19"/>
      <c r="TWZ41" s="19"/>
      <c r="TXA41" s="19"/>
      <c r="TXB41" s="19"/>
      <c r="TXC41" s="19"/>
      <c r="TXD41" s="19"/>
      <c r="TXE41" s="19"/>
      <c r="TXF41" s="19"/>
      <c r="TXG41" s="19"/>
      <c r="TXH41" s="19"/>
      <c r="TXI41" s="19"/>
      <c r="TXJ41" s="19"/>
      <c r="TXK41" s="19"/>
      <c r="TXL41" s="19"/>
      <c r="TXM41" s="19"/>
      <c r="TXN41" s="19"/>
      <c r="TXO41" s="19"/>
      <c r="TXP41" s="19"/>
      <c r="TXQ41" s="19"/>
      <c r="TXR41" s="19"/>
      <c r="TXS41" s="19"/>
      <c r="TXT41" s="19"/>
      <c r="TXU41" s="19"/>
      <c r="TXV41" s="19"/>
      <c r="TXW41" s="19"/>
      <c r="TXX41" s="19"/>
      <c r="TXY41" s="19"/>
      <c r="TXZ41" s="19"/>
      <c r="TYA41" s="19"/>
      <c r="TYB41" s="19"/>
      <c r="TYC41" s="19"/>
      <c r="TYD41" s="19"/>
      <c r="TYE41" s="19"/>
      <c r="TYF41" s="19"/>
      <c r="TYG41" s="19"/>
      <c r="TYH41" s="19"/>
      <c r="TYI41" s="19"/>
      <c r="TYJ41" s="19"/>
      <c r="TYK41" s="19"/>
      <c r="TYL41" s="19"/>
      <c r="TYM41" s="19"/>
      <c r="TYN41" s="19"/>
      <c r="TYO41" s="19"/>
      <c r="TYP41" s="19"/>
      <c r="TYQ41" s="19"/>
      <c r="TYR41" s="19"/>
      <c r="TYS41" s="19"/>
      <c r="TYT41" s="19"/>
      <c r="TYU41" s="19"/>
      <c r="TYV41" s="19"/>
      <c r="TYW41" s="19"/>
      <c r="TYX41" s="19"/>
      <c r="TYY41" s="19"/>
      <c r="TYZ41" s="19"/>
      <c r="TZA41" s="19"/>
      <c r="TZB41" s="19"/>
      <c r="TZC41" s="19"/>
      <c r="TZD41" s="19"/>
      <c r="TZE41" s="19"/>
      <c r="TZF41" s="19"/>
      <c r="TZG41" s="19"/>
      <c r="TZH41" s="19"/>
      <c r="TZI41" s="19"/>
      <c r="TZJ41" s="19"/>
      <c r="TZK41" s="19"/>
      <c r="TZL41" s="19"/>
      <c r="TZM41" s="19"/>
      <c r="TZN41" s="19"/>
      <c r="TZO41" s="19"/>
      <c r="TZP41" s="19"/>
      <c r="TZQ41" s="19"/>
      <c r="TZR41" s="19"/>
      <c r="TZS41" s="19"/>
      <c r="TZT41" s="19"/>
      <c r="TZU41" s="19"/>
      <c r="TZV41" s="19"/>
      <c r="TZW41" s="19"/>
      <c r="TZX41" s="19"/>
      <c r="TZY41" s="19"/>
      <c r="TZZ41" s="19"/>
      <c r="UAA41" s="19"/>
      <c r="UAB41" s="19"/>
      <c r="UAC41" s="19"/>
      <c r="UAD41" s="19"/>
      <c r="UAE41" s="19"/>
      <c r="UAF41" s="19"/>
      <c r="UAG41" s="19"/>
      <c r="UAH41" s="19"/>
      <c r="UAI41" s="19"/>
      <c r="UAJ41" s="19"/>
      <c r="UAK41" s="19"/>
      <c r="UAL41" s="19"/>
      <c r="UAM41" s="19"/>
      <c r="UAN41" s="19"/>
      <c r="UAO41" s="19"/>
      <c r="UAP41" s="19"/>
      <c r="UAQ41" s="19"/>
      <c r="UAR41" s="19"/>
      <c r="UAS41" s="19"/>
      <c r="UAT41" s="19"/>
      <c r="UAU41" s="19"/>
      <c r="UAV41" s="19"/>
      <c r="UAW41" s="19"/>
      <c r="UAX41" s="19"/>
      <c r="UAY41" s="19"/>
      <c r="UAZ41" s="19"/>
      <c r="UBA41" s="19"/>
      <c r="UBB41" s="19"/>
      <c r="UBC41" s="19"/>
      <c r="UBD41" s="19"/>
      <c r="UBE41" s="19"/>
      <c r="UBF41" s="19"/>
      <c r="UBG41" s="19"/>
      <c r="UBH41" s="19"/>
      <c r="UBI41" s="19"/>
      <c r="UBJ41" s="19"/>
      <c r="UBK41" s="19"/>
      <c r="UBL41" s="19"/>
      <c r="UBM41" s="19"/>
      <c r="UBN41" s="19"/>
      <c r="UBO41" s="19"/>
      <c r="UBP41" s="19"/>
      <c r="UBQ41" s="19"/>
      <c r="UBR41" s="19"/>
      <c r="UBS41" s="19"/>
      <c r="UBT41" s="19"/>
      <c r="UBU41" s="19"/>
      <c r="UBV41" s="19"/>
      <c r="UBW41" s="19"/>
      <c r="UBX41" s="19"/>
      <c r="UBY41" s="19"/>
      <c r="UBZ41" s="19"/>
      <c r="UCA41" s="19"/>
      <c r="UCB41" s="19"/>
      <c r="UCC41" s="19"/>
      <c r="UCD41" s="19"/>
      <c r="UCE41" s="19"/>
      <c r="UCF41" s="19"/>
      <c r="UCG41" s="19"/>
      <c r="UCH41" s="19"/>
      <c r="UCI41" s="19"/>
      <c r="UCJ41" s="19"/>
      <c r="UCK41" s="19"/>
      <c r="UCL41" s="19"/>
      <c r="UCM41" s="19"/>
      <c r="UCN41" s="19"/>
      <c r="UCO41" s="19"/>
      <c r="UCP41" s="19"/>
      <c r="UCQ41" s="19"/>
      <c r="UCR41" s="19"/>
      <c r="UCS41" s="19"/>
      <c r="UCT41" s="19"/>
      <c r="UCU41" s="19"/>
      <c r="UCV41" s="19"/>
      <c r="UCW41" s="19"/>
      <c r="UCX41" s="19"/>
      <c r="UCY41" s="19"/>
      <c r="UCZ41" s="19"/>
      <c r="UDA41" s="19"/>
      <c r="UDB41" s="19"/>
      <c r="UDC41" s="19"/>
      <c r="UDD41" s="19"/>
      <c r="UDE41" s="19"/>
      <c r="UDF41" s="19"/>
      <c r="UDG41" s="19"/>
      <c r="UDH41" s="19"/>
      <c r="UDI41" s="19"/>
      <c r="UDJ41" s="19"/>
      <c r="UDK41" s="19"/>
      <c r="UDL41" s="19"/>
      <c r="UDM41" s="19"/>
      <c r="UDN41" s="19"/>
      <c r="UDO41" s="19"/>
      <c r="UDP41" s="19"/>
      <c r="UDQ41" s="19"/>
      <c r="UDR41" s="19"/>
      <c r="UDS41" s="19"/>
      <c r="UDT41" s="19"/>
      <c r="UDU41" s="19"/>
      <c r="UDV41" s="19"/>
      <c r="UDW41" s="19"/>
      <c r="UDX41" s="19"/>
      <c r="UDY41" s="19"/>
      <c r="UDZ41" s="19"/>
      <c r="UEA41" s="19"/>
      <c r="UEB41" s="19"/>
      <c r="UEC41" s="19"/>
      <c r="UED41" s="19"/>
      <c r="UEE41" s="19"/>
      <c r="UEF41" s="19"/>
      <c r="UEG41" s="19"/>
      <c r="UEH41" s="19"/>
      <c r="UEI41" s="19"/>
      <c r="UEJ41" s="19"/>
      <c r="UEK41" s="19"/>
      <c r="UEL41" s="19"/>
      <c r="UEM41" s="19"/>
      <c r="UEN41" s="19"/>
      <c r="UEO41" s="19"/>
      <c r="UEP41" s="19"/>
      <c r="UEQ41" s="19"/>
      <c r="UER41" s="19"/>
      <c r="UES41" s="19"/>
      <c r="UET41" s="19"/>
      <c r="UEU41" s="19"/>
      <c r="UEV41" s="19"/>
      <c r="UEW41" s="19"/>
      <c r="UEX41" s="19"/>
      <c r="UEY41" s="19"/>
      <c r="UEZ41" s="19"/>
      <c r="UFA41" s="19"/>
      <c r="UFB41" s="19"/>
      <c r="UFC41" s="19"/>
      <c r="UFD41" s="19"/>
      <c r="UFE41" s="19"/>
      <c r="UFF41" s="19"/>
      <c r="UFG41" s="19"/>
      <c r="UFH41" s="19"/>
      <c r="UFI41" s="19"/>
      <c r="UFJ41" s="19"/>
      <c r="UFK41" s="19"/>
      <c r="UFL41" s="19"/>
      <c r="UFM41" s="19"/>
      <c r="UFN41" s="19"/>
      <c r="UFO41" s="19"/>
      <c r="UFP41" s="19"/>
      <c r="UFQ41" s="19"/>
      <c r="UFR41" s="19"/>
      <c r="UFS41" s="19"/>
      <c r="UFT41" s="19"/>
      <c r="UFU41" s="19"/>
      <c r="UFV41" s="19"/>
      <c r="UFW41" s="19"/>
      <c r="UFX41" s="19"/>
      <c r="UFY41" s="19"/>
      <c r="UFZ41" s="19"/>
      <c r="UGA41" s="19"/>
      <c r="UGB41" s="19"/>
      <c r="UGC41" s="19"/>
      <c r="UGD41" s="19"/>
      <c r="UGE41" s="19"/>
      <c r="UGF41" s="19"/>
      <c r="UGG41" s="19"/>
      <c r="UGH41" s="19"/>
      <c r="UGI41" s="19"/>
      <c r="UGJ41" s="19"/>
      <c r="UGK41" s="19"/>
      <c r="UGL41" s="19"/>
      <c r="UGM41" s="19"/>
      <c r="UGN41" s="19"/>
      <c r="UGO41" s="19"/>
      <c r="UGP41" s="19"/>
      <c r="UGQ41" s="19"/>
      <c r="UGR41" s="19"/>
      <c r="UGS41" s="19"/>
      <c r="UGT41" s="19"/>
      <c r="UGU41" s="19"/>
      <c r="UGV41" s="19"/>
      <c r="UGW41" s="19"/>
      <c r="UGX41" s="19"/>
      <c r="UGY41" s="19"/>
      <c r="UGZ41" s="19"/>
      <c r="UHA41" s="19"/>
      <c r="UHB41" s="19"/>
      <c r="UHC41" s="19"/>
      <c r="UHD41" s="19"/>
      <c r="UHE41" s="19"/>
      <c r="UHF41" s="19"/>
      <c r="UHG41" s="19"/>
      <c r="UHH41" s="19"/>
      <c r="UHI41" s="19"/>
      <c r="UHJ41" s="19"/>
      <c r="UHK41" s="19"/>
      <c r="UHL41" s="19"/>
      <c r="UHM41" s="19"/>
      <c r="UHN41" s="19"/>
      <c r="UHO41" s="19"/>
      <c r="UHP41" s="19"/>
      <c r="UHQ41" s="19"/>
      <c r="UHR41" s="19"/>
      <c r="UHS41" s="19"/>
      <c r="UHT41" s="19"/>
      <c r="UHU41" s="19"/>
      <c r="UHV41" s="19"/>
      <c r="UHW41" s="19"/>
      <c r="UHX41" s="19"/>
      <c r="UHY41" s="19"/>
      <c r="UHZ41" s="19"/>
      <c r="UIA41" s="19"/>
      <c r="UIB41" s="19"/>
      <c r="UIC41" s="19"/>
      <c r="UID41" s="19"/>
      <c r="UIE41" s="19"/>
      <c r="UIF41" s="19"/>
      <c r="UIG41" s="19"/>
      <c r="UIH41" s="19"/>
      <c r="UII41" s="19"/>
      <c r="UIJ41" s="19"/>
      <c r="UIK41" s="19"/>
      <c r="UIL41" s="19"/>
      <c r="UIM41" s="19"/>
      <c r="UIN41" s="19"/>
      <c r="UIO41" s="19"/>
      <c r="UIP41" s="19"/>
      <c r="UIQ41" s="19"/>
      <c r="UIR41" s="19"/>
      <c r="UIS41" s="19"/>
      <c r="UIT41" s="19"/>
      <c r="UIU41" s="19"/>
      <c r="UIV41" s="19"/>
      <c r="UIW41" s="19"/>
      <c r="UIX41" s="19"/>
      <c r="UIY41" s="19"/>
      <c r="UIZ41" s="19"/>
      <c r="UJA41" s="19"/>
      <c r="UJB41" s="19"/>
      <c r="UJC41" s="19"/>
      <c r="UJD41" s="19"/>
      <c r="UJE41" s="19"/>
      <c r="UJF41" s="19"/>
      <c r="UJG41" s="19"/>
      <c r="UJH41" s="19"/>
      <c r="UJI41" s="19"/>
      <c r="UJJ41" s="19"/>
      <c r="UJK41" s="19"/>
      <c r="UJL41" s="19"/>
      <c r="UJM41" s="19"/>
      <c r="UJN41" s="19"/>
      <c r="UJO41" s="19"/>
      <c r="UJP41" s="19"/>
      <c r="UJQ41" s="19"/>
      <c r="UJR41" s="19"/>
      <c r="UJS41" s="19"/>
      <c r="UJT41" s="19"/>
      <c r="UJU41" s="19"/>
      <c r="UJV41" s="19"/>
      <c r="UJW41" s="19"/>
      <c r="UJX41" s="19"/>
      <c r="UJY41" s="19"/>
      <c r="UJZ41" s="19"/>
      <c r="UKA41" s="19"/>
      <c r="UKB41" s="19"/>
      <c r="UKC41" s="19"/>
      <c r="UKD41" s="19"/>
      <c r="UKE41" s="19"/>
      <c r="UKF41" s="19"/>
      <c r="UKG41" s="19"/>
      <c r="UKH41" s="19"/>
      <c r="UKI41" s="19"/>
      <c r="UKJ41" s="19"/>
      <c r="UKK41" s="19"/>
      <c r="UKL41" s="19"/>
      <c r="UKM41" s="19"/>
      <c r="UKN41" s="19"/>
      <c r="UKO41" s="19"/>
      <c r="UKP41" s="19"/>
      <c r="UKQ41" s="19"/>
      <c r="UKR41" s="19"/>
      <c r="UKS41" s="19"/>
      <c r="UKT41" s="19"/>
      <c r="UKU41" s="19"/>
      <c r="UKV41" s="19"/>
      <c r="UKW41" s="19"/>
      <c r="UKX41" s="19"/>
      <c r="UKY41" s="19"/>
      <c r="UKZ41" s="19"/>
      <c r="ULA41" s="19"/>
      <c r="ULB41" s="19"/>
      <c r="ULC41" s="19"/>
      <c r="ULD41" s="19"/>
      <c r="ULE41" s="19"/>
      <c r="ULF41" s="19"/>
      <c r="ULG41" s="19"/>
      <c r="ULH41" s="19"/>
      <c r="ULI41" s="19"/>
      <c r="ULJ41" s="19"/>
      <c r="ULK41" s="19"/>
      <c r="ULL41" s="19"/>
      <c r="ULM41" s="19"/>
      <c r="ULN41" s="19"/>
      <c r="ULO41" s="19"/>
      <c r="ULP41" s="19"/>
      <c r="ULQ41" s="19"/>
      <c r="ULR41" s="19"/>
      <c r="ULS41" s="19"/>
      <c r="ULT41" s="19"/>
      <c r="ULU41" s="19"/>
      <c r="ULV41" s="19"/>
      <c r="ULW41" s="19"/>
      <c r="ULX41" s="19"/>
      <c r="ULY41" s="19"/>
      <c r="ULZ41" s="19"/>
      <c r="UMA41" s="19"/>
      <c r="UMB41" s="19"/>
      <c r="UMC41" s="19"/>
      <c r="UMD41" s="19"/>
      <c r="UME41" s="19"/>
      <c r="UMF41" s="19"/>
      <c r="UMG41" s="19"/>
      <c r="UMH41" s="19"/>
      <c r="UMI41" s="19"/>
      <c r="UMJ41" s="19"/>
      <c r="UMK41" s="19"/>
      <c r="UML41" s="19"/>
      <c r="UMM41" s="19"/>
      <c r="UMN41" s="19"/>
      <c r="UMO41" s="19"/>
      <c r="UMP41" s="19"/>
      <c r="UMQ41" s="19"/>
      <c r="UMR41" s="19"/>
      <c r="UMS41" s="19"/>
      <c r="UMT41" s="19"/>
      <c r="UMU41" s="19"/>
      <c r="UMV41" s="19"/>
      <c r="UMW41" s="19"/>
      <c r="UMX41" s="19"/>
      <c r="UMY41" s="19"/>
      <c r="UMZ41" s="19"/>
      <c r="UNA41" s="19"/>
      <c r="UNB41" s="19"/>
      <c r="UNC41" s="19"/>
      <c r="UND41" s="19"/>
      <c r="UNE41" s="19"/>
      <c r="UNF41" s="19"/>
      <c r="UNG41" s="19"/>
      <c r="UNH41" s="19"/>
      <c r="UNI41" s="19"/>
      <c r="UNJ41" s="19"/>
      <c r="UNK41" s="19"/>
      <c r="UNL41" s="19"/>
      <c r="UNM41" s="19"/>
      <c r="UNN41" s="19"/>
      <c r="UNO41" s="19"/>
      <c r="UNP41" s="19"/>
      <c r="UNQ41" s="19"/>
      <c r="UNR41" s="19"/>
      <c r="UNS41" s="19"/>
      <c r="UNT41" s="19"/>
      <c r="UNU41" s="19"/>
      <c r="UNV41" s="19"/>
      <c r="UNW41" s="19"/>
      <c r="UNX41" s="19"/>
      <c r="UNY41" s="19"/>
      <c r="UNZ41" s="19"/>
      <c r="UOA41" s="19"/>
      <c r="UOB41" s="19"/>
      <c r="UOC41" s="19"/>
      <c r="UOD41" s="19"/>
      <c r="UOE41" s="19"/>
      <c r="UOF41" s="19"/>
      <c r="UOG41" s="19"/>
      <c r="UOH41" s="19"/>
      <c r="UOI41" s="19"/>
      <c r="UOJ41" s="19"/>
      <c r="UOK41" s="19"/>
      <c r="UOL41" s="19"/>
      <c r="UOM41" s="19"/>
      <c r="UON41" s="19"/>
      <c r="UOO41" s="19"/>
      <c r="UOP41" s="19"/>
      <c r="UOQ41" s="19"/>
      <c r="UOR41" s="19"/>
      <c r="UOS41" s="19"/>
      <c r="UOT41" s="19"/>
      <c r="UOU41" s="19"/>
      <c r="UOV41" s="19"/>
      <c r="UOW41" s="19"/>
      <c r="UOX41" s="19"/>
      <c r="UOY41" s="19"/>
      <c r="UOZ41" s="19"/>
      <c r="UPA41" s="19"/>
      <c r="UPB41" s="19"/>
      <c r="UPC41" s="19"/>
      <c r="UPD41" s="19"/>
      <c r="UPE41" s="19"/>
      <c r="UPF41" s="19"/>
      <c r="UPG41" s="19"/>
      <c r="UPH41" s="19"/>
      <c r="UPI41" s="19"/>
      <c r="UPJ41" s="19"/>
      <c r="UPK41" s="19"/>
      <c r="UPL41" s="19"/>
      <c r="UPM41" s="19"/>
      <c r="UPN41" s="19"/>
      <c r="UPO41" s="19"/>
      <c r="UPP41" s="19"/>
      <c r="UPQ41" s="19"/>
      <c r="UPR41" s="19"/>
      <c r="UPS41" s="19"/>
      <c r="UPT41" s="19"/>
      <c r="UPU41" s="19"/>
      <c r="UPV41" s="19"/>
      <c r="UPW41" s="19"/>
      <c r="UPX41" s="19"/>
      <c r="UPY41" s="19"/>
      <c r="UPZ41" s="19"/>
      <c r="UQA41" s="19"/>
      <c r="UQB41" s="19"/>
      <c r="UQC41" s="19"/>
      <c r="UQD41" s="19"/>
      <c r="UQE41" s="19"/>
      <c r="UQF41" s="19"/>
      <c r="UQG41" s="19"/>
      <c r="UQH41" s="19"/>
      <c r="UQI41" s="19"/>
      <c r="UQJ41" s="19"/>
      <c r="UQK41" s="19"/>
      <c r="UQL41" s="19"/>
      <c r="UQM41" s="19"/>
      <c r="UQN41" s="19"/>
      <c r="UQO41" s="19"/>
      <c r="UQP41" s="19"/>
      <c r="UQQ41" s="19"/>
      <c r="UQR41" s="19"/>
      <c r="UQS41" s="19"/>
      <c r="UQT41" s="19"/>
      <c r="UQU41" s="19"/>
      <c r="UQV41" s="19"/>
      <c r="UQW41" s="19"/>
      <c r="UQX41" s="19"/>
      <c r="UQY41" s="19"/>
      <c r="UQZ41" s="19"/>
      <c r="URA41" s="19"/>
      <c r="URB41" s="19"/>
      <c r="URC41" s="19"/>
      <c r="URD41" s="19"/>
      <c r="URE41" s="19"/>
      <c r="URF41" s="19"/>
      <c r="URG41" s="19"/>
      <c r="URH41" s="19"/>
      <c r="URI41" s="19"/>
      <c r="URJ41" s="19"/>
      <c r="URK41" s="19"/>
      <c r="URL41" s="19"/>
      <c r="URM41" s="19"/>
      <c r="URN41" s="19"/>
      <c r="URO41" s="19"/>
      <c r="URP41" s="19"/>
      <c r="URQ41" s="19"/>
      <c r="URR41" s="19"/>
      <c r="URS41" s="19"/>
      <c r="URT41" s="19"/>
      <c r="URU41" s="19"/>
      <c r="URV41" s="19"/>
      <c r="URW41" s="19"/>
      <c r="URX41" s="19"/>
      <c r="URY41" s="19"/>
      <c r="URZ41" s="19"/>
      <c r="USA41" s="19"/>
      <c r="USB41" s="19"/>
      <c r="USC41" s="19"/>
      <c r="USD41" s="19"/>
      <c r="USE41" s="19"/>
      <c r="USF41" s="19"/>
      <c r="USG41" s="19"/>
      <c r="USH41" s="19"/>
      <c r="USI41" s="19"/>
      <c r="USJ41" s="19"/>
      <c r="USK41" s="19"/>
      <c r="USL41" s="19"/>
      <c r="USM41" s="19"/>
      <c r="USN41" s="19"/>
      <c r="USO41" s="19"/>
      <c r="USP41" s="19"/>
      <c r="USQ41" s="19"/>
      <c r="USR41" s="19"/>
      <c r="USS41" s="19"/>
      <c r="UST41" s="19"/>
      <c r="USU41" s="19"/>
      <c r="USV41" s="19"/>
      <c r="USW41" s="19"/>
      <c r="USX41" s="19"/>
      <c r="USY41" s="19"/>
      <c r="USZ41" s="19"/>
      <c r="UTA41" s="19"/>
      <c r="UTB41" s="19"/>
      <c r="UTC41" s="19"/>
      <c r="UTD41" s="19"/>
      <c r="UTE41" s="19"/>
      <c r="UTF41" s="19"/>
      <c r="UTG41" s="19"/>
      <c r="UTH41" s="19"/>
      <c r="UTI41" s="19"/>
      <c r="UTJ41" s="19"/>
      <c r="UTK41" s="19"/>
      <c r="UTL41" s="19"/>
      <c r="UTM41" s="19"/>
      <c r="UTN41" s="19"/>
      <c r="UTO41" s="19"/>
      <c r="UTP41" s="19"/>
      <c r="UTQ41" s="19"/>
      <c r="UTR41" s="19"/>
      <c r="UTS41" s="19"/>
      <c r="UTT41" s="19"/>
      <c r="UTU41" s="19"/>
      <c r="UTV41" s="19"/>
      <c r="UTW41" s="19"/>
      <c r="UTX41" s="19"/>
      <c r="UTY41" s="19"/>
      <c r="UTZ41" s="19"/>
      <c r="UUA41" s="19"/>
      <c r="UUB41" s="19"/>
      <c r="UUC41" s="19"/>
      <c r="UUD41" s="19"/>
      <c r="UUE41" s="19"/>
      <c r="UUF41" s="19"/>
      <c r="UUG41" s="19"/>
      <c r="UUH41" s="19"/>
      <c r="UUI41" s="19"/>
      <c r="UUJ41" s="19"/>
      <c r="UUK41" s="19"/>
      <c r="UUL41" s="19"/>
      <c r="UUM41" s="19"/>
      <c r="UUN41" s="19"/>
      <c r="UUO41" s="19"/>
      <c r="UUP41" s="19"/>
      <c r="UUQ41" s="19"/>
      <c r="UUR41" s="19"/>
      <c r="UUS41" s="19"/>
      <c r="UUT41" s="19"/>
      <c r="UUU41" s="19"/>
      <c r="UUV41" s="19"/>
      <c r="UUW41" s="19"/>
      <c r="UUX41" s="19"/>
      <c r="UUY41" s="19"/>
      <c r="UUZ41" s="19"/>
      <c r="UVA41" s="19"/>
      <c r="UVB41" s="19"/>
      <c r="UVC41" s="19"/>
      <c r="UVD41" s="19"/>
      <c r="UVE41" s="19"/>
      <c r="UVF41" s="19"/>
      <c r="UVG41" s="19"/>
      <c r="UVH41" s="19"/>
      <c r="UVI41" s="19"/>
      <c r="UVJ41" s="19"/>
      <c r="UVK41" s="19"/>
      <c r="UVL41" s="19"/>
      <c r="UVM41" s="19"/>
      <c r="UVN41" s="19"/>
      <c r="UVO41" s="19"/>
      <c r="UVP41" s="19"/>
      <c r="UVQ41" s="19"/>
      <c r="UVR41" s="19"/>
      <c r="UVS41" s="19"/>
      <c r="UVT41" s="19"/>
      <c r="UVU41" s="19"/>
      <c r="UVV41" s="19"/>
      <c r="UVW41" s="19"/>
      <c r="UVX41" s="19"/>
      <c r="UVY41" s="19"/>
      <c r="UVZ41" s="19"/>
      <c r="UWA41" s="19"/>
      <c r="UWB41" s="19"/>
      <c r="UWC41" s="19"/>
      <c r="UWD41" s="19"/>
      <c r="UWE41" s="19"/>
      <c r="UWF41" s="19"/>
      <c r="UWG41" s="19"/>
      <c r="UWH41" s="19"/>
      <c r="UWI41" s="19"/>
      <c r="UWJ41" s="19"/>
      <c r="UWK41" s="19"/>
      <c r="UWL41" s="19"/>
      <c r="UWM41" s="19"/>
      <c r="UWN41" s="19"/>
      <c r="UWO41" s="19"/>
      <c r="UWP41" s="19"/>
      <c r="UWQ41" s="19"/>
      <c r="UWR41" s="19"/>
      <c r="UWS41" s="19"/>
      <c r="UWT41" s="19"/>
      <c r="UWU41" s="19"/>
      <c r="UWV41" s="19"/>
      <c r="UWW41" s="19"/>
      <c r="UWX41" s="19"/>
      <c r="UWY41" s="19"/>
      <c r="UWZ41" s="19"/>
      <c r="UXA41" s="19"/>
      <c r="UXB41" s="19"/>
      <c r="UXC41" s="19"/>
      <c r="UXD41" s="19"/>
      <c r="UXE41" s="19"/>
      <c r="UXF41" s="19"/>
      <c r="UXG41" s="19"/>
      <c r="UXH41" s="19"/>
      <c r="UXI41" s="19"/>
      <c r="UXJ41" s="19"/>
      <c r="UXK41" s="19"/>
      <c r="UXL41" s="19"/>
      <c r="UXM41" s="19"/>
      <c r="UXN41" s="19"/>
      <c r="UXO41" s="19"/>
      <c r="UXP41" s="19"/>
      <c r="UXQ41" s="19"/>
      <c r="UXR41" s="19"/>
      <c r="UXS41" s="19"/>
      <c r="UXT41" s="19"/>
      <c r="UXU41" s="19"/>
      <c r="UXV41" s="19"/>
      <c r="UXW41" s="19"/>
      <c r="UXX41" s="19"/>
      <c r="UXY41" s="19"/>
      <c r="UXZ41" s="19"/>
      <c r="UYA41" s="19"/>
      <c r="UYB41" s="19"/>
      <c r="UYC41" s="19"/>
      <c r="UYD41" s="19"/>
      <c r="UYE41" s="19"/>
      <c r="UYF41" s="19"/>
      <c r="UYG41" s="19"/>
      <c r="UYH41" s="19"/>
      <c r="UYI41" s="19"/>
      <c r="UYJ41" s="19"/>
      <c r="UYK41" s="19"/>
      <c r="UYL41" s="19"/>
      <c r="UYM41" s="19"/>
      <c r="UYN41" s="19"/>
      <c r="UYO41" s="19"/>
      <c r="UYP41" s="19"/>
      <c r="UYQ41" s="19"/>
      <c r="UYR41" s="19"/>
      <c r="UYS41" s="19"/>
      <c r="UYT41" s="19"/>
      <c r="UYU41" s="19"/>
      <c r="UYV41" s="19"/>
      <c r="UYW41" s="19"/>
      <c r="UYX41" s="19"/>
      <c r="UYY41" s="19"/>
      <c r="UYZ41" s="19"/>
      <c r="UZA41" s="19"/>
      <c r="UZB41" s="19"/>
      <c r="UZC41" s="19"/>
      <c r="UZD41" s="19"/>
      <c r="UZE41" s="19"/>
      <c r="UZF41" s="19"/>
      <c r="UZG41" s="19"/>
      <c r="UZH41" s="19"/>
      <c r="UZI41" s="19"/>
      <c r="UZJ41" s="19"/>
      <c r="UZK41" s="19"/>
      <c r="UZL41" s="19"/>
      <c r="UZM41" s="19"/>
      <c r="UZN41" s="19"/>
      <c r="UZO41" s="19"/>
      <c r="UZP41" s="19"/>
      <c r="UZQ41" s="19"/>
      <c r="UZR41" s="19"/>
      <c r="UZS41" s="19"/>
      <c r="UZT41" s="19"/>
      <c r="UZU41" s="19"/>
      <c r="UZV41" s="19"/>
      <c r="UZW41" s="19"/>
      <c r="UZX41" s="19"/>
      <c r="UZY41" s="19"/>
      <c r="UZZ41" s="19"/>
      <c r="VAA41" s="19"/>
      <c r="VAB41" s="19"/>
      <c r="VAC41" s="19"/>
      <c r="VAD41" s="19"/>
      <c r="VAE41" s="19"/>
      <c r="VAF41" s="19"/>
      <c r="VAG41" s="19"/>
      <c r="VAH41" s="19"/>
      <c r="VAI41" s="19"/>
      <c r="VAJ41" s="19"/>
      <c r="VAK41" s="19"/>
      <c r="VAL41" s="19"/>
      <c r="VAM41" s="19"/>
      <c r="VAN41" s="19"/>
      <c r="VAO41" s="19"/>
      <c r="VAP41" s="19"/>
      <c r="VAQ41" s="19"/>
      <c r="VAR41" s="19"/>
      <c r="VAS41" s="19"/>
      <c r="VAT41" s="19"/>
      <c r="VAU41" s="19"/>
      <c r="VAV41" s="19"/>
      <c r="VAW41" s="19"/>
      <c r="VAX41" s="19"/>
      <c r="VAY41" s="19"/>
      <c r="VAZ41" s="19"/>
      <c r="VBA41" s="19"/>
      <c r="VBB41" s="19"/>
      <c r="VBC41" s="19"/>
      <c r="VBD41" s="19"/>
      <c r="VBE41" s="19"/>
      <c r="VBF41" s="19"/>
      <c r="VBG41" s="19"/>
      <c r="VBH41" s="19"/>
      <c r="VBI41" s="19"/>
      <c r="VBJ41" s="19"/>
      <c r="VBK41" s="19"/>
      <c r="VBL41" s="19"/>
      <c r="VBM41" s="19"/>
      <c r="VBN41" s="19"/>
      <c r="VBO41" s="19"/>
      <c r="VBP41" s="19"/>
      <c r="VBQ41" s="19"/>
      <c r="VBR41" s="19"/>
      <c r="VBS41" s="19"/>
      <c r="VBT41" s="19"/>
      <c r="VBU41" s="19"/>
      <c r="VBV41" s="19"/>
      <c r="VBW41" s="19"/>
      <c r="VBX41" s="19"/>
      <c r="VBY41" s="19"/>
      <c r="VBZ41" s="19"/>
      <c r="VCA41" s="19"/>
      <c r="VCB41" s="19"/>
      <c r="VCC41" s="19"/>
      <c r="VCD41" s="19"/>
      <c r="VCE41" s="19"/>
      <c r="VCF41" s="19"/>
      <c r="VCG41" s="19"/>
      <c r="VCH41" s="19"/>
      <c r="VCI41" s="19"/>
      <c r="VCJ41" s="19"/>
      <c r="VCK41" s="19"/>
      <c r="VCL41" s="19"/>
      <c r="VCM41" s="19"/>
      <c r="VCN41" s="19"/>
      <c r="VCO41" s="19"/>
      <c r="VCP41" s="19"/>
      <c r="VCQ41" s="19"/>
      <c r="VCR41" s="19"/>
      <c r="VCS41" s="19"/>
      <c r="VCT41" s="19"/>
      <c r="VCU41" s="19"/>
      <c r="VCV41" s="19"/>
      <c r="VCW41" s="19"/>
      <c r="VCX41" s="19"/>
      <c r="VCY41" s="19"/>
      <c r="VCZ41" s="19"/>
      <c r="VDA41" s="19"/>
      <c r="VDB41" s="19"/>
      <c r="VDC41" s="19"/>
      <c r="VDD41" s="19"/>
      <c r="VDE41" s="19"/>
      <c r="VDF41" s="19"/>
      <c r="VDG41" s="19"/>
      <c r="VDH41" s="19"/>
      <c r="VDI41" s="19"/>
      <c r="VDJ41" s="19"/>
      <c r="VDK41" s="19"/>
      <c r="VDL41" s="19"/>
      <c r="VDM41" s="19"/>
      <c r="VDN41" s="19"/>
      <c r="VDO41" s="19"/>
      <c r="VDP41" s="19"/>
      <c r="VDQ41" s="19"/>
      <c r="VDR41" s="19"/>
      <c r="VDS41" s="19"/>
      <c r="VDT41" s="19"/>
      <c r="VDU41" s="19"/>
      <c r="VDV41" s="19"/>
      <c r="VDW41" s="19"/>
      <c r="VDX41" s="19"/>
      <c r="VDY41" s="19"/>
      <c r="VDZ41" s="19"/>
      <c r="VEA41" s="19"/>
      <c r="VEB41" s="19"/>
      <c r="VEC41" s="19"/>
      <c r="VED41" s="19"/>
      <c r="VEE41" s="19"/>
      <c r="VEF41" s="19"/>
      <c r="VEG41" s="19"/>
      <c r="VEH41" s="19"/>
      <c r="VEI41" s="19"/>
      <c r="VEJ41" s="19"/>
      <c r="VEK41" s="19"/>
      <c r="VEL41" s="19"/>
      <c r="VEM41" s="19"/>
      <c r="VEN41" s="19"/>
      <c r="VEO41" s="19"/>
      <c r="VEP41" s="19"/>
      <c r="VEQ41" s="19"/>
      <c r="VER41" s="19"/>
      <c r="VES41" s="19"/>
      <c r="VET41" s="19"/>
      <c r="VEU41" s="19"/>
      <c r="VEV41" s="19"/>
      <c r="VEW41" s="19"/>
      <c r="VEX41" s="19"/>
      <c r="VEY41" s="19"/>
      <c r="VEZ41" s="19"/>
      <c r="VFA41" s="19"/>
      <c r="VFB41" s="19"/>
      <c r="VFC41" s="19"/>
      <c r="VFD41" s="19"/>
      <c r="VFE41" s="19"/>
      <c r="VFF41" s="19"/>
      <c r="VFG41" s="19"/>
      <c r="VFH41" s="19"/>
      <c r="VFI41" s="19"/>
      <c r="VFJ41" s="19"/>
      <c r="VFK41" s="19"/>
      <c r="VFL41" s="19"/>
      <c r="VFM41" s="19"/>
      <c r="VFN41" s="19"/>
      <c r="VFO41" s="19"/>
      <c r="VFP41" s="19"/>
      <c r="VFQ41" s="19"/>
      <c r="VFR41" s="19"/>
      <c r="VFS41" s="19"/>
      <c r="VFT41" s="19"/>
      <c r="VFU41" s="19"/>
      <c r="VFV41" s="19"/>
      <c r="VFW41" s="19"/>
      <c r="VFX41" s="19"/>
      <c r="VFY41" s="19"/>
      <c r="VFZ41" s="19"/>
      <c r="VGA41" s="19"/>
      <c r="VGB41" s="19"/>
      <c r="VGC41" s="19"/>
      <c r="VGD41" s="19"/>
      <c r="VGE41" s="19"/>
      <c r="VGF41" s="19"/>
      <c r="VGG41" s="19"/>
      <c r="VGH41" s="19"/>
      <c r="VGI41" s="19"/>
      <c r="VGJ41" s="19"/>
      <c r="VGK41" s="19"/>
      <c r="VGL41" s="19"/>
      <c r="VGM41" s="19"/>
      <c r="VGN41" s="19"/>
      <c r="VGO41" s="19"/>
      <c r="VGP41" s="19"/>
      <c r="VGQ41" s="19"/>
      <c r="VGR41" s="19"/>
      <c r="VGS41" s="19"/>
      <c r="VGT41" s="19"/>
      <c r="VGU41" s="19"/>
      <c r="VGV41" s="19"/>
      <c r="VGW41" s="19"/>
      <c r="VGX41" s="19"/>
      <c r="VGY41" s="19"/>
      <c r="VGZ41" s="19"/>
      <c r="VHA41" s="19"/>
      <c r="VHB41" s="19"/>
      <c r="VHC41" s="19"/>
      <c r="VHD41" s="19"/>
      <c r="VHE41" s="19"/>
      <c r="VHF41" s="19"/>
      <c r="VHG41" s="19"/>
      <c r="VHH41" s="19"/>
      <c r="VHI41" s="19"/>
      <c r="VHJ41" s="19"/>
      <c r="VHK41" s="19"/>
      <c r="VHL41" s="19"/>
      <c r="VHM41" s="19"/>
      <c r="VHN41" s="19"/>
      <c r="VHO41" s="19"/>
      <c r="VHP41" s="19"/>
      <c r="VHQ41" s="19"/>
      <c r="VHR41" s="19"/>
      <c r="VHS41" s="19"/>
      <c r="VHT41" s="19"/>
      <c r="VHU41" s="19"/>
      <c r="VHV41" s="19"/>
      <c r="VHW41" s="19"/>
      <c r="VHX41" s="19"/>
      <c r="VHY41" s="19"/>
      <c r="VHZ41" s="19"/>
      <c r="VIA41" s="19"/>
      <c r="VIB41" s="19"/>
      <c r="VIC41" s="19"/>
      <c r="VID41" s="19"/>
      <c r="VIE41" s="19"/>
      <c r="VIF41" s="19"/>
      <c r="VIG41" s="19"/>
      <c r="VIH41" s="19"/>
      <c r="VII41" s="19"/>
      <c r="VIJ41" s="19"/>
      <c r="VIK41" s="19"/>
      <c r="VIL41" s="19"/>
      <c r="VIM41" s="19"/>
      <c r="VIN41" s="19"/>
      <c r="VIO41" s="19"/>
      <c r="VIP41" s="19"/>
      <c r="VIQ41" s="19"/>
      <c r="VIR41" s="19"/>
      <c r="VIS41" s="19"/>
      <c r="VIT41" s="19"/>
      <c r="VIU41" s="19"/>
      <c r="VIV41" s="19"/>
      <c r="VIW41" s="19"/>
      <c r="VIX41" s="19"/>
      <c r="VIY41" s="19"/>
      <c r="VIZ41" s="19"/>
      <c r="VJA41" s="19"/>
      <c r="VJB41" s="19"/>
      <c r="VJC41" s="19"/>
      <c r="VJD41" s="19"/>
      <c r="VJE41" s="19"/>
      <c r="VJF41" s="19"/>
      <c r="VJG41" s="19"/>
      <c r="VJH41" s="19"/>
      <c r="VJI41" s="19"/>
      <c r="VJJ41" s="19"/>
      <c r="VJK41" s="19"/>
      <c r="VJL41" s="19"/>
      <c r="VJM41" s="19"/>
      <c r="VJN41" s="19"/>
      <c r="VJO41" s="19"/>
      <c r="VJP41" s="19"/>
      <c r="VJQ41" s="19"/>
      <c r="VJR41" s="19"/>
      <c r="VJS41" s="19"/>
      <c r="VJT41" s="19"/>
      <c r="VJU41" s="19"/>
      <c r="VJV41" s="19"/>
      <c r="VJW41" s="19"/>
      <c r="VJX41" s="19"/>
      <c r="VJY41" s="19"/>
      <c r="VJZ41" s="19"/>
      <c r="VKA41" s="19"/>
      <c r="VKB41" s="19"/>
      <c r="VKC41" s="19"/>
      <c r="VKD41" s="19"/>
      <c r="VKE41" s="19"/>
      <c r="VKF41" s="19"/>
      <c r="VKG41" s="19"/>
      <c r="VKH41" s="19"/>
      <c r="VKI41" s="19"/>
      <c r="VKJ41" s="19"/>
      <c r="VKK41" s="19"/>
      <c r="VKL41" s="19"/>
      <c r="VKM41" s="19"/>
      <c r="VKN41" s="19"/>
      <c r="VKO41" s="19"/>
      <c r="VKP41" s="19"/>
      <c r="VKQ41" s="19"/>
      <c r="VKR41" s="19"/>
      <c r="VKS41" s="19"/>
      <c r="VKT41" s="19"/>
      <c r="VKU41" s="19"/>
      <c r="VKV41" s="19"/>
      <c r="VKW41" s="19"/>
      <c r="VKX41" s="19"/>
      <c r="VKY41" s="19"/>
      <c r="VKZ41" s="19"/>
      <c r="VLA41" s="19"/>
      <c r="VLB41" s="19"/>
      <c r="VLC41" s="19"/>
      <c r="VLD41" s="19"/>
      <c r="VLE41" s="19"/>
      <c r="VLF41" s="19"/>
      <c r="VLG41" s="19"/>
      <c r="VLH41" s="19"/>
      <c r="VLI41" s="19"/>
      <c r="VLJ41" s="19"/>
      <c r="VLK41" s="19"/>
      <c r="VLL41" s="19"/>
      <c r="VLM41" s="19"/>
      <c r="VLN41" s="19"/>
      <c r="VLO41" s="19"/>
      <c r="VLP41" s="19"/>
      <c r="VLQ41" s="19"/>
      <c r="VLR41" s="19"/>
      <c r="VLS41" s="19"/>
      <c r="VLT41" s="19"/>
      <c r="VLU41" s="19"/>
      <c r="VLV41" s="19"/>
      <c r="VLW41" s="19"/>
      <c r="VLX41" s="19"/>
      <c r="VLY41" s="19"/>
      <c r="VLZ41" s="19"/>
      <c r="VMA41" s="19"/>
      <c r="VMB41" s="19"/>
      <c r="VMC41" s="19"/>
      <c r="VMD41" s="19"/>
      <c r="VME41" s="19"/>
      <c r="VMF41" s="19"/>
      <c r="VMG41" s="19"/>
      <c r="VMH41" s="19"/>
      <c r="VMI41" s="19"/>
      <c r="VMJ41" s="19"/>
      <c r="VMK41" s="19"/>
      <c r="VML41" s="19"/>
      <c r="VMM41" s="19"/>
      <c r="VMN41" s="19"/>
      <c r="VMO41" s="19"/>
      <c r="VMP41" s="19"/>
      <c r="VMQ41" s="19"/>
      <c r="VMR41" s="19"/>
      <c r="VMS41" s="19"/>
      <c r="VMT41" s="19"/>
      <c r="VMU41" s="19"/>
      <c r="VMV41" s="19"/>
      <c r="VMW41" s="19"/>
      <c r="VMX41" s="19"/>
      <c r="VMY41" s="19"/>
      <c r="VMZ41" s="19"/>
      <c r="VNA41" s="19"/>
      <c r="VNB41" s="19"/>
      <c r="VNC41" s="19"/>
      <c r="VND41" s="19"/>
      <c r="VNE41" s="19"/>
      <c r="VNF41" s="19"/>
      <c r="VNG41" s="19"/>
      <c r="VNH41" s="19"/>
      <c r="VNI41" s="19"/>
      <c r="VNJ41" s="19"/>
      <c r="VNK41" s="19"/>
      <c r="VNL41" s="19"/>
      <c r="VNM41" s="19"/>
      <c r="VNN41" s="19"/>
      <c r="VNO41" s="19"/>
      <c r="VNP41" s="19"/>
      <c r="VNQ41" s="19"/>
      <c r="VNR41" s="19"/>
      <c r="VNS41" s="19"/>
      <c r="VNT41" s="19"/>
      <c r="VNU41" s="19"/>
      <c r="VNV41" s="19"/>
      <c r="VNW41" s="19"/>
      <c r="VNX41" s="19"/>
      <c r="VNY41" s="19"/>
      <c r="VNZ41" s="19"/>
      <c r="VOA41" s="19"/>
      <c r="VOB41" s="19"/>
      <c r="VOC41" s="19"/>
      <c r="VOD41" s="19"/>
      <c r="VOE41" s="19"/>
      <c r="VOF41" s="19"/>
      <c r="VOG41" s="19"/>
      <c r="VOH41" s="19"/>
      <c r="VOI41" s="19"/>
      <c r="VOJ41" s="19"/>
      <c r="VOK41" s="19"/>
      <c r="VOL41" s="19"/>
      <c r="VOM41" s="19"/>
      <c r="VON41" s="19"/>
      <c r="VOO41" s="19"/>
      <c r="VOP41" s="19"/>
      <c r="VOQ41" s="19"/>
      <c r="VOR41" s="19"/>
      <c r="VOS41" s="19"/>
      <c r="VOT41" s="19"/>
      <c r="VOU41" s="19"/>
      <c r="VOV41" s="19"/>
      <c r="VOW41" s="19"/>
      <c r="VOX41" s="19"/>
      <c r="VOY41" s="19"/>
      <c r="VOZ41" s="19"/>
      <c r="VPA41" s="19"/>
      <c r="VPB41" s="19"/>
      <c r="VPC41" s="19"/>
      <c r="VPD41" s="19"/>
      <c r="VPE41" s="19"/>
      <c r="VPF41" s="19"/>
      <c r="VPG41" s="19"/>
      <c r="VPH41" s="19"/>
      <c r="VPI41" s="19"/>
      <c r="VPJ41" s="19"/>
      <c r="VPK41" s="19"/>
      <c r="VPL41" s="19"/>
      <c r="VPM41" s="19"/>
      <c r="VPN41" s="19"/>
      <c r="VPO41" s="19"/>
      <c r="VPP41" s="19"/>
      <c r="VPQ41" s="19"/>
      <c r="VPR41" s="19"/>
      <c r="VPS41" s="19"/>
      <c r="VPT41" s="19"/>
      <c r="VPU41" s="19"/>
      <c r="VPV41" s="19"/>
      <c r="VPW41" s="19"/>
      <c r="VPX41" s="19"/>
      <c r="VPY41" s="19"/>
      <c r="VPZ41" s="19"/>
      <c r="VQA41" s="19"/>
      <c r="VQB41" s="19"/>
      <c r="VQC41" s="19"/>
      <c r="VQD41" s="19"/>
      <c r="VQE41" s="19"/>
      <c r="VQF41" s="19"/>
      <c r="VQG41" s="19"/>
      <c r="VQH41" s="19"/>
      <c r="VQI41" s="19"/>
      <c r="VQJ41" s="19"/>
      <c r="VQK41" s="19"/>
      <c r="VQL41" s="19"/>
      <c r="VQM41" s="19"/>
      <c r="VQN41" s="19"/>
      <c r="VQO41" s="19"/>
      <c r="VQP41" s="19"/>
      <c r="VQQ41" s="19"/>
      <c r="VQR41" s="19"/>
      <c r="VQS41" s="19"/>
      <c r="VQT41" s="19"/>
      <c r="VQU41" s="19"/>
      <c r="VQV41" s="19"/>
      <c r="VQW41" s="19"/>
      <c r="VQX41" s="19"/>
      <c r="VQY41" s="19"/>
      <c r="VQZ41" s="19"/>
      <c r="VRA41" s="19"/>
      <c r="VRB41" s="19"/>
      <c r="VRC41" s="19"/>
      <c r="VRD41" s="19"/>
      <c r="VRE41" s="19"/>
      <c r="VRF41" s="19"/>
      <c r="VRG41" s="19"/>
      <c r="VRH41" s="19"/>
      <c r="VRI41" s="19"/>
      <c r="VRJ41" s="19"/>
      <c r="VRK41" s="19"/>
      <c r="VRL41" s="19"/>
      <c r="VRM41" s="19"/>
      <c r="VRN41" s="19"/>
      <c r="VRO41" s="19"/>
      <c r="VRP41" s="19"/>
      <c r="VRQ41" s="19"/>
      <c r="VRR41" s="19"/>
      <c r="VRS41" s="19"/>
      <c r="VRT41" s="19"/>
      <c r="VRU41" s="19"/>
      <c r="VRV41" s="19"/>
      <c r="VRW41" s="19"/>
      <c r="VRX41" s="19"/>
      <c r="VRY41" s="19"/>
      <c r="VRZ41" s="19"/>
      <c r="VSA41" s="19"/>
      <c r="VSB41" s="19"/>
      <c r="VSC41" s="19"/>
      <c r="VSD41" s="19"/>
      <c r="VSE41" s="19"/>
      <c r="VSF41" s="19"/>
      <c r="VSG41" s="19"/>
      <c r="VSH41" s="19"/>
      <c r="VSI41" s="19"/>
      <c r="VSJ41" s="19"/>
      <c r="VSK41" s="19"/>
      <c r="VSL41" s="19"/>
      <c r="VSM41" s="19"/>
      <c r="VSN41" s="19"/>
      <c r="VSO41" s="19"/>
      <c r="VSP41" s="19"/>
      <c r="VSQ41" s="19"/>
      <c r="VSR41" s="19"/>
      <c r="VSS41" s="19"/>
      <c r="VST41" s="19"/>
      <c r="VSU41" s="19"/>
      <c r="VSV41" s="19"/>
      <c r="VSW41" s="19"/>
      <c r="VSX41" s="19"/>
      <c r="VSY41" s="19"/>
      <c r="VSZ41" s="19"/>
      <c r="VTA41" s="19"/>
      <c r="VTB41" s="19"/>
      <c r="VTC41" s="19"/>
      <c r="VTD41" s="19"/>
      <c r="VTE41" s="19"/>
      <c r="VTF41" s="19"/>
      <c r="VTG41" s="19"/>
      <c r="VTH41" s="19"/>
      <c r="VTI41" s="19"/>
      <c r="VTJ41" s="19"/>
      <c r="VTK41" s="19"/>
      <c r="VTL41" s="19"/>
      <c r="VTM41" s="19"/>
      <c r="VTN41" s="19"/>
      <c r="VTO41" s="19"/>
      <c r="VTP41" s="19"/>
      <c r="VTQ41" s="19"/>
      <c r="VTR41" s="19"/>
      <c r="VTS41" s="19"/>
      <c r="VTT41" s="19"/>
      <c r="VTU41" s="19"/>
      <c r="VTV41" s="19"/>
      <c r="VTW41" s="19"/>
      <c r="VTX41" s="19"/>
      <c r="VTY41" s="19"/>
      <c r="VTZ41" s="19"/>
      <c r="VUA41" s="19"/>
      <c r="VUB41" s="19"/>
      <c r="VUC41" s="19"/>
      <c r="VUD41" s="19"/>
      <c r="VUE41" s="19"/>
      <c r="VUF41" s="19"/>
      <c r="VUG41" s="19"/>
      <c r="VUH41" s="19"/>
      <c r="VUI41" s="19"/>
      <c r="VUJ41" s="19"/>
      <c r="VUK41" s="19"/>
      <c r="VUL41" s="19"/>
      <c r="VUM41" s="19"/>
      <c r="VUN41" s="19"/>
      <c r="VUO41" s="19"/>
      <c r="VUP41" s="19"/>
      <c r="VUQ41" s="19"/>
      <c r="VUR41" s="19"/>
      <c r="VUS41" s="19"/>
      <c r="VUT41" s="19"/>
      <c r="VUU41" s="19"/>
      <c r="VUV41" s="19"/>
      <c r="VUW41" s="19"/>
      <c r="VUX41" s="19"/>
      <c r="VUY41" s="19"/>
      <c r="VUZ41" s="19"/>
      <c r="VVA41" s="19"/>
      <c r="VVB41" s="19"/>
      <c r="VVC41" s="19"/>
      <c r="VVD41" s="19"/>
      <c r="VVE41" s="19"/>
      <c r="VVF41" s="19"/>
      <c r="VVG41" s="19"/>
      <c r="VVH41" s="19"/>
      <c r="VVI41" s="19"/>
      <c r="VVJ41" s="19"/>
      <c r="VVK41" s="19"/>
      <c r="VVL41" s="19"/>
      <c r="VVM41" s="19"/>
      <c r="VVN41" s="19"/>
      <c r="VVO41" s="19"/>
      <c r="VVP41" s="19"/>
      <c r="VVQ41" s="19"/>
      <c r="VVR41" s="19"/>
      <c r="VVS41" s="19"/>
      <c r="VVT41" s="19"/>
      <c r="VVU41" s="19"/>
      <c r="VVV41" s="19"/>
      <c r="VVW41" s="19"/>
      <c r="VVX41" s="19"/>
      <c r="VVY41" s="19"/>
      <c r="VVZ41" s="19"/>
      <c r="VWA41" s="19"/>
      <c r="VWB41" s="19"/>
      <c r="VWC41" s="19"/>
      <c r="VWD41" s="19"/>
      <c r="VWE41" s="19"/>
      <c r="VWF41" s="19"/>
      <c r="VWG41" s="19"/>
      <c r="VWH41" s="19"/>
      <c r="VWI41" s="19"/>
      <c r="VWJ41" s="19"/>
      <c r="VWK41" s="19"/>
      <c r="VWL41" s="19"/>
      <c r="VWM41" s="19"/>
      <c r="VWN41" s="19"/>
      <c r="VWO41" s="19"/>
      <c r="VWP41" s="19"/>
      <c r="VWQ41" s="19"/>
      <c r="VWR41" s="19"/>
      <c r="VWS41" s="19"/>
      <c r="VWT41" s="19"/>
      <c r="VWU41" s="19"/>
      <c r="VWV41" s="19"/>
      <c r="VWW41" s="19"/>
      <c r="VWX41" s="19"/>
      <c r="VWY41" s="19"/>
      <c r="VWZ41" s="19"/>
      <c r="VXA41" s="19"/>
      <c r="VXB41" s="19"/>
      <c r="VXC41" s="19"/>
      <c r="VXD41" s="19"/>
      <c r="VXE41" s="19"/>
      <c r="VXF41" s="19"/>
      <c r="VXG41" s="19"/>
      <c r="VXH41" s="19"/>
      <c r="VXI41" s="19"/>
      <c r="VXJ41" s="19"/>
      <c r="VXK41" s="19"/>
      <c r="VXL41" s="19"/>
      <c r="VXM41" s="19"/>
      <c r="VXN41" s="19"/>
      <c r="VXO41" s="19"/>
      <c r="VXP41" s="19"/>
      <c r="VXQ41" s="19"/>
      <c r="VXR41" s="19"/>
      <c r="VXS41" s="19"/>
      <c r="VXT41" s="19"/>
      <c r="VXU41" s="19"/>
      <c r="VXV41" s="19"/>
      <c r="VXW41" s="19"/>
      <c r="VXX41" s="19"/>
      <c r="VXY41" s="19"/>
      <c r="VXZ41" s="19"/>
      <c r="VYA41" s="19"/>
      <c r="VYB41" s="19"/>
      <c r="VYC41" s="19"/>
      <c r="VYD41" s="19"/>
      <c r="VYE41" s="19"/>
      <c r="VYF41" s="19"/>
      <c r="VYG41" s="19"/>
      <c r="VYH41" s="19"/>
      <c r="VYI41" s="19"/>
      <c r="VYJ41" s="19"/>
      <c r="VYK41" s="19"/>
      <c r="VYL41" s="19"/>
      <c r="VYM41" s="19"/>
      <c r="VYN41" s="19"/>
      <c r="VYO41" s="19"/>
      <c r="VYP41" s="19"/>
      <c r="VYQ41" s="19"/>
      <c r="VYR41" s="19"/>
      <c r="VYS41" s="19"/>
      <c r="VYT41" s="19"/>
      <c r="VYU41" s="19"/>
      <c r="VYV41" s="19"/>
      <c r="VYW41" s="19"/>
      <c r="VYX41" s="19"/>
      <c r="VYY41" s="19"/>
      <c r="VYZ41" s="19"/>
      <c r="VZA41" s="19"/>
      <c r="VZB41" s="19"/>
      <c r="VZC41" s="19"/>
      <c r="VZD41" s="19"/>
      <c r="VZE41" s="19"/>
      <c r="VZF41" s="19"/>
      <c r="VZG41" s="19"/>
      <c r="VZH41" s="19"/>
      <c r="VZI41" s="19"/>
      <c r="VZJ41" s="19"/>
      <c r="VZK41" s="19"/>
      <c r="VZL41" s="19"/>
      <c r="VZM41" s="19"/>
      <c r="VZN41" s="19"/>
      <c r="VZO41" s="19"/>
      <c r="VZP41" s="19"/>
      <c r="VZQ41" s="19"/>
      <c r="VZR41" s="19"/>
      <c r="VZS41" s="19"/>
      <c r="VZT41" s="19"/>
      <c r="VZU41" s="19"/>
      <c r="VZV41" s="19"/>
      <c r="VZW41" s="19"/>
      <c r="VZX41" s="19"/>
      <c r="VZY41" s="19"/>
      <c r="VZZ41" s="19"/>
      <c r="WAA41" s="19"/>
      <c r="WAB41" s="19"/>
      <c r="WAC41" s="19"/>
      <c r="WAD41" s="19"/>
      <c r="WAE41" s="19"/>
      <c r="WAF41" s="19"/>
      <c r="WAG41" s="19"/>
      <c r="WAH41" s="19"/>
      <c r="WAI41" s="19"/>
      <c r="WAJ41" s="19"/>
      <c r="WAK41" s="19"/>
      <c r="WAL41" s="19"/>
      <c r="WAM41" s="19"/>
      <c r="WAN41" s="19"/>
      <c r="WAO41" s="19"/>
      <c r="WAP41" s="19"/>
      <c r="WAQ41" s="19"/>
      <c r="WAR41" s="19"/>
      <c r="WAS41" s="19"/>
      <c r="WAT41" s="19"/>
      <c r="WAU41" s="19"/>
      <c r="WAV41" s="19"/>
      <c r="WAW41" s="19"/>
      <c r="WAX41" s="19"/>
      <c r="WAY41" s="19"/>
      <c r="WAZ41" s="19"/>
      <c r="WBA41" s="19"/>
      <c r="WBB41" s="19"/>
      <c r="WBC41" s="19"/>
      <c r="WBD41" s="19"/>
      <c r="WBE41" s="19"/>
      <c r="WBF41" s="19"/>
      <c r="WBG41" s="19"/>
      <c r="WBH41" s="19"/>
      <c r="WBI41" s="19"/>
      <c r="WBJ41" s="19"/>
      <c r="WBK41" s="19"/>
      <c r="WBL41" s="19"/>
      <c r="WBM41" s="19"/>
      <c r="WBN41" s="19"/>
      <c r="WBO41" s="19"/>
      <c r="WBP41" s="19"/>
      <c r="WBQ41" s="19"/>
      <c r="WBR41" s="19"/>
      <c r="WBS41" s="19"/>
      <c r="WBT41" s="19"/>
      <c r="WBU41" s="19"/>
      <c r="WBV41" s="19"/>
      <c r="WBW41" s="19"/>
      <c r="WBX41" s="19"/>
      <c r="WBY41" s="19"/>
      <c r="WBZ41" s="19"/>
      <c r="WCA41" s="19"/>
      <c r="WCB41" s="19"/>
      <c r="WCC41" s="19"/>
      <c r="WCD41" s="19"/>
      <c r="WCE41" s="19"/>
      <c r="WCF41" s="19"/>
      <c r="WCG41" s="19"/>
      <c r="WCH41" s="19"/>
      <c r="WCI41" s="19"/>
      <c r="WCJ41" s="19"/>
      <c r="WCK41" s="19"/>
      <c r="WCL41" s="19"/>
      <c r="WCM41" s="19"/>
      <c r="WCN41" s="19"/>
      <c r="WCO41" s="19"/>
      <c r="WCP41" s="19"/>
      <c r="WCQ41" s="19"/>
      <c r="WCR41" s="19"/>
      <c r="WCS41" s="19"/>
      <c r="WCT41" s="19"/>
      <c r="WCU41" s="19"/>
      <c r="WCV41" s="19"/>
      <c r="WCW41" s="19"/>
      <c r="WCX41" s="19"/>
      <c r="WCY41" s="19"/>
      <c r="WCZ41" s="19"/>
      <c r="WDA41" s="19"/>
      <c r="WDB41" s="19"/>
      <c r="WDC41" s="19"/>
      <c r="WDD41" s="19"/>
      <c r="WDE41" s="19"/>
      <c r="WDF41" s="19"/>
      <c r="WDG41" s="19"/>
      <c r="WDH41" s="19"/>
      <c r="WDI41" s="19"/>
      <c r="WDJ41" s="19"/>
      <c r="WDK41" s="19"/>
      <c r="WDL41" s="19"/>
      <c r="WDM41" s="19"/>
      <c r="WDN41" s="19"/>
      <c r="WDO41" s="19"/>
      <c r="WDP41" s="19"/>
      <c r="WDQ41" s="19"/>
      <c r="WDR41" s="19"/>
      <c r="WDS41" s="19"/>
      <c r="WDT41" s="19"/>
      <c r="WDU41" s="19"/>
      <c r="WDV41" s="19"/>
      <c r="WDW41" s="19"/>
      <c r="WDX41" s="19"/>
      <c r="WDY41" s="19"/>
      <c r="WDZ41" s="19"/>
      <c r="WEA41" s="19"/>
      <c r="WEB41" s="19"/>
      <c r="WEC41" s="19"/>
      <c r="WED41" s="19"/>
      <c r="WEE41" s="19"/>
      <c r="WEF41" s="19"/>
      <c r="WEG41" s="19"/>
      <c r="WEH41" s="19"/>
      <c r="WEI41" s="19"/>
      <c r="WEJ41" s="19"/>
      <c r="WEK41" s="19"/>
      <c r="WEL41" s="19"/>
      <c r="WEM41" s="19"/>
      <c r="WEN41" s="19"/>
      <c r="WEO41" s="19"/>
      <c r="WEP41" s="19"/>
      <c r="WEQ41" s="19"/>
      <c r="WER41" s="19"/>
      <c r="WES41" s="19"/>
      <c r="WET41" s="19"/>
      <c r="WEU41" s="19"/>
      <c r="WEV41" s="19"/>
      <c r="WEW41" s="19"/>
      <c r="WEX41" s="19"/>
      <c r="WEY41" s="19"/>
      <c r="WEZ41" s="19"/>
      <c r="WFA41" s="19"/>
      <c r="WFB41" s="19"/>
      <c r="WFC41" s="19"/>
      <c r="WFD41" s="19"/>
      <c r="WFE41" s="19"/>
      <c r="WFF41" s="19"/>
      <c r="WFG41" s="19"/>
      <c r="WFH41" s="19"/>
      <c r="WFI41" s="19"/>
      <c r="WFJ41" s="19"/>
      <c r="WFK41" s="19"/>
      <c r="WFL41" s="19"/>
      <c r="WFM41" s="19"/>
      <c r="WFN41" s="19"/>
      <c r="WFO41" s="19"/>
      <c r="WFP41" s="19"/>
      <c r="WFQ41" s="19"/>
      <c r="WFR41" s="19"/>
      <c r="WFS41" s="19"/>
      <c r="WFT41" s="19"/>
      <c r="WFU41" s="19"/>
      <c r="WFV41" s="19"/>
      <c r="WFW41" s="19"/>
      <c r="WFX41" s="19"/>
      <c r="WFY41" s="19"/>
      <c r="WFZ41" s="19"/>
      <c r="WGA41" s="19"/>
      <c r="WGB41" s="19"/>
      <c r="WGC41" s="19"/>
      <c r="WGD41" s="19"/>
      <c r="WGE41" s="19"/>
      <c r="WGF41" s="19"/>
      <c r="WGG41" s="19"/>
      <c r="WGH41" s="19"/>
      <c r="WGI41" s="19"/>
      <c r="WGJ41" s="19"/>
      <c r="WGK41" s="19"/>
      <c r="WGL41" s="19"/>
      <c r="WGM41" s="19"/>
      <c r="WGN41" s="19"/>
      <c r="WGO41" s="19"/>
      <c r="WGP41" s="19"/>
      <c r="WGQ41" s="19"/>
      <c r="WGR41" s="19"/>
      <c r="WGS41" s="19"/>
      <c r="WGT41" s="19"/>
      <c r="WGU41" s="19"/>
      <c r="WGV41" s="19"/>
      <c r="WGW41" s="19"/>
      <c r="WGX41" s="19"/>
      <c r="WGY41" s="19"/>
      <c r="WGZ41" s="19"/>
      <c r="WHA41" s="19"/>
      <c r="WHB41" s="19"/>
      <c r="WHC41" s="19"/>
      <c r="WHD41" s="19"/>
      <c r="WHE41" s="19"/>
      <c r="WHF41" s="19"/>
      <c r="WHG41" s="19"/>
      <c r="WHH41" s="19"/>
      <c r="WHI41" s="19"/>
      <c r="WHJ41" s="19"/>
      <c r="WHK41" s="19"/>
      <c r="WHL41" s="19"/>
      <c r="WHM41" s="19"/>
      <c r="WHN41" s="19"/>
      <c r="WHO41" s="19"/>
      <c r="WHP41" s="19"/>
      <c r="WHQ41" s="19"/>
      <c r="WHR41" s="19"/>
      <c r="WHS41" s="19"/>
      <c r="WHT41" s="19"/>
      <c r="WHU41" s="19"/>
      <c r="WHV41" s="19"/>
      <c r="WHW41" s="19"/>
      <c r="WHX41" s="19"/>
      <c r="WHY41" s="19"/>
      <c r="WHZ41" s="19"/>
      <c r="WIA41" s="19"/>
      <c r="WIB41" s="19"/>
      <c r="WIC41" s="19"/>
      <c r="WID41" s="19"/>
      <c r="WIE41" s="19"/>
      <c r="WIF41" s="19"/>
      <c r="WIG41" s="19"/>
      <c r="WIH41" s="19"/>
      <c r="WII41" s="19"/>
      <c r="WIJ41" s="19"/>
      <c r="WIK41" s="19"/>
      <c r="WIL41" s="19"/>
      <c r="WIM41" s="19"/>
      <c r="WIN41" s="19"/>
      <c r="WIO41" s="19"/>
      <c r="WIP41" s="19"/>
      <c r="WIQ41" s="19"/>
      <c r="WIR41" s="19"/>
      <c r="WIS41" s="19"/>
      <c r="WIT41" s="19"/>
      <c r="WIU41" s="19"/>
      <c r="WIV41" s="19"/>
      <c r="WIW41" s="19"/>
      <c r="WIX41" s="19"/>
      <c r="WIY41" s="19"/>
      <c r="WIZ41" s="19"/>
      <c r="WJA41" s="19"/>
      <c r="WJB41" s="19"/>
      <c r="WJC41" s="19"/>
      <c r="WJD41" s="19"/>
      <c r="WJE41" s="19"/>
      <c r="WJF41" s="19"/>
      <c r="WJG41" s="19"/>
      <c r="WJH41" s="19"/>
      <c r="WJI41" s="19"/>
      <c r="WJJ41" s="19"/>
      <c r="WJK41" s="19"/>
      <c r="WJL41" s="19"/>
      <c r="WJM41" s="19"/>
      <c r="WJN41" s="19"/>
      <c r="WJO41" s="19"/>
      <c r="WJP41" s="19"/>
      <c r="WJQ41" s="19"/>
      <c r="WJR41" s="19"/>
      <c r="WJS41" s="19"/>
      <c r="WJT41" s="19"/>
      <c r="WJU41" s="19"/>
      <c r="WJV41" s="19"/>
      <c r="WJW41" s="19"/>
      <c r="WJX41" s="19"/>
      <c r="WJY41" s="19"/>
      <c r="WJZ41" s="19"/>
      <c r="WKA41" s="19"/>
      <c r="WKB41" s="19"/>
      <c r="WKC41" s="19"/>
      <c r="WKD41" s="19"/>
      <c r="WKE41" s="19"/>
      <c r="WKF41" s="19"/>
      <c r="WKG41" s="19"/>
      <c r="WKH41" s="19"/>
      <c r="WKI41" s="19"/>
      <c r="WKJ41" s="19"/>
      <c r="WKK41" s="19"/>
      <c r="WKL41" s="19"/>
      <c r="WKM41" s="19"/>
      <c r="WKN41" s="19"/>
      <c r="WKO41" s="19"/>
      <c r="WKP41" s="19"/>
      <c r="WKQ41" s="19"/>
      <c r="WKR41" s="19"/>
      <c r="WKS41" s="19"/>
      <c r="WKT41" s="19"/>
      <c r="WKU41" s="19"/>
      <c r="WKV41" s="19"/>
      <c r="WKW41" s="19"/>
      <c r="WKX41" s="19"/>
      <c r="WKY41" s="19"/>
      <c r="WKZ41" s="19"/>
      <c r="WLA41" s="19"/>
      <c r="WLB41" s="19"/>
      <c r="WLC41" s="19"/>
      <c r="WLD41" s="19"/>
      <c r="WLE41" s="19"/>
      <c r="WLF41" s="19"/>
      <c r="WLG41" s="19"/>
      <c r="WLH41" s="19"/>
      <c r="WLI41" s="19"/>
      <c r="WLJ41" s="19"/>
      <c r="WLK41" s="19"/>
      <c r="WLL41" s="19"/>
      <c r="WLM41" s="19"/>
      <c r="WLN41" s="19"/>
      <c r="WLO41" s="19"/>
      <c r="WLP41" s="19"/>
      <c r="WLQ41" s="19"/>
      <c r="WLR41" s="19"/>
      <c r="WLS41" s="19"/>
      <c r="WLT41" s="19"/>
      <c r="WLU41" s="19"/>
      <c r="WLV41" s="19"/>
      <c r="WLW41" s="19"/>
      <c r="WLX41" s="19"/>
      <c r="WLY41" s="19"/>
      <c r="WLZ41" s="19"/>
      <c r="WMA41" s="19"/>
      <c r="WMB41" s="19"/>
      <c r="WMC41" s="19"/>
      <c r="WMD41" s="19"/>
      <c r="WME41" s="19"/>
      <c r="WMF41" s="19"/>
      <c r="WMG41" s="19"/>
      <c r="WMH41" s="19"/>
      <c r="WMI41" s="19"/>
      <c r="WMJ41" s="19"/>
      <c r="WMK41" s="19"/>
      <c r="WML41" s="19"/>
      <c r="WMM41" s="19"/>
      <c r="WMN41" s="19"/>
      <c r="WMO41" s="19"/>
      <c r="WMP41" s="19"/>
      <c r="WMQ41" s="19"/>
      <c r="WMR41" s="19"/>
      <c r="WMS41" s="19"/>
      <c r="WMT41" s="19"/>
      <c r="WMU41" s="19"/>
      <c r="WMV41" s="19"/>
      <c r="WMW41" s="19"/>
      <c r="WMX41" s="19"/>
      <c r="WMY41" s="19"/>
      <c r="WMZ41" s="19"/>
      <c r="WNA41" s="19"/>
      <c r="WNB41" s="19"/>
      <c r="WNC41" s="19"/>
      <c r="WND41" s="19"/>
      <c r="WNE41" s="19"/>
      <c r="WNF41" s="19"/>
      <c r="WNG41" s="19"/>
      <c r="WNH41" s="19"/>
      <c r="WNI41" s="19"/>
      <c r="WNJ41" s="19"/>
      <c r="WNK41" s="19"/>
      <c r="WNL41" s="19"/>
      <c r="WNM41" s="19"/>
      <c r="WNN41" s="19"/>
      <c r="WNO41" s="19"/>
      <c r="WNP41" s="19"/>
      <c r="WNQ41" s="19"/>
      <c r="WNR41" s="19"/>
      <c r="WNS41" s="19"/>
      <c r="WNT41" s="19"/>
      <c r="WNU41" s="19"/>
      <c r="WNV41" s="19"/>
      <c r="WNW41" s="19"/>
      <c r="WNX41" s="19"/>
      <c r="WNY41" s="19"/>
      <c r="WNZ41" s="19"/>
      <c r="WOA41" s="19"/>
      <c r="WOB41" s="19"/>
      <c r="WOC41" s="19"/>
      <c r="WOD41" s="19"/>
      <c r="WOE41" s="19"/>
      <c r="WOF41" s="19"/>
      <c r="WOG41" s="19"/>
      <c r="WOH41" s="19"/>
      <c r="WOI41" s="19"/>
      <c r="WOJ41" s="19"/>
      <c r="WOK41" s="19"/>
      <c r="WOL41" s="19"/>
      <c r="WOM41" s="19"/>
      <c r="WON41" s="19"/>
      <c r="WOO41" s="19"/>
      <c r="WOP41" s="19"/>
      <c r="WOQ41" s="19"/>
      <c r="WOR41" s="19"/>
      <c r="WOS41" s="19"/>
      <c r="WOT41" s="19"/>
      <c r="WOU41" s="19"/>
      <c r="WOV41" s="19"/>
      <c r="WOW41" s="19"/>
      <c r="WOX41" s="19"/>
      <c r="WOY41" s="19"/>
      <c r="WOZ41" s="19"/>
      <c r="WPA41" s="19"/>
      <c r="WPB41" s="19"/>
      <c r="WPC41" s="19"/>
      <c r="WPD41" s="19"/>
      <c r="WPE41" s="19"/>
      <c r="WPF41" s="19"/>
      <c r="WPG41" s="19"/>
      <c r="WPH41" s="19"/>
      <c r="WPI41" s="19"/>
      <c r="WPJ41" s="19"/>
      <c r="WPK41" s="19"/>
      <c r="WPL41" s="19"/>
      <c r="WPM41" s="19"/>
      <c r="WPN41" s="19"/>
      <c r="WPO41" s="19"/>
      <c r="WPP41" s="19"/>
      <c r="WPQ41" s="19"/>
      <c r="WPR41" s="19"/>
      <c r="WPS41" s="19"/>
      <c r="WPT41" s="19"/>
      <c r="WPU41" s="19"/>
      <c r="WPV41" s="19"/>
      <c r="WPW41" s="19"/>
      <c r="WPX41" s="19"/>
      <c r="WPY41" s="19"/>
      <c r="WPZ41" s="19"/>
      <c r="WQA41" s="19"/>
      <c r="WQB41" s="19"/>
      <c r="WQC41" s="19"/>
      <c r="WQD41" s="19"/>
      <c r="WQE41" s="19"/>
      <c r="WQF41" s="19"/>
      <c r="WQG41" s="19"/>
      <c r="WQH41" s="19"/>
      <c r="WQI41" s="19"/>
      <c r="WQJ41" s="19"/>
      <c r="WQK41" s="19"/>
      <c r="WQL41" s="19"/>
      <c r="WQM41" s="19"/>
      <c r="WQN41" s="19"/>
      <c r="WQO41" s="19"/>
      <c r="WQP41" s="19"/>
      <c r="WQQ41" s="19"/>
      <c r="WQR41" s="19"/>
      <c r="WQS41" s="19"/>
      <c r="WQT41" s="19"/>
      <c r="WQU41" s="19"/>
      <c r="WQV41" s="19"/>
      <c r="WQW41" s="19"/>
      <c r="WQX41" s="19"/>
      <c r="WQY41" s="19"/>
      <c r="WQZ41" s="19"/>
      <c r="WRA41" s="19"/>
      <c r="WRB41" s="19"/>
      <c r="WRC41" s="19"/>
      <c r="WRD41" s="19"/>
      <c r="WRE41" s="19"/>
      <c r="WRF41" s="19"/>
      <c r="WRG41" s="19"/>
      <c r="WRH41" s="19"/>
      <c r="WRI41" s="19"/>
      <c r="WRJ41" s="19"/>
      <c r="WRK41" s="19"/>
      <c r="WRL41" s="19"/>
      <c r="WRM41" s="19"/>
      <c r="WRN41" s="19"/>
      <c r="WRO41" s="19"/>
      <c r="WRP41" s="19"/>
      <c r="WRQ41" s="19"/>
      <c r="WRR41" s="19"/>
      <c r="WRS41" s="19"/>
      <c r="WRT41" s="19"/>
      <c r="WRU41" s="19"/>
      <c r="WRV41" s="19"/>
      <c r="WRW41" s="19"/>
      <c r="WRX41" s="19"/>
      <c r="WRY41" s="19"/>
      <c r="WRZ41" s="19"/>
      <c r="WSA41" s="19"/>
      <c r="WSB41" s="19"/>
      <c r="WSC41" s="19"/>
      <c r="WSD41" s="19"/>
      <c r="WSE41" s="19"/>
      <c r="WSF41" s="19"/>
      <c r="WSG41" s="19"/>
      <c r="WSH41" s="19"/>
      <c r="WSI41" s="19"/>
      <c r="WSJ41" s="19"/>
      <c r="WSK41" s="19"/>
      <c r="WSL41" s="19"/>
      <c r="WSM41" s="19"/>
      <c r="WSN41" s="19"/>
      <c r="WSO41" s="19"/>
      <c r="WSP41" s="19"/>
      <c r="WSQ41" s="19"/>
      <c r="WSR41" s="19"/>
      <c r="WSS41" s="19"/>
      <c r="WST41" s="19"/>
      <c r="WSU41" s="19"/>
      <c r="WSV41" s="19"/>
      <c r="WSW41" s="19"/>
      <c r="WSX41" s="19"/>
      <c r="WSY41" s="19"/>
      <c r="WSZ41" s="19"/>
      <c r="WTA41" s="19"/>
      <c r="WTB41" s="19"/>
      <c r="WTC41" s="19"/>
      <c r="WTD41" s="19"/>
      <c r="WTE41" s="19"/>
      <c r="WTF41" s="19"/>
      <c r="WTG41" s="19"/>
      <c r="WTH41" s="19"/>
      <c r="WTI41" s="19"/>
      <c r="WTJ41" s="19"/>
      <c r="WTK41" s="19"/>
      <c r="WTL41" s="19"/>
      <c r="WTM41" s="19"/>
      <c r="WTN41" s="19"/>
      <c r="WTO41" s="19"/>
      <c r="WTP41" s="19"/>
      <c r="WTQ41" s="19"/>
      <c r="WTR41" s="19"/>
      <c r="WTS41" s="19"/>
      <c r="WTT41" s="19"/>
      <c r="WTU41" s="19"/>
      <c r="WTV41" s="19"/>
      <c r="WTW41" s="19"/>
      <c r="WTX41" s="19"/>
      <c r="WTY41" s="19"/>
      <c r="WTZ41" s="19"/>
      <c r="WUA41" s="19"/>
      <c r="WUB41" s="19"/>
      <c r="WUC41" s="19"/>
      <c r="WUD41" s="19"/>
      <c r="WUE41" s="19"/>
      <c r="WUF41" s="19"/>
      <c r="WUG41" s="19"/>
      <c r="WUH41" s="19"/>
      <c r="WUI41" s="19"/>
      <c r="WUJ41" s="19"/>
      <c r="WUK41" s="19"/>
      <c r="WUL41" s="19"/>
      <c r="WUM41" s="19"/>
      <c r="WUN41" s="19"/>
      <c r="WUO41" s="19"/>
      <c r="WUP41" s="19"/>
      <c r="WUQ41" s="19"/>
      <c r="WUR41" s="19"/>
      <c r="WUS41" s="19"/>
      <c r="WUT41" s="19"/>
      <c r="WUU41" s="19"/>
      <c r="WUV41" s="19"/>
      <c r="WUW41" s="19"/>
      <c r="WUX41" s="19"/>
      <c r="WUY41" s="19"/>
      <c r="WUZ41" s="19"/>
      <c r="WVA41" s="19"/>
      <c r="WVB41" s="19"/>
      <c r="WVC41" s="19"/>
      <c r="WVD41" s="19"/>
      <c r="WVE41" s="19"/>
      <c r="WVF41" s="19"/>
      <c r="WVG41" s="19"/>
      <c r="WVH41" s="19"/>
      <c r="WVI41" s="19"/>
      <c r="WVJ41" s="19"/>
      <c r="WVK41" s="19"/>
      <c r="WVL41" s="19"/>
      <c r="WVM41" s="19"/>
      <c r="WVN41" s="19"/>
      <c r="WVO41" s="19"/>
      <c r="WVP41" s="19"/>
      <c r="WVQ41" s="19"/>
      <c r="WVR41" s="19"/>
      <c r="WVS41" s="19"/>
      <c r="WVT41" s="19"/>
      <c r="WVU41" s="19"/>
      <c r="WVV41" s="19"/>
      <c r="WVW41" s="19"/>
      <c r="WVX41" s="19"/>
      <c r="WVY41" s="19"/>
      <c r="WVZ41" s="19"/>
      <c r="WWA41" s="19"/>
      <c r="WWB41" s="19"/>
      <c r="WWC41" s="19"/>
      <c r="WWD41" s="19"/>
      <c r="WWE41" s="19"/>
      <c r="WWF41" s="19"/>
      <c r="WWG41" s="19"/>
      <c r="WWH41" s="19"/>
      <c r="WWI41" s="19"/>
      <c r="WWJ41" s="19"/>
      <c r="WWK41" s="19"/>
      <c r="WWL41" s="19"/>
      <c r="WWM41" s="19"/>
    </row>
    <row r="47" spans="21:16159" customFormat="1" ht="12.75" customHeight="1"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  <c r="AML47" s="19"/>
      <c r="AMM47" s="19"/>
      <c r="AMN47" s="19"/>
      <c r="AMO47" s="19"/>
      <c r="AMP47" s="19"/>
      <c r="AMQ47" s="19"/>
      <c r="AMR47" s="19"/>
      <c r="AMS47" s="19"/>
      <c r="AMT47" s="19"/>
      <c r="AMU47" s="19"/>
      <c r="AMV47" s="19"/>
      <c r="AMW47" s="19"/>
      <c r="AMX47" s="19"/>
      <c r="AMY47" s="19"/>
      <c r="AMZ47" s="19"/>
      <c r="ANA47" s="19"/>
      <c r="ANB47" s="19"/>
      <c r="ANC47" s="19"/>
      <c r="AND47" s="19"/>
      <c r="ANE47" s="19"/>
      <c r="ANF47" s="19"/>
      <c r="ANG47" s="19"/>
      <c r="ANH47" s="19"/>
      <c r="ANI47" s="19"/>
      <c r="ANJ47" s="19"/>
      <c r="ANK47" s="19"/>
      <c r="ANL47" s="19"/>
      <c r="ANM47" s="19"/>
      <c r="ANN47" s="19"/>
      <c r="ANO47" s="19"/>
      <c r="ANP47" s="19"/>
      <c r="ANQ47" s="19"/>
      <c r="ANR47" s="19"/>
      <c r="ANS47" s="19"/>
      <c r="ANT47" s="19"/>
      <c r="ANU47" s="19"/>
      <c r="ANV47" s="19"/>
      <c r="ANW47" s="19"/>
      <c r="ANX47" s="19"/>
      <c r="ANY47" s="19"/>
      <c r="ANZ47" s="19"/>
      <c r="AOA47" s="19"/>
      <c r="AOB47" s="19"/>
      <c r="AOC47" s="19"/>
      <c r="AOD47" s="19"/>
      <c r="AOE47" s="19"/>
      <c r="AOF47" s="19"/>
      <c r="AOG47" s="19"/>
      <c r="AOH47" s="19"/>
      <c r="AOI47" s="19"/>
      <c r="AOJ47" s="19"/>
      <c r="AOK47" s="19"/>
      <c r="AOL47" s="19"/>
      <c r="AOM47" s="19"/>
      <c r="AON47" s="19"/>
      <c r="AOO47" s="19"/>
      <c r="AOP47" s="19"/>
      <c r="AOQ47" s="19"/>
      <c r="AOR47" s="19"/>
      <c r="AOS47" s="19"/>
      <c r="AOT47" s="19"/>
      <c r="AOU47" s="19"/>
      <c r="AOV47" s="19"/>
      <c r="AOW47" s="19"/>
      <c r="AOX47" s="19"/>
      <c r="AOY47" s="19"/>
      <c r="AOZ47" s="19"/>
      <c r="APA47" s="19"/>
      <c r="APB47" s="19"/>
      <c r="APC47" s="19"/>
      <c r="APD47" s="19"/>
      <c r="APE47" s="19"/>
      <c r="APF47" s="19"/>
      <c r="APG47" s="19"/>
      <c r="APH47" s="19"/>
      <c r="API47" s="19"/>
      <c r="APJ47" s="19"/>
      <c r="APK47" s="19"/>
      <c r="APL47" s="19"/>
      <c r="APM47" s="19"/>
      <c r="APN47" s="19"/>
      <c r="APO47" s="19"/>
      <c r="APP47" s="19"/>
      <c r="APQ47" s="19"/>
      <c r="APR47" s="19"/>
      <c r="APS47" s="19"/>
      <c r="APT47" s="19"/>
      <c r="APU47" s="19"/>
      <c r="APV47" s="19"/>
      <c r="APW47" s="19"/>
      <c r="APX47" s="19"/>
      <c r="APY47" s="19"/>
      <c r="APZ47" s="19"/>
      <c r="AQA47" s="19"/>
      <c r="AQB47" s="19"/>
      <c r="AQC47" s="19"/>
      <c r="AQD47" s="19"/>
      <c r="AQE47" s="19"/>
      <c r="AQF47" s="19"/>
      <c r="AQG47" s="19"/>
      <c r="AQH47" s="19"/>
      <c r="AQI47" s="19"/>
      <c r="AQJ47" s="19"/>
      <c r="AQK47" s="19"/>
      <c r="AQL47" s="19"/>
      <c r="AQM47" s="19"/>
      <c r="AQN47" s="19"/>
      <c r="AQO47" s="19"/>
      <c r="AQP47" s="19"/>
      <c r="AQQ47" s="19"/>
      <c r="AQR47" s="19"/>
      <c r="AQS47" s="19"/>
      <c r="AQT47" s="19"/>
      <c r="AQU47" s="19"/>
      <c r="AQV47" s="19"/>
      <c r="AQW47" s="19"/>
      <c r="AQX47" s="19"/>
      <c r="AQY47" s="19"/>
      <c r="AQZ47" s="19"/>
      <c r="ARA47" s="19"/>
      <c r="ARB47" s="19"/>
      <c r="ARC47" s="19"/>
      <c r="ARD47" s="19"/>
      <c r="ARE47" s="19"/>
      <c r="ARF47" s="19"/>
      <c r="ARG47" s="19"/>
      <c r="ARH47" s="19"/>
      <c r="ARI47" s="19"/>
      <c r="ARJ47" s="19"/>
      <c r="ARK47" s="19"/>
      <c r="ARL47" s="19"/>
      <c r="ARM47" s="19"/>
      <c r="ARN47" s="19"/>
      <c r="ARO47" s="19"/>
      <c r="ARP47" s="19"/>
      <c r="ARQ47" s="19"/>
      <c r="ARR47" s="19"/>
      <c r="ARS47" s="19"/>
      <c r="ART47" s="19"/>
      <c r="ARU47" s="19"/>
      <c r="ARV47" s="19"/>
      <c r="ARW47" s="19"/>
      <c r="ARX47" s="19"/>
      <c r="ARY47" s="19"/>
      <c r="ARZ47" s="19"/>
      <c r="ASA47" s="19"/>
      <c r="ASB47" s="19"/>
      <c r="ASC47" s="19"/>
      <c r="ASD47" s="19"/>
      <c r="ASE47" s="19"/>
      <c r="ASF47" s="19"/>
      <c r="ASG47" s="19"/>
      <c r="ASH47" s="19"/>
      <c r="ASI47" s="19"/>
      <c r="ASJ47" s="19"/>
      <c r="ASK47" s="19"/>
      <c r="ASL47" s="19"/>
      <c r="ASM47" s="19"/>
      <c r="ASN47" s="19"/>
      <c r="ASO47" s="19"/>
      <c r="ASP47" s="19"/>
      <c r="ASQ47" s="19"/>
      <c r="ASR47" s="19"/>
      <c r="ASS47" s="19"/>
      <c r="AST47" s="19"/>
      <c r="ASU47" s="19"/>
      <c r="ASV47" s="19"/>
      <c r="ASW47" s="19"/>
      <c r="ASX47" s="19"/>
      <c r="ASY47" s="19"/>
      <c r="ASZ47" s="19"/>
      <c r="ATA47" s="19"/>
      <c r="ATB47" s="19"/>
      <c r="ATC47" s="19"/>
      <c r="ATD47" s="19"/>
      <c r="ATE47" s="19"/>
      <c r="ATF47" s="19"/>
      <c r="ATG47" s="19"/>
      <c r="ATH47" s="19"/>
      <c r="ATI47" s="19"/>
      <c r="ATJ47" s="19"/>
      <c r="ATK47" s="19"/>
      <c r="ATL47" s="19"/>
      <c r="ATM47" s="19"/>
      <c r="ATN47" s="19"/>
      <c r="ATO47" s="19"/>
      <c r="ATP47" s="19"/>
      <c r="ATQ47" s="19"/>
      <c r="ATR47" s="19"/>
      <c r="ATS47" s="19"/>
      <c r="ATT47" s="19"/>
      <c r="ATU47" s="19"/>
      <c r="ATV47" s="19"/>
      <c r="ATW47" s="19"/>
      <c r="ATX47" s="19"/>
      <c r="ATY47" s="19"/>
      <c r="ATZ47" s="19"/>
      <c r="AUA47" s="19"/>
      <c r="AUB47" s="19"/>
      <c r="AUC47" s="19"/>
      <c r="AUD47" s="19"/>
      <c r="AUE47" s="19"/>
      <c r="AUF47" s="19"/>
      <c r="AUG47" s="19"/>
      <c r="AUH47" s="19"/>
      <c r="AUI47" s="19"/>
      <c r="AUJ47" s="19"/>
      <c r="AUK47" s="19"/>
      <c r="AUL47" s="19"/>
      <c r="AUM47" s="19"/>
      <c r="AUN47" s="19"/>
      <c r="AUO47" s="19"/>
      <c r="AUP47" s="19"/>
      <c r="AUQ47" s="19"/>
      <c r="AUR47" s="19"/>
      <c r="AUS47" s="19"/>
      <c r="AUT47" s="19"/>
      <c r="AUU47" s="19"/>
      <c r="AUV47" s="19"/>
      <c r="AUW47" s="19"/>
      <c r="AUX47" s="19"/>
      <c r="AUY47" s="19"/>
      <c r="AUZ47" s="19"/>
      <c r="AVA47" s="19"/>
      <c r="AVB47" s="19"/>
      <c r="AVC47" s="19"/>
      <c r="AVD47" s="19"/>
      <c r="AVE47" s="19"/>
      <c r="AVF47" s="19"/>
      <c r="AVG47" s="19"/>
      <c r="AVH47" s="19"/>
      <c r="AVI47" s="19"/>
      <c r="AVJ47" s="19"/>
      <c r="AVK47" s="19"/>
      <c r="AVL47" s="19"/>
      <c r="AVM47" s="19"/>
      <c r="AVN47" s="19"/>
      <c r="AVO47" s="19"/>
      <c r="AVP47" s="19"/>
      <c r="AVQ47" s="19"/>
      <c r="AVR47" s="19"/>
      <c r="AVS47" s="19"/>
      <c r="AVT47" s="19"/>
      <c r="AVU47" s="19"/>
      <c r="AVV47" s="19"/>
      <c r="AVW47" s="19"/>
      <c r="AVX47" s="19"/>
      <c r="AVY47" s="19"/>
      <c r="AVZ47" s="19"/>
      <c r="AWA47" s="19"/>
      <c r="AWB47" s="19"/>
      <c r="AWC47" s="19"/>
      <c r="AWD47" s="19"/>
      <c r="AWE47" s="19"/>
      <c r="AWF47" s="19"/>
      <c r="AWG47" s="19"/>
      <c r="AWH47" s="19"/>
      <c r="AWI47" s="19"/>
      <c r="AWJ47" s="19"/>
      <c r="AWK47" s="19"/>
      <c r="AWL47" s="19"/>
      <c r="AWM47" s="19"/>
      <c r="AWN47" s="19"/>
      <c r="AWO47" s="19"/>
      <c r="AWP47" s="19"/>
      <c r="AWQ47" s="19"/>
      <c r="AWR47" s="19"/>
      <c r="AWS47" s="19"/>
      <c r="AWT47" s="19"/>
      <c r="AWU47" s="19"/>
      <c r="AWV47" s="19"/>
      <c r="AWW47" s="19"/>
      <c r="AWX47" s="19"/>
      <c r="AWY47" s="19"/>
      <c r="AWZ47" s="19"/>
      <c r="AXA47" s="19"/>
      <c r="AXB47" s="19"/>
      <c r="AXC47" s="19"/>
      <c r="AXD47" s="19"/>
      <c r="AXE47" s="19"/>
      <c r="AXF47" s="19"/>
      <c r="AXG47" s="19"/>
      <c r="AXH47" s="19"/>
      <c r="AXI47" s="19"/>
      <c r="AXJ47" s="19"/>
      <c r="AXK47" s="19"/>
      <c r="AXL47" s="19"/>
      <c r="AXM47" s="19"/>
      <c r="AXN47" s="19"/>
      <c r="AXO47" s="19"/>
      <c r="AXP47" s="19"/>
      <c r="AXQ47" s="19"/>
      <c r="AXR47" s="19"/>
      <c r="AXS47" s="19"/>
      <c r="AXT47" s="19"/>
      <c r="AXU47" s="19"/>
      <c r="AXV47" s="19"/>
      <c r="AXW47" s="19"/>
      <c r="AXX47" s="19"/>
      <c r="AXY47" s="19"/>
      <c r="AXZ47" s="19"/>
      <c r="AYA47" s="19"/>
      <c r="AYB47" s="19"/>
      <c r="AYC47" s="19"/>
      <c r="AYD47" s="19"/>
      <c r="AYE47" s="19"/>
      <c r="AYF47" s="19"/>
      <c r="AYG47" s="19"/>
      <c r="AYH47" s="19"/>
      <c r="AYI47" s="19"/>
      <c r="AYJ47" s="19"/>
      <c r="AYK47" s="19"/>
      <c r="AYL47" s="19"/>
      <c r="AYM47" s="19"/>
      <c r="AYN47" s="19"/>
      <c r="AYO47" s="19"/>
      <c r="AYP47" s="19"/>
      <c r="AYQ47" s="19"/>
      <c r="AYR47" s="19"/>
      <c r="AYS47" s="19"/>
      <c r="AYT47" s="19"/>
      <c r="AYU47" s="19"/>
      <c r="AYV47" s="19"/>
      <c r="AYW47" s="19"/>
      <c r="AYX47" s="19"/>
      <c r="AYY47" s="19"/>
      <c r="AYZ47" s="19"/>
      <c r="AZA47" s="19"/>
      <c r="AZB47" s="19"/>
      <c r="AZC47" s="19"/>
      <c r="AZD47" s="19"/>
      <c r="AZE47" s="19"/>
      <c r="AZF47" s="19"/>
      <c r="AZG47" s="19"/>
      <c r="AZH47" s="19"/>
      <c r="AZI47" s="19"/>
      <c r="AZJ47" s="19"/>
      <c r="AZK47" s="19"/>
      <c r="AZL47" s="19"/>
      <c r="AZM47" s="19"/>
      <c r="AZN47" s="19"/>
      <c r="AZO47" s="19"/>
      <c r="AZP47" s="19"/>
      <c r="AZQ47" s="19"/>
      <c r="AZR47" s="19"/>
      <c r="AZS47" s="19"/>
      <c r="AZT47" s="19"/>
      <c r="AZU47" s="19"/>
      <c r="AZV47" s="19"/>
      <c r="AZW47" s="19"/>
      <c r="AZX47" s="19"/>
      <c r="AZY47" s="19"/>
      <c r="AZZ47" s="19"/>
      <c r="BAA47" s="19"/>
      <c r="BAB47" s="19"/>
      <c r="BAC47" s="19"/>
      <c r="BAD47" s="19"/>
      <c r="BAE47" s="19"/>
      <c r="BAF47" s="19"/>
      <c r="BAG47" s="19"/>
      <c r="BAH47" s="19"/>
      <c r="BAI47" s="19"/>
      <c r="BAJ47" s="19"/>
      <c r="BAK47" s="19"/>
      <c r="BAL47" s="19"/>
      <c r="BAM47" s="19"/>
      <c r="BAN47" s="19"/>
      <c r="BAO47" s="19"/>
      <c r="BAP47" s="19"/>
      <c r="BAQ47" s="19"/>
      <c r="BAR47" s="19"/>
      <c r="BAS47" s="19"/>
      <c r="BAT47" s="19"/>
      <c r="BAU47" s="19"/>
      <c r="BAV47" s="19"/>
      <c r="BAW47" s="19"/>
      <c r="BAX47" s="19"/>
      <c r="BAY47" s="19"/>
      <c r="BAZ47" s="19"/>
      <c r="BBA47" s="19"/>
      <c r="BBB47" s="19"/>
      <c r="BBC47" s="19"/>
      <c r="BBD47" s="19"/>
      <c r="BBE47" s="19"/>
      <c r="BBF47" s="19"/>
      <c r="BBG47" s="19"/>
      <c r="BBH47" s="19"/>
      <c r="BBI47" s="19"/>
      <c r="BBJ47" s="19"/>
      <c r="BBK47" s="19"/>
      <c r="BBL47" s="19"/>
      <c r="BBM47" s="19"/>
      <c r="BBN47" s="19"/>
      <c r="BBO47" s="19"/>
      <c r="BBP47" s="19"/>
      <c r="BBQ47" s="19"/>
      <c r="BBR47" s="19"/>
      <c r="BBS47" s="19"/>
      <c r="BBT47" s="19"/>
      <c r="BBU47" s="19"/>
      <c r="BBV47" s="19"/>
      <c r="BBW47" s="19"/>
      <c r="BBX47" s="19"/>
      <c r="BBY47" s="19"/>
      <c r="BBZ47" s="19"/>
      <c r="BCA47" s="19"/>
      <c r="BCB47" s="19"/>
      <c r="BCC47" s="19"/>
      <c r="BCD47" s="19"/>
      <c r="BCE47" s="19"/>
      <c r="BCF47" s="19"/>
      <c r="BCG47" s="19"/>
      <c r="BCH47" s="19"/>
      <c r="BCI47" s="19"/>
      <c r="BCJ47" s="19"/>
      <c r="BCK47" s="19"/>
      <c r="BCL47" s="19"/>
      <c r="BCM47" s="19"/>
      <c r="BCN47" s="19"/>
      <c r="BCO47" s="19"/>
      <c r="BCP47" s="19"/>
      <c r="BCQ47" s="19"/>
      <c r="BCR47" s="19"/>
      <c r="BCS47" s="19"/>
      <c r="BCT47" s="19"/>
      <c r="BCU47" s="19"/>
      <c r="BCV47" s="19"/>
      <c r="BCW47" s="19"/>
      <c r="BCX47" s="19"/>
      <c r="BCY47" s="19"/>
      <c r="BCZ47" s="19"/>
      <c r="BDA47" s="19"/>
      <c r="BDB47" s="19"/>
      <c r="BDC47" s="19"/>
      <c r="BDD47" s="19"/>
      <c r="BDE47" s="19"/>
      <c r="BDF47" s="19"/>
      <c r="BDG47" s="19"/>
      <c r="BDH47" s="19"/>
      <c r="BDI47" s="19"/>
      <c r="BDJ47" s="19"/>
      <c r="BDK47" s="19"/>
      <c r="BDL47" s="19"/>
      <c r="BDM47" s="19"/>
      <c r="BDN47" s="19"/>
      <c r="BDO47" s="19"/>
      <c r="BDP47" s="19"/>
      <c r="BDQ47" s="19"/>
      <c r="BDR47" s="19"/>
      <c r="BDS47" s="19"/>
      <c r="BDT47" s="19"/>
      <c r="BDU47" s="19"/>
      <c r="BDV47" s="19"/>
      <c r="BDW47" s="19"/>
      <c r="BDX47" s="19"/>
      <c r="BDY47" s="19"/>
      <c r="BDZ47" s="19"/>
      <c r="BEA47" s="19"/>
      <c r="BEB47" s="19"/>
      <c r="BEC47" s="19"/>
      <c r="BED47" s="19"/>
      <c r="BEE47" s="19"/>
      <c r="BEF47" s="19"/>
      <c r="BEG47" s="19"/>
      <c r="BEH47" s="19"/>
      <c r="BEI47" s="19"/>
      <c r="BEJ47" s="19"/>
      <c r="BEK47" s="19"/>
      <c r="BEL47" s="19"/>
      <c r="BEM47" s="19"/>
      <c r="BEN47" s="19"/>
      <c r="BEO47" s="19"/>
      <c r="BEP47" s="19"/>
      <c r="BEQ47" s="19"/>
      <c r="BER47" s="19"/>
      <c r="BES47" s="19"/>
      <c r="BET47" s="19"/>
      <c r="BEU47" s="19"/>
      <c r="BEV47" s="19"/>
      <c r="BEW47" s="19"/>
      <c r="BEX47" s="19"/>
      <c r="BEY47" s="19"/>
      <c r="BEZ47" s="19"/>
      <c r="BFA47" s="19"/>
      <c r="BFB47" s="19"/>
      <c r="BFC47" s="19"/>
      <c r="BFD47" s="19"/>
      <c r="BFE47" s="19"/>
      <c r="BFF47" s="19"/>
      <c r="BFG47" s="19"/>
      <c r="BFH47" s="19"/>
      <c r="BFI47" s="19"/>
      <c r="BFJ47" s="19"/>
      <c r="BFK47" s="19"/>
      <c r="BFL47" s="19"/>
      <c r="BFM47" s="19"/>
      <c r="BFN47" s="19"/>
      <c r="BFO47" s="19"/>
      <c r="BFP47" s="19"/>
      <c r="BFQ47" s="19"/>
      <c r="BFR47" s="19"/>
      <c r="BFS47" s="19"/>
      <c r="BFT47" s="19"/>
      <c r="BFU47" s="19"/>
      <c r="BFV47" s="19"/>
      <c r="BFW47" s="19"/>
      <c r="BFX47" s="19"/>
      <c r="BFY47" s="19"/>
      <c r="BFZ47" s="19"/>
      <c r="BGA47" s="19"/>
      <c r="BGB47" s="19"/>
      <c r="BGC47" s="19"/>
      <c r="BGD47" s="19"/>
      <c r="BGE47" s="19"/>
      <c r="BGF47" s="19"/>
      <c r="BGG47" s="19"/>
      <c r="BGH47" s="19"/>
      <c r="BGI47" s="19"/>
      <c r="BGJ47" s="19"/>
      <c r="BGK47" s="19"/>
      <c r="BGL47" s="19"/>
      <c r="BGM47" s="19"/>
      <c r="BGN47" s="19"/>
      <c r="BGO47" s="19"/>
      <c r="BGP47" s="19"/>
      <c r="BGQ47" s="19"/>
      <c r="BGR47" s="19"/>
      <c r="BGS47" s="19"/>
      <c r="BGT47" s="19"/>
      <c r="BGU47" s="19"/>
      <c r="BGV47" s="19"/>
      <c r="BGW47" s="19"/>
      <c r="BGX47" s="19"/>
      <c r="BGY47" s="19"/>
      <c r="BGZ47" s="19"/>
      <c r="BHA47" s="19"/>
      <c r="BHB47" s="19"/>
      <c r="BHC47" s="19"/>
      <c r="BHD47" s="19"/>
      <c r="BHE47" s="19"/>
      <c r="BHF47" s="19"/>
      <c r="BHG47" s="19"/>
      <c r="BHH47" s="19"/>
      <c r="BHI47" s="19"/>
      <c r="BHJ47" s="19"/>
      <c r="BHK47" s="19"/>
      <c r="BHL47" s="19"/>
      <c r="BHM47" s="19"/>
      <c r="BHN47" s="19"/>
      <c r="BHO47" s="19"/>
      <c r="BHP47" s="19"/>
      <c r="BHQ47" s="19"/>
      <c r="BHR47" s="19"/>
      <c r="BHS47" s="19"/>
      <c r="BHT47" s="19"/>
      <c r="BHU47" s="19"/>
      <c r="BHV47" s="19"/>
      <c r="BHW47" s="19"/>
      <c r="BHX47" s="19"/>
      <c r="BHY47" s="19"/>
      <c r="BHZ47" s="19"/>
      <c r="BIA47" s="19"/>
      <c r="BIB47" s="19"/>
      <c r="BIC47" s="19"/>
      <c r="BID47" s="19"/>
      <c r="BIE47" s="19"/>
      <c r="BIF47" s="19"/>
      <c r="BIG47" s="19"/>
      <c r="BIH47" s="19"/>
      <c r="BII47" s="19"/>
      <c r="BIJ47" s="19"/>
      <c r="BIK47" s="19"/>
      <c r="BIL47" s="19"/>
      <c r="BIM47" s="19"/>
      <c r="BIN47" s="19"/>
      <c r="BIO47" s="19"/>
      <c r="BIP47" s="19"/>
      <c r="BIQ47" s="19"/>
      <c r="BIR47" s="19"/>
      <c r="BIS47" s="19"/>
      <c r="BIT47" s="19"/>
      <c r="BIU47" s="19"/>
      <c r="BIV47" s="19"/>
      <c r="BIW47" s="19"/>
      <c r="BIX47" s="19"/>
      <c r="BIY47" s="19"/>
      <c r="BIZ47" s="19"/>
      <c r="BJA47" s="19"/>
      <c r="BJB47" s="19"/>
      <c r="BJC47" s="19"/>
      <c r="BJD47" s="19"/>
      <c r="BJE47" s="19"/>
      <c r="BJF47" s="19"/>
      <c r="BJG47" s="19"/>
      <c r="BJH47" s="19"/>
      <c r="BJI47" s="19"/>
      <c r="BJJ47" s="19"/>
      <c r="BJK47" s="19"/>
      <c r="BJL47" s="19"/>
      <c r="BJM47" s="19"/>
      <c r="BJN47" s="19"/>
      <c r="BJO47" s="19"/>
      <c r="BJP47" s="19"/>
      <c r="BJQ47" s="19"/>
      <c r="BJR47" s="19"/>
      <c r="BJS47" s="19"/>
      <c r="BJT47" s="19"/>
      <c r="BJU47" s="19"/>
      <c r="BJV47" s="19"/>
      <c r="BJW47" s="19"/>
      <c r="BJX47" s="19"/>
      <c r="BJY47" s="19"/>
      <c r="BJZ47" s="19"/>
      <c r="BKA47" s="19"/>
      <c r="BKB47" s="19"/>
      <c r="BKC47" s="19"/>
      <c r="BKD47" s="19"/>
      <c r="BKE47" s="19"/>
      <c r="BKF47" s="19"/>
      <c r="BKG47" s="19"/>
      <c r="BKH47" s="19"/>
      <c r="BKI47" s="19"/>
      <c r="BKJ47" s="19"/>
      <c r="BKK47" s="19"/>
      <c r="BKL47" s="19"/>
      <c r="BKM47" s="19"/>
      <c r="BKN47" s="19"/>
      <c r="BKO47" s="19"/>
      <c r="BKP47" s="19"/>
      <c r="BKQ47" s="19"/>
      <c r="BKR47" s="19"/>
      <c r="BKS47" s="19"/>
      <c r="BKT47" s="19"/>
      <c r="BKU47" s="19"/>
      <c r="BKV47" s="19"/>
      <c r="BKW47" s="19"/>
      <c r="BKX47" s="19"/>
      <c r="BKY47" s="19"/>
      <c r="BKZ47" s="19"/>
      <c r="BLA47" s="19"/>
      <c r="BLB47" s="19"/>
      <c r="BLC47" s="19"/>
      <c r="BLD47" s="19"/>
      <c r="BLE47" s="19"/>
      <c r="BLF47" s="19"/>
      <c r="BLG47" s="19"/>
      <c r="BLH47" s="19"/>
      <c r="BLI47" s="19"/>
      <c r="BLJ47" s="19"/>
      <c r="BLK47" s="19"/>
      <c r="BLL47" s="19"/>
      <c r="BLM47" s="19"/>
      <c r="BLN47" s="19"/>
      <c r="BLO47" s="19"/>
      <c r="BLP47" s="19"/>
      <c r="BLQ47" s="19"/>
      <c r="BLR47" s="19"/>
      <c r="BLS47" s="19"/>
      <c r="BLT47" s="19"/>
      <c r="BLU47" s="19"/>
      <c r="BLV47" s="19"/>
      <c r="BLW47" s="19"/>
      <c r="BLX47" s="19"/>
      <c r="BLY47" s="19"/>
      <c r="BLZ47" s="19"/>
      <c r="BMA47" s="19"/>
      <c r="BMB47" s="19"/>
      <c r="BMC47" s="19"/>
      <c r="BMD47" s="19"/>
      <c r="BME47" s="19"/>
      <c r="BMF47" s="19"/>
      <c r="BMG47" s="19"/>
      <c r="BMH47" s="19"/>
      <c r="BMI47" s="19"/>
      <c r="BMJ47" s="19"/>
      <c r="BMK47" s="19"/>
      <c r="BML47" s="19"/>
      <c r="BMM47" s="19"/>
      <c r="BMN47" s="19"/>
      <c r="BMO47" s="19"/>
      <c r="BMP47" s="19"/>
      <c r="BMQ47" s="19"/>
      <c r="BMR47" s="19"/>
      <c r="BMS47" s="19"/>
      <c r="BMT47" s="19"/>
      <c r="BMU47" s="19"/>
      <c r="BMV47" s="19"/>
      <c r="BMW47" s="19"/>
      <c r="BMX47" s="19"/>
      <c r="BMY47" s="19"/>
      <c r="BMZ47" s="19"/>
      <c r="BNA47" s="19"/>
      <c r="BNB47" s="19"/>
      <c r="BNC47" s="19"/>
      <c r="BND47" s="19"/>
      <c r="BNE47" s="19"/>
      <c r="BNF47" s="19"/>
      <c r="BNG47" s="19"/>
      <c r="BNH47" s="19"/>
      <c r="BNI47" s="19"/>
      <c r="BNJ47" s="19"/>
      <c r="BNK47" s="19"/>
      <c r="BNL47" s="19"/>
      <c r="BNM47" s="19"/>
      <c r="BNN47" s="19"/>
      <c r="BNO47" s="19"/>
      <c r="BNP47" s="19"/>
      <c r="BNQ47" s="19"/>
      <c r="BNR47" s="19"/>
      <c r="BNS47" s="19"/>
      <c r="BNT47" s="19"/>
      <c r="BNU47" s="19"/>
      <c r="BNV47" s="19"/>
      <c r="BNW47" s="19"/>
      <c r="BNX47" s="19"/>
      <c r="BNY47" s="19"/>
      <c r="BNZ47" s="19"/>
      <c r="BOA47" s="19"/>
      <c r="BOB47" s="19"/>
      <c r="BOC47" s="19"/>
      <c r="BOD47" s="19"/>
      <c r="BOE47" s="19"/>
      <c r="BOF47" s="19"/>
      <c r="BOG47" s="19"/>
      <c r="BOH47" s="19"/>
      <c r="BOI47" s="19"/>
      <c r="BOJ47" s="19"/>
      <c r="BOK47" s="19"/>
      <c r="BOL47" s="19"/>
      <c r="BOM47" s="19"/>
      <c r="BON47" s="19"/>
      <c r="BOO47" s="19"/>
      <c r="BOP47" s="19"/>
      <c r="BOQ47" s="19"/>
      <c r="BOR47" s="19"/>
      <c r="BOS47" s="19"/>
      <c r="BOT47" s="19"/>
      <c r="BOU47" s="19"/>
      <c r="BOV47" s="19"/>
      <c r="BOW47" s="19"/>
      <c r="BOX47" s="19"/>
      <c r="BOY47" s="19"/>
      <c r="BOZ47" s="19"/>
      <c r="BPA47" s="19"/>
      <c r="BPB47" s="19"/>
      <c r="BPC47" s="19"/>
      <c r="BPD47" s="19"/>
      <c r="BPE47" s="19"/>
      <c r="BPF47" s="19"/>
      <c r="BPG47" s="19"/>
      <c r="BPH47" s="19"/>
      <c r="BPI47" s="19"/>
      <c r="BPJ47" s="19"/>
      <c r="BPK47" s="19"/>
      <c r="BPL47" s="19"/>
      <c r="BPM47" s="19"/>
      <c r="BPN47" s="19"/>
      <c r="BPO47" s="19"/>
      <c r="BPP47" s="19"/>
      <c r="BPQ47" s="19"/>
      <c r="BPR47" s="19"/>
      <c r="BPS47" s="19"/>
      <c r="BPT47" s="19"/>
      <c r="BPU47" s="19"/>
      <c r="BPV47" s="19"/>
      <c r="BPW47" s="19"/>
      <c r="BPX47" s="19"/>
      <c r="BPY47" s="19"/>
      <c r="BPZ47" s="19"/>
      <c r="BQA47" s="19"/>
      <c r="BQB47" s="19"/>
      <c r="BQC47" s="19"/>
      <c r="BQD47" s="19"/>
      <c r="BQE47" s="19"/>
      <c r="BQF47" s="19"/>
      <c r="BQG47" s="19"/>
      <c r="BQH47" s="19"/>
      <c r="BQI47" s="19"/>
      <c r="BQJ47" s="19"/>
      <c r="BQK47" s="19"/>
      <c r="BQL47" s="19"/>
      <c r="BQM47" s="19"/>
      <c r="BQN47" s="19"/>
      <c r="BQO47" s="19"/>
      <c r="BQP47" s="19"/>
      <c r="BQQ47" s="19"/>
      <c r="BQR47" s="19"/>
      <c r="BQS47" s="19"/>
      <c r="BQT47" s="19"/>
      <c r="BQU47" s="19"/>
      <c r="BQV47" s="19"/>
      <c r="BQW47" s="19"/>
      <c r="BQX47" s="19"/>
      <c r="BQY47" s="19"/>
      <c r="BQZ47" s="19"/>
      <c r="BRA47" s="19"/>
      <c r="BRB47" s="19"/>
      <c r="BRC47" s="19"/>
      <c r="BRD47" s="19"/>
      <c r="BRE47" s="19"/>
      <c r="BRF47" s="19"/>
      <c r="BRG47" s="19"/>
      <c r="BRH47" s="19"/>
      <c r="BRI47" s="19"/>
      <c r="BRJ47" s="19"/>
      <c r="BRK47" s="19"/>
      <c r="BRL47" s="19"/>
      <c r="BRM47" s="19"/>
      <c r="BRN47" s="19"/>
      <c r="BRO47" s="19"/>
      <c r="BRP47" s="19"/>
      <c r="BRQ47" s="19"/>
      <c r="BRR47" s="19"/>
      <c r="BRS47" s="19"/>
      <c r="BRT47" s="19"/>
      <c r="BRU47" s="19"/>
      <c r="BRV47" s="19"/>
      <c r="BRW47" s="19"/>
      <c r="BRX47" s="19"/>
      <c r="BRY47" s="19"/>
      <c r="BRZ47" s="19"/>
      <c r="BSA47" s="19"/>
      <c r="BSB47" s="19"/>
      <c r="BSC47" s="19"/>
      <c r="BSD47" s="19"/>
      <c r="BSE47" s="19"/>
      <c r="BSF47" s="19"/>
      <c r="BSG47" s="19"/>
      <c r="BSH47" s="19"/>
      <c r="BSI47" s="19"/>
      <c r="BSJ47" s="19"/>
      <c r="BSK47" s="19"/>
      <c r="BSL47" s="19"/>
      <c r="BSM47" s="19"/>
      <c r="BSN47" s="19"/>
      <c r="BSO47" s="19"/>
      <c r="BSP47" s="19"/>
      <c r="BSQ47" s="19"/>
      <c r="BSR47" s="19"/>
      <c r="BSS47" s="19"/>
      <c r="BST47" s="19"/>
      <c r="BSU47" s="19"/>
      <c r="BSV47" s="19"/>
      <c r="BSW47" s="19"/>
      <c r="BSX47" s="19"/>
      <c r="BSY47" s="19"/>
      <c r="BSZ47" s="19"/>
      <c r="BTA47" s="19"/>
      <c r="BTB47" s="19"/>
      <c r="BTC47" s="19"/>
      <c r="BTD47" s="19"/>
      <c r="BTE47" s="19"/>
      <c r="BTF47" s="19"/>
      <c r="BTG47" s="19"/>
      <c r="BTH47" s="19"/>
      <c r="BTI47" s="19"/>
      <c r="BTJ47" s="19"/>
      <c r="BTK47" s="19"/>
      <c r="BTL47" s="19"/>
      <c r="BTM47" s="19"/>
      <c r="BTN47" s="19"/>
      <c r="BTO47" s="19"/>
      <c r="BTP47" s="19"/>
      <c r="BTQ47" s="19"/>
      <c r="BTR47" s="19"/>
      <c r="BTS47" s="19"/>
      <c r="BTT47" s="19"/>
      <c r="BTU47" s="19"/>
      <c r="BTV47" s="19"/>
      <c r="BTW47" s="19"/>
      <c r="BTX47" s="19"/>
      <c r="BTY47" s="19"/>
      <c r="BTZ47" s="19"/>
      <c r="BUA47" s="19"/>
      <c r="BUB47" s="19"/>
      <c r="BUC47" s="19"/>
      <c r="BUD47" s="19"/>
      <c r="BUE47" s="19"/>
      <c r="BUF47" s="19"/>
      <c r="BUG47" s="19"/>
      <c r="BUH47" s="19"/>
      <c r="BUI47" s="19"/>
      <c r="BUJ47" s="19"/>
      <c r="BUK47" s="19"/>
      <c r="BUL47" s="19"/>
      <c r="BUM47" s="19"/>
      <c r="BUN47" s="19"/>
      <c r="BUO47" s="19"/>
      <c r="BUP47" s="19"/>
      <c r="BUQ47" s="19"/>
      <c r="BUR47" s="19"/>
      <c r="BUS47" s="19"/>
      <c r="BUT47" s="19"/>
      <c r="BUU47" s="19"/>
      <c r="BUV47" s="19"/>
      <c r="BUW47" s="19"/>
      <c r="BUX47" s="19"/>
      <c r="BUY47" s="19"/>
      <c r="BUZ47" s="19"/>
      <c r="BVA47" s="19"/>
      <c r="BVB47" s="19"/>
      <c r="BVC47" s="19"/>
      <c r="BVD47" s="19"/>
      <c r="BVE47" s="19"/>
      <c r="BVF47" s="19"/>
      <c r="BVG47" s="19"/>
      <c r="BVH47" s="19"/>
      <c r="BVI47" s="19"/>
      <c r="BVJ47" s="19"/>
      <c r="BVK47" s="19"/>
      <c r="BVL47" s="19"/>
      <c r="BVM47" s="19"/>
      <c r="BVN47" s="19"/>
      <c r="BVO47" s="19"/>
      <c r="BVP47" s="19"/>
      <c r="BVQ47" s="19"/>
      <c r="BVR47" s="19"/>
      <c r="BVS47" s="19"/>
      <c r="BVT47" s="19"/>
      <c r="BVU47" s="19"/>
      <c r="BVV47" s="19"/>
      <c r="BVW47" s="19"/>
      <c r="BVX47" s="19"/>
      <c r="BVY47" s="19"/>
      <c r="BVZ47" s="19"/>
      <c r="BWA47" s="19"/>
      <c r="BWB47" s="19"/>
      <c r="BWC47" s="19"/>
      <c r="BWD47" s="19"/>
      <c r="BWE47" s="19"/>
      <c r="BWF47" s="19"/>
      <c r="BWG47" s="19"/>
      <c r="BWH47" s="19"/>
      <c r="BWI47" s="19"/>
      <c r="BWJ47" s="19"/>
      <c r="BWK47" s="19"/>
      <c r="BWL47" s="19"/>
      <c r="BWM47" s="19"/>
      <c r="BWN47" s="19"/>
      <c r="BWO47" s="19"/>
      <c r="BWP47" s="19"/>
      <c r="BWQ47" s="19"/>
      <c r="BWR47" s="19"/>
      <c r="BWS47" s="19"/>
      <c r="BWT47" s="19"/>
      <c r="BWU47" s="19"/>
      <c r="BWV47" s="19"/>
      <c r="BWW47" s="19"/>
      <c r="BWX47" s="19"/>
      <c r="BWY47" s="19"/>
      <c r="BWZ47" s="19"/>
      <c r="BXA47" s="19"/>
      <c r="BXB47" s="19"/>
      <c r="BXC47" s="19"/>
      <c r="BXD47" s="19"/>
      <c r="BXE47" s="19"/>
      <c r="BXF47" s="19"/>
      <c r="BXG47" s="19"/>
      <c r="BXH47" s="19"/>
      <c r="BXI47" s="19"/>
      <c r="BXJ47" s="19"/>
      <c r="BXK47" s="19"/>
      <c r="BXL47" s="19"/>
      <c r="BXM47" s="19"/>
      <c r="BXN47" s="19"/>
      <c r="BXO47" s="19"/>
      <c r="BXP47" s="19"/>
      <c r="BXQ47" s="19"/>
      <c r="BXR47" s="19"/>
      <c r="BXS47" s="19"/>
      <c r="BXT47" s="19"/>
      <c r="BXU47" s="19"/>
      <c r="BXV47" s="19"/>
      <c r="BXW47" s="19"/>
      <c r="BXX47" s="19"/>
      <c r="BXY47" s="19"/>
      <c r="BXZ47" s="19"/>
      <c r="BYA47" s="19"/>
      <c r="BYB47" s="19"/>
      <c r="BYC47" s="19"/>
      <c r="BYD47" s="19"/>
      <c r="BYE47" s="19"/>
      <c r="BYF47" s="19"/>
      <c r="BYG47" s="19"/>
      <c r="BYH47" s="19"/>
      <c r="BYI47" s="19"/>
      <c r="BYJ47" s="19"/>
      <c r="BYK47" s="19"/>
      <c r="BYL47" s="19"/>
      <c r="BYM47" s="19"/>
      <c r="BYN47" s="19"/>
      <c r="BYO47" s="19"/>
      <c r="BYP47" s="19"/>
      <c r="BYQ47" s="19"/>
      <c r="BYR47" s="19"/>
      <c r="BYS47" s="19"/>
      <c r="BYT47" s="19"/>
      <c r="BYU47" s="19"/>
      <c r="BYV47" s="19"/>
      <c r="BYW47" s="19"/>
      <c r="BYX47" s="19"/>
      <c r="BYY47" s="19"/>
      <c r="BYZ47" s="19"/>
      <c r="BZA47" s="19"/>
      <c r="BZB47" s="19"/>
      <c r="BZC47" s="19"/>
      <c r="BZD47" s="19"/>
      <c r="BZE47" s="19"/>
      <c r="BZF47" s="19"/>
      <c r="BZG47" s="19"/>
      <c r="BZH47" s="19"/>
      <c r="BZI47" s="19"/>
      <c r="BZJ47" s="19"/>
      <c r="BZK47" s="19"/>
      <c r="BZL47" s="19"/>
      <c r="BZM47" s="19"/>
      <c r="BZN47" s="19"/>
      <c r="BZO47" s="19"/>
      <c r="BZP47" s="19"/>
      <c r="BZQ47" s="19"/>
      <c r="BZR47" s="19"/>
      <c r="BZS47" s="19"/>
      <c r="BZT47" s="19"/>
      <c r="BZU47" s="19"/>
      <c r="BZV47" s="19"/>
      <c r="BZW47" s="19"/>
      <c r="BZX47" s="19"/>
      <c r="BZY47" s="19"/>
      <c r="BZZ47" s="19"/>
      <c r="CAA47" s="19"/>
      <c r="CAB47" s="19"/>
      <c r="CAC47" s="19"/>
      <c r="CAD47" s="19"/>
      <c r="CAE47" s="19"/>
      <c r="CAF47" s="19"/>
      <c r="CAG47" s="19"/>
      <c r="CAH47" s="19"/>
      <c r="CAI47" s="19"/>
      <c r="CAJ47" s="19"/>
      <c r="CAK47" s="19"/>
      <c r="CAL47" s="19"/>
      <c r="CAM47" s="19"/>
      <c r="CAN47" s="19"/>
      <c r="CAO47" s="19"/>
      <c r="CAP47" s="19"/>
      <c r="CAQ47" s="19"/>
      <c r="CAR47" s="19"/>
      <c r="CAS47" s="19"/>
      <c r="CAT47" s="19"/>
      <c r="CAU47" s="19"/>
      <c r="CAV47" s="19"/>
      <c r="CAW47" s="19"/>
      <c r="CAX47" s="19"/>
      <c r="CAY47" s="19"/>
      <c r="CAZ47" s="19"/>
      <c r="CBA47" s="19"/>
      <c r="CBB47" s="19"/>
      <c r="CBC47" s="19"/>
      <c r="CBD47" s="19"/>
      <c r="CBE47" s="19"/>
      <c r="CBF47" s="19"/>
      <c r="CBG47" s="19"/>
      <c r="CBH47" s="19"/>
      <c r="CBI47" s="19"/>
      <c r="CBJ47" s="19"/>
      <c r="CBK47" s="19"/>
      <c r="CBL47" s="19"/>
      <c r="CBM47" s="19"/>
      <c r="CBN47" s="19"/>
      <c r="CBO47" s="19"/>
      <c r="CBP47" s="19"/>
      <c r="CBQ47" s="19"/>
      <c r="CBR47" s="19"/>
      <c r="CBS47" s="19"/>
      <c r="CBT47" s="19"/>
      <c r="CBU47" s="19"/>
      <c r="CBV47" s="19"/>
      <c r="CBW47" s="19"/>
      <c r="CBX47" s="19"/>
      <c r="CBY47" s="19"/>
      <c r="CBZ47" s="19"/>
      <c r="CCA47" s="19"/>
      <c r="CCB47" s="19"/>
      <c r="CCC47" s="19"/>
      <c r="CCD47" s="19"/>
      <c r="CCE47" s="19"/>
      <c r="CCF47" s="19"/>
      <c r="CCG47" s="19"/>
      <c r="CCH47" s="19"/>
      <c r="CCI47" s="19"/>
      <c r="CCJ47" s="19"/>
      <c r="CCK47" s="19"/>
      <c r="CCL47" s="19"/>
      <c r="CCM47" s="19"/>
      <c r="CCN47" s="19"/>
      <c r="CCO47" s="19"/>
      <c r="CCP47" s="19"/>
      <c r="CCQ47" s="19"/>
      <c r="CCR47" s="19"/>
      <c r="CCS47" s="19"/>
      <c r="CCT47" s="19"/>
      <c r="CCU47" s="19"/>
      <c r="CCV47" s="19"/>
      <c r="CCW47" s="19"/>
      <c r="CCX47" s="19"/>
      <c r="CCY47" s="19"/>
      <c r="CCZ47" s="19"/>
      <c r="CDA47" s="19"/>
      <c r="CDB47" s="19"/>
      <c r="CDC47" s="19"/>
      <c r="CDD47" s="19"/>
      <c r="CDE47" s="19"/>
      <c r="CDF47" s="19"/>
      <c r="CDG47" s="19"/>
      <c r="CDH47" s="19"/>
      <c r="CDI47" s="19"/>
      <c r="CDJ47" s="19"/>
      <c r="CDK47" s="19"/>
      <c r="CDL47" s="19"/>
      <c r="CDM47" s="19"/>
      <c r="CDN47" s="19"/>
      <c r="CDO47" s="19"/>
      <c r="CDP47" s="19"/>
      <c r="CDQ47" s="19"/>
      <c r="CDR47" s="19"/>
      <c r="CDS47" s="19"/>
      <c r="CDT47" s="19"/>
      <c r="CDU47" s="19"/>
      <c r="CDV47" s="19"/>
      <c r="CDW47" s="19"/>
      <c r="CDX47" s="19"/>
      <c r="CDY47" s="19"/>
      <c r="CDZ47" s="19"/>
      <c r="CEA47" s="19"/>
      <c r="CEB47" s="19"/>
      <c r="CEC47" s="19"/>
      <c r="CED47" s="19"/>
      <c r="CEE47" s="19"/>
      <c r="CEF47" s="19"/>
      <c r="CEG47" s="19"/>
      <c r="CEH47" s="19"/>
      <c r="CEI47" s="19"/>
      <c r="CEJ47" s="19"/>
      <c r="CEK47" s="19"/>
      <c r="CEL47" s="19"/>
      <c r="CEM47" s="19"/>
      <c r="CEN47" s="19"/>
      <c r="CEO47" s="19"/>
      <c r="CEP47" s="19"/>
      <c r="CEQ47" s="19"/>
      <c r="CER47" s="19"/>
      <c r="CES47" s="19"/>
      <c r="CET47" s="19"/>
      <c r="CEU47" s="19"/>
      <c r="CEV47" s="19"/>
      <c r="CEW47" s="19"/>
      <c r="CEX47" s="19"/>
      <c r="CEY47" s="19"/>
      <c r="CEZ47" s="19"/>
      <c r="CFA47" s="19"/>
      <c r="CFB47" s="19"/>
      <c r="CFC47" s="19"/>
      <c r="CFD47" s="19"/>
      <c r="CFE47" s="19"/>
      <c r="CFF47" s="19"/>
      <c r="CFG47" s="19"/>
      <c r="CFH47" s="19"/>
      <c r="CFI47" s="19"/>
      <c r="CFJ47" s="19"/>
      <c r="CFK47" s="19"/>
      <c r="CFL47" s="19"/>
      <c r="CFM47" s="19"/>
      <c r="CFN47" s="19"/>
      <c r="CFO47" s="19"/>
      <c r="CFP47" s="19"/>
      <c r="CFQ47" s="19"/>
      <c r="CFR47" s="19"/>
      <c r="CFS47" s="19"/>
      <c r="CFT47" s="19"/>
      <c r="CFU47" s="19"/>
      <c r="CFV47" s="19"/>
      <c r="CFW47" s="19"/>
      <c r="CFX47" s="19"/>
      <c r="CFY47" s="19"/>
      <c r="CFZ47" s="19"/>
      <c r="CGA47" s="19"/>
      <c r="CGB47" s="19"/>
      <c r="CGC47" s="19"/>
      <c r="CGD47" s="19"/>
      <c r="CGE47" s="19"/>
      <c r="CGF47" s="19"/>
      <c r="CGG47" s="19"/>
      <c r="CGH47" s="19"/>
      <c r="CGI47" s="19"/>
      <c r="CGJ47" s="19"/>
      <c r="CGK47" s="19"/>
      <c r="CGL47" s="19"/>
      <c r="CGM47" s="19"/>
      <c r="CGN47" s="19"/>
      <c r="CGO47" s="19"/>
      <c r="CGP47" s="19"/>
      <c r="CGQ47" s="19"/>
      <c r="CGR47" s="19"/>
      <c r="CGS47" s="19"/>
      <c r="CGT47" s="19"/>
      <c r="CGU47" s="19"/>
      <c r="CGV47" s="19"/>
      <c r="CGW47" s="19"/>
      <c r="CGX47" s="19"/>
      <c r="CGY47" s="19"/>
      <c r="CGZ47" s="19"/>
      <c r="CHA47" s="19"/>
      <c r="CHB47" s="19"/>
      <c r="CHC47" s="19"/>
      <c r="CHD47" s="19"/>
      <c r="CHE47" s="19"/>
      <c r="CHF47" s="19"/>
      <c r="CHG47" s="19"/>
      <c r="CHH47" s="19"/>
      <c r="CHI47" s="19"/>
      <c r="CHJ47" s="19"/>
      <c r="CHK47" s="19"/>
      <c r="CHL47" s="19"/>
      <c r="CHM47" s="19"/>
      <c r="CHN47" s="19"/>
      <c r="CHO47" s="19"/>
      <c r="CHP47" s="19"/>
      <c r="CHQ47" s="19"/>
      <c r="CHR47" s="19"/>
      <c r="CHS47" s="19"/>
      <c r="CHT47" s="19"/>
      <c r="CHU47" s="19"/>
      <c r="CHV47" s="19"/>
      <c r="CHW47" s="19"/>
      <c r="CHX47" s="19"/>
      <c r="CHY47" s="19"/>
      <c r="CHZ47" s="19"/>
      <c r="CIA47" s="19"/>
      <c r="CIB47" s="19"/>
      <c r="CIC47" s="19"/>
      <c r="CID47" s="19"/>
      <c r="CIE47" s="19"/>
      <c r="CIF47" s="19"/>
      <c r="CIG47" s="19"/>
      <c r="CIH47" s="19"/>
      <c r="CII47" s="19"/>
      <c r="CIJ47" s="19"/>
      <c r="CIK47" s="19"/>
      <c r="CIL47" s="19"/>
      <c r="CIM47" s="19"/>
      <c r="CIN47" s="19"/>
      <c r="CIO47" s="19"/>
      <c r="CIP47" s="19"/>
      <c r="CIQ47" s="19"/>
      <c r="CIR47" s="19"/>
      <c r="CIS47" s="19"/>
      <c r="CIT47" s="19"/>
      <c r="CIU47" s="19"/>
      <c r="CIV47" s="19"/>
      <c r="CIW47" s="19"/>
      <c r="CIX47" s="19"/>
      <c r="CIY47" s="19"/>
      <c r="CIZ47" s="19"/>
      <c r="CJA47" s="19"/>
      <c r="CJB47" s="19"/>
      <c r="CJC47" s="19"/>
      <c r="CJD47" s="19"/>
      <c r="CJE47" s="19"/>
      <c r="CJF47" s="19"/>
      <c r="CJG47" s="19"/>
      <c r="CJH47" s="19"/>
      <c r="CJI47" s="19"/>
      <c r="CJJ47" s="19"/>
      <c r="CJK47" s="19"/>
      <c r="CJL47" s="19"/>
      <c r="CJM47" s="19"/>
      <c r="CJN47" s="19"/>
      <c r="CJO47" s="19"/>
      <c r="CJP47" s="19"/>
      <c r="CJQ47" s="19"/>
      <c r="CJR47" s="19"/>
      <c r="CJS47" s="19"/>
      <c r="CJT47" s="19"/>
      <c r="CJU47" s="19"/>
      <c r="CJV47" s="19"/>
      <c r="CJW47" s="19"/>
      <c r="CJX47" s="19"/>
      <c r="CJY47" s="19"/>
      <c r="CJZ47" s="19"/>
      <c r="CKA47" s="19"/>
      <c r="CKB47" s="19"/>
      <c r="CKC47" s="19"/>
      <c r="CKD47" s="19"/>
      <c r="CKE47" s="19"/>
      <c r="CKF47" s="19"/>
      <c r="CKG47" s="19"/>
      <c r="CKH47" s="19"/>
      <c r="CKI47" s="19"/>
      <c r="CKJ47" s="19"/>
      <c r="CKK47" s="19"/>
      <c r="CKL47" s="19"/>
      <c r="CKM47" s="19"/>
      <c r="CKN47" s="19"/>
      <c r="CKO47" s="19"/>
      <c r="CKP47" s="19"/>
      <c r="CKQ47" s="19"/>
      <c r="CKR47" s="19"/>
      <c r="CKS47" s="19"/>
      <c r="CKT47" s="19"/>
      <c r="CKU47" s="19"/>
      <c r="CKV47" s="19"/>
      <c r="CKW47" s="19"/>
      <c r="CKX47" s="19"/>
      <c r="CKY47" s="19"/>
      <c r="CKZ47" s="19"/>
      <c r="CLA47" s="19"/>
      <c r="CLB47" s="19"/>
      <c r="CLC47" s="19"/>
      <c r="CLD47" s="19"/>
      <c r="CLE47" s="19"/>
      <c r="CLF47" s="19"/>
      <c r="CLG47" s="19"/>
      <c r="CLH47" s="19"/>
      <c r="CLI47" s="19"/>
      <c r="CLJ47" s="19"/>
      <c r="CLK47" s="19"/>
      <c r="CLL47" s="19"/>
      <c r="CLM47" s="19"/>
      <c r="CLN47" s="19"/>
      <c r="CLO47" s="19"/>
      <c r="CLP47" s="19"/>
      <c r="CLQ47" s="19"/>
      <c r="CLR47" s="19"/>
      <c r="CLS47" s="19"/>
      <c r="CLT47" s="19"/>
      <c r="CLU47" s="19"/>
      <c r="CLV47" s="19"/>
      <c r="CLW47" s="19"/>
      <c r="CLX47" s="19"/>
      <c r="CLY47" s="19"/>
      <c r="CLZ47" s="19"/>
      <c r="CMA47" s="19"/>
      <c r="CMB47" s="19"/>
      <c r="CMC47" s="19"/>
      <c r="CMD47" s="19"/>
      <c r="CME47" s="19"/>
      <c r="CMF47" s="19"/>
      <c r="CMG47" s="19"/>
      <c r="CMH47" s="19"/>
      <c r="CMI47" s="19"/>
      <c r="CMJ47" s="19"/>
      <c r="CMK47" s="19"/>
      <c r="CML47" s="19"/>
      <c r="CMM47" s="19"/>
      <c r="CMN47" s="19"/>
      <c r="CMO47" s="19"/>
      <c r="CMP47" s="19"/>
      <c r="CMQ47" s="19"/>
      <c r="CMR47" s="19"/>
      <c r="CMS47" s="19"/>
      <c r="CMT47" s="19"/>
      <c r="CMU47" s="19"/>
      <c r="CMV47" s="19"/>
      <c r="CMW47" s="19"/>
      <c r="CMX47" s="19"/>
      <c r="CMY47" s="19"/>
      <c r="CMZ47" s="19"/>
      <c r="CNA47" s="19"/>
      <c r="CNB47" s="19"/>
      <c r="CNC47" s="19"/>
      <c r="CND47" s="19"/>
      <c r="CNE47" s="19"/>
      <c r="CNF47" s="19"/>
      <c r="CNG47" s="19"/>
      <c r="CNH47" s="19"/>
      <c r="CNI47" s="19"/>
      <c r="CNJ47" s="19"/>
      <c r="CNK47" s="19"/>
      <c r="CNL47" s="19"/>
      <c r="CNM47" s="19"/>
      <c r="CNN47" s="19"/>
      <c r="CNO47" s="19"/>
      <c r="CNP47" s="19"/>
      <c r="CNQ47" s="19"/>
      <c r="CNR47" s="19"/>
      <c r="CNS47" s="19"/>
      <c r="CNT47" s="19"/>
      <c r="CNU47" s="19"/>
      <c r="CNV47" s="19"/>
      <c r="CNW47" s="19"/>
      <c r="CNX47" s="19"/>
      <c r="CNY47" s="19"/>
      <c r="CNZ47" s="19"/>
      <c r="COA47" s="19"/>
      <c r="COB47" s="19"/>
      <c r="COC47" s="19"/>
      <c r="COD47" s="19"/>
      <c r="COE47" s="19"/>
      <c r="COF47" s="19"/>
      <c r="COG47" s="19"/>
      <c r="COH47" s="19"/>
      <c r="COI47" s="19"/>
      <c r="COJ47" s="19"/>
      <c r="COK47" s="19"/>
      <c r="COL47" s="19"/>
      <c r="COM47" s="19"/>
      <c r="CON47" s="19"/>
      <c r="COO47" s="19"/>
      <c r="COP47" s="19"/>
      <c r="COQ47" s="19"/>
      <c r="COR47" s="19"/>
      <c r="COS47" s="19"/>
      <c r="COT47" s="19"/>
      <c r="COU47" s="19"/>
      <c r="COV47" s="19"/>
      <c r="COW47" s="19"/>
      <c r="COX47" s="19"/>
      <c r="COY47" s="19"/>
      <c r="COZ47" s="19"/>
      <c r="CPA47" s="19"/>
      <c r="CPB47" s="19"/>
      <c r="CPC47" s="19"/>
      <c r="CPD47" s="19"/>
      <c r="CPE47" s="19"/>
      <c r="CPF47" s="19"/>
      <c r="CPG47" s="19"/>
      <c r="CPH47" s="19"/>
      <c r="CPI47" s="19"/>
      <c r="CPJ47" s="19"/>
      <c r="CPK47" s="19"/>
      <c r="CPL47" s="19"/>
      <c r="CPM47" s="19"/>
      <c r="CPN47" s="19"/>
      <c r="CPO47" s="19"/>
      <c r="CPP47" s="19"/>
      <c r="CPQ47" s="19"/>
      <c r="CPR47" s="19"/>
      <c r="CPS47" s="19"/>
      <c r="CPT47" s="19"/>
      <c r="CPU47" s="19"/>
      <c r="CPV47" s="19"/>
      <c r="CPW47" s="19"/>
      <c r="CPX47" s="19"/>
      <c r="CPY47" s="19"/>
      <c r="CPZ47" s="19"/>
      <c r="CQA47" s="19"/>
      <c r="CQB47" s="19"/>
      <c r="CQC47" s="19"/>
      <c r="CQD47" s="19"/>
      <c r="CQE47" s="19"/>
      <c r="CQF47" s="19"/>
      <c r="CQG47" s="19"/>
      <c r="CQH47" s="19"/>
      <c r="CQI47" s="19"/>
      <c r="CQJ47" s="19"/>
      <c r="CQK47" s="19"/>
      <c r="CQL47" s="19"/>
      <c r="CQM47" s="19"/>
      <c r="CQN47" s="19"/>
      <c r="CQO47" s="19"/>
      <c r="CQP47" s="19"/>
      <c r="CQQ47" s="19"/>
      <c r="CQR47" s="19"/>
      <c r="CQS47" s="19"/>
      <c r="CQT47" s="19"/>
      <c r="CQU47" s="19"/>
      <c r="CQV47" s="19"/>
      <c r="CQW47" s="19"/>
      <c r="CQX47" s="19"/>
      <c r="CQY47" s="19"/>
      <c r="CQZ47" s="19"/>
      <c r="CRA47" s="19"/>
      <c r="CRB47" s="19"/>
      <c r="CRC47" s="19"/>
      <c r="CRD47" s="19"/>
      <c r="CRE47" s="19"/>
      <c r="CRF47" s="19"/>
      <c r="CRG47" s="19"/>
      <c r="CRH47" s="19"/>
      <c r="CRI47" s="19"/>
      <c r="CRJ47" s="19"/>
      <c r="CRK47" s="19"/>
      <c r="CRL47" s="19"/>
      <c r="CRM47" s="19"/>
      <c r="CRN47" s="19"/>
      <c r="CRO47" s="19"/>
      <c r="CRP47" s="19"/>
      <c r="CRQ47" s="19"/>
      <c r="CRR47" s="19"/>
      <c r="CRS47" s="19"/>
      <c r="CRT47" s="19"/>
      <c r="CRU47" s="19"/>
      <c r="CRV47" s="19"/>
      <c r="CRW47" s="19"/>
      <c r="CRX47" s="19"/>
      <c r="CRY47" s="19"/>
      <c r="CRZ47" s="19"/>
      <c r="CSA47" s="19"/>
      <c r="CSB47" s="19"/>
      <c r="CSC47" s="19"/>
      <c r="CSD47" s="19"/>
      <c r="CSE47" s="19"/>
      <c r="CSF47" s="19"/>
      <c r="CSG47" s="19"/>
      <c r="CSH47" s="19"/>
      <c r="CSI47" s="19"/>
      <c r="CSJ47" s="19"/>
      <c r="CSK47" s="19"/>
      <c r="CSL47" s="19"/>
      <c r="CSM47" s="19"/>
      <c r="CSN47" s="19"/>
      <c r="CSO47" s="19"/>
      <c r="CSP47" s="19"/>
      <c r="CSQ47" s="19"/>
      <c r="CSR47" s="19"/>
      <c r="CSS47" s="19"/>
      <c r="CST47" s="19"/>
      <c r="CSU47" s="19"/>
      <c r="CSV47" s="19"/>
      <c r="CSW47" s="19"/>
      <c r="CSX47" s="19"/>
      <c r="CSY47" s="19"/>
      <c r="CSZ47" s="19"/>
      <c r="CTA47" s="19"/>
      <c r="CTB47" s="19"/>
      <c r="CTC47" s="19"/>
      <c r="CTD47" s="19"/>
      <c r="CTE47" s="19"/>
      <c r="CTF47" s="19"/>
      <c r="CTG47" s="19"/>
      <c r="CTH47" s="19"/>
      <c r="CTI47" s="19"/>
      <c r="CTJ47" s="19"/>
      <c r="CTK47" s="19"/>
      <c r="CTL47" s="19"/>
      <c r="CTM47" s="19"/>
      <c r="CTN47" s="19"/>
      <c r="CTO47" s="19"/>
      <c r="CTP47" s="19"/>
      <c r="CTQ47" s="19"/>
      <c r="CTR47" s="19"/>
      <c r="CTS47" s="19"/>
      <c r="CTT47" s="19"/>
      <c r="CTU47" s="19"/>
      <c r="CTV47" s="19"/>
      <c r="CTW47" s="19"/>
      <c r="CTX47" s="19"/>
      <c r="CTY47" s="19"/>
      <c r="CTZ47" s="19"/>
      <c r="CUA47" s="19"/>
      <c r="CUB47" s="19"/>
      <c r="CUC47" s="19"/>
      <c r="CUD47" s="19"/>
      <c r="CUE47" s="19"/>
      <c r="CUF47" s="19"/>
      <c r="CUG47" s="19"/>
      <c r="CUH47" s="19"/>
      <c r="CUI47" s="19"/>
      <c r="CUJ47" s="19"/>
      <c r="CUK47" s="19"/>
      <c r="CUL47" s="19"/>
      <c r="CUM47" s="19"/>
      <c r="CUN47" s="19"/>
      <c r="CUO47" s="19"/>
      <c r="CUP47" s="19"/>
      <c r="CUQ47" s="19"/>
      <c r="CUR47" s="19"/>
      <c r="CUS47" s="19"/>
      <c r="CUT47" s="19"/>
      <c r="CUU47" s="19"/>
      <c r="CUV47" s="19"/>
      <c r="CUW47" s="19"/>
      <c r="CUX47" s="19"/>
      <c r="CUY47" s="19"/>
      <c r="CUZ47" s="19"/>
      <c r="CVA47" s="19"/>
      <c r="CVB47" s="19"/>
      <c r="CVC47" s="19"/>
      <c r="CVD47" s="19"/>
      <c r="CVE47" s="19"/>
      <c r="CVF47" s="19"/>
      <c r="CVG47" s="19"/>
      <c r="CVH47" s="19"/>
      <c r="CVI47" s="19"/>
      <c r="CVJ47" s="19"/>
      <c r="CVK47" s="19"/>
      <c r="CVL47" s="19"/>
      <c r="CVM47" s="19"/>
      <c r="CVN47" s="19"/>
      <c r="CVO47" s="19"/>
      <c r="CVP47" s="19"/>
      <c r="CVQ47" s="19"/>
      <c r="CVR47" s="19"/>
      <c r="CVS47" s="19"/>
      <c r="CVT47" s="19"/>
      <c r="CVU47" s="19"/>
      <c r="CVV47" s="19"/>
      <c r="CVW47" s="19"/>
      <c r="CVX47" s="19"/>
      <c r="CVY47" s="19"/>
      <c r="CVZ47" s="19"/>
      <c r="CWA47" s="19"/>
      <c r="CWB47" s="19"/>
      <c r="CWC47" s="19"/>
      <c r="CWD47" s="19"/>
      <c r="CWE47" s="19"/>
      <c r="CWF47" s="19"/>
      <c r="CWG47" s="19"/>
      <c r="CWH47" s="19"/>
      <c r="CWI47" s="19"/>
      <c r="CWJ47" s="19"/>
      <c r="CWK47" s="19"/>
      <c r="CWL47" s="19"/>
      <c r="CWM47" s="19"/>
      <c r="CWN47" s="19"/>
      <c r="CWO47" s="19"/>
      <c r="CWP47" s="19"/>
      <c r="CWQ47" s="19"/>
      <c r="CWR47" s="19"/>
      <c r="CWS47" s="19"/>
      <c r="CWT47" s="19"/>
      <c r="CWU47" s="19"/>
      <c r="CWV47" s="19"/>
      <c r="CWW47" s="19"/>
      <c r="CWX47" s="19"/>
      <c r="CWY47" s="19"/>
      <c r="CWZ47" s="19"/>
      <c r="CXA47" s="19"/>
      <c r="CXB47" s="19"/>
      <c r="CXC47" s="19"/>
      <c r="CXD47" s="19"/>
      <c r="CXE47" s="19"/>
      <c r="CXF47" s="19"/>
      <c r="CXG47" s="19"/>
      <c r="CXH47" s="19"/>
      <c r="CXI47" s="19"/>
      <c r="CXJ47" s="19"/>
      <c r="CXK47" s="19"/>
      <c r="CXL47" s="19"/>
      <c r="CXM47" s="19"/>
      <c r="CXN47" s="19"/>
      <c r="CXO47" s="19"/>
      <c r="CXP47" s="19"/>
      <c r="CXQ47" s="19"/>
      <c r="CXR47" s="19"/>
      <c r="CXS47" s="19"/>
      <c r="CXT47" s="19"/>
      <c r="CXU47" s="19"/>
      <c r="CXV47" s="19"/>
      <c r="CXW47" s="19"/>
      <c r="CXX47" s="19"/>
      <c r="CXY47" s="19"/>
      <c r="CXZ47" s="19"/>
      <c r="CYA47" s="19"/>
      <c r="CYB47" s="19"/>
      <c r="CYC47" s="19"/>
      <c r="CYD47" s="19"/>
      <c r="CYE47" s="19"/>
      <c r="CYF47" s="19"/>
      <c r="CYG47" s="19"/>
      <c r="CYH47" s="19"/>
      <c r="CYI47" s="19"/>
      <c r="CYJ47" s="19"/>
      <c r="CYK47" s="19"/>
      <c r="CYL47" s="19"/>
      <c r="CYM47" s="19"/>
      <c r="CYN47" s="19"/>
      <c r="CYO47" s="19"/>
      <c r="CYP47" s="19"/>
      <c r="CYQ47" s="19"/>
      <c r="CYR47" s="19"/>
      <c r="CYS47" s="19"/>
      <c r="CYT47" s="19"/>
      <c r="CYU47" s="19"/>
      <c r="CYV47" s="19"/>
      <c r="CYW47" s="19"/>
      <c r="CYX47" s="19"/>
      <c r="CYY47" s="19"/>
      <c r="CYZ47" s="19"/>
      <c r="CZA47" s="19"/>
      <c r="CZB47" s="19"/>
      <c r="CZC47" s="19"/>
      <c r="CZD47" s="19"/>
      <c r="CZE47" s="19"/>
      <c r="CZF47" s="19"/>
      <c r="CZG47" s="19"/>
      <c r="CZH47" s="19"/>
      <c r="CZI47" s="19"/>
      <c r="CZJ47" s="19"/>
      <c r="CZK47" s="19"/>
      <c r="CZL47" s="19"/>
      <c r="CZM47" s="19"/>
      <c r="CZN47" s="19"/>
      <c r="CZO47" s="19"/>
      <c r="CZP47" s="19"/>
      <c r="CZQ47" s="19"/>
      <c r="CZR47" s="19"/>
      <c r="CZS47" s="19"/>
      <c r="CZT47" s="19"/>
      <c r="CZU47" s="19"/>
      <c r="CZV47" s="19"/>
      <c r="CZW47" s="19"/>
      <c r="CZX47" s="19"/>
      <c r="CZY47" s="19"/>
      <c r="CZZ47" s="19"/>
      <c r="DAA47" s="19"/>
      <c r="DAB47" s="19"/>
      <c r="DAC47" s="19"/>
      <c r="DAD47" s="19"/>
      <c r="DAE47" s="19"/>
      <c r="DAF47" s="19"/>
      <c r="DAG47" s="19"/>
      <c r="DAH47" s="19"/>
      <c r="DAI47" s="19"/>
      <c r="DAJ47" s="19"/>
      <c r="DAK47" s="19"/>
      <c r="DAL47" s="19"/>
      <c r="DAM47" s="19"/>
      <c r="DAN47" s="19"/>
      <c r="DAO47" s="19"/>
      <c r="DAP47" s="19"/>
      <c r="DAQ47" s="19"/>
      <c r="DAR47" s="19"/>
      <c r="DAS47" s="19"/>
      <c r="DAT47" s="19"/>
      <c r="DAU47" s="19"/>
      <c r="DAV47" s="19"/>
      <c r="DAW47" s="19"/>
      <c r="DAX47" s="19"/>
      <c r="DAY47" s="19"/>
      <c r="DAZ47" s="19"/>
      <c r="DBA47" s="19"/>
      <c r="DBB47" s="19"/>
      <c r="DBC47" s="19"/>
      <c r="DBD47" s="19"/>
      <c r="DBE47" s="19"/>
      <c r="DBF47" s="19"/>
      <c r="DBG47" s="19"/>
      <c r="DBH47" s="19"/>
      <c r="DBI47" s="19"/>
      <c r="DBJ47" s="19"/>
      <c r="DBK47" s="19"/>
      <c r="DBL47" s="19"/>
      <c r="DBM47" s="19"/>
      <c r="DBN47" s="19"/>
      <c r="DBO47" s="19"/>
      <c r="DBP47" s="19"/>
      <c r="DBQ47" s="19"/>
      <c r="DBR47" s="19"/>
      <c r="DBS47" s="19"/>
      <c r="DBT47" s="19"/>
      <c r="DBU47" s="19"/>
      <c r="DBV47" s="19"/>
      <c r="DBW47" s="19"/>
      <c r="DBX47" s="19"/>
      <c r="DBY47" s="19"/>
      <c r="DBZ47" s="19"/>
      <c r="DCA47" s="19"/>
      <c r="DCB47" s="19"/>
      <c r="DCC47" s="19"/>
      <c r="DCD47" s="19"/>
      <c r="DCE47" s="19"/>
      <c r="DCF47" s="19"/>
      <c r="DCG47" s="19"/>
      <c r="DCH47" s="19"/>
      <c r="DCI47" s="19"/>
      <c r="DCJ47" s="19"/>
      <c r="DCK47" s="19"/>
      <c r="DCL47" s="19"/>
      <c r="DCM47" s="19"/>
      <c r="DCN47" s="19"/>
      <c r="DCO47" s="19"/>
      <c r="DCP47" s="19"/>
      <c r="DCQ47" s="19"/>
      <c r="DCR47" s="19"/>
      <c r="DCS47" s="19"/>
      <c r="DCT47" s="19"/>
      <c r="DCU47" s="19"/>
      <c r="DCV47" s="19"/>
      <c r="DCW47" s="19"/>
      <c r="DCX47" s="19"/>
      <c r="DCY47" s="19"/>
      <c r="DCZ47" s="19"/>
      <c r="DDA47" s="19"/>
      <c r="DDB47" s="19"/>
      <c r="DDC47" s="19"/>
      <c r="DDD47" s="19"/>
      <c r="DDE47" s="19"/>
      <c r="DDF47" s="19"/>
      <c r="DDG47" s="19"/>
      <c r="DDH47" s="19"/>
      <c r="DDI47" s="19"/>
      <c r="DDJ47" s="19"/>
      <c r="DDK47" s="19"/>
      <c r="DDL47" s="19"/>
      <c r="DDM47" s="19"/>
      <c r="DDN47" s="19"/>
      <c r="DDO47" s="19"/>
      <c r="DDP47" s="19"/>
      <c r="DDQ47" s="19"/>
      <c r="DDR47" s="19"/>
      <c r="DDS47" s="19"/>
      <c r="DDT47" s="19"/>
      <c r="DDU47" s="19"/>
      <c r="DDV47" s="19"/>
      <c r="DDW47" s="19"/>
      <c r="DDX47" s="19"/>
      <c r="DDY47" s="19"/>
      <c r="DDZ47" s="19"/>
      <c r="DEA47" s="19"/>
      <c r="DEB47" s="19"/>
      <c r="DEC47" s="19"/>
      <c r="DED47" s="19"/>
      <c r="DEE47" s="19"/>
      <c r="DEF47" s="19"/>
      <c r="DEG47" s="19"/>
      <c r="DEH47" s="19"/>
      <c r="DEI47" s="19"/>
      <c r="DEJ47" s="19"/>
      <c r="DEK47" s="19"/>
      <c r="DEL47" s="19"/>
      <c r="DEM47" s="19"/>
      <c r="DEN47" s="19"/>
      <c r="DEO47" s="19"/>
      <c r="DEP47" s="19"/>
      <c r="DEQ47" s="19"/>
      <c r="DER47" s="19"/>
      <c r="DES47" s="19"/>
      <c r="DET47" s="19"/>
      <c r="DEU47" s="19"/>
      <c r="DEV47" s="19"/>
      <c r="DEW47" s="19"/>
      <c r="DEX47" s="19"/>
      <c r="DEY47" s="19"/>
      <c r="DEZ47" s="19"/>
      <c r="DFA47" s="19"/>
      <c r="DFB47" s="19"/>
      <c r="DFC47" s="19"/>
      <c r="DFD47" s="19"/>
      <c r="DFE47" s="19"/>
      <c r="DFF47" s="19"/>
      <c r="DFG47" s="19"/>
      <c r="DFH47" s="19"/>
      <c r="DFI47" s="19"/>
      <c r="DFJ47" s="19"/>
      <c r="DFK47" s="19"/>
      <c r="DFL47" s="19"/>
      <c r="DFM47" s="19"/>
      <c r="DFN47" s="19"/>
      <c r="DFO47" s="19"/>
      <c r="DFP47" s="19"/>
      <c r="DFQ47" s="19"/>
      <c r="DFR47" s="19"/>
      <c r="DFS47" s="19"/>
      <c r="DFT47" s="19"/>
      <c r="DFU47" s="19"/>
      <c r="DFV47" s="19"/>
      <c r="DFW47" s="19"/>
      <c r="DFX47" s="19"/>
      <c r="DFY47" s="19"/>
      <c r="DFZ47" s="19"/>
      <c r="DGA47" s="19"/>
      <c r="DGB47" s="19"/>
      <c r="DGC47" s="19"/>
      <c r="DGD47" s="19"/>
      <c r="DGE47" s="19"/>
      <c r="DGF47" s="19"/>
      <c r="DGG47" s="19"/>
      <c r="DGH47" s="19"/>
      <c r="DGI47" s="19"/>
      <c r="DGJ47" s="19"/>
      <c r="DGK47" s="19"/>
      <c r="DGL47" s="19"/>
      <c r="DGM47" s="19"/>
      <c r="DGN47" s="19"/>
      <c r="DGO47" s="19"/>
      <c r="DGP47" s="19"/>
      <c r="DGQ47" s="19"/>
      <c r="DGR47" s="19"/>
      <c r="DGS47" s="19"/>
      <c r="DGT47" s="19"/>
      <c r="DGU47" s="19"/>
      <c r="DGV47" s="19"/>
      <c r="DGW47" s="19"/>
      <c r="DGX47" s="19"/>
      <c r="DGY47" s="19"/>
      <c r="DGZ47" s="19"/>
      <c r="DHA47" s="19"/>
      <c r="DHB47" s="19"/>
      <c r="DHC47" s="19"/>
      <c r="DHD47" s="19"/>
      <c r="DHE47" s="19"/>
      <c r="DHF47" s="19"/>
      <c r="DHG47" s="19"/>
      <c r="DHH47" s="19"/>
      <c r="DHI47" s="19"/>
      <c r="DHJ47" s="19"/>
      <c r="DHK47" s="19"/>
      <c r="DHL47" s="19"/>
      <c r="DHM47" s="19"/>
      <c r="DHN47" s="19"/>
      <c r="DHO47" s="19"/>
      <c r="DHP47" s="19"/>
      <c r="DHQ47" s="19"/>
      <c r="DHR47" s="19"/>
      <c r="DHS47" s="19"/>
      <c r="DHT47" s="19"/>
      <c r="DHU47" s="19"/>
      <c r="DHV47" s="19"/>
      <c r="DHW47" s="19"/>
      <c r="DHX47" s="19"/>
      <c r="DHY47" s="19"/>
      <c r="DHZ47" s="19"/>
      <c r="DIA47" s="19"/>
      <c r="DIB47" s="19"/>
      <c r="DIC47" s="19"/>
      <c r="DID47" s="19"/>
      <c r="DIE47" s="19"/>
      <c r="DIF47" s="19"/>
      <c r="DIG47" s="19"/>
      <c r="DIH47" s="19"/>
      <c r="DII47" s="19"/>
      <c r="DIJ47" s="19"/>
      <c r="DIK47" s="19"/>
      <c r="DIL47" s="19"/>
      <c r="DIM47" s="19"/>
      <c r="DIN47" s="19"/>
      <c r="DIO47" s="19"/>
      <c r="DIP47" s="19"/>
      <c r="DIQ47" s="19"/>
      <c r="DIR47" s="19"/>
      <c r="DIS47" s="19"/>
      <c r="DIT47" s="19"/>
      <c r="DIU47" s="19"/>
      <c r="DIV47" s="19"/>
      <c r="DIW47" s="19"/>
      <c r="DIX47" s="19"/>
      <c r="DIY47" s="19"/>
      <c r="DIZ47" s="19"/>
      <c r="DJA47" s="19"/>
      <c r="DJB47" s="19"/>
      <c r="DJC47" s="19"/>
      <c r="DJD47" s="19"/>
      <c r="DJE47" s="19"/>
      <c r="DJF47" s="19"/>
      <c r="DJG47" s="19"/>
      <c r="DJH47" s="19"/>
      <c r="DJI47" s="19"/>
      <c r="DJJ47" s="19"/>
      <c r="DJK47" s="19"/>
      <c r="DJL47" s="19"/>
      <c r="DJM47" s="19"/>
      <c r="DJN47" s="19"/>
      <c r="DJO47" s="19"/>
      <c r="DJP47" s="19"/>
      <c r="DJQ47" s="19"/>
      <c r="DJR47" s="19"/>
      <c r="DJS47" s="19"/>
      <c r="DJT47" s="19"/>
      <c r="DJU47" s="19"/>
      <c r="DJV47" s="19"/>
      <c r="DJW47" s="19"/>
      <c r="DJX47" s="19"/>
      <c r="DJY47" s="19"/>
      <c r="DJZ47" s="19"/>
      <c r="DKA47" s="19"/>
      <c r="DKB47" s="19"/>
      <c r="DKC47" s="19"/>
      <c r="DKD47" s="19"/>
      <c r="DKE47" s="19"/>
      <c r="DKF47" s="19"/>
      <c r="DKG47" s="19"/>
      <c r="DKH47" s="19"/>
      <c r="DKI47" s="19"/>
      <c r="DKJ47" s="19"/>
      <c r="DKK47" s="19"/>
      <c r="DKL47" s="19"/>
      <c r="DKM47" s="19"/>
      <c r="DKN47" s="19"/>
      <c r="DKO47" s="19"/>
      <c r="DKP47" s="19"/>
      <c r="DKQ47" s="19"/>
      <c r="DKR47" s="19"/>
      <c r="DKS47" s="19"/>
      <c r="DKT47" s="19"/>
      <c r="DKU47" s="19"/>
      <c r="DKV47" s="19"/>
      <c r="DKW47" s="19"/>
      <c r="DKX47" s="19"/>
      <c r="DKY47" s="19"/>
      <c r="DKZ47" s="19"/>
      <c r="DLA47" s="19"/>
      <c r="DLB47" s="19"/>
      <c r="DLC47" s="19"/>
      <c r="DLD47" s="19"/>
      <c r="DLE47" s="19"/>
      <c r="DLF47" s="19"/>
      <c r="DLG47" s="19"/>
      <c r="DLH47" s="19"/>
      <c r="DLI47" s="19"/>
      <c r="DLJ47" s="19"/>
      <c r="DLK47" s="19"/>
      <c r="DLL47" s="19"/>
      <c r="DLM47" s="19"/>
      <c r="DLN47" s="19"/>
      <c r="DLO47" s="19"/>
      <c r="DLP47" s="19"/>
      <c r="DLQ47" s="19"/>
      <c r="DLR47" s="19"/>
      <c r="DLS47" s="19"/>
      <c r="DLT47" s="19"/>
      <c r="DLU47" s="19"/>
      <c r="DLV47" s="19"/>
      <c r="DLW47" s="19"/>
      <c r="DLX47" s="19"/>
      <c r="DLY47" s="19"/>
      <c r="DLZ47" s="19"/>
      <c r="DMA47" s="19"/>
      <c r="DMB47" s="19"/>
      <c r="DMC47" s="19"/>
      <c r="DMD47" s="19"/>
      <c r="DME47" s="19"/>
      <c r="DMF47" s="19"/>
      <c r="DMG47" s="19"/>
      <c r="DMH47" s="19"/>
      <c r="DMI47" s="19"/>
      <c r="DMJ47" s="19"/>
      <c r="DMK47" s="19"/>
      <c r="DML47" s="19"/>
      <c r="DMM47" s="19"/>
      <c r="DMN47" s="19"/>
      <c r="DMO47" s="19"/>
      <c r="DMP47" s="19"/>
      <c r="DMQ47" s="19"/>
      <c r="DMR47" s="19"/>
      <c r="DMS47" s="19"/>
      <c r="DMT47" s="19"/>
      <c r="DMU47" s="19"/>
      <c r="DMV47" s="19"/>
      <c r="DMW47" s="19"/>
      <c r="DMX47" s="19"/>
      <c r="DMY47" s="19"/>
      <c r="DMZ47" s="19"/>
      <c r="DNA47" s="19"/>
      <c r="DNB47" s="19"/>
      <c r="DNC47" s="19"/>
      <c r="DND47" s="19"/>
      <c r="DNE47" s="19"/>
      <c r="DNF47" s="19"/>
      <c r="DNG47" s="19"/>
      <c r="DNH47" s="19"/>
      <c r="DNI47" s="19"/>
      <c r="DNJ47" s="19"/>
      <c r="DNK47" s="19"/>
      <c r="DNL47" s="19"/>
      <c r="DNM47" s="19"/>
      <c r="DNN47" s="19"/>
      <c r="DNO47" s="19"/>
      <c r="DNP47" s="19"/>
      <c r="DNQ47" s="19"/>
      <c r="DNR47" s="19"/>
      <c r="DNS47" s="19"/>
      <c r="DNT47" s="19"/>
      <c r="DNU47" s="19"/>
      <c r="DNV47" s="19"/>
      <c r="DNW47" s="19"/>
      <c r="DNX47" s="19"/>
      <c r="DNY47" s="19"/>
      <c r="DNZ47" s="19"/>
      <c r="DOA47" s="19"/>
      <c r="DOB47" s="19"/>
      <c r="DOC47" s="19"/>
      <c r="DOD47" s="19"/>
      <c r="DOE47" s="19"/>
      <c r="DOF47" s="19"/>
      <c r="DOG47" s="19"/>
      <c r="DOH47" s="19"/>
      <c r="DOI47" s="19"/>
      <c r="DOJ47" s="19"/>
      <c r="DOK47" s="19"/>
      <c r="DOL47" s="19"/>
      <c r="DOM47" s="19"/>
      <c r="DON47" s="19"/>
      <c r="DOO47" s="19"/>
      <c r="DOP47" s="19"/>
      <c r="DOQ47" s="19"/>
      <c r="DOR47" s="19"/>
      <c r="DOS47" s="19"/>
      <c r="DOT47" s="19"/>
      <c r="DOU47" s="19"/>
      <c r="DOV47" s="19"/>
      <c r="DOW47" s="19"/>
      <c r="DOX47" s="19"/>
      <c r="DOY47" s="19"/>
      <c r="DOZ47" s="19"/>
      <c r="DPA47" s="19"/>
      <c r="DPB47" s="19"/>
      <c r="DPC47" s="19"/>
      <c r="DPD47" s="19"/>
      <c r="DPE47" s="19"/>
      <c r="DPF47" s="19"/>
      <c r="DPG47" s="19"/>
      <c r="DPH47" s="19"/>
      <c r="DPI47" s="19"/>
      <c r="DPJ47" s="19"/>
      <c r="DPK47" s="19"/>
      <c r="DPL47" s="19"/>
      <c r="DPM47" s="19"/>
      <c r="DPN47" s="19"/>
      <c r="DPO47" s="19"/>
      <c r="DPP47" s="19"/>
      <c r="DPQ47" s="19"/>
      <c r="DPR47" s="19"/>
      <c r="DPS47" s="19"/>
      <c r="DPT47" s="19"/>
      <c r="DPU47" s="19"/>
      <c r="DPV47" s="19"/>
      <c r="DPW47" s="19"/>
      <c r="DPX47" s="19"/>
      <c r="DPY47" s="19"/>
      <c r="DPZ47" s="19"/>
      <c r="DQA47" s="19"/>
      <c r="DQB47" s="19"/>
      <c r="DQC47" s="19"/>
      <c r="DQD47" s="19"/>
      <c r="DQE47" s="19"/>
      <c r="DQF47" s="19"/>
      <c r="DQG47" s="19"/>
      <c r="DQH47" s="19"/>
      <c r="DQI47" s="19"/>
      <c r="DQJ47" s="19"/>
      <c r="DQK47" s="19"/>
      <c r="DQL47" s="19"/>
      <c r="DQM47" s="19"/>
      <c r="DQN47" s="19"/>
      <c r="DQO47" s="19"/>
      <c r="DQP47" s="19"/>
      <c r="DQQ47" s="19"/>
      <c r="DQR47" s="19"/>
      <c r="DQS47" s="19"/>
      <c r="DQT47" s="19"/>
      <c r="DQU47" s="19"/>
      <c r="DQV47" s="19"/>
      <c r="DQW47" s="19"/>
      <c r="DQX47" s="19"/>
      <c r="DQY47" s="19"/>
      <c r="DQZ47" s="19"/>
      <c r="DRA47" s="19"/>
      <c r="DRB47" s="19"/>
      <c r="DRC47" s="19"/>
      <c r="DRD47" s="19"/>
      <c r="DRE47" s="19"/>
      <c r="DRF47" s="19"/>
      <c r="DRG47" s="19"/>
      <c r="DRH47" s="19"/>
      <c r="DRI47" s="19"/>
      <c r="DRJ47" s="19"/>
      <c r="DRK47" s="19"/>
      <c r="DRL47" s="19"/>
      <c r="DRM47" s="19"/>
      <c r="DRN47" s="19"/>
      <c r="DRO47" s="19"/>
      <c r="DRP47" s="19"/>
      <c r="DRQ47" s="19"/>
      <c r="DRR47" s="19"/>
      <c r="DRS47" s="19"/>
      <c r="DRT47" s="19"/>
      <c r="DRU47" s="19"/>
      <c r="DRV47" s="19"/>
      <c r="DRW47" s="19"/>
      <c r="DRX47" s="19"/>
      <c r="DRY47" s="19"/>
      <c r="DRZ47" s="19"/>
      <c r="DSA47" s="19"/>
      <c r="DSB47" s="19"/>
      <c r="DSC47" s="19"/>
      <c r="DSD47" s="19"/>
      <c r="DSE47" s="19"/>
      <c r="DSF47" s="19"/>
      <c r="DSG47" s="19"/>
      <c r="DSH47" s="19"/>
      <c r="DSI47" s="19"/>
      <c r="DSJ47" s="19"/>
      <c r="DSK47" s="19"/>
      <c r="DSL47" s="19"/>
      <c r="DSM47" s="19"/>
      <c r="DSN47" s="19"/>
      <c r="DSO47" s="19"/>
      <c r="DSP47" s="19"/>
      <c r="DSQ47" s="19"/>
      <c r="DSR47" s="19"/>
      <c r="DSS47" s="19"/>
      <c r="DST47" s="19"/>
      <c r="DSU47" s="19"/>
      <c r="DSV47" s="19"/>
      <c r="DSW47" s="19"/>
      <c r="DSX47" s="19"/>
      <c r="DSY47" s="19"/>
      <c r="DSZ47" s="19"/>
      <c r="DTA47" s="19"/>
      <c r="DTB47" s="19"/>
      <c r="DTC47" s="19"/>
      <c r="DTD47" s="19"/>
      <c r="DTE47" s="19"/>
      <c r="DTF47" s="19"/>
      <c r="DTG47" s="19"/>
      <c r="DTH47" s="19"/>
      <c r="DTI47" s="19"/>
      <c r="DTJ47" s="19"/>
      <c r="DTK47" s="19"/>
      <c r="DTL47" s="19"/>
      <c r="DTM47" s="19"/>
      <c r="DTN47" s="19"/>
      <c r="DTO47" s="19"/>
      <c r="DTP47" s="19"/>
      <c r="DTQ47" s="19"/>
      <c r="DTR47" s="19"/>
      <c r="DTS47" s="19"/>
      <c r="DTT47" s="19"/>
      <c r="DTU47" s="19"/>
      <c r="DTV47" s="19"/>
      <c r="DTW47" s="19"/>
      <c r="DTX47" s="19"/>
      <c r="DTY47" s="19"/>
      <c r="DTZ47" s="19"/>
      <c r="DUA47" s="19"/>
      <c r="DUB47" s="19"/>
      <c r="DUC47" s="19"/>
      <c r="DUD47" s="19"/>
      <c r="DUE47" s="19"/>
      <c r="DUF47" s="19"/>
      <c r="DUG47" s="19"/>
      <c r="DUH47" s="19"/>
      <c r="DUI47" s="19"/>
      <c r="DUJ47" s="19"/>
      <c r="DUK47" s="19"/>
      <c r="DUL47" s="19"/>
      <c r="DUM47" s="19"/>
      <c r="DUN47" s="19"/>
      <c r="DUO47" s="19"/>
      <c r="DUP47" s="19"/>
      <c r="DUQ47" s="19"/>
      <c r="DUR47" s="19"/>
      <c r="DUS47" s="19"/>
      <c r="DUT47" s="19"/>
      <c r="DUU47" s="19"/>
      <c r="DUV47" s="19"/>
      <c r="DUW47" s="19"/>
      <c r="DUX47" s="19"/>
      <c r="DUY47" s="19"/>
      <c r="DUZ47" s="19"/>
      <c r="DVA47" s="19"/>
      <c r="DVB47" s="19"/>
      <c r="DVC47" s="19"/>
      <c r="DVD47" s="19"/>
      <c r="DVE47" s="19"/>
      <c r="DVF47" s="19"/>
      <c r="DVG47" s="19"/>
      <c r="DVH47" s="19"/>
      <c r="DVI47" s="19"/>
      <c r="DVJ47" s="19"/>
      <c r="DVK47" s="19"/>
      <c r="DVL47" s="19"/>
      <c r="DVM47" s="19"/>
      <c r="DVN47" s="19"/>
      <c r="DVO47" s="19"/>
      <c r="DVP47" s="19"/>
      <c r="DVQ47" s="19"/>
      <c r="DVR47" s="19"/>
      <c r="DVS47" s="19"/>
      <c r="DVT47" s="19"/>
      <c r="DVU47" s="19"/>
      <c r="DVV47" s="19"/>
      <c r="DVW47" s="19"/>
      <c r="DVX47" s="19"/>
      <c r="DVY47" s="19"/>
      <c r="DVZ47" s="19"/>
      <c r="DWA47" s="19"/>
      <c r="DWB47" s="19"/>
      <c r="DWC47" s="19"/>
      <c r="DWD47" s="19"/>
      <c r="DWE47" s="19"/>
      <c r="DWF47" s="19"/>
      <c r="DWG47" s="19"/>
      <c r="DWH47" s="19"/>
      <c r="DWI47" s="19"/>
      <c r="DWJ47" s="19"/>
      <c r="DWK47" s="19"/>
      <c r="DWL47" s="19"/>
      <c r="DWM47" s="19"/>
      <c r="DWN47" s="19"/>
      <c r="DWO47" s="19"/>
      <c r="DWP47" s="19"/>
      <c r="DWQ47" s="19"/>
      <c r="DWR47" s="19"/>
      <c r="DWS47" s="19"/>
      <c r="DWT47" s="19"/>
      <c r="DWU47" s="19"/>
      <c r="DWV47" s="19"/>
      <c r="DWW47" s="19"/>
      <c r="DWX47" s="19"/>
      <c r="DWY47" s="19"/>
      <c r="DWZ47" s="19"/>
      <c r="DXA47" s="19"/>
      <c r="DXB47" s="19"/>
      <c r="DXC47" s="19"/>
      <c r="DXD47" s="19"/>
      <c r="DXE47" s="19"/>
      <c r="DXF47" s="19"/>
      <c r="DXG47" s="19"/>
      <c r="DXH47" s="19"/>
      <c r="DXI47" s="19"/>
      <c r="DXJ47" s="19"/>
      <c r="DXK47" s="19"/>
      <c r="DXL47" s="19"/>
      <c r="DXM47" s="19"/>
      <c r="DXN47" s="19"/>
      <c r="DXO47" s="19"/>
      <c r="DXP47" s="19"/>
      <c r="DXQ47" s="19"/>
      <c r="DXR47" s="19"/>
      <c r="DXS47" s="19"/>
      <c r="DXT47" s="19"/>
      <c r="DXU47" s="19"/>
      <c r="DXV47" s="19"/>
      <c r="DXW47" s="19"/>
      <c r="DXX47" s="19"/>
      <c r="DXY47" s="19"/>
      <c r="DXZ47" s="19"/>
      <c r="DYA47" s="19"/>
      <c r="DYB47" s="19"/>
      <c r="DYC47" s="19"/>
      <c r="DYD47" s="19"/>
      <c r="DYE47" s="19"/>
      <c r="DYF47" s="19"/>
      <c r="DYG47" s="19"/>
      <c r="DYH47" s="19"/>
      <c r="DYI47" s="19"/>
      <c r="DYJ47" s="19"/>
      <c r="DYK47" s="19"/>
      <c r="DYL47" s="19"/>
      <c r="DYM47" s="19"/>
      <c r="DYN47" s="19"/>
      <c r="DYO47" s="19"/>
      <c r="DYP47" s="19"/>
      <c r="DYQ47" s="19"/>
      <c r="DYR47" s="19"/>
      <c r="DYS47" s="19"/>
      <c r="DYT47" s="19"/>
      <c r="DYU47" s="19"/>
      <c r="DYV47" s="19"/>
      <c r="DYW47" s="19"/>
      <c r="DYX47" s="19"/>
      <c r="DYY47" s="19"/>
      <c r="DYZ47" s="19"/>
      <c r="DZA47" s="19"/>
      <c r="DZB47" s="19"/>
      <c r="DZC47" s="19"/>
      <c r="DZD47" s="19"/>
      <c r="DZE47" s="19"/>
      <c r="DZF47" s="19"/>
      <c r="DZG47" s="19"/>
      <c r="DZH47" s="19"/>
      <c r="DZI47" s="19"/>
      <c r="DZJ47" s="19"/>
      <c r="DZK47" s="19"/>
      <c r="DZL47" s="19"/>
      <c r="DZM47" s="19"/>
      <c r="DZN47" s="19"/>
      <c r="DZO47" s="19"/>
      <c r="DZP47" s="19"/>
      <c r="DZQ47" s="19"/>
      <c r="DZR47" s="19"/>
      <c r="DZS47" s="19"/>
      <c r="DZT47" s="19"/>
      <c r="DZU47" s="19"/>
      <c r="DZV47" s="19"/>
      <c r="DZW47" s="19"/>
      <c r="DZX47" s="19"/>
      <c r="DZY47" s="19"/>
      <c r="DZZ47" s="19"/>
      <c r="EAA47" s="19"/>
      <c r="EAB47" s="19"/>
      <c r="EAC47" s="19"/>
      <c r="EAD47" s="19"/>
      <c r="EAE47" s="19"/>
      <c r="EAF47" s="19"/>
      <c r="EAG47" s="19"/>
      <c r="EAH47" s="19"/>
      <c r="EAI47" s="19"/>
      <c r="EAJ47" s="19"/>
      <c r="EAK47" s="19"/>
      <c r="EAL47" s="19"/>
      <c r="EAM47" s="19"/>
      <c r="EAN47" s="19"/>
      <c r="EAO47" s="19"/>
      <c r="EAP47" s="19"/>
      <c r="EAQ47" s="19"/>
      <c r="EAR47" s="19"/>
      <c r="EAS47" s="19"/>
      <c r="EAT47" s="19"/>
      <c r="EAU47" s="19"/>
      <c r="EAV47" s="19"/>
      <c r="EAW47" s="19"/>
      <c r="EAX47" s="19"/>
      <c r="EAY47" s="19"/>
      <c r="EAZ47" s="19"/>
      <c r="EBA47" s="19"/>
      <c r="EBB47" s="19"/>
      <c r="EBC47" s="19"/>
      <c r="EBD47" s="19"/>
      <c r="EBE47" s="19"/>
      <c r="EBF47" s="19"/>
      <c r="EBG47" s="19"/>
      <c r="EBH47" s="19"/>
      <c r="EBI47" s="19"/>
      <c r="EBJ47" s="19"/>
      <c r="EBK47" s="19"/>
      <c r="EBL47" s="19"/>
      <c r="EBM47" s="19"/>
      <c r="EBN47" s="19"/>
      <c r="EBO47" s="19"/>
      <c r="EBP47" s="19"/>
      <c r="EBQ47" s="19"/>
      <c r="EBR47" s="19"/>
      <c r="EBS47" s="19"/>
      <c r="EBT47" s="19"/>
      <c r="EBU47" s="19"/>
      <c r="EBV47" s="19"/>
      <c r="EBW47" s="19"/>
      <c r="EBX47" s="19"/>
      <c r="EBY47" s="19"/>
      <c r="EBZ47" s="19"/>
      <c r="ECA47" s="19"/>
      <c r="ECB47" s="19"/>
      <c r="ECC47" s="19"/>
      <c r="ECD47" s="19"/>
      <c r="ECE47" s="19"/>
      <c r="ECF47" s="19"/>
      <c r="ECG47" s="19"/>
      <c r="ECH47" s="19"/>
      <c r="ECI47" s="19"/>
      <c r="ECJ47" s="19"/>
      <c r="ECK47" s="19"/>
      <c r="ECL47" s="19"/>
      <c r="ECM47" s="19"/>
      <c r="ECN47" s="19"/>
      <c r="ECO47" s="19"/>
      <c r="ECP47" s="19"/>
      <c r="ECQ47" s="19"/>
      <c r="ECR47" s="19"/>
      <c r="ECS47" s="19"/>
      <c r="ECT47" s="19"/>
      <c r="ECU47" s="19"/>
      <c r="ECV47" s="19"/>
      <c r="ECW47" s="19"/>
      <c r="ECX47" s="19"/>
      <c r="ECY47" s="19"/>
      <c r="ECZ47" s="19"/>
      <c r="EDA47" s="19"/>
      <c r="EDB47" s="19"/>
      <c r="EDC47" s="19"/>
      <c r="EDD47" s="19"/>
      <c r="EDE47" s="19"/>
      <c r="EDF47" s="19"/>
      <c r="EDG47" s="19"/>
      <c r="EDH47" s="19"/>
      <c r="EDI47" s="19"/>
      <c r="EDJ47" s="19"/>
      <c r="EDK47" s="19"/>
      <c r="EDL47" s="19"/>
      <c r="EDM47" s="19"/>
      <c r="EDN47" s="19"/>
      <c r="EDO47" s="19"/>
      <c r="EDP47" s="19"/>
      <c r="EDQ47" s="19"/>
      <c r="EDR47" s="19"/>
      <c r="EDS47" s="19"/>
      <c r="EDT47" s="19"/>
      <c r="EDU47" s="19"/>
      <c r="EDV47" s="19"/>
      <c r="EDW47" s="19"/>
      <c r="EDX47" s="19"/>
      <c r="EDY47" s="19"/>
      <c r="EDZ47" s="19"/>
      <c r="EEA47" s="19"/>
      <c r="EEB47" s="19"/>
      <c r="EEC47" s="19"/>
      <c r="EED47" s="19"/>
      <c r="EEE47" s="19"/>
      <c r="EEF47" s="19"/>
      <c r="EEG47" s="19"/>
      <c r="EEH47" s="19"/>
      <c r="EEI47" s="19"/>
      <c r="EEJ47" s="19"/>
      <c r="EEK47" s="19"/>
      <c r="EEL47" s="19"/>
      <c r="EEM47" s="19"/>
      <c r="EEN47" s="19"/>
      <c r="EEO47" s="19"/>
      <c r="EEP47" s="19"/>
      <c r="EEQ47" s="19"/>
      <c r="EER47" s="19"/>
      <c r="EES47" s="19"/>
      <c r="EET47" s="19"/>
      <c r="EEU47" s="19"/>
      <c r="EEV47" s="19"/>
      <c r="EEW47" s="19"/>
      <c r="EEX47" s="19"/>
      <c r="EEY47" s="19"/>
      <c r="EEZ47" s="19"/>
      <c r="EFA47" s="19"/>
      <c r="EFB47" s="19"/>
      <c r="EFC47" s="19"/>
      <c r="EFD47" s="19"/>
      <c r="EFE47" s="19"/>
      <c r="EFF47" s="19"/>
      <c r="EFG47" s="19"/>
      <c r="EFH47" s="19"/>
      <c r="EFI47" s="19"/>
      <c r="EFJ47" s="19"/>
      <c r="EFK47" s="19"/>
      <c r="EFL47" s="19"/>
      <c r="EFM47" s="19"/>
      <c r="EFN47" s="19"/>
      <c r="EFO47" s="19"/>
      <c r="EFP47" s="19"/>
      <c r="EFQ47" s="19"/>
      <c r="EFR47" s="19"/>
      <c r="EFS47" s="19"/>
      <c r="EFT47" s="19"/>
      <c r="EFU47" s="19"/>
      <c r="EFV47" s="19"/>
      <c r="EFW47" s="19"/>
      <c r="EFX47" s="19"/>
      <c r="EFY47" s="19"/>
      <c r="EFZ47" s="19"/>
      <c r="EGA47" s="19"/>
      <c r="EGB47" s="19"/>
      <c r="EGC47" s="19"/>
      <c r="EGD47" s="19"/>
      <c r="EGE47" s="19"/>
      <c r="EGF47" s="19"/>
      <c r="EGG47" s="19"/>
      <c r="EGH47" s="19"/>
      <c r="EGI47" s="19"/>
      <c r="EGJ47" s="19"/>
      <c r="EGK47" s="19"/>
      <c r="EGL47" s="19"/>
      <c r="EGM47" s="19"/>
      <c r="EGN47" s="19"/>
      <c r="EGO47" s="19"/>
      <c r="EGP47" s="19"/>
      <c r="EGQ47" s="19"/>
      <c r="EGR47" s="19"/>
      <c r="EGS47" s="19"/>
      <c r="EGT47" s="19"/>
      <c r="EGU47" s="19"/>
      <c r="EGV47" s="19"/>
      <c r="EGW47" s="19"/>
      <c r="EGX47" s="19"/>
      <c r="EGY47" s="19"/>
      <c r="EGZ47" s="19"/>
      <c r="EHA47" s="19"/>
      <c r="EHB47" s="19"/>
      <c r="EHC47" s="19"/>
      <c r="EHD47" s="19"/>
      <c r="EHE47" s="19"/>
      <c r="EHF47" s="19"/>
      <c r="EHG47" s="19"/>
      <c r="EHH47" s="19"/>
      <c r="EHI47" s="19"/>
      <c r="EHJ47" s="19"/>
      <c r="EHK47" s="19"/>
      <c r="EHL47" s="19"/>
      <c r="EHM47" s="19"/>
      <c r="EHN47" s="19"/>
      <c r="EHO47" s="19"/>
      <c r="EHP47" s="19"/>
      <c r="EHQ47" s="19"/>
      <c r="EHR47" s="19"/>
      <c r="EHS47" s="19"/>
      <c r="EHT47" s="19"/>
      <c r="EHU47" s="19"/>
      <c r="EHV47" s="19"/>
      <c r="EHW47" s="19"/>
      <c r="EHX47" s="19"/>
      <c r="EHY47" s="19"/>
      <c r="EHZ47" s="19"/>
      <c r="EIA47" s="19"/>
      <c r="EIB47" s="19"/>
      <c r="EIC47" s="19"/>
      <c r="EID47" s="19"/>
      <c r="EIE47" s="19"/>
      <c r="EIF47" s="19"/>
      <c r="EIG47" s="19"/>
      <c r="EIH47" s="19"/>
      <c r="EII47" s="19"/>
      <c r="EIJ47" s="19"/>
      <c r="EIK47" s="19"/>
      <c r="EIL47" s="19"/>
      <c r="EIM47" s="19"/>
      <c r="EIN47" s="19"/>
      <c r="EIO47" s="19"/>
      <c r="EIP47" s="19"/>
      <c r="EIQ47" s="19"/>
      <c r="EIR47" s="19"/>
      <c r="EIS47" s="19"/>
      <c r="EIT47" s="19"/>
      <c r="EIU47" s="19"/>
      <c r="EIV47" s="19"/>
      <c r="EIW47" s="19"/>
      <c r="EIX47" s="19"/>
      <c r="EIY47" s="19"/>
      <c r="EIZ47" s="19"/>
      <c r="EJA47" s="19"/>
      <c r="EJB47" s="19"/>
      <c r="EJC47" s="19"/>
      <c r="EJD47" s="19"/>
      <c r="EJE47" s="19"/>
      <c r="EJF47" s="19"/>
      <c r="EJG47" s="19"/>
      <c r="EJH47" s="19"/>
      <c r="EJI47" s="19"/>
      <c r="EJJ47" s="19"/>
      <c r="EJK47" s="19"/>
      <c r="EJL47" s="19"/>
      <c r="EJM47" s="19"/>
      <c r="EJN47" s="19"/>
      <c r="EJO47" s="19"/>
      <c r="EJP47" s="19"/>
      <c r="EJQ47" s="19"/>
      <c r="EJR47" s="19"/>
      <c r="EJS47" s="19"/>
      <c r="EJT47" s="19"/>
      <c r="EJU47" s="19"/>
      <c r="EJV47" s="19"/>
      <c r="EJW47" s="19"/>
      <c r="EJX47" s="19"/>
      <c r="EJY47" s="19"/>
      <c r="EJZ47" s="19"/>
      <c r="EKA47" s="19"/>
      <c r="EKB47" s="19"/>
      <c r="EKC47" s="19"/>
      <c r="EKD47" s="19"/>
      <c r="EKE47" s="19"/>
      <c r="EKF47" s="19"/>
      <c r="EKG47" s="19"/>
      <c r="EKH47" s="19"/>
      <c r="EKI47" s="19"/>
      <c r="EKJ47" s="19"/>
      <c r="EKK47" s="19"/>
      <c r="EKL47" s="19"/>
      <c r="EKM47" s="19"/>
      <c r="EKN47" s="19"/>
      <c r="EKO47" s="19"/>
      <c r="EKP47" s="19"/>
      <c r="EKQ47" s="19"/>
      <c r="EKR47" s="19"/>
      <c r="EKS47" s="19"/>
      <c r="EKT47" s="19"/>
      <c r="EKU47" s="19"/>
      <c r="EKV47" s="19"/>
      <c r="EKW47" s="19"/>
      <c r="EKX47" s="19"/>
      <c r="EKY47" s="19"/>
      <c r="EKZ47" s="19"/>
      <c r="ELA47" s="19"/>
      <c r="ELB47" s="19"/>
      <c r="ELC47" s="19"/>
      <c r="ELD47" s="19"/>
      <c r="ELE47" s="19"/>
      <c r="ELF47" s="19"/>
      <c r="ELG47" s="19"/>
      <c r="ELH47" s="19"/>
      <c r="ELI47" s="19"/>
      <c r="ELJ47" s="19"/>
      <c r="ELK47" s="19"/>
      <c r="ELL47" s="19"/>
      <c r="ELM47" s="19"/>
      <c r="ELN47" s="19"/>
      <c r="ELO47" s="19"/>
      <c r="ELP47" s="19"/>
      <c r="ELQ47" s="19"/>
      <c r="ELR47" s="19"/>
      <c r="ELS47" s="19"/>
      <c r="ELT47" s="19"/>
      <c r="ELU47" s="19"/>
      <c r="ELV47" s="19"/>
      <c r="ELW47" s="19"/>
      <c r="ELX47" s="19"/>
      <c r="ELY47" s="19"/>
      <c r="ELZ47" s="19"/>
      <c r="EMA47" s="19"/>
      <c r="EMB47" s="19"/>
      <c r="EMC47" s="19"/>
      <c r="EMD47" s="19"/>
      <c r="EME47" s="19"/>
      <c r="EMF47" s="19"/>
      <c r="EMG47" s="19"/>
      <c r="EMH47" s="19"/>
      <c r="EMI47" s="19"/>
      <c r="EMJ47" s="19"/>
      <c r="EMK47" s="19"/>
      <c r="EML47" s="19"/>
      <c r="EMM47" s="19"/>
      <c r="EMN47" s="19"/>
      <c r="EMO47" s="19"/>
      <c r="EMP47" s="19"/>
      <c r="EMQ47" s="19"/>
      <c r="EMR47" s="19"/>
      <c r="EMS47" s="19"/>
      <c r="EMT47" s="19"/>
      <c r="EMU47" s="19"/>
      <c r="EMV47" s="19"/>
      <c r="EMW47" s="19"/>
      <c r="EMX47" s="19"/>
      <c r="EMY47" s="19"/>
      <c r="EMZ47" s="19"/>
      <c r="ENA47" s="19"/>
      <c r="ENB47" s="19"/>
      <c r="ENC47" s="19"/>
      <c r="END47" s="19"/>
      <c r="ENE47" s="19"/>
      <c r="ENF47" s="19"/>
      <c r="ENG47" s="19"/>
      <c r="ENH47" s="19"/>
      <c r="ENI47" s="19"/>
      <c r="ENJ47" s="19"/>
      <c r="ENK47" s="19"/>
      <c r="ENL47" s="19"/>
      <c r="ENM47" s="19"/>
      <c r="ENN47" s="19"/>
      <c r="ENO47" s="19"/>
      <c r="ENP47" s="19"/>
      <c r="ENQ47" s="19"/>
      <c r="ENR47" s="19"/>
      <c r="ENS47" s="19"/>
      <c r="ENT47" s="19"/>
      <c r="ENU47" s="19"/>
      <c r="ENV47" s="19"/>
      <c r="ENW47" s="19"/>
      <c r="ENX47" s="19"/>
      <c r="ENY47" s="19"/>
      <c r="ENZ47" s="19"/>
      <c r="EOA47" s="19"/>
      <c r="EOB47" s="19"/>
      <c r="EOC47" s="19"/>
      <c r="EOD47" s="19"/>
      <c r="EOE47" s="19"/>
      <c r="EOF47" s="19"/>
      <c r="EOG47" s="19"/>
      <c r="EOH47" s="19"/>
      <c r="EOI47" s="19"/>
      <c r="EOJ47" s="19"/>
      <c r="EOK47" s="19"/>
      <c r="EOL47" s="19"/>
      <c r="EOM47" s="19"/>
      <c r="EON47" s="19"/>
      <c r="EOO47" s="19"/>
      <c r="EOP47" s="19"/>
      <c r="EOQ47" s="19"/>
      <c r="EOR47" s="19"/>
      <c r="EOS47" s="19"/>
      <c r="EOT47" s="19"/>
      <c r="EOU47" s="19"/>
      <c r="EOV47" s="19"/>
      <c r="EOW47" s="19"/>
      <c r="EOX47" s="19"/>
      <c r="EOY47" s="19"/>
      <c r="EOZ47" s="19"/>
      <c r="EPA47" s="19"/>
      <c r="EPB47" s="19"/>
      <c r="EPC47" s="19"/>
      <c r="EPD47" s="19"/>
      <c r="EPE47" s="19"/>
      <c r="EPF47" s="19"/>
      <c r="EPG47" s="19"/>
      <c r="EPH47" s="19"/>
      <c r="EPI47" s="19"/>
      <c r="EPJ47" s="19"/>
      <c r="EPK47" s="19"/>
      <c r="EPL47" s="19"/>
      <c r="EPM47" s="19"/>
      <c r="EPN47" s="19"/>
      <c r="EPO47" s="19"/>
      <c r="EPP47" s="19"/>
      <c r="EPQ47" s="19"/>
      <c r="EPR47" s="19"/>
      <c r="EPS47" s="19"/>
      <c r="EPT47" s="19"/>
      <c r="EPU47" s="19"/>
      <c r="EPV47" s="19"/>
      <c r="EPW47" s="19"/>
      <c r="EPX47" s="19"/>
      <c r="EPY47" s="19"/>
      <c r="EPZ47" s="19"/>
      <c r="EQA47" s="19"/>
      <c r="EQB47" s="19"/>
      <c r="EQC47" s="19"/>
      <c r="EQD47" s="19"/>
      <c r="EQE47" s="19"/>
      <c r="EQF47" s="19"/>
      <c r="EQG47" s="19"/>
      <c r="EQH47" s="19"/>
      <c r="EQI47" s="19"/>
      <c r="EQJ47" s="19"/>
      <c r="EQK47" s="19"/>
      <c r="EQL47" s="19"/>
      <c r="EQM47" s="19"/>
      <c r="EQN47" s="19"/>
      <c r="EQO47" s="19"/>
      <c r="EQP47" s="19"/>
      <c r="EQQ47" s="19"/>
      <c r="EQR47" s="19"/>
      <c r="EQS47" s="19"/>
      <c r="EQT47" s="19"/>
      <c r="EQU47" s="19"/>
      <c r="EQV47" s="19"/>
      <c r="EQW47" s="19"/>
      <c r="EQX47" s="19"/>
      <c r="EQY47" s="19"/>
      <c r="EQZ47" s="19"/>
      <c r="ERA47" s="19"/>
      <c r="ERB47" s="19"/>
      <c r="ERC47" s="19"/>
      <c r="ERD47" s="19"/>
      <c r="ERE47" s="19"/>
      <c r="ERF47" s="19"/>
      <c r="ERG47" s="19"/>
      <c r="ERH47" s="19"/>
      <c r="ERI47" s="19"/>
      <c r="ERJ47" s="19"/>
      <c r="ERK47" s="19"/>
      <c r="ERL47" s="19"/>
      <c r="ERM47" s="19"/>
      <c r="ERN47" s="19"/>
      <c r="ERO47" s="19"/>
      <c r="ERP47" s="19"/>
      <c r="ERQ47" s="19"/>
      <c r="ERR47" s="19"/>
      <c r="ERS47" s="19"/>
      <c r="ERT47" s="19"/>
      <c r="ERU47" s="19"/>
      <c r="ERV47" s="19"/>
      <c r="ERW47" s="19"/>
      <c r="ERX47" s="19"/>
      <c r="ERY47" s="19"/>
      <c r="ERZ47" s="19"/>
      <c r="ESA47" s="19"/>
      <c r="ESB47" s="19"/>
      <c r="ESC47" s="19"/>
      <c r="ESD47" s="19"/>
      <c r="ESE47" s="19"/>
      <c r="ESF47" s="19"/>
      <c r="ESG47" s="19"/>
      <c r="ESH47" s="19"/>
      <c r="ESI47" s="19"/>
      <c r="ESJ47" s="19"/>
      <c r="ESK47" s="19"/>
      <c r="ESL47" s="19"/>
      <c r="ESM47" s="19"/>
      <c r="ESN47" s="19"/>
      <c r="ESO47" s="19"/>
      <c r="ESP47" s="19"/>
      <c r="ESQ47" s="19"/>
      <c r="ESR47" s="19"/>
      <c r="ESS47" s="19"/>
      <c r="EST47" s="19"/>
      <c r="ESU47" s="19"/>
      <c r="ESV47" s="19"/>
      <c r="ESW47" s="19"/>
      <c r="ESX47" s="19"/>
      <c r="ESY47" s="19"/>
      <c r="ESZ47" s="19"/>
      <c r="ETA47" s="19"/>
      <c r="ETB47" s="19"/>
      <c r="ETC47" s="19"/>
      <c r="ETD47" s="19"/>
      <c r="ETE47" s="19"/>
      <c r="ETF47" s="19"/>
      <c r="ETG47" s="19"/>
      <c r="ETH47" s="19"/>
      <c r="ETI47" s="19"/>
      <c r="ETJ47" s="19"/>
      <c r="ETK47" s="19"/>
      <c r="ETL47" s="19"/>
      <c r="ETM47" s="19"/>
      <c r="ETN47" s="19"/>
      <c r="ETO47" s="19"/>
      <c r="ETP47" s="19"/>
      <c r="ETQ47" s="19"/>
      <c r="ETR47" s="19"/>
      <c r="ETS47" s="19"/>
      <c r="ETT47" s="19"/>
      <c r="ETU47" s="19"/>
      <c r="ETV47" s="19"/>
      <c r="ETW47" s="19"/>
      <c r="ETX47" s="19"/>
      <c r="ETY47" s="19"/>
      <c r="ETZ47" s="19"/>
      <c r="EUA47" s="19"/>
      <c r="EUB47" s="19"/>
      <c r="EUC47" s="19"/>
      <c r="EUD47" s="19"/>
      <c r="EUE47" s="19"/>
      <c r="EUF47" s="19"/>
      <c r="EUG47" s="19"/>
      <c r="EUH47" s="19"/>
      <c r="EUI47" s="19"/>
      <c r="EUJ47" s="19"/>
      <c r="EUK47" s="19"/>
      <c r="EUL47" s="19"/>
      <c r="EUM47" s="19"/>
      <c r="EUN47" s="19"/>
      <c r="EUO47" s="19"/>
      <c r="EUP47" s="19"/>
      <c r="EUQ47" s="19"/>
      <c r="EUR47" s="19"/>
      <c r="EUS47" s="19"/>
      <c r="EUT47" s="19"/>
      <c r="EUU47" s="19"/>
      <c r="EUV47" s="19"/>
      <c r="EUW47" s="19"/>
      <c r="EUX47" s="19"/>
      <c r="EUY47" s="19"/>
      <c r="EUZ47" s="19"/>
      <c r="EVA47" s="19"/>
      <c r="EVB47" s="19"/>
      <c r="EVC47" s="19"/>
      <c r="EVD47" s="19"/>
      <c r="EVE47" s="19"/>
      <c r="EVF47" s="19"/>
      <c r="EVG47" s="19"/>
      <c r="EVH47" s="19"/>
      <c r="EVI47" s="19"/>
      <c r="EVJ47" s="19"/>
      <c r="EVK47" s="19"/>
      <c r="EVL47" s="19"/>
      <c r="EVM47" s="19"/>
      <c r="EVN47" s="19"/>
      <c r="EVO47" s="19"/>
      <c r="EVP47" s="19"/>
      <c r="EVQ47" s="19"/>
      <c r="EVR47" s="19"/>
      <c r="EVS47" s="19"/>
      <c r="EVT47" s="19"/>
      <c r="EVU47" s="19"/>
      <c r="EVV47" s="19"/>
      <c r="EVW47" s="19"/>
      <c r="EVX47" s="19"/>
      <c r="EVY47" s="19"/>
      <c r="EVZ47" s="19"/>
      <c r="EWA47" s="19"/>
      <c r="EWB47" s="19"/>
      <c r="EWC47" s="19"/>
      <c r="EWD47" s="19"/>
      <c r="EWE47" s="19"/>
      <c r="EWF47" s="19"/>
      <c r="EWG47" s="19"/>
      <c r="EWH47" s="19"/>
      <c r="EWI47" s="19"/>
      <c r="EWJ47" s="19"/>
      <c r="EWK47" s="19"/>
      <c r="EWL47" s="19"/>
      <c r="EWM47" s="19"/>
      <c r="EWN47" s="19"/>
      <c r="EWO47" s="19"/>
      <c r="EWP47" s="19"/>
      <c r="EWQ47" s="19"/>
      <c r="EWR47" s="19"/>
      <c r="EWS47" s="19"/>
      <c r="EWT47" s="19"/>
      <c r="EWU47" s="19"/>
      <c r="EWV47" s="19"/>
      <c r="EWW47" s="19"/>
      <c r="EWX47" s="19"/>
      <c r="EWY47" s="19"/>
      <c r="EWZ47" s="19"/>
      <c r="EXA47" s="19"/>
      <c r="EXB47" s="19"/>
      <c r="EXC47" s="19"/>
      <c r="EXD47" s="19"/>
      <c r="EXE47" s="19"/>
      <c r="EXF47" s="19"/>
      <c r="EXG47" s="19"/>
      <c r="EXH47" s="19"/>
      <c r="EXI47" s="19"/>
      <c r="EXJ47" s="19"/>
      <c r="EXK47" s="19"/>
      <c r="EXL47" s="19"/>
      <c r="EXM47" s="19"/>
      <c r="EXN47" s="19"/>
      <c r="EXO47" s="19"/>
      <c r="EXP47" s="19"/>
      <c r="EXQ47" s="19"/>
      <c r="EXR47" s="19"/>
      <c r="EXS47" s="19"/>
      <c r="EXT47" s="19"/>
      <c r="EXU47" s="19"/>
      <c r="EXV47" s="19"/>
      <c r="EXW47" s="19"/>
      <c r="EXX47" s="19"/>
      <c r="EXY47" s="19"/>
      <c r="EXZ47" s="19"/>
      <c r="EYA47" s="19"/>
      <c r="EYB47" s="19"/>
      <c r="EYC47" s="19"/>
      <c r="EYD47" s="19"/>
      <c r="EYE47" s="19"/>
      <c r="EYF47" s="19"/>
      <c r="EYG47" s="19"/>
      <c r="EYH47" s="19"/>
      <c r="EYI47" s="19"/>
      <c r="EYJ47" s="19"/>
      <c r="EYK47" s="19"/>
      <c r="EYL47" s="19"/>
      <c r="EYM47" s="19"/>
      <c r="EYN47" s="19"/>
      <c r="EYO47" s="19"/>
      <c r="EYP47" s="19"/>
      <c r="EYQ47" s="19"/>
      <c r="EYR47" s="19"/>
      <c r="EYS47" s="19"/>
      <c r="EYT47" s="19"/>
      <c r="EYU47" s="19"/>
      <c r="EYV47" s="19"/>
      <c r="EYW47" s="19"/>
      <c r="EYX47" s="19"/>
      <c r="EYY47" s="19"/>
      <c r="EYZ47" s="19"/>
      <c r="EZA47" s="19"/>
      <c r="EZB47" s="19"/>
      <c r="EZC47" s="19"/>
      <c r="EZD47" s="19"/>
      <c r="EZE47" s="19"/>
      <c r="EZF47" s="19"/>
      <c r="EZG47" s="19"/>
      <c r="EZH47" s="19"/>
      <c r="EZI47" s="19"/>
      <c r="EZJ47" s="19"/>
      <c r="EZK47" s="19"/>
      <c r="EZL47" s="19"/>
      <c r="EZM47" s="19"/>
      <c r="EZN47" s="19"/>
      <c r="EZO47" s="19"/>
      <c r="EZP47" s="19"/>
      <c r="EZQ47" s="19"/>
      <c r="EZR47" s="19"/>
      <c r="EZS47" s="19"/>
      <c r="EZT47" s="19"/>
      <c r="EZU47" s="19"/>
      <c r="EZV47" s="19"/>
      <c r="EZW47" s="19"/>
      <c r="EZX47" s="19"/>
      <c r="EZY47" s="19"/>
      <c r="EZZ47" s="19"/>
      <c r="FAA47" s="19"/>
      <c r="FAB47" s="19"/>
      <c r="FAC47" s="19"/>
      <c r="FAD47" s="19"/>
      <c r="FAE47" s="19"/>
      <c r="FAF47" s="19"/>
      <c r="FAG47" s="19"/>
      <c r="FAH47" s="19"/>
      <c r="FAI47" s="19"/>
      <c r="FAJ47" s="19"/>
      <c r="FAK47" s="19"/>
      <c r="FAL47" s="19"/>
      <c r="FAM47" s="19"/>
      <c r="FAN47" s="19"/>
      <c r="FAO47" s="19"/>
      <c r="FAP47" s="19"/>
      <c r="FAQ47" s="19"/>
      <c r="FAR47" s="19"/>
      <c r="FAS47" s="19"/>
      <c r="FAT47" s="19"/>
      <c r="FAU47" s="19"/>
      <c r="FAV47" s="19"/>
      <c r="FAW47" s="19"/>
      <c r="FAX47" s="19"/>
      <c r="FAY47" s="19"/>
      <c r="FAZ47" s="19"/>
      <c r="FBA47" s="19"/>
      <c r="FBB47" s="19"/>
      <c r="FBC47" s="19"/>
      <c r="FBD47" s="19"/>
      <c r="FBE47" s="19"/>
      <c r="FBF47" s="19"/>
      <c r="FBG47" s="19"/>
      <c r="FBH47" s="19"/>
      <c r="FBI47" s="19"/>
      <c r="FBJ47" s="19"/>
      <c r="FBK47" s="19"/>
      <c r="FBL47" s="19"/>
      <c r="FBM47" s="19"/>
      <c r="FBN47" s="19"/>
      <c r="FBO47" s="19"/>
      <c r="FBP47" s="19"/>
      <c r="FBQ47" s="19"/>
      <c r="FBR47" s="19"/>
      <c r="FBS47" s="19"/>
      <c r="FBT47" s="19"/>
      <c r="FBU47" s="19"/>
      <c r="FBV47" s="19"/>
      <c r="FBW47" s="19"/>
      <c r="FBX47" s="19"/>
      <c r="FBY47" s="19"/>
      <c r="FBZ47" s="19"/>
      <c r="FCA47" s="19"/>
      <c r="FCB47" s="19"/>
      <c r="FCC47" s="19"/>
      <c r="FCD47" s="19"/>
      <c r="FCE47" s="19"/>
      <c r="FCF47" s="19"/>
      <c r="FCG47" s="19"/>
      <c r="FCH47" s="19"/>
      <c r="FCI47" s="19"/>
      <c r="FCJ47" s="19"/>
      <c r="FCK47" s="19"/>
      <c r="FCL47" s="19"/>
      <c r="FCM47" s="19"/>
      <c r="FCN47" s="19"/>
      <c r="FCO47" s="19"/>
      <c r="FCP47" s="19"/>
      <c r="FCQ47" s="19"/>
      <c r="FCR47" s="19"/>
      <c r="FCS47" s="19"/>
      <c r="FCT47" s="19"/>
      <c r="FCU47" s="19"/>
      <c r="FCV47" s="19"/>
      <c r="FCW47" s="19"/>
      <c r="FCX47" s="19"/>
      <c r="FCY47" s="19"/>
      <c r="FCZ47" s="19"/>
      <c r="FDA47" s="19"/>
      <c r="FDB47" s="19"/>
      <c r="FDC47" s="19"/>
      <c r="FDD47" s="19"/>
      <c r="FDE47" s="19"/>
      <c r="FDF47" s="19"/>
      <c r="FDG47" s="19"/>
      <c r="FDH47" s="19"/>
      <c r="FDI47" s="19"/>
      <c r="FDJ47" s="19"/>
      <c r="FDK47" s="19"/>
      <c r="FDL47" s="19"/>
      <c r="FDM47" s="19"/>
      <c r="FDN47" s="19"/>
      <c r="FDO47" s="19"/>
      <c r="FDP47" s="19"/>
      <c r="FDQ47" s="19"/>
      <c r="FDR47" s="19"/>
      <c r="FDS47" s="19"/>
      <c r="FDT47" s="19"/>
      <c r="FDU47" s="19"/>
      <c r="FDV47" s="19"/>
      <c r="FDW47" s="19"/>
      <c r="FDX47" s="19"/>
      <c r="FDY47" s="19"/>
      <c r="FDZ47" s="19"/>
      <c r="FEA47" s="19"/>
      <c r="FEB47" s="19"/>
      <c r="FEC47" s="19"/>
      <c r="FED47" s="19"/>
      <c r="FEE47" s="19"/>
      <c r="FEF47" s="19"/>
      <c r="FEG47" s="19"/>
      <c r="FEH47" s="19"/>
      <c r="FEI47" s="19"/>
      <c r="FEJ47" s="19"/>
      <c r="FEK47" s="19"/>
      <c r="FEL47" s="19"/>
      <c r="FEM47" s="19"/>
      <c r="FEN47" s="19"/>
      <c r="FEO47" s="19"/>
      <c r="FEP47" s="19"/>
      <c r="FEQ47" s="19"/>
      <c r="FER47" s="19"/>
      <c r="FES47" s="19"/>
      <c r="FET47" s="19"/>
      <c r="FEU47" s="19"/>
      <c r="FEV47" s="19"/>
      <c r="FEW47" s="19"/>
      <c r="FEX47" s="19"/>
      <c r="FEY47" s="19"/>
      <c r="FEZ47" s="19"/>
      <c r="FFA47" s="19"/>
      <c r="FFB47" s="19"/>
      <c r="FFC47" s="19"/>
      <c r="FFD47" s="19"/>
      <c r="FFE47" s="19"/>
      <c r="FFF47" s="19"/>
      <c r="FFG47" s="19"/>
      <c r="FFH47" s="19"/>
      <c r="FFI47" s="19"/>
      <c r="FFJ47" s="19"/>
      <c r="FFK47" s="19"/>
      <c r="FFL47" s="19"/>
      <c r="FFM47" s="19"/>
      <c r="FFN47" s="19"/>
      <c r="FFO47" s="19"/>
      <c r="FFP47" s="19"/>
      <c r="FFQ47" s="19"/>
      <c r="FFR47" s="19"/>
      <c r="FFS47" s="19"/>
      <c r="FFT47" s="19"/>
      <c r="FFU47" s="19"/>
      <c r="FFV47" s="19"/>
      <c r="FFW47" s="19"/>
      <c r="FFX47" s="19"/>
      <c r="FFY47" s="19"/>
      <c r="FFZ47" s="19"/>
      <c r="FGA47" s="19"/>
      <c r="FGB47" s="19"/>
      <c r="FGC47" s="19"/>
      <c r="FGD47" s="19"/>
      <c r="FGE47" s="19"/>
      <c r="FGF47" s="19"/>
      <c r="FGG47" s="19"/>
      <c r="FGH47" s="19"/>
      <c r="FGI47" s="19"/>
      <c r="FGJ47" s="19"/>
      <c r="FGK47" s="19"/>
      <c r="FGL47" s="19"/>
      <c r="FGM47" s="19"/>
      <c r="FGN47" s="19"/>
      <c r="FGO47" s="19"/>
      <c r="FGP47" s="19"/>
      <c r="FGQ47" s="19"/>
      <c r="FGR47" s="19"/>
      <c r="FGS47" s="19"/>
      <c r="FGT47" s="19"/>
      <c r="FGU47" s="19"/>
      <c r="FGV47" s="19"/>
      <c r="FGW47" s="19"/>
      <c r="FGX47" s="19"/>
      <c r="FGY47" s="19"/>
      <c r="FGZ47" s="19"/>
      <c r="FHA47" s="19"/>
      <c r="FHB47" s="19"/>
      <c r="FHC47" s="19"/>
      <c r="FHD47" s="19"/>
      <c r="FHE47" s="19"/>
      <c r="FHF47" s="19"/>
      <c r="FHG47" s="19"/>
      <c r="FHH47" s="19"/>
      <c r="FHI47" s="19"/>
      <c r="FHJ47" s="19"/>
      <c r="FHK47" s="19"/>
      <c r="FHL47" s="19"/>
      <c r="FHM47" s="19"/>
      <c r="FHN47" s="19"/>
      <c r="FHO47" s="19"/>
      <c r="FHP47" s="19"/>
      <c r="FHQ47" s="19"/>
      <c r="FHR47" s="19"/>
      <c r="FHS47" s="19"/>
      <c r="FHT47" s="19"/>
      <c r="FHU47" s="19"/>
      <c r="FHV47" s="19"/>
      <c r="FHW47" s="19"/>
      <c r="FHX47" s="19"/>
      <c r="FHY47" s="19"/>
      <c r="FHZ47" s="19"/>
      <c r="FIA47" s="19"/>
      <c r="FIB47" s="19"/>
      <c r="FIC47" s="19"/>
      <c r="FID47" s="19"/>
      <c r="FIE47" s="19"/>
      <c r="FIF47" s="19"/>
      <c r="FIG47" s="19"/>
      <c r="FIH47" s="19"/>
      <c r="FII47" s="19"/>
      <c r="FIJ47" s="19"/>
      <c r="FIK47" s="19"/>
      <c r="FIL47" s="19"/>
      <c r="FIM47" s="19"/>
      <c r="FIN47" s="19"/>
      <c r="FIO47" s="19"/>
      <c r="FIP47" s="19"/>
      <c r="FIQ47" s="19"/>
      <c r="FIR47" s="19"/>
      <c r="FIS47" s="19"/>
      <c r="FIT47" s="19"/>
      <c r="FIU47" s="19"/>
      <c r="FIV47" s="19"/>
      <c r="FIW47" s="19"/>
      <c r="FIX47" s="19"/>
      <c r="FIY47" s="19"/>
      <c r="FIZ47" s="19"/>
      <c r="FJA47" s="19"/>
      <c r="FJB47" s="19"/>
      <c r="FJC47" s="19"/>
      <c r="FJD47" s="19"/>
      <c r="FJE47" s="19"/>
      <c r="FJF47" s="19"/>
      <c r="FJG47" s="19"/>
      <c r="FJH47" s="19"/>
      <c r="FJI47" s="19"/>
      <c r="FJJ47" s="19"/>
      <c r="FJK47" s="19"/>
      <c r="FJL47" s="19"/>
      <c r="FJM47" s="19"/>
      <c r="FJN47" s="19"/>
      <c r="FJO47" s="19"/>
      <c r="FJP47" s="19"/>
      <c r="FJQ47" s="19"/>
      <c r="FJR47" s="19"/>
      <c r="FJS47" s="19"/>
      <c r="FJT47" s="19"/>
      <c r="FJU47" s="19"/>
      <c r="FJV47" s="19"/>
      <c r="FJW47" s="19"/>
      <c r="FJX47" s="19"/>
      <c r="FJY47" s="19"/>
      <c r="FJZ47" s="19"/>
      <c r="FKA47" s="19"/>
      <c r="FKB47" s="19"/>
      <c r="FKC47" s="19"/>
      <c r="FKD47" s="19"/>
      <c r="FKE47" s="19"/>
      <c r="FKF47" s="19"/>
      <c r="FKG47" s="19"/>
      <c r="FKH47" s="19"/>
      <c r="FKI47" s="19"/>
      <c r="FKJ47" s="19"/>
      <c r="FKK47" s="19"/>
      <c r="FKL47" s="19"/>
      <c r="FKM47" s="19"/>
      <c r="FKN47" s="19"/>
      <c r="FKO47" s="19"/>
      <c r="FKP47" s="19"/>
      <c r="FKQ47" s="19"/>
      <c r="FKR47" s="19"/>
      <c r="FKS47" s="19"/>
      <c r="FKT47" s="19"/>
      <c r="FKU47" s="19"/>
      <c r="FKV47" s="19"/>
      <c r="FKW47" s="19"/>
      <c r="FKX47" s="19"/>
      <c r="FKY47" s="19"/>
      <c r="FKZ47" s="19"/>
      <c r="FLA47" s="19"/>
      <c r="FLB47" s="19"/>
      <c r="FLC47" s="19"/>
      <c r="FLD47" s="19"/>
      <c r="FLE47" s="19"/>
      <c r="FLF47" s="19"/>
      <c r="FLG47" s="19"/>
      <c r="FLH47" s="19"/>
      <c r="FLI47" s="19"/>
      <c r="FLJ47" s="19"/>
      <c r="FLK47" s="19"/>
      <c r="FLL47" s="19"/>
      <c r="FLM47" s="19"/>
      <c r="FLN47" s="19"/>
      <c r="FLO47" s="19"/>
      <c r="FLP47" s="19"/>
      <c r="FLQ47" s="19"/>
      <c r="FLR47" s="19"/>
      <c r="FLS47" s="19"/>
      <c r="FLT47" s="19"/>
      <c r="FLU47" s="19"/>
      <c r="FLV47" s="19"/>
      <c r="FLW47" s="19"/>
      <c r="FLX47" s="19"/>
      <c r="FLY47" s="19"/>
      <c r="FLZ47" s="19"/>
      <c r="FMA47" s="19"/>
      <c r="FMB47" s="19"/>
      <c r="FMC47" s="19"/>
      <c r="FMD47" s="19"/>
      <c r="FME47" s="19"/>
      <c r="FMF47" s="19"/>
      <c r="FMG47" s="19"/>
      <c r="FMH47" s="19"/>
      <c r="FMI47" s="19"/>
      <c r="FMJ47" s="19"/>
      <c r="FMK47" s="19"/>
      <c r="FML47" s="19"/>
      <c r="FMM47" s="19"/>
      <c r="FMN47" s="19"/>
      <c r="FMO47" s="19"/>
      <c r="FMP47" s="19"/>
      <c r="FMQ47" s="19"/>
      <c r="FMR47" s="19"/>
      <c r="FMS47" s="19"/>
      <c r="FMT47" s="19"/>
      <c r="FMU47" s="19"/>
      <c r="FMV47" s="19"/>
      <c r="FMW47" s="19"/>
      <c r="FMX47" s="19"/>
      <c r="FMY47" s="19"/>
      <c r="FMZ47" s="19"/>
      <c r="FNA47" s="19"/>
      <c r="FNB47" s="19"/>
      <c r="FNC47" s="19"/>
      <c r="FND47" s="19"/>
      <c r="FNE47" s="19"/>
      <c r="FNF47" s="19"/>
      <c r="FNG47" s="19"/>
      <c r="FNH47" s="19"/>
      <c r="FNI47" s="19"/>
      <c r="FNJ47" s="19"/>
      <c r="FNK47" s="19"/>
      <c r="FNL47" s="19"/>
      <c r="FNM47" s="19"/>
      <c r="FNN47" s="19"/>
      <c r="FNO47" s="19"/>
      <c r="FNP47" s="19"/>
      <c r="FNQ47" s="19"/>
      <c r="FNR47" s="19"/>
      <c r="FNS47" s="19"/>
      <c r="FNT47" s="19"/>
      <c r="FNU47" s="19"/>
      <c r="FNV47" s="19"/>
      <c r="FNW47" s="19"/>
      <c r="FNX47" s="19"/>
      <c r="FNY47" s="19"/>
      <c r="FNZ47" s="19"/>
      <c r="FOA47" s="19"/>
      <c r="FOB47" s="19"/>
      <c r="FOC47" s="19"/>
      <c r="FOD47" s="19"/>
      <c r="FOE47" s="19"/>
      <c r="FOF47" s="19"/>
      <c r="FOG47" s="19"/>
      <c r="FOH47" s="19"/>
      <c r="FOI47" s="19"/>
      <c r="FOJ47" s="19"/>
      <c r="FOK47" s="19"/>
      <c r="FOL47" s="19"/>
      <c r="FOM47" s="19"/>
      <c r="FON47" s="19"/>
      <c r="FOO47" s="19"/>
      <c r="FOP47" s="19"/>
      <c r="FOQ47" s="19"/>
      <c r="FOR47" s="19"/>
      <c r="FOS47" s="19"/>
      <c r="FOT47" s="19"/>
      <c r="FOU47" s="19"/>
      <c r="FOV47" s="19"/>
      <c r="FOW47" s="19"/>
      <c r="FOX47" s="19"/>
      <c r="FOY47" s="19"/>
      <c r="FOZ47" s="19"/>
      <c r="FPA47" s="19"/>
      <c r="FPB47" s="19"/>
      <c r="FPC47" s="19"/>
      <c r="FPD47" s="19"/>
      <c r="FPE47" s="19"/>
      <c r="FPF47" s="19"/>
      <c r="FPG47" s="19"/>
      <c r="FPH47" s="19"/>
      <c r="FPI47" s="19"/>
      <c r="FPJ47" s="19"/>
      <c r="FPK47" s="19"/>
      <c r="FPL47" s="19"/>
      <c r="FPM47" s="19"/>
      <c r="FPN47" s="19"/>
      <c r="FPO47" s="19"/>
      <c r="FPP47" s="19"/>
      <c r="FPQ47" s="19"/>
      <c r="FPR47" s="19"/>
      <c r="FPS47" s="19"/>
      <c r="FPT47" s="19"/>
      <c r="FPU47" s="19"/>
      <c r="FPV47" s="19"/>
      <c r="FPW47" s="19"/>
      <c r="FPX47" s="19"/>
      <c r="FPY47" s="19"/>
      <c r="FPZ47" s="19"/>
      <c r="FQA47" s="19"/>
      <c r="FQB47" s="19"/>
      <c r="FQC47" s="19"/>
      <c r="FQD47" s="19"/>
      <c r="FQE47" s="19"/>
      <c r="FQF47" s="19"/>
      <c r="FQG47" s="19"/>
      <c r="FQH47" s="19"/>
      <c r="FQI47" s="19"/>
      <c r="FQJ47" s="19"/>
      <c r="FQK47" s="19"/>
      <c r="FQL47" s="19"/>
      <c r="FQM47" s="19"/>
      <c r="FQN47" s="19"/>
      <c r="FQO47" s="19"/>
      <c r="FQP47" s="19"/>
      <c r="FQQ47" s="19"/>
      <c r="FQR47" s="19"/>
      <c r="FQS47" s="19"/>
      <c r="FQT47" s="19"/>
      <c r="FQU47" s="19"/>
      <c r="FQV47" s="19"/>
      <c r="FQW47" s="19"/>
      <c r="FQX47" s="19"/>
      <c r="FQY47" s="19"/>
      <c r="FQZ47" s="19"/>
      <c r="FRA47" s="19"/>
      <c r="FRB47" s="19"/>
      <c r="FRC47" s="19"/>
      <c r="FRD47" s="19"/>
      <c r="FRE47" s="19"/>
      <c r="FRF47" s="19"/>
      <c r="FRG47" s="19"/>
      <c r="FRH47" s="19"/>
      <c r="FRI47" s="19"/>
      <c r="FRJ47" s="19"/>
      <c r="FRK47" s="19"/>
      <c r="FRL47" s="19"/>
      <c r="FRM47" s="19"/>
      <c r="FRN47" s="19"/>
      <c r="FRO47" s="19"/>
      <c r="FRP47" s="19"/>
      <c r="FRQ47" s="19"/>
      <c r="FRR47" s="19"/>
      <c r="FRS47" s="19"/>
      <c r="FRT47" s="19"/>
      <c r="FRU47" s="19"/>
      <c r="FRV47" s="19"/>
      <c r="FRW47" s="19"/>
      <c r="FRX47" s="19"/>
      <c r="FRY47" s="19"/>
      <c r="FRZ47" s="19"/>
      <c r="FSA47" s="19"/>
      <c r="FSB47" s="19"/>
      <c r="FSC47" s="19"/>
      <c r="FSD47" s="19"/>
      <c r="FSE47" s="19"/>
      <c r="FSF47" s="19"/>
      <c r="FSG47" s="19"/>
      <c r="FSH47" s="19"/>
      <c r="FSI47" s="19"/>
      <c r="FSJ47" s="19"/>
      <c r="FSK47" s="19"/>
      <c r="FSL47" s="19"/>
      <c r="FSM47" s="19"/>
      <c r="FSN47" s="19"/>
      <c r="FSO47" s="19"/>
      <c r="FSP47" s="19"/>
      <c r="FSQ47" s="19"/>
      <c r="FSR47" s="19"/>
      <c r="FSS47" s="19"/>
      <c r="FST47" s="19"/>
      <c r="FSU47" s="19"/>
      <c r="FSV47" s="19"/>
      <c r="FSW47" s="19"/>
      <c r="FSX47" s="19"/>
      <c r="FSY47" s="19"/>
      <c r="FSZ47" s="19"/>
      <c r="FTA47" s="19"/>
      <c r="FTB47" s="19"/>
      <c r="FTC47" s="19"/>
      <c r="FTD47" s="19"/>
      <c r="FTE47" s="19"/>
      <c r="FTF47" s="19"/>
      <c r="FTG47" s="19"/>
      <c r="FTH47" s="19"/>
      <c r="FTI47" s="19"/>
      <c r="FTJ47" s="19"/>
      <c r="FTK47" s="19"/>
      <c r="FTL47" s="19"/>
      <c r="FTM47" s="19"/>
      <c r="FTN47" s="19"/>
      <c r="FTO47" s="19"/>
      <c r="FTP47" s="19"/>
      <c r="FTQ47" s="19"/>
      <c r="FTR47" s="19"/>
      <c r="FTS47" s="19"/>
      <c r="FTT47" s="19"/>
      <c r="FTU47" s="19"/>
      <c r="FTV47" s="19"/>
      <c r="FTW47" s="19"/>
      <c r="FTX47" s="19"/>
      <c r="FTY47" s="19"/>
      <c r="FTZ47" s="19"/>
      <c r="FUA47" s="19"/>
      <c r="FUB47" s="19"/>
      <c r="FUC47" s="19"/>
      <c r="FUD47" s="19"/>
      <c r="FUE47" s="19"/>
      <c r="FUF47" s="19"/>
      <c r="FUG47" s="19"/>
      <c r="FUH47" s="19"/>
      <c r="FUI47" s="19"/>
      <c r="FUJ47" s="19"/>
      <c r="FUK47" s="19"/>
      <c r="FUL47" s="19"/>
      <c r="FUM47" s="19"/>
      <c r="FUN47" s="19"/>
      <c r="FUO47" s="19"/>
      <c r="FUP47" s="19"/>
      <c r="FUQ47" s="19"/>
      <c r="FUR47" s="19"/>
      <c r="FUS47" s="19"/>
      <c r="FUT47" s="19"/>
      <c r="FUU47" s="19"/>
      <c r="FUV47" s="19"/>
      <c r="FUW47" s="19"/>
      <c r="FUX47" s="19"/>
      <c r="FUY47" s="19"/>
      <c r="FUZ47" s="19"/>
      <c r="FVA47" s="19"/>
      <c r="FVB47" s="19"/>
      <c r="FVC47" s="19"/>
      <c r="FVD47" s="19"/>
      <c r="FVE47" s="19"/>
      <c r="FVF47" s="19"/>
      <c r="FVG47" s="19"/>
      <c r="FVH47" s="19"/>
      <c r="FVI47" s="19"/>
      <c r="FVJ47" s="19"/>
      <c r="FVK47" s="19"/>
      <c r="FVL47" s="19"/>
      <c r="FVM47" s="19"/>
      <c r="FVN47" s="19"/>
      <c r="FVO47" s="19"/>
      <c r="FVP47" s="19"/>
      <c r="FVQ47" s="19"/>
      <c r="FVR47" s="19"/>
      <c r="FVS47" s="19"/>
      <c r="FVT47" s="19"/>
      <c r="FVU47" s="19"/>
      <c r="FVV47" s="19"/>
      <c r="FVW47" s="19"/>
      <c r="FVX47" s="19"/>
      <c r="FVY47" s="19"/>
      <c r="FVZ47" s="19"/>
      <c r="FWA47" s="19"/>
      <c r="FWB47" s="19"/>
      <c r="FWC47" s="19"/>
      <c r="FWD47" s="19"/>
      <c r="FWE47" s="19"/>
      <c r="FWF47" s="19"/>
      <c r="FWG47" s="19"/>
      <c r="FWH47" s="19"/>
      <c r="FWI47" s="19"/>
      <c r="FWJ47" s="19"/>
      <c r="FWK47" s="19"/>
      <c r="FWL47" s="19"/>
      <c r="FWM47" s="19"/>
      <c r="FWN47" s="19"/>
      <c r="FWO47" s="19"/>
      <c r="FWP47" s="19"/>
      <c r="FWQ47" s="19"/>
      <c r="FWR47" s="19"/>
      <c r="FWS47" s="19"/>
      <c r="FWT47" s="19"/>
      <c r="FWU47" s="19"/>
      <c r="FWV47" s="19"/>
      <c r="FWW47" s="19"/>
      <c r="FWX47" s="19"/>
      <c r="FWY47" s="19"/>
      <c r="FWZ47" s="19"/>
      <c r="FXA47" s="19"/>
      <c r="FXB47" s="19"/>
      <c r="FXC47" s="19"/>
      <c r="FXD47" s="19"/>
      <c r="FXE47" s="19"/>
      <c r="FXF47" s="19"/>
      <c r="FXG47" s="19"/>
      <c r="FXH47" s="19"/>
      <c r="FXI47" s="19"/>
      <c r="FXJ47" s="19"/>
      <c r="FXK47" s="19"/>
      <c r="FXL47" s="19"/>
      <c r="FXM47" s="19"/>
      <c r="FXN47" s="19"/>
      <c r="FXO47" s="19"/>
      <c r="FXP47" s="19"/>
      <c r="FXQ47" s="19"/>
      <c r="FXR47" s="19"/>
      <c r="FXS47" s="19"/>
      <c r="FXT47" s="19"/>
      <c r="FXU47" s="19"/>
      <c r="FXV47" s="19"/>
      <c r="FXW47" s="19"/>
      <c r="FXX47" s="19"/>
      <c r="FXY47" s="19"/>
      <c r="FXZ47" s="19"/>
      <c r="FYA47" s="19"/>
      <c r="FYB47" s="19"/>
      <c r="FYC47" s="19"/>
      <c r="FYD47" s="19"/>
      <c r="FYE47" s="19"/>
      <c r="FYF47" s="19"/>
      <c r="FYG47" s="19"/>
      <c r="FYH47" s="19"/>
      <c r="FYI47" s="19"/>
      <c r="FYJ47" s="19"/>
      <c r="FYK47" s="19"/>
      <c r="FYL47" s="19"/>
      <c r="FYM47" s="19"/>
      <c r="FYN47" s="19"/>
      <c r="FYO47" s="19"/>
      <c r="FYP47" s="19"/>
      <c r="FYQ47" s="19"/>
      <c r="FYR47" s="19"/>
      <c r="FYS47" s="19"/>
      <c r="FYT47" s="19"/>
      <c r="FYU47" s="19"/>
      <c r="FYV47" s="19"/>
      <c r="FYW47" s="19"/>
      <c r="FYX47" s="19"/>
      <c r="FYY47" s="19"/>
      <c r="FYZ47" s="19"/>
      <c r="FZA47" s="19"/>
      <c r="FZB47" s="19"/>
      <c r="FZC47" s="19"/>
      <c r="FZD47" s="19"/>
      <c r="FZE47" s="19"/>
      <c r="FZF47" s="19"/>
      <c r="FZG47" s="19"/>
      <c r="FZH47" s="19"/>
      <c r="FZI47" s="19"/>
      <c r="FZJ47" s="19"/>
      <c r="FZK47" s="19"/>
      <c r="FZL47" s="19"/>
      <c r="FZM47" s="19"/>
      <c r="FZN47" s="19"/>
      <c r="FZO47" s="19"/>
      <c r="FZP47" s="19"/>
      <c r="FZQ47" s="19"/>
      <c r="FZR47" s="19"/>
      <c r="FZS47" s="19"/>
      <c r="FZT47" s="19"/>
      <c r="FZU47" s="19"/>
      <c r="FZV47" s="19"/>
      <c r="FZW47" s="19"/>
      <c r="FZX47" s="19"/>
      <c r="FZY47" s="19"/>
      <c r="FZZ47" s="19"/>
      <c r="GAA47" s="19"/>
      <c r="GAB47" s="19"/>
      <c r="GAC47" s="19"/>
      <c r="GAD47" s="19"/>
      <c r="GAE47" s="19"/>
      <c r="GAF47" s="19"/>
      <c r="GAG47" s="19"/>
      <c r="GAH47" s="19"/>
      <c r="GAI47" s="19"/>
      <c r="GAJ47" s="19"/>
      <c r="GAK47" s="19"/>
      <c r="GAL47" s="19"/>
      <c r="GAM47" s="19"/>
      <c r="GAN47" s="19"/>
      <c r="GAO47" s="19"/>
      <c r="GAP47" s="19"/>
      <c r="GAQ47" s="19"/>
      <c r="GAR47" s="19"/>
      <c r="GAS47" s="19"/>
      <c r="GAT47" s="19"/>
      <c r="GAU47" s="19"/>
      <c r="GAV47" s="19"/>
      <c r="GAW47" s="19"/>
      <c r="GAX47" s="19"/>
      <c r="GAY47" s="19"/>
      <c r="GAZ47" s="19"/>
      <c r="GBA47" s="19"/>
      <c r="GBB47" s="19"/>
      <c r="GBC47" s="19"/>
      <c r="GBD47" s="19"/>
      <c r="GBE47" s="19"/>
      <c r="GBF47" s="19"/>
      <c r="GBG47" s="19"/>
      <c r="GBH47" s="19"/>
      <c r="GBI47" s="19"/>
      <c r="GBJ47" s="19"/>
      <c r="GBK47" s="19"/>
      <c r="GBL47" s="19"/>
      <c r="GBM47" s="19"/>
      <c r="GBN47" s="19"/>
      <c r="GBO47" s="19"/>
      <c r="GBP47" s="19"/>
      <c r="GBQ47" s="19"/>
      <c r="GBR47" s="19"/>
      <c r="GBS47" s="19"/>
      <c r="GBT47" s="19"/>
      <c r="GBU47" s="19"/>
      <c r="GBV47" s="19"/>
      <c r="GBW47" s="19"/>
      <c r="GBX47" s="19"/>
      <c r="GBY47" s="19"/>
      <c r="GBZ47" s="19"/>
      <c r="GCA47" s="19"/>
      <c r="GCB47" s="19"/>
      <c r="GCC47" s="19"/>
      <c r="GCD47" s="19"/>
      <c r="GCE47" s="19"/>
      <c r="GCF47" s="19"/>
      <c r="GCG47" s="19"/>
      <c r="GCH47" s="19"/>
      <c r="GCI47" s="19"/>
      <c r="GCJ47" s="19"/>
      <c r="GCK47" s="19"/>
      <c r="GCL47" s="19"/>
      <c r="GCM47" s="19"/>
      <c r="GCN47" s="19"/>
      <c r="GCO47" s="19"/>
      <c r="GCP47" s="19"/>
      <c r="GCQ47" s="19"/>
      <c r="GCR47" s="19"/>
      <c r="GCS47" s="19"/>
      <c r="GCT47" s="19"/>
      <c r="GCU47" s="19"/>
      <c r="GCV47" s="19"/>
      <c r="GCW47" s="19"/>
      <c r="GCX47" s="19"/>
      <c r="GCY47" s="19"/>
      <c r="GCZ47" s="19"/>
      <c r="GDA47" s="19"/>
      <c r="GDB47" s="19"/>
      <c r="GDC47" s="19"/>
      <c r="GDD47" s="19"/>
      <c r="GDE47" s="19"/>
      <c r="GDF47" s="19"/>
      <c r="GDG47" s="19"/>
      <c r="GDH47" s="19"/>
      <c r="GDI47" s="19"/>
      <c r="GDJ47" s="19"/>
      <c r="GDK47" s="19"/>
      <c r="GDL47" s="19"/>
      <c r="GDM47" s="19"/>
      <c r="GDN47" s="19"/>
      <c r="GDO47" s="19"/>
      <c r="GDP47" s="19"/>
      <c r="GDQ47" s="19"/>
      <c r="GDR47" s="19"/>
      <c r="GDS47" s="19"/>
      <c r="GDT47" s="19"/>
      <c r="GDU47" s="19"/>
      <c r="GDV47" s="19"/>
      <c r="GDW47" s="19"/>
      <c r="GDX47" s="19"/>
      <c r="GDY47" s="19"/>
      <c r="GDZ47" s="19"/>
      <c r="GEA47" s="19"/>
      <c r="GEB47" s="19"/>
      <c r="GEC47" s="19"/>
      <c r="GED47" s="19"/>
      <c r="GEE47" s="19"/>
      <c r="GEF47" s="19"/>
      <c r="GEG47" s="19"/>
      <c r="GEH47" s="19"/>
      <c r="GEI47" s="19"/>
      <c r="GEJ47" s="19"/>
      <c r="GEK47" s="19"/>
      <c r="GEL47" s="19"/>
      <c r="GEM47" s="19"/>
      <c r="GEN47" s="19"/>
      <c r="GEO47" s="19"/>
      <c r="GEP47" s="19"/>
      <c r="GEQ47" s="19"/>
      <c r="GER47" s="19"/>
      <c r="GES47" s="19"/>
      <c r="GET47" s="19"/>
      <c r="GEU47" s="19"/>
      <c r="GEV47" s="19"/>
      <c r="GEW47" s="19"/>
      <c r="GEX47" s="19"/>
      <c r="GEY47" s="19"/>
      <c r="GEZ47" s="19"/>
      <c r="GFA47" s="19"/>
      <c r="GFB47" s="19"/>
      <c r="GFC47" s="19"/>
      <c r="GFD47" s="19"/>
      <c r="GFE47" s="19"/>
      <c r="GFF47" s="19"/>
      <c r="GFG47" s="19"/>
      <c r="GFH47" s="19"/>
      <c r="GFI47" s="19"/>
      <c r="GFJ47" s="19"/>
      <c r="GFK47" s="19"/>
      <c r="GFL47" s="19"/>
      <c r="GFM47" s="19"/>
      <c r="GFN47" s="19"/>
      <c r="GFO47" s="19"/>
      <c r="GFP47" s="19"/>
      <c r="GFQ47" s="19"/>
      <c r="GFR47" s="19"/>
      <c r="GFS47" s="19"/>
      <c r="GFT47" s="19"/>
      <c r="GFU47" s="19"/>
      <c r="GFV47" s="19"/>
      <c r="GFW47" s="19"/>
      <c r="GFX47" s="19"/>
      <c r="GFY47" s="19"/>
      <c r="GFZ47" s="19"/>
      <c r="GGA47" s="19"/>
      <c r="GGB47" s="19"/>
      <c r="GGC47" s="19"/>
      <c r="GGD47" s="19"/>
      <c r="GGE47" s="19"/>
      <c r="GGF47" s="19"/>
      <c r="GGG47" s="19"/>
      <c r="GGH47" s="19"/>
      <c r="GGI47" s="19"/>
      <c r="GGJ47" s="19"/>
      <c r="GGK47" s="19"/>
      <c r="GGL47" s="19"/>
      <c r="GGM47" s="19"/>
      <c r="GGN47" s="19"/>
      <c r="GGO47" s="19"/>
      <c r="GGP47" s="19"/>
      <c r="GGQ47" s="19"/>
      <c r="GGR47" s="19"/>
      <c r="GGS47" s="19"/>
      <c r="GGT47" s="19"/>
      <c r="GGU47" s="19"/>
      <c r="GGV47" s="19"/>
      <c r="GGW47" s="19"/>
      <c r="GGX47" s="19"/>
      <c r="GGY47" s="19"/>
      <c r="GGZ47" s="19"/>
      <c r="GHA47" s="19"/>
      <c r="GHB47" s="19"/>
      <c r="GHC47" s="19"/>
      <c r="GHD47" s="19"/>
      <c r="GHE47" s="19"/>
      <c r="GHF47" s="19"/>
      <c r="GHG47" s="19"/>
      <c r="GHH47" s="19"/>
      <c r="GHI47" s="19"/>
      <c r="GHJ47" s="19"/>
      <c r="GHK47" s="19"/>
      <c r="GHL47" s="19"/>
      <c r="GHM47" s="19"/>
      <c r="GHN47" s="19"/>
      <c r="GHO47" s="19"/>
      <c r="GHP47" s="19"/>
      <c r="GHQ47" s="19"/>
      <c r="GHR47" s="19"/>
      <c r="GHS47" s="19"/>
      <c r="GHT47" s="19"/>
      <c r="GHU47" s="19"/>
      <c r="GHV47" s="19"/>
      <c r="GHW47" s="19"/>
      <c r="GHX47" s="19"/>
      <c r="GHY47" s="19"/>
      <c r="GHZ47" s="19"/>
      <c r="GIA47" s="19"/>
      <c r="GIB47" s="19"/>
      <c r="GIC47" s="19"/>
      <c r="GID47" s="19"/>
      <c r="GIE47" s="19"/>
      <c r="GIF47" s="19"/>
      <c r="GIG47" s="19"/>
      <c r="GIH47" s="19"/>
      <c r="GII47" s="19"/>
      <c r="GIJ47" s="19"/>
      <c r="GIK47" s="19"/>
      <c r="GIL47" s="19"/>
      <c r="GIM47" s="19"/>
      <c r="GIN47" s="19"/>
      <c r="GIO47" s="19"/>
      <c r="GIP47" s="19"/>
      <c r="GIQ47" s="19"/>
      <c r="GIR47" s="19"/>
      <c r="GIS47" s="19"/>
      <c r="GIT47" s="19"/>
      <c r="GIU47" s="19"/>
      <c r="GIV47" s="19"/>
      <c r="GIW47" s="19"/>
      <c r="GIX47" s="19"/>
      <c r="GIY47" s="19"/>
      <c r="GIZ47" s="19"/>
      <c r="GJA47" s="19"/>
      <c r="GJB47" s="19"/>
      <c r="GJC47" s="19"/>
      <c r="GJD47" s="19"/>
      <c r="GJE47" s="19"/>
      <c r="GJF47" s="19"/>
      <c r="GJG47" s="19"/>
      <c r="GJH47" s="19"/>
      <c r="GJI47" s="19"/>
      <c r="GJJ47" s="19"/>
      <c r="GJK47" s="19"/>
      <c r="GJL47" s="19"/>
      <c r="GJM47" s="19"/>
      <c r="GJN47" s="19"/>
      <c r="GJO47" s="19"/>
      <c r="GJP47" s="19"/>
      <c r="GJQ47" s="19"/>
      <c r="GJR47" s="19"/>
      <c r="GJS47" s="19"/>
      <c r="GJT47" s="19"/>
      <c r="GJU47" s="19"/>
      <c r="GJV47" s="19"/>
      <c r="GJW47" s="19"/>
      <c r="GJX47" s="19"/>
      <c r="GJY47" s="19"/>
      <c r="GJZ47" s="19"/>
      <c r="GKA47" s="19"/>
      <c r="GKB47" s="19"/>
      <c r="GKC47" s="19"/>
      <c r="GKD47" s="19"/>
      <c r="GKE47" s="19"/>
      <c r="GKF47" s="19"/>
      <c r="GKG47" s="19"/>
      <c r="GKH47" s="19"/>
      <c r="GKI47" s="19"/>
      <c r="GKJ47" s="19"/>
      <c r="GKK47" s="19"/>
      <c r="GKL47" s="19"/>
      <c r="GKM47" s="19"/>
      <c r="GKN47" s="19"/>
      <c r="GKO47" s="19"/>
      <c r="GKP47" s="19"/>
      <c r="GKQ47" s="19"/>
      <c r="GKR47" s="19"/>
      <c r="GKS47" s="19"/>
      <c r="GKT47" s="19"/>
      <c r="GKU47" s="19"/>
      <c r="GKV47" s="19"/>
      <c r="GKW47" s="19"/>
      <c r="GKX47" s="19"/>
      <c r="GKY47" s="19"/>
      <c r="GKZ47" s="19"/>
      <c r="GLA47" s="19"/>
      <c r="GLB47" s="19"/>
      <c r="GLC47" s="19"/>
      <c r="GLD47" s="19"/>
      <c r="GLE47" s="19"/>
      <c r="GLF47" s="19"/>
      <c r="GLG47" s="19"/>
      <c r="GLH47" s="19"/>
      <c r="GLI47" s="19"/>
      <c r="GLJ47" s="19"/>
      <c r="GLK47" s="19"/>
      <c r="GLL47" s="19"/>
      <c r="GLM47" s="19"/>
      <c r="GLN47" s="19"/>
      <c r="GLO47" s="19"/>
      <c r="GLP47" s="19"/>
      <c r="GLQ47" s="19"/>
      <c r="GLR47" s="19"/>
      <c r="GLS47" s="19"/>
      <c r="GLT47" s="19"/>
      <c r="GLU47" s="19"/>
      <c r="GLV47" s="19"/>
      <c r="GLW47" s="19"/>
      <c r="GLX47" s="19"/>
      <c r="GLY47" s="19"/>
      <c r="GLZ47" s="19"/>
      <c r="GMA47" s="19"/>
      <c r="GMB47" s="19"/>
      <c r="GMC47" s="19"/>
      <c r="GMD47" s="19"/>
      <c r="GME47" s="19"/>
      <c r="GMF47" s="19"/>
      <c r="GMG47" s="19"/>
      <c r="GMH47" s="19"/>
      <c r="GMI47" s="19"/>
      <c r="GMJ47" s="19"/>
      <c r="GMK47" s="19"/>
      <c r="GML47" s="19"/>
      <c r="GMM47" s="19"/>
      <c r="GMN47" s="19"/>
      <c r="GMO47" s="19"/>
      <c r="GMP47" s="19"/>
      <c r="GMQ47" s="19"/>
      <c r="GMR47" s="19"/>
      <c r="GMS47" s="19"/>
      <c r="GMT47" s="19"/>
      <c r="GMU47" s="19"/>
      <c r="GMV47" s="19"/>
      <c r="GMW47" s="19"/>
      <c r="GMX47" s="19"/>
      <c r="GMY47" s="19"/>
      <c r="GMZ47" s="19"/>
      <c r="GNA47" s="19"/>
      <c r="GNB47" s="19"/>
      <c r="GNC47" s="19"/>
      <c r="GND47" s="19"/>
      <c r="GNE47" s="19"/>
      <c r="GNF47" s="19"/>
      <c r="GNG47" s="19"/>
      <c r="GNH47" s="19"/>
      <c r="GNI47" s="19"/>
      <c r="GNJ47" s="19"/>
      <c r="GNK47" s="19"/>
      <c r="GNL47" s="19"/>
      <c r="GNM47" s="19"/>
      <c r="GNN47" s="19"/>
      <c r="GNO47" s="19"/>
      <c r="GNP47" s="19"/>
      <c r="GNQ47" s="19"/>
      <c r="GNR47" s="19"/>
      <c r="GNS47" s="19"/>
      <c r="GNT47" s="19"/>
      <c r="GNU47" s="19"/>
      <c r="GNV47" s="19"/>
      <c r="GNW47" s="19"/>
      <c r="GNX47" s="19"/>
      <c r="GNY47" s="19"/>
      <c r="GNZ47" s="19"/>
      <c r="GOA47" s="19"/>
      <c r="GOB47" s="19"/>
      <c r="GOC47" s="19"/>
      <c r="GOD47" s="19"/>
      <c r="GOE47" s="19"/>
      <c r="GOF47" s="19"/>
      <c r="GOG47" s="19"/>
      <c r="GOH47" s="19"/>
      <c r="GOI47" s="19"/>
      <c r="GOJ47" s="19"/>
      <c r="GOK47" s="19"/>
      <c r="GOL47" s="19"/>
      <c r="GOM47" s="19"/>
      <c r="GON47" s="19"/>
      <c r="GOO47" s="19"/>
      <c r="GOP47" s="19"/>
      <c r="GOQ47" s="19"/>
      <c r="GOR47" s="19"/>
      <c r="GOS47" s="19"/>
      <c r="GOT47" s="19"/>
      <c r="GOU47" s="19"/>
      <c r="GOV47" s="19"/>
      <c r="GOW47" s="19"/>
      <c r="GOX47" s="19"/>
      <c r="GOY47" s="19"/>
      <c r="GOZ47" s="19"/>
      <c r="GPA47" s="19"/>
      <c r="GPB47" s="19"/>
      <c r="GPC47" s="19"/>
      <c r="GPD47" s="19"/>
      <c r="GPE47" s="19"/>
      <c r="GPF47" s="19"/>
      <c r="GPG47" s="19"/>
      <c r="GPH47" s="19"/>
      <c r="GPI47" s="19"/>
      <c r="GPJ47" s="19"/>
      <c r="GPK47" s="19"/>
      <c r="GPL47" s="19"/>
      <c r="GPM47" s="19"/>
      <c r="GPN47" s="19"/>
      <c r="GPO47" s="19"/>
      <c r="GPP47" s="19"/>
      <c r="GPQ47" s="19"/>
      <c r="GPR47" s="19"/>
      <c r="GPS47" s="19"/>
      <c r="GPT47" s="19"/>
      <c r="GPU47" s="19"/>
      <c r="GPV47" s="19"/>
      <c r="GPW47" s="19"/>
      <c r="GPX47" s="19"/>
      <c r="GPY47" s="19"/>
      <c r="GPZ47" s="19"/>
      <c r="GQA47" s="19"/>
      <c r="GQB47" s="19"/>
      <c r="GQC47" s="19"/>
      <c r="GQD47" s="19"/>
      <c r="GQE47" s="19"/>
      <c r="GQF47" s="19"/>
      <c r="GQG47" s="19"/>
      <c r="GQH47" s="19"/>
      <c r="GQI47" s="19"/>
      <c r="GQJ47" s="19"/>
      <c r="GQK47" s="19"/>
      <c r="GQL47" s="19"/>
      <c r="GQM47" s="19"/>
      <c r="GQN47" s="19"/>
      <c r="GQO47" s="19"/>
      <c r="GQP47" s="19"/>
      <c r="GQQ47" s="19"/>
      <c r="GQR47" s="19"/>
      <c r="GQS47" s="19"/>
      <c r="GQT47" s="19"/>
      <c r="GQU47" s="19"/>
      <c r="GQV47" s="19"/>
      <c r="GQW47" s="19"/>
      <c r="GQX47" s="19"/>
      <c r="GQY47" s="19"/>
      <c r="GQZ47" s="19"/>
      <c r="GRA47" s="19"/>
      <c r="GRB47" s="19"/>
      <c r="GRC47" s="19"/>
      <c r="GRD47" s="19"/>
      <c r="GRE47" s="19"/>
      <c r="GRF47" s="19"/>
      <c r="GRG47" s="19"/>
      <c r="GRH47" s="19"/>
      <c r="GRI47" s="19"/>
      <c r="GRJ47" s="19"/>
      <c r="GRK47" s="19"/>
      <c r="GRL47" s="19"/>
      <c r="GRM47" s="19"/>
      <c r="GRN47" s="19"/>
      <c r="GRO47" s="19"/>
      <c r="GRP47" s="19"/>
      <c r="GRQ47" s="19"/>
      <c r="GRR47" s="19"/>
      <c r="GRS47" s="19"/>
      <c r="GRT47" s="19"/>
      <c r="GRU47" s="19"/>
      <c r="GRV47" s="19"/>
      <c r="GRW47" s="19"/>
      <c r="GRX47" s="19"/>
      <c r="GRY47" s="19"/>
      <c r="GRZ47" s="19"/>
      <c r="GSA47" s="19"/>
      <c r="GSB47" s="19"/>
      <c r="GSC47" s="19"/>
      <c r="GSD47" s="19"/>
      <c r="GSE47" s="19"/>
      <c r="GSF47" s="19"/>
      <c r="GSG47" s="19"/>
      <c r="GSH47" s="19"/>
      <c r="GSI47" s="19"/>
      <c r="GSJ47" s="19"/>
      <c r="GSK47" s="19"/>
      <c r="GSL47" s="19"/>
      <c r="GSM47" s="19"/>
      <c r="GSN47" s="19"/>
      <c r="GSO47" s="19"/>
      <c r="GSP47" s="19"/>
      <c r="GSQ47" s="19"/>
      <c r="GSR47" s="19"/>
      <c r="GSS47" s="19"/>
      <c r="GST47" s="19"/>
      <c r="GSU47" s="19"/>
      <c r="GSV47" s="19"/>
      <c r="GSW47" s="19"/>
      <c r="GSX47" s="19"/>
      <c r="GSY47" s="19"/>
      <c r="GSZ47" s="19"/>
      <c r="GTA47" s="19"/>
      <c r="GTB47" s="19"/>
      <c r="GTC47" s="19"/>
      <c r="GTD47" s="19"/>
      <c r="GTE47" s="19"/>
      <c r="GTF47" s="19"/>
      <c r="GTG47" s="19"/>
      <c r="GTH47" s="19"/>
      <c r="GTI47" s="19"/>
      <c r="GTJ47" s="19"/>
      <c r="GTK47" s="19"/>
      <c r="GTL47" s="19"/>
      <c r="GTM47" s="19"/>
      <c r="GTN47" s="19"/>
      <c r="GTO47" s="19"/>
      <c r="GTP47" s="19"/>
      <c r="GTQ47" s="19"/>
      <c r="GTR47" s="19"/>
      <c r="GTS47" s="19"/>
      <c r="GTT47" s="19"/>
      <c r="GTU47" s="19"/>
      <c r="GTV47" s="19"/>
      <c r="GTW47" s="19"/>
      <c r="GTX47" s="19"/>
      <c r="GTY47" s="19"/>
      <c r="GTZ47" s="19"/>
      <c r="GUA47" s="19"/>
      <c r="GUB47" s="19"/>
      <c r="GUC47" s="19"/>
      <c r="GUD47" s="19"/>
      <c r="GUE47" s="19"/>
      <c r="GUF47" s="19"/>
      <c r="GUG47" s="19"/>
      <c r="GUH47" s="19"/>
      <c r="GUI47" s="19"/>
      <c r="GUJ47" s="19"/>
      <c r="GUK47" s="19"/>
      <c r="GUL47" s="19"/>
      <c r="GUM47" s="19"/>
      <c r="GUN47" s="19"/>
      <c r="GUO47" s="19"/>
      <c r="GUP47" s="19"/>
      <c r="GUQ47" s="19"/>
      <c r="GUR47" s="19"/>
      <c r="GUS47" s="19"/>
      <c r="GUT47" s="19"/>
      <c r="GUU47" s="19"/>
      <c r="GUV47" s="19"/>
      <c r="GUW47" s="19"/>
      <c r="GUX47" s="19"/>
      <c r="GUY47" s="19"/>
      <c r="GUZ47" s="19"/>
      <c r="GVA47" s="19"/>
      <c r="GVB47" s="19"/>
      <c r="GVC47" s="19"/>
      <c r="GVD47" s="19"/>
      <c r="GVE47" s="19"/>
      <c r="GVF47" s="19"/>
      <c r="GVG47" s="19"/>
      <c r="GVH47" s="19"/>
      <c r="GVI47" s="19"/>
      <c r="GVJ47" s="19"/>
      <c r="GVK47" s="19"/>
      <c r="GVL47" s="19"/>
      <c r="GVM47" s="19"/>
      <c r="GVN47" s="19"/>
      <c r="GVO47" s="19"/>
      <c r="GVP47" s="19"/>
      <c r="GVQ47" s="19"/>
      <c r="GVR47" s="19"/>
      <c r="GVS47" s="19"/>
      <c r="GVT47" s="19"/>
      <c r="GVU47" s="19"/>
      <c r="GVV47" s="19"/>
      <c r="GVW47" s="19"/>
      <c r="GVX47" s="19"/>
      <c r="GVY47" s="19"/>
      <c r="GVZ47" s="19"/>
      <c r="GWA47" s="19"/>
      <c r="GWB47" s="19"/>
      <c r="GWC47" s="19"/>
      <c r="GWD47" s="19"/>
      <c r="GWE47" s="19"/>
      <c r="GWF47" s="19"/>
      <c r="GWG47" s="19"/>
      <c r="GWH47" s="19"/>
      <c r="GWI47" s="19"/>
      <c r="GWJ47" s="19"/>
      <c r="GWK47" s="19"/>
      <c r="GWL47" s="19"/>
      <c r="GWM47" s="19"/>
      <c r="GWN47" s="19"/>
      <c r="GWO47" s="19"/>
      <c r="GWP47" s="19"/>
      <c r="GWQ47" s="19"/>
      <c r="GWR47" s="19"/>
      <c r="GWS47" s="19"/>
      <c r="GWT47" s="19"/>
      <c r="GWU47" s="19"/>
      <c r="GWV47" s="19"/>
      <c r="GWW47" s="19"/>
      <c r="GWX47" s="19"/>
      <c r="GWY47" s="19"/>
      <c r="GWZ47" s="19"/>
      <c r="GXA47" s="19"/>
      <c r="GXB47" s="19"/>
      <c r="GXC47" s="19"/>
      <c r="GXD47" s="19"/>
      <c r="GXE47" s="19"/>
      <c r="GXF47" s="19"/>
      <c r="GXG47" s="19"/>
      <c r="GXH47" s="19"/>
      <c r="GXI47" s="19"/>
      <c r="GXJ47" s="19"/>
      <c r="GXK47" s="19"/>
      <c r="GXL47" s="19"/>
      <c r="GXM47" s="19"/>
      <c r="GXN47" s="19"/>
      <c r="GXO47" s="19"/>
      <c r="GXP47" s="19"/>
      <c r="GXQ47" s="19"/>
      <c r="GXR47" s="19"/>
      <c r="GXS47" s="19"/>
      <c r="GXT47" s="19"/>
      <c r="GXU47" s="19"/>
      <c r="GXV47" s="19"/>
      <c r="GXW47" s="19"/>
      <c r="GXX47" s="19"/>
      <c r="GXY47" s="19"/>
      <c r="GXZ47" s="19"/>
      <c r="GYA47" s="19"/>
      <c r="GYB47" s="19"/>
      <c r="GYC47" s="19"/>
      <c r="GYD47" s="19"/>
      <c r="GYE47" s="19"/>
      <c r="GYF47" s="19"/>
      <c r="GYG47" s="19"/>
      <c r="GYH47" s="19"/>
      <c r="GYI47" s="19"/>
      <c r="GYJ47" s="19"/>
      <c r="GYK47" s="19"/>
      <c r="GYL47" s="19"/>
      <c r="GYM47" s="19"/>
      <c r="GYN47" s="19"/>
      <c r="GYO47" s="19"/>
      <c r="GYP47" s="19"/>
      <c r="GYQ47" s="19"/>
      <c r="GYR47" s="19"/>
      <c r="GYS47" s="19"/>
      <c r="GYT47" s="19"/>
      <c r="GYU47" s="19"/>
      <c r="GYV47" s="19"/>
      <c r="GYW47" s="19"/>
      <c r="GYX47" s="19"/>
      <c r="GYY47" s="19"/>
      <c r="GYZ47" s="19"/>
      <c r="GZA47" s="19"/>
      <c r="GZB47" s="19"/>
      <c r="GZC47" s="19"/>
      <c r="GZD47" s="19"/>
      <c r="GZE47" s="19"/>
      <c r="GZF47" s="19"/>
      <c r="GZG47" s="19"/>
      <c r="GZH47" s="19"/>
      <c r="GZI47" s="19"/>
      <c r="GZJ47" s="19"/>
      <c r="GZK47" s="19"/>
      <c r="GZL47" s="19"/>
      <c r="GZM47" s="19"/>
      <c r="GZN47" s="19"/>
      <c r="GZO47" s="19"/>
      <c r="GZP47" s="19"/>
      <c r="GZQ47" s="19"/>
      <c r="GZR47" s="19"/>
      <c r="GZS47" s="19"/>
      <c r="GZT47" s="19"/>
      <c r="GZU47" s="19"/>
      <c r="GZV47" s="19"/>
      <c r="GZW47" s="19"/>
      <c r="GZX47" s="19"/>
      <c r="GZY47" s="19"/>
      <c r="GZZ47" s="19"/>
      <c r="HAA47" s="19"/>
      <c r="HAB47" s="19"/>
      <c r="HAC47" s="19"/>
      <c r="HAD47" s="19"/>
      <c r="HAE47" s="19"/>
      <c r="HAF47" s="19"/>
      <c r="HAG47" s="19"/>
      <c r="HAH47" s="19"/>
      <c r="HAI47" s="19"/>
      <c r="HAJ47" s="19"/>
      <c r="HAK47" s="19"/>
      <c r="HAL47" s="19"/>
      <c r="HAM47" s="19"/>
      <c r="HAN47" s="19"/>
      <c r="HAO47" s="19"/>
      <c r="HAP47" s="19"/>
      <c r="HAQ47" s="19"/>
      <c r="HAR47" s="19"/>
      <c r="HAS47" s="19"/>
      <c r="HAT47" s="19"/>
      <c r="HAU47" s="19"/>
      <c r="HAV47" s="19"/>
      <c r="HAW47" s="19"/>
      <c r="HAX47" s="19"/>
      <c r="HAY47" s="19"/>
      <c r="HAZ47" s="19"/>
      <c r="HBA47" s="19"/>
      <c r="HBB47" s="19"/>
      <c r="HBC47" s="19"/>
      <c r="HBD47" s="19"/>
      <c r="HBE47" s="19"/>
      <c r="HBF47" s="19"/>
      <c r="HBG47" s="19"/>
      <c r="HBH47" s="19"/>
      <c r="HBI47" s="19"/>
      <c r="HBJ47" s="19"/>
      <c r="HBK47" s="19"/>
      <c r="HBL47" s="19"/>
      <c r="HBM47" s="19"/>
      <c r="HBN47" s="19"/>
      <c r="HBO47" s="19"/>
      <c r="HBP47" s="19"/>
      <c r="HBQ47" s="19"/>
      <c r="HBR47" s="19"/>
      <c r="HBS47" s="19"/>
      <c r="HBT47" s="19"/>
      <c r="HBU47" s="19"/>
      <c r="HBV47" s="19"/>
      <c r="HBW47" s="19"/>
      <c r="HBX47" s="19"/>
      <c r="HBY47" s="19"/>
      <c r="HBZ47" s="19"/>
      <c r="HCA47" s="19"/>
      <c r="HCB47" s="19"/>
      <c r="HCC47" s="19"/>
      <c r="HCD47" s="19"/>
      <c r="HCE47" s="19"/>
      <c r="HCF47" s="19"/>
      <c r="HCG47" s="19"/>
      <c r="HCH47" s="19"/>
      <c r="HCI47" s="19"/>
      <c r="HCJ47" s="19"/>
      <c r="HCK47" s="19"/>
      <c r="HCL47" s="19"/>
      <c r="HCM47" s="19"/>
      <c r="HCN47" s="19"/>
      <c r="HCO47" s="19"/>
      <c r="HCP47" s="19"/>
      <c r="HCQ47" s="19"/>
      <c r="HCR47" s="19"/>
      <c r="HCS47" s="19"/>
      <c r="HCT47" s="19"/>
      <c r="HCU47" s="19"/>
      <c r="HCV47" s="19"/>
      <c r="HCW47" s="19"/>
      <c r="HCX47" s="19"/>
      <c r="HCY47" s="19"/>
      <c r="HCZ47" s="19"/>
      <c r="HDA47" s="19"/>
      <c r="HDB47" s="19"/>
      <c r="HDC47" s="19"/>
      <c r="HDD47" s="19"/>
      <c r="HDE47" s="19"/>
      <c r="HDF47" s="19"/>
      <c r="HDG47" s="19"/>
      <c r="HDH47" s="19"/>
      <c r="HDI47" s="19"/>
      <c r="HDJ47" s="19"/>
      <c r="HDK47" s="19"/>
      <c r="HDL47" s="19"/>
      <c r="HDM47" s="19"/>
      <c r="HDN47" s="19"/>
      <c r="HDO47" s="19"/>
      <c r="HDP47" s="19"/>
      <c r="HDQ47" s="19"/>
      <c r="HDR47" s="19"/>
      <c r="HDS47" s="19"/>
      <c r="HDT47" s="19"/>
      <c r="HDU47" s="19"/>
      <c r="HDV47" s="19"/>
      <c r="HDW47" s="19"/>
      <c r="HDX47" s="19"/>
      <c r="HDY47" s="19"/>
      <c r="HDZ47" s="19"/>
      <c r="HEA47" s="19"/>
      <c r="HEB47" s="19"/>
      <c r="HEC47" s="19"/>
      <c r="HED47" s="19"/>
      <c r="HEE47" s="19"/>
      <c r="HEF47" s="19"/>
      <c r="HEG47" s="19"/>
      <c r="HEH47" s="19"/>
      <c r="HEI47" s="19"/>
      <c r="HEJ47" s="19"/>
      <c r="HEK47" s="19"/>
      <c r="HEL47" s="19"/>
      <c r="HEM47" s="19"/>
      <c r="HEN47" s="19"/>
      <c r="HEO47" s="19"/>
      <c r="HEP47" s="19"/>
      <c r="HEQ47" s="19"/>
      <c r="HER47" s="19"/>
      <c r="HES47" s="19"/>
      <c r="HET47" s="19"/>
      <c r="HEU47" s="19"/>
      <c r="HEV47" s="19"/>
      <c r="HEW47" s="19"/>
      <c r="HEX47" s="19"/>
      <c r="HEY47" s="19"/>
      <c r="HEZ47" s="19"/>
      <c r="HFA47" s="19"/>
      <c r="HFB47" s="19"/>
      <c r="HFC47" s="19"/>
      <c r="HFD47" s="19"/>
      <c r="HFE47" s="19"/>
      <c r="HFF47" s="19"/>
      <c r="HFG47" s="19"/>
      <c r="HFH47" s="19"/>
      <c r="HFI47" s="19"/>
      <c r="HFJ47" s="19"/>
      <c r="HFK47" s="19"/>
      <c r="HFL47" s="19"/>
      <c r="HFM47" s="19"/>
      <c r="HFN47" s="19"/>
      <c r="HFO47" s="19"/>
      <c r="HFP47" s="19"/>
      <c r="HFQ47" s="19"/>
      <c r="HFR47" s="19"/>
      <c r="HFS47" s="19"/>
      <c r="HFT47" s="19"/>
      <c r="HFU47" s="19"/>
      <c r="HFV47" s="19"/>
      <c r="HFW47" s="19"/>
      <c r="HFX47" s="19"/>
      <c r="HFY47" s="19"/>
      <c r="HFZ47" s="19"/>
      <c r="HGA47" s="19"/>
      <c r="HGB47" s="19"/>
      <c r="HGC47" s="19"/>
      <c r="HGD47" s="19"/>
      <c r="HGE47" s="19"/>
      <c r="HGF47" s="19"/>
      <c r="HGG47" s="19"/>
      <c r="HGH47" s="19"/>
      <c r="HGI47" s="19"/>
      <c r="HGJ47" s="19"/>
      <c r="HGK47" s="19"/>
      <c r="HGL47" s="19"/>
      <c r="HGM47" s="19"/>
      <c r="HGN47" s="19"/>
      <c r="HGO47" s="19"/>
      <c r="HGP47" s="19"/>
      <c r="HGQ47" s="19"/>
      <c r="HGR47" s="19"/>
      <c r="HGS47" s="19"/>
      <c r="HGT47" s="19"/>
      <c r="HGU47" s="19"/>
      <c r="HGV47" s="19"/>
      <c r="HGW47" s="19"/>
      <c r="HGX47" s="19"/>
      <c r="HGY47" s="19"/>
      <c r="HGZ47" s="19"/>
      <c r="HHA47" s="19"/>
      <c r="HHB47" s="19"/>
      <c r="HHC47" s="19"/>
      <c r="HHD47" s="19"/>
      <c r="HHE47" s="19"/>
      <c r="HHF47" s="19"/>
      <c r="HHG47" s="19"/>
      <c r="HHH47" s="19"/>
      <c r="HHI47" s="19"/>
      <c r="HHJ47" s="19"/>
      <c r="HHK47" s="19"/>
      <c r="HHL47" s="19"/>
      <c r="HHM47" s="19"/>
      <c r="HHN47" s="19"/>
      <c r="HHO47" s="19"/>
      <c r="HHP47" s="19"/>
      <c r="HHQ47" s="19"/>
      <c r="HHR47" s="19"/>
      <c r="HHS47" s="19"/>
      <c r="HHT47" s="19"/>
      <c r="HHU47" s="19"/>
      <c r="HHV47" s="19"/>
      <c r="HHW47" s="19"/>
      <c r="HHX47" s="19"/>
      <c r="HHY47" s="19"/>
      <c r="HHZ47" s="19"/>
      <c r="HIA47" s="19"/>
      <c r="HIB47" s="19"/>
      <c r="HIC47" s="19"/>
      <c r="HID47" s="19"/>
      <c r="HIE47" s="19"/>
      <c r="HIF47" s="19"/>
      <c r="HIG47" s="19"/>
      <c r="HIH47" s="19"/>
      <c r="HII47" s="19"/>
      <c r="HIJ47" s="19"/>
      <c r="HIK47" s="19"/>
      <c r="HIL47" s="19"/>
      <c r="HIM47" s="19"/>
      <c r="HIN47" s="19"/>
      <c r="HIO47" s="19"/>
      <c r="HIP47" s="19"/>
      <c r="HIQ47" s="19"/>
      <c r="HIR47" s="19"/>
      <c r="HIS47" s="19"/>
      <c r="HIT47" s="19"/>
      <c r="HIU47" s="19"/>
      <c r="HIV47" s="19"/>
      <c r="HIW47" s="19"/>
      <c r="HIX47" s="19"/>
      <c r="HIY47" s="19"/>
      <c r="HIZ47" s="19"/>
      <c r="HJA47" s="19"/>
      <c r="HJB47" s="19"/>
      <c r="HJC47" s="19"/>
      <c r="HJD47" s="19"/>
      <c r="HJE47" s="19"/>
      <c r="HJF47" s="19"/>
      <c r="HJG47" s="19"/>
      <c r="HJH47" s="19"/>
      <c r="HJI47" s="19"/>
      <c r="HJJ47" s="19"/>
      <c r="HJK47" s="19"/>
      <c r="HJL47" s="19"/>
      <c r="HJM47" s="19"/>
      <c r="HJN47" s="19"/>
      <c r="HJO47" s="19"/>
      <c r="HJP47" s="19"/>
      <c r="HJQ47" s="19"/>
      <c r="HJR47" s="19"/>
      <c r="HJS47" s="19"/>
      <c r="HJT47" s="19"/>
      <c r="HJU47" s="19"/>
      <c r="HJV47" s="19"/>
      <c r="HJW47" s="19"/>
      <c r="HJX47" s="19"/>
      <c r="HJY47" s="19"/>
      <c r="HJZ47" s="19"/>
      <c r="HKA47" s="19"/>
      <c r="HKB47" s="19"/>
      <c r="HKC47" s="19"/>
      <c r="HKD47" s="19"/>
      <c r="HKE47" s="19"/>
      <c r="HKF47" s="19"/>
      <c r="HKG47" s="19"/>
      <c r="HKH47" s="19"/>
      <c r="HKI47" s="19"/>
      <c r="HKJ47" s="19"/>
      <c r="HKK47" s="19"/>
      <c r="HKL47" s="19"/>
      <c r="HKM47" s="19"/>
      <c r="HKN47" s="19"/>
      <c r="HKO47" s="19"/>
      <c r="HKP47" s="19"/>
      <c r="HKQ47" s="19"/>
      <c r="HKR47" s="19"/>
      <c r="HKS47" s="19"/>
      <c r="HKT47" s="19"/>
      <c r="HKU47" s="19"/>
      <c r="HKV47" s="19"/>
      <c r="HKW47" s="19"/>
      <c r="HKX47" s="19"/>
      <c r="HKY47" s="19"/>
      <c r="HKZ47" s="19"/>
      <c r="HLA47" s="19"/>
      <c r="HLB47" s="19"/>
      <c r="HLC47" s="19"/>
      <c r="HLD47" s="19"/>
      <c r="HLE47" s="19"/>
      <c r="HLF47" s="19"/>
      <c r="HLG47" s="19"/>
      <c r="HLH47" s="19"/>
      <c r="HLI47" s="19"/>
      <c r="HLJ47" s="19"/>
      <c r="HLK47" s="19"/>
      <c r="HLL47" s="19"/>
      <c r="HLM47" s="19"/>
      <c r="HLN47" s="19"/>
      <c r="HLO47" s="19"/>
      <c r="HLP47" s="19"/>
      <c r="HLQ47" s="19"/>
      <c r="HLR47" s="19"/>
      <c r="HLS47" s="19"/>
      <c r="HLT47" s="19"/>
      <c r="HLU47" s="19"/>
      <c r="HLV47" s="19"/>
      <c r="HLW47" s="19"/>
      <c r="HLX47" s="19"/>
      <c r="HLY47" s="19"/>
      <c r="HLZ47" s="19"/>
      <c r="HMA47" s="19"/>
      <c r="HMB47" s="19"/>
      <c r="HMC47" s="19"/>
      <c r="HMD47" s="19"/>
      <c r="HME47" s="19"/>
      <c r="HMF47" s="19"/>
      <c r="HMG47" s="19"/>
      <c r="HMH47" s="19"/>
      <c r="HMI47" s="19"/>
      <c r="HMJ47" s="19"/>
      <c r="HMK47" s="19"/>
      <c r="HML47" s="19"/>
      <c r="HMM47" s="19"/>
      <c r="HMN47" s="19"/>
      <c r="HMO47" s="19"/>
      <c r="HMP47" s="19"/>
      <c r="HMQ47" s="19"/>
      <c r="HMR47" s="19"/>
      <c r="HMS47" s="19"/>
      <c r="HMT47" s="19"/>
      <c r="HMU47" s="19"/>
      <c r="HMV47" s="19"/>
      <c r="HMW47" s="19"/>
      <c r="HMX47" s="19"/>
      <c r="HMY47" s="19"/>
      <c r="HMZ47" s="19"/>
      <c r="HNA47" s="19"/>
      <c r="HNB47" s="19"/>
      <c r="HNC47" s="19"/>
      <c r="HND47" s="19"/>
      <c r="HNE47" s="19"/>
      <c r="HNF47" s="19"/>
      <c r="HNG47" s="19"/>
      <c r="HNH47" s="19"/>
      <c r="HNI47" s="19"/>
      <c r="HNJ47" s="19"/>
      <c r="HNK47" s="19"/>
      <c r="HNL47" s="19"/>
      <c r="HNM47" s="19"/>
      <c r="HNN47" s="19"/>
      <c r="HNO47" s="19"/>
      <c r="HNP47" s="19"/>
      <c r="HNQ47" s="19"/>
      <c r="HNR47" s="19"/>
      <c r="HNS47" s="19"/>
      <c r="HNT47" s="19"/>
      <c r="HNU47" s="19"/>
      <c r="HNV47" s="19"/>
      <c r="HNW47" s="19"/>
      <c r="HNX47" s="19"/>
      <c r="HNY47" s="19"/>
      <c r="HNZ47" s="19"/>
      <c r="HOA47" s="19"/>
      <c r="HOB47" s="19"/>
      <c r="HOC47" s="19"/>
      <c r="HOD47" s="19"/>
      <c r="HOE47" s="19"/>
      <c r="HOF47" s="19"/>
      <c r="HOG47" s="19"/>
      <c r="HOH47" s="19"/>
      <c r="HOI47" s="19"/>
      <c r="HOJ47" s="19"/>
      <c r="HOK47" s="19"/>
      <c r="HOL47" s="19"/>
      <c r="HOM47" s="19"/>
      <c r="HON47" s="19"/>
      <c r="HOO47" s="19"/>
      <c r="HOP47" s="19"/>
      <c r="HOQ47" s="19"/>
      <c r="HOR47" s="19"/>
      <c r="HOS47" s="19"/>
      <c r="HOT47" s="19"/>
      <c r="HOU47" s="19"/>
      <c r="HOV47" s="19"/>
      <c r="HOW47" s="19"/>
      <c r="HOX47" s="19"/>
      <c r="HOY47" s="19"/>
      <c r="HOZ47" s="19"/>
      <c r="HPA47" s="19"/>
      <c r="HPB47" s="19"/>
      <c r="HPC47" s="19"/>
      <c r="HPD47" s="19"/>
      <c r="HPE47" s="19"/>
      <c r="HPF47" s="19"/>
      <c r="HPG47" s="19"/>
      <c r="HPH47" s="19"/>
      <c r="HPI47" s="19"/>
      <c r="HPJ47" s="19"/>
      <c r="HPK47" s="19"/>
      <c r="HPL47" s="19"/>
      <c r="HPM47" s="19"/>
      <c r="HPN47" s="19"/>
      <c r="HPO47" s="19"/>
      <c r="HPP47" s="19"/>
      <c r="HPQ47" s="19"/>
      <c r="HPR47" s="19"/>
      <c r="HPS47" s="19"/>
      <c r="HPT47" s="19"/>
      <c r="HPU47" s="19"/>
      <c r="HPV47" s="19"/>
      <c r="HPW47" s="19"/>
      <c r="HPX47" s="19"/>
      <c r="HPY47" s="19"/>
      <c r="HPZ47" s="19"/>
      <c r="HQA47" s="19"/>
      <c r="HQB47" s="19"/>
      <c r="HQC47" s="19"/>
      <c r="HQD47" s="19"/>
      <c r="HQE47" s="19"/>
      <c r="HQF47" s="19"/>
      <c r="HQG47" s="19"/>
      <c r="HQH47" s="19"/>
      <c r="HQI47" s="19"/>
      <c r="HQJ47" s="19"/>
      <c r="HQK47" s="19"/>
      <c r="HQL47" s="19"/>
      <c r="HQM47" s="19"/>
      <c r="HQN47" s="19"/>
      <c r="HQO47" s="19"/>
      <c r="HQP47" s="19"/>
      <c r="HQQ47" s="19"/>
      <c r="HQR47" s="19"/>
      <c r="HQS47" s="19"/>
      <c r="HQT47" s="19"/>
      <c r="HQU47" s="19"/>
      <c r="HQV47" s="19"/>
      <c r="HQW47" s="19"/>
      <c r="HQX47" s="19"/>
      <c r="HQY47" s="19"/>
      <c r="HQZ47" s="19"/>
      <c r="HRA47" s="19"/>
      <c r="HRB47" s="19"/>
      <c r="HRC47" s="19"/>
      <c r="HRD47" s="19"/>
      <c r="HRE47" s="19"/>
      <c r="HRF47" s="19"/>
      <c r="HRG47" s="19"/>
      <c r="HRH47" s="19"/>
      <c r="HRI47" s="19"/>
      <c r="HRJ47" s="19"/>
      <c r="HRK47" s="19"/>
      <c r="HRL47" s="19"/>
      <c r="HRM47" s="19"/>
      <c r="HRN47" s="19"/>
      <c r="HRO47" s="19"/>
      <c r="HRP47" s="19"/>
      <c r="HRQ47" s="19"/>
      <c r="HRR47" s="19"/>
      <c r="HRS47" s="19"/>
      <c r="HRT47" s="19"/>
      <c r="HRU47" s="19"/>
      <c r="HRV47" s="19"/>
      <c r="HRW47" s="19"/>
      <c r="HRX47" s="19"/>
      <c r="HRY47" s="19"/>
      <c r="HRZ47" s="19"/>
      <c r="HSA47" s="19"/>
      <c r="HSB47" s="19"/>
      <c r="HSC47" s="19"/>
      <c r="HSD47" s="19"/>
      <c r="HSE47" s="19"/>
      <c r="HSF47" s="19"/>
      <c r="HSG47" s="19"/>
      <c r="HSH47" s="19"/>
      <c r="HSI47" s="19"/>
      <c r="HSJ47" s="19"/>
      <c r="HSK47" s="19"/>
      <c r="HSL47" s="19"/>
      <c r="HSM47" s="19"/>
      <c r="HSN47" s="19"/>
      <c r="HSO47" s="19"/>
      <c r="HSP47" s="19"/>
      <c r="HSQ47" s="19"/>
      <c r="HSR47" s="19"/>
      <c r="HSS47" s="19"/>
      <c r="HST47" s="19"/>
      <c r="HSU47" s="19"/>
      <c r="HSV47" s="19"/>
      <c r="HSW47" s="19"/>
      <c r="HSX47" s="19"/>
      <c r="HSY47" s="19"/>
      <c r="HSZ47" s="19"/>
      <c r="HTA47" s="19"/>
      <c r="HTB47" s="19"/>
      <c r="HTC47" s="19"/>
      <c r="HTD47" s="19"/>
      <c r="HTE47" s="19"/>
      <c r="HTF47" s="19"/>
      <c r="HTG47" s="19"/>
      <c r="HTH47" s="19"/>
      <c r="HTI47" s="19"/>
      <c r="HTJ47" s="19"/>
      <c r="HTK47" s="19"/>
      <c r="HTL47" s="19"/>
      <c r="HTM47" s="19"/>
      <c r="HTN47" s="19"/>
      <c r="HTO47" s="19"/>
      <c r="HTP47" s="19"/>
      <c r="HTQ47" s="19"/>
      <c r="HTR47" s="19"/>
      <c r="HTS47" s="19"/>
      <c r="HTT47" s="19"/>
      <c r="HTU47" s="19"/>
      <c r="HTV47" s="19"/>
      <c r="HTW47" s="19"/>
      <c r="HTX47" s="19"/>
      <c r="HTY47" s="19"/>
      <c r="HTZ47" s="19"/>
      <c r="HUA47" s="19"/>
      <c r="HUB47" s="19"/>
      <c r="HUC47" s="19"/>
      <c r="HUD47" s="19"/>
      <c r="HUE47" s="19"/>
      <c r="HUF47" s="19"/>
      <c r="HUG47" s="19"/>
      <c r="HUH47" s="19"/>
      <c r="HUI47" s="19"/>
      <c r="HUJ47" s="19"/>
      <c r="HUK47" s="19"/>
      <c r="HUL47" s="19"/>
      <c r="HUM47" s="19"/>
      <c r="HUN47" s="19"/>
      <c r="HUO47" s="19"/>
      <c r="HUP47" s="19"/>
      <c r="HUQ47" s="19"/>
      <c r="HUR47" s="19"/>
      <c r="HUS47" s="19"/>
      <c r="HUT47" s="19"/>
      <c r="HUU47" s="19"/>
      <c r="HUV47" s="19"/>
      <c r="HUW47" s="19"/>
      <c r="HUX47" s="19"/>
      <c r="HUY47" s="19"/>
      <c r="HUZ47" s="19"/>
      <c r="HVA47" s="19"/>
      <c r="HVB47" s="19"/>
      <c r="HVC47" s="19"/>
      <c r="HVD47" s="19"/>
      <c r="HVE47" s="19"/>
      <c r="HVF47" s="19"/>
      <c r="HVG47" s="19"/>
      <c r="HVH47" s="19"/>
      <c r="HVI47" s="19"/>
      <c r="HVJ47" s="19"/>
      <c r="HVK47" s="19"/>
      <c r="HVL47" s="19"/>
      <c r="HVM47" s="19"/>
      <c r="HVN47" s="19"/>
      <c r="HVO47" s="19"/>
      <c r="HVP47" s="19"/>
      <c r="HVQ47" s="19"/>
      <c r="HVR47" s="19"/>
      <c r="HVS47" s="19"/>
      <c r="HVT47" s="19"/>
      <c r="HVU47" s="19"/>
      <c r="HVV47" s="19"/>
      <c r="HVW47" s="19"/>
      <c r="HVX47" s="19"/>
      <c r="HVY47" s="19"/>
      <c r="HVZ47" s="19"/>
      <c r="HWA47" s="19"/>
      <c r="HWB47" s="19"/>
      <c r="HWC47" s="19"/>
      <c r="HWD47" s="19"/>
      <c r="HWE47" s="19"/>
      <c r="HWF47" s="19"/>
      <c r="HWG47" s="19"/>
      <c r="HWH47" s="19"/>
      <c r="HWI47" s="19"/>
      <c r="HWJ47" s="19"/>
      <c r="HWK47" s="19"/>
      <c r="HWL47" s="19"/>
      <c r="HWM47" s="19"/>
      <c r="HWN47" s="19"/>
      <c r="HWO47" s="19"/>
      <c r="HWP47" s="19"/>
      <c r="HWQ47" s="19"/>
      <c r="HWR47" s="19"/>
      <c r="HWS47" s="19"/>
      <c r="HWT47" s="19"/>
      <c r="HWU47" s="19"/>
      <c r="HWV47" s="19"/>
      <c r="HWW47" s="19"/>
      <c r="HWX47" s="19"/>
      <c r="HWY47" s="19"/>
      <c r="HWZ47" s="19"/>
      <c r="HXA47" s="19"/>
      <c r="HXB47" s="19"/>
      <c r="HXC47" s="19"/>
      <c r="HXD47" s="19"/>
      <c r="HXE47" s="19"/>
      <c r="HXF47" s="19"/>
      <c r="HXG47" s="19"/>
      <c r="HXH47" s="19"/>
      <c r="HXI47" s="19"/>
      <c r="HXJ47" s="19"/>
      <c r="HXK47" s="19"/>
      <c r="HXL47" s="19"/>
      <c r="HXM47" s="19"/>
      <c r="HXN47" s="19"/>
      <c r="HXO47" s="19"/>
      <c r="HXP47" s="19"/>
      <c r="HXQ47" s="19"/>
      <c r="HXR47" s="19"/>
      <c r="HXS47" s="19"/>
      <c r="HXT47" s="19"/>
      <c r="HXU47" s="19"/>
      <c r="HXV47" s="19"/>
      <c r="HXW47" s="19"/>
      <c r="HXX47" s="19"/>
      <c r="HXY47" s="19"/>
      <c r="HXZ47" s="19"/>
      <c r="HYA47" s="19"/>
      <c r="HYB47" s="19"/>
      <c r="HYC47" s="19"/>
      <c r="HYD47" s="19"/>
      <c r="HYE47" s="19"/>
      <c r="HYF47" s="19"/>
      <c r="HYG47" s="19"/>
      <c r="HYH47" s="19"/>
      <c r="HYI47" s="19"/>
      <c r="HYJ47" s="19"/>
      <c r="HYK47" s="19"/>
      <c r="HYL47" s="19"/>
      <c r="HYM47" s="19"/>
      <c r="HYN47" s="19"/>
      <c r="HYO47" s="19"/>
      <c r="HYP47" s="19"/>
      <c r="HYQ47" s="19"/>
      <c r="HYR47" s="19"/>
      <c r="HYS47" s="19"/>
      <c r="HYT47" s="19"/>
      <c r="HYU47" s="19"/>
      <c r="HYV47" s="19"/>
      <c r="HYW47" s="19"/>
      <c r="HYX47" s="19"/>
      <c r="HYY47" s="19"/>
      <c r="HYZ47" s="19"/>
      <c r="HZA47" s="19"/>
      <c r="HZB47" s="19"/>
      <c r="HZC47" s="19"/>
      <c r="HZD47" s="19"/>
      <c r="HZE47" s="19"/>
      <c r="HZF47" s="19"/>
      <c r="HZG47" s="19"/>
      <c r="HZH47" s="19"/>
      <c r="HZI47" s="19"/>
      <c r="HZJ47" s="19"/>
      <c r="HZK47" s="19"/>
      <c r="HZL47" s="19"/>
      <c r="HZM47" s="19"/>
      <c r="HZN47" s="19"/>
      <c r="HZO47" s="19"/>
      <c r="HZP47" s="19"/>
      <c r="HZQ47" s="19"/>
      <c r="HZR47" s="19"/>
      <c r="HZS47" s="19"/>
      <c r="HZT47" s="19"/>
      <c r="HZU47" s="19"/>
      <c r="HZV47" s="19"/>
      <c r="HZW47" s="19"/>
      <c r="HZX47" s="19"/>
      <c r="HZY47" s="19"/>
      <c r="HZZ47" s="19"/>
      <c r="IAA47" s="19"/>
      <c r="IAB47" s="19"/>
      <c r="IAC47" s="19"/>
      <c r="IAD47" s="19"/>
      <c r="IAE47" s="19"/>
      <c r="IAF47" s="19"/>
      <c r="IAG47" s="19"/>
      <c r="IAH47" s="19"/>
      <c r="IAI47" s="19"/>
      <c r="IAJ47" s="19"/>
      <c r="IAK47" s="19"/>
      <c r="IAL47" s="19"/>
      <c r="IAM47" s="19"/>
      <c r="IAN47" s="19"/>
      <c r="IAO47" s="19"/>
      <c r="IAP47" s="19"/>
      <c r="IAQ47" s="19"/>
      <c r="IAR47" s="19"/>
      <c r="IAS47" s="19"/>
      <c r="IAT47" s="19"/>
      <c r="IAU47" s="19"/>
      <c r="IAV47" s="19"/>
      <c r="IAW47" s="19"/>
      <c r="IAX47" s="19"/>
      <c r="IAY47" s="19"/>
      <c r="IAZ47" s="19"/>
      <c r="IBA47" s="19"/>
      <c r="IBB47" s="19"/>
      <c r="IBC47" s="19"/>
      <c r="IBD47" s="19"/>
      <c r="IBE47" s="19"/>
      <c r="IBF47" s="19"/>
      <c r="IBG47" s="19"/>
      <c r="IBH47" s="19"/>
      <c r="IBI47" s="19"/>
      <c r="IBJ47" s="19"/>
      <c r="IBK47" s="19"/>
      <c r="IBL47" s="19"/>
      <c r="IBM47" s="19"/>
      <c r="IBN47" s="19"/>
      <c r="IBO47" s="19"/>
      <c r="IBP47" s="19"/>
      <c r="IBQ47" s="19"/>
      <c r="IBR47" s="19"/>
      <c r="IBS47" s="19"/>
      <c r="IBT47" s="19"/>
      <c r="IBU47" s="19"/>
      <c r="IBV47" s="19"/>
      <c r="IBW47" s="19"/>
      <c r="IBX47" s="19"/>
      <c r="IBY47" s="19"/>
      <c r="IBZ47" s="19"/>
      <c r="ICA47" s="19"/>
      <c r="ICB47" s="19"/>
      <c r="ICC47" s="19"/>
      <c r="ICD47" s="19"/>
      <c r="ICE47" s="19"/>
      <c r="ICF47" s="19"/>
      <c r="ICG47" s="19"/>
      <c r="ICH47" s="19"/>
      <c r="ICI47" s="19"/>
      <c r="ICJ47" s="19"/>
      <c r="ICK47" s="19"/>
      <c r="ICL47" s="19"/>
      <c r="ICM47" s="19"/>
      <c r="ICN47" s="19"/>
      <c r="ICO47" s="19"/>
      <c r="ICP47" s="19"/>
      <c r="ICQ47" s="19"/>
      <c r="ICR47" s="19"/>
      <c r="ICS47" s="19"/>
      <c r="ICT47" s="19"/>
      <c r="ICU47" s="19"/>
      <c r="ICV47" s="19"/>
      <c r="ICW47" s="19"/>
      <c r="ICX47" s="19"/>
      <c r="ICY47" s="19"/>
      <c r="ICZ47" s="19"/>
      <c r="IDA47" s="19"/>
      <c r="IDB47" s="19"/>
      <c r="IDC47" s="19"/>
      <c r="IDD47" s="19"/>
      <c r="IDE47" s="19"/>
      <c r="IDF47" s="19"/>
      <c r="IDG47" s="19"/>
      <c r="IDH47" s="19"/>
      <c r="IDI47" s="19"/>
      <c r="IDJ47" s="19"/>
      <c r="IDK47" s="19"/>
      <c r="IDL47" s="19"/>
      <c r="IDM47" s="19"/>
      <c r="IDN47" s="19"/>
      <c r="IDO47" s="19"/>
      <c r="IDP47" s="19"/>
      <c r="IDQ47" s="19"/>
      <c r="IDR47" s="19"/>
      <c r="IDS47" s="19"/>
      <c r="IDT47" s="19"/>
      <c r="IDU47" s="19"/>
      <c r="IDV47" s="19"/>
      <c r="IDW47" s="19"/>
      <c r="IDX47" s="19"/>
      <c r="IDY47" s="19"/>
      <c r="IDZ47" s="19"/>
      <c r="IEA47" s="19"/>
      <c r="IEB47" s="19"/>
      <c r="IEC47" s="19"/>
      <c r="IED47" s="19"/>
      <c r="IEE47" s="19"/>
      <c r="IEF47" s="19"/>
      <c r="IEG47" s="19"/>
      <c r="IEH47" s="19"/>
      <c r="IEI47" s="19"/>
      <c r="IEJ47" s="19"/>
      <c r="IEK47" s="19"/>
      <c r="IEL47" s="19"/>
      <c r="IEM47" s="19"/>
      <c r="IEN47" s="19"/>
      <c r="IEO47" s="19"/>
      <c r="IEP47" s="19"/>
      <c r="IEQ47" s="19"/>
      <c r="IER47" s="19"/>
      <c r="IES47" s="19"/>
      <c r="IET47" s="19"/>
      <c r="IEU47" s="19"/>
      <c r="IEV47" s="19"/>
      <c r="IEW47" s="19"/>
      <c r="IEX47" s="19"/>
      <c r="IEY47" s="19"/>
      <c r="IEZ47" s="19"/>
      <c r="IFA47" s="19"/>
      <c r="IFB47" s="19"/>
      <c r="IFC47" s="19"/>
      <c r="IFD47" s="19"/>
      <c r="IFE47" s="19"/>
      <c r="IFF47" s="19"/>
      <c r="IFG47" s="19"/>
      <c r="IFH47" s="19"/>
      <c r="IFI47" s="19"/>
      <c r="IFJ47" s="19"/>
      <c r="IFK47" s="19"/>
      <c r="IFL47" s="19"/>
      <c r="IFM47" s="19"/>
      <c r="IFN47" s="19"/>
      <c r="IFO47" s="19"/>
      <c r="IFP47" s="19"/>
      <c r="IFQ47" s="19"/>
      <c r="IFR47" s="19"/>
      <c r="IFS47" s="19"/>
      <c r="IFT47" s="19"/>
      <c r="IFU47" s="19"/>
      <c r="IFV47" s="19"/>
      <c r="IFW47" s="19"/>
      <c r="IFX47" s="19"/>
      <c r="IFY47" s="19"/>
      <c r="IFZ47" s="19"/>
      <c r="IGA47" s="19"/>
      <c r="IGB47" s="19"/>
      <c r="IGC47" s="19"/>
      <c r="IGD47" s="19"/>
      <c r="IGE47" s="19"/>
      <c r="IGF47" s="19"/>
      <c r="IGG47" s="19"/>
      <c r="IGH47" s="19"/>
      <c r="IGI47" s="19"/>
      <c r="IGJ47" s="19"/>
      <c r="IGK47" s="19"/>
      <c r="IGL47" s="19"/>
      <c r="IGM47" s="19"/>
      <c r="IGN47" s="19"/>
      <c r="IGO47" s="19"/>
      <c r="IGP47" s="19"/>
      <c r="IGQ47" s="19"/>
      <c r="IGR47" s="19"/>
      <c r="IGS47" s="19"/>
      <c r="IGT47" s="19"/>
      <c r="IGU47" s="19"/>
      <c r="IGV47" s="19"/>
      <c r="IGW47" s="19"/>
      <c r="IGX47" s="19"/>
      <c r="IGY47" s="19"/>
      <c r="IGZ47" s="19"/>
      <c r="IHA47" s="19"/>
      <c r="IHB47" s="19"/>
      <c r="IHC47" s="19"/>
      <c r="IHD47" s="19"/>
      <c r="IHE47" s="19"/>
      <c r="IHF47" s="19"/>
      <c r="IHG47" s="19"/>
      <c r="IHH47" s="19"/>
      <c r="IHI47" s="19"/>
      <c r="IHJ47" s="19"/>
      <c r="IHK47" s="19"/>
      <c r="IHL47" s="19"/>
      <c r="IHM47" s="19"/>
      <c r="IHN47" s="19"/>
      <c r="IHO47" s="19"/>
      <c r="IHP47" s="19"/>
      <c r="IHQ47" s="19"/>
      <c r="IHR47" s="19"/>
      <c r="IHS47" s="19"/>
      <c r="IHT47" s="19"/>
      <c r="IHU47" s="19"/>
      <c r="IHV47" s="19"/>
      <c r="IHW47" s="19"/>
      <c r="IHX47" s="19"/>
      <c r="IHY47" s="19"/>
      <c r="IHZ47" s="19"/>
      <c r="IIA47" s="19"/>
      <c r="IIB47" s="19"/>
      <c r="IIC47" s="19"/>
      <c r="IID47" s="19"/>
      <c r="IIE47" s="19"/>
      <c r="IIF47" s="19"/>
      <c r="IIG47" s="19"/>
      <c r="IIH47" s="19"/>
      <c r="III47" s="19"/>
      <c r="IIJ47" s="19"/>
      <c r="IIK47" s="19"/>
      <c r="IIL47" s="19"/>
      <c r="IIM47" s="19"/>
      <c r="IIN47" s="19"/>
      <c r="IIO47" s="19"/>
      <c r="IIP47" s="19"/>
      <c r="IIQ47" s="19"/>
      <c r="IIR47" s="19"/>
      <c r="IIS47" s="19"/>
      <c r="IIT47" s="19"/>
      <c r="IIU47" s="19"/>
      <c r="IIV47" s="19"/>
      <c r="IIW47" s="19"/>
      <c r="IIX47" s="19"/>
      <c r="IIY47" s="19"/>
      <c r="IIZ47" s="19"/>
      <c r="IJA47" s="19"/>
      <c r="IJB47" s="19"/>
      <c r="IJC47" s="19"/>
      <c r="IJD47" s="19"/>
      <c r="IJE47" s="19"/>
      <c r="IJF47" s="19"/>
      <c r="IJG47" s="19"/>
      <c r="IJH47" s="19"/>
      <c r="IJI47" s="19"/>
      <c r="IJJ47" s="19"/>
      <c r="IJK47" s="19"/>
      <c r="IJL47" s="19"/>
      <c r="IJM47" s="19"/>
      <c r="IJN47" s="19"/>
      <c r="IJO47" s="19"/>
      <c r="IJP47" s="19"/>
      <c r="IJQ47" s="19"/>
      <c r="IJR47" s="19"/>
      <c r="IJS47" s="19"/>
      <c r="IJT47" s="19"/>
      <c r="IJU47" s="19"/>
      <c r="IJV47" s="19"/>
      <c r="IJW47" s="19"/>
      <c r="IJX47" s="19"/>
      <c r="IJY47" s="19"/>
      <c r="IJZ47" s="19"/>
      <c r="IKA47" s="19"/>
      <c r="IKB47" s="19"/>
      <c r="IKC47" s="19"/>
      <c r="IKD47" s="19"/>
      <c r="IKE47" s="19"/>
      <c r="IKF47" s="19"/>
      <c r="IKG47" s="19"/>
      <c r="IKH47" s="19"/>
      <c r="IKI47" s="19"/>
      <c r="IKJ47" s="19"/>
      <c r="IKK47" s="19"/>
      <c r="IKL47" s="19"/>
      <c r="IKM47" s="19"/>
      <c r="IKN47" s="19"/>
      <c r="IKO47" s="19"/>
      <c r="IKP47" s="19"/>
      <c r="IKQ47" s="19"/>
      <c r="IKR47" s="19"/>
      <c r="IKS47" s="19"/>
      <c r="IKT47" s="19"/>
      <c r="IKU47" s="19"/>
      <c r="IKV47" s="19"/>
      <c r="IKW47" s="19"/>
      <c r="IKX47" s="19"/>
      <c r="IKY47" s="19"/>
      <c r="IKZ47" s="19"/>
      <c r="ILA47" s="19"/>
      <c r="ILB47" s="19"/>
      <c r="ILC47" s="19"/>
      <c r="ILD47" s="19"/>
      <c r="ILE47" s="19"/>
      <c r="ILF47" s="19"/>
      <c r="ILG47" s="19"/>
      <c r="ILH47" s="19"/>
      <c r="ILI47" s="19"/>
      <c r="ILJ47" s="19"/>
      <c r="ILK47" s="19"/>
      <c r="ILL47" s="19"/>
      <c r="ILM47" s="19"/>
      <c r="ILN47" s="19"/>
      <c r="ILO47" s="19"/>
      <c r="ILP47" s="19"/>
      <c r="ILQ47" s="19"/>
      <c r="ILR47" s="19"/>
      <c r="ILS47" s="19"/>
      <c r="ILT47" s="19"/>
      <c r="ILU47" s="19"/>
      <c r="ILV47" s="19"/>
      <c r="ILW47" s="19"/>
      <c r="ILX47" s="19"/>
      <c r="ILY47" s="19"/>
      <c r="ILZ47" s="19"/>
      <c r="IMA47" s="19"/>
      <c r="IMB47" s="19"/>
      <c r="IMC47" s="19"/>
      <c r="IMD47" s="19"/>
      <c r="IME47" s="19"/>
      <c r="IMF47" s="19"/>
      <c r="IMG47" s="19"/>
      <c r="IMH47" s="19"/>
      <c r="IMI47" s="19"/>
      <c r="IMJ47" s="19"/>
      <c r="IMK47" s="19"/>
      <c r="IML47" s="19"/>
      <c r="IMM47" s="19"/>
      <c r="IMN47" s="19"/>
      <c r="IMO47" s="19"/>
      <c r="IMP47" s="19"/>
      <c r="IMQ47" s="19"/>
      <c r="IMR47" s="19"/>
      <c r="IMS47" s="19"/>
      <c r="IMT47" s="19"/>
      <c r="IMU47" s="19"/>
      <c r="IMV47" s="19"/>
      <c r="IMW47" s="19"/>
      <c r="IMX47" s="19"/>
      <c r="IMY47" s="19"/>
      <c r="IMZ47" s="19"/>
      <c r="INA47" s="19"/>
      <c r="INB47" s="19"/>
      <c r="INC47" s="19"/>
      <c r="IND47" s="19"/>
      <c r="INE47" s="19"/>
      <c r="INF47" s="19"/>
      <c r="ING47" s="19"/>
      <c r="INH47" s="19"/>
      <c r="INI47" s="19"/>
      <c r="INJ47" s="19"/>
      <c r="INK47" s="19"/>
      <c r="INL47" s="19"/>
      <c r="INM47" s="19"/>
      <c r="INN47" s="19"/>
      <c r="INO47" s="19"/>
      <c r="INP47" s="19"/>
      <c r="INQ47" s="19"/>
      <c r="INR47" s="19"/>
      <c r="INS47" s="19"/>
      <c r="INT47" s="19"/>
      <c r="INU47" s="19"/>
      <c r="INV47" s="19"/>
      <c r="INW47" s="19"/>
      <c r="INX47" s="19"/>
      <c r="INY47" s="19"/>
      <c r="INZ47" s="19"/>
      <c r="IOA47" s="19"/>
      <c r="IOB47" s="19"/>
      <c r="IOC47" s="19"/>
      <c r="IOD47" s="19"/>
      <c r="IOE47" s="19"/>
      <c r="IOF47" s="19"/>
      <c r="IOG47" s="19"/>
      <c r="IOH47" s="19"/>
      <c r="IOI47" s="19"/>
      <c r="IOJ47" s="19"/>
      <c r="IOK47" s="19"/>
      <c r="IOL47" s="19"/>
      <c r="IOM47" s="19"/>
      <c r="ION47" s="19"/>
      <c r="IOO47" s="19"/>
      <c r="IOP47" s="19"/>
      <c r="IOQ47" s="19"/>
      <c r="IOR47" s="19"/>
      <c r="IOS47" s="19"/>
      <c r="IOT47" s="19"/>
      <c r="IOU47" s="19"/>
      <c r="IOV47" s="19"/>
      <c r="IOW47" s="19"/>
      <c r="IOX47" s="19"/>
      <c r="IOY47" s="19"/>
      <c r="IOZ47" s="19"/>
      <c r="IPA47" s="19"/>
      <c r="IPB47" s="19"/>
      <c r="IPC47" s="19"/>
      <c r="IPD47" s="19"/>
      <c r="IPE47" s="19"/>
      <c r="IPF47" s="19"/>
      <c r="IPG47" s="19"/>
      <c r="IPH47" s="19"/>
      <c r="IPI47" s="19"/>
      <c r="IPJ47" s="19"/>
      <c r="IPK47" s="19"/>
      <c r="IPL47" s="19"/>
      <c r="IPM47" s="19"/>
      <c r="IPN47" s="19"/>
      <c r="IPO47" s="19"/>
      <c r="IPP47" s="19"/>
      <c r="IPQ47" s="19"/>
      <c r="IPR47" s="19"/>
      <c r="IPS47" s="19"/>
      <c r="IPT47" s="19"/>
      <c r="IPU47" s="19"/>
      <c r="IPV47" s="19"/>
      <c r="IPW47" s="19"/>
      <c r="IPX47" s="19"/>
      <c r="IPY47" s="19"/>
      <c r="IPZ47" s="19"/>
      <c r="IQA47" s="19"/>
      <c r="IQB47" s="19"/>
      <c r="IQC47" s="19"/>
      <c r="IQD47" s="19"/>
      <c r="IQE47" s="19"/>
      <c r="IQF47" s="19"/>
      <c r="IQG47" s="19"/>
      <c r="IQH47" s="19"/>
      <c r="IQI47" s="19"/>
      <c r="IQJ47" s="19"/>
      <c r="IQK47" s="19"/>
      <c r="IQL47" s="19"/>
      <c r="IQM47" s="19"/>
      <c r="IQN47" s="19"/>
      <c r="IQO47" s="19"/>
      <c r="IQP47" s="19"/>
      <c r="IQQ47" s="19"/>
      <c r="IQR47" s="19"/>
      <c r="IQS47" s="19"/>
      <c r="IQT47" s="19"/>
      <c r="IQU47" s="19"/>
      <c r="IQV47" s="19"/>
      <c r="IQW47" s="19"/>
      <c r="IQX47" s="19"/>
      <c r="IQY47" s="19"/>
      <c r="IQZ47" s="19"/>
      <c r="IRA47" s="19"/>
      <c r="IRB47" s="19"/>
      <c r="IRC47" s="19"/>
      <c r="IRD47" s="19"/>
      <c r="IRE47" s="19"/>
      <c r="IRF47" s="19"/>
      <c r="IRG47" s="19"/>
      <c r="IRH47" s="19"/>
      <c r="IRI47" s="19"/>
      <c r="IRJ47" s="19"/>
      <c r="IRK47" s="19"/>
      <c r="IRL47" s="19"/>
      <c r="IRM47" s="19"/>
      <c r="IRN47" s="19"/>
      <c r="IRO47" s="19"/>
      <c r="IRP47" s="19"/>
      <c r="IRQ47" s="19"/>
      <c r="IRR47" s="19"/>
      <c r="IRS47" s="19"/>
      <c r="IRT47" s="19"/>
      <c r="IRU47" s="19"/>
      <c r="IRV47" s="19"/>
      <c r="IRW47" s="19"/>
      <c r="IRX47" s="19"/>
      <c r="IRY47" s="19"/>
      <c r="IRZ47" s="19"/>
      <c r="ISA47" s="19"/>
      <c r="ISB47" s="19"/>
      <c r="ISC47" s="19"/>
      <c r="ISD47" s="19"/>
      <c r="ISE47" s="19"/>
      <c r="ISF47" s="19"/>
      <c r="ISG47" s="19"/>
      <c r="ISH47" s="19"/>
      <c r="ISI47" s="19"/>
      <c r="ISJ47" s="19"/>
      <c r="ISK47" s="19"/>
      <c r="ISL47" s="19"/>
      <c r="ISM47" s="19"/>
      <c r="ISN47" s="19"/>
      <c r="ISO47" s="19"/>
      <c r="ISP47" s="19"/>
      <c r="ISQ47" s="19"/>
      <c r="ISR47" s="19"/>
      <c r="ISS47" s="19"/>
      <c r="IST47" s="19"/>
      <c r="ISU47" s="19"/>
      <c r="ISV47" s="19"/>
      <c r="ISW47" s="19"/>
      <c r="ISX47" s="19"/>
      <c r="ISY47" s="19"/>
      <c r="ISZ47" s="19"/>
      <c r="ITA47" s="19"/>
      <c r="ITB47" s="19"/>
      <c r="ITC47" s="19"/>
      <c r="ITD47" s="19"/>
      <c r="ITE47" s="19"/>
      <c r="ITF47" s="19"/>
      <c r="ITG47" s="19"/>
      <c r="ITH47" s="19"/>
      <c r="ITI47" s="19"/>
      <c r="ITJ47" s="19"/>
      <c r="ITK47" s="19"/>
      <c r="ITL47" s="19"/>
      <c r="ITM47" s="19"/>
      <c r="ITN47" s="19"/>
      <c r="ITO47" s="19"/>
      <c r="ITP47" s="19"/>
      <c r="ITQ47" s="19"/>
      <c r="ITR47" s="19"/>
      <c r="ITS47" s="19"/>
      <c r="ITT47" s="19"/>
      <c r="ITU47" s="19"/>
      <c r="ITV47" s="19"/>
      <c r="ITW47" s="19"/>
      <c r="ITX47" s="19"/>
      <c r="ITY47" s="19"/>
      <c r="ITZ47" s="19"/>
      <c r="IUA47" s="19"/>
      <c r="IUB47" s="19"/>
      <c r="IUC47" s="19"/>
      <c r="IUD47" s="19"/>
      <c r="IUE47" s="19"/>
      <c r="IUF47" s="19"/>
      <c r="IUG47" s="19"/>
      <c r="IUH47" s="19"/>
      <c r="IUI47" s="19"/>
      <c r="IUJ47" s="19"/>
      <c r="IUK47" s="19"/>
      <c r="IUL47" s="19"/>
      <c r="IUM47" s="19"/>
      <c r="IUN47" s="19"/>
      <c r="IUO47" s="19"/>
      <c r="IUP47" s="19"/>
      <c r="IUQ47" s="19"/>
      <c r="IUR47" s="19"/>
      <c r="IUS47" s="19"/>
      <c r="IUT47" s="19"/>
      <c r="IUU47" s="19"/>
      <c r="IUV47" s="19"/>
      <c r="IUW47" s="19"/>
      <c r="IUX47" s="19"/>
      <c r="IUY47" s="19"/>
      <c r="IUZ47" s="19"/>
      <c r="IVA47" s="19"/>
      <c r="IVB47" s="19"/>
      <c r="IVC47" s="19"/>
      <c r="IVD47" s="19"/>
      <c r="IVE47" s="19"/>
      <c r="IVF47" s="19"/>
      <c r="IVG47" s="19"/>
      <c r="IVH47" s="19"/>
      <c r="IVI47" s="19"/>
      <c r="IVJ47" s="19"/>
      <c r="IVK47" s="19"/>
      <c r="IVL47" s="19"/>
      <c r="IVM47" s="19"/>
      <c r="IVN47" s="19"/>
      <c r="IVO47" s="19"/>
      <c r="IVP47" s="19"/>
      <c r="IVQ47" s="19"/>
      <c r="IVR47" s="19"/>
      <c r="IVS47" s="19"/>
      <c r="IVT47" s="19"/>
      <c r="IVU47" s="19"/>
      <c r="IVV47" s="19"/>
      <c r="IVW47" s="19"/>
      <c r="IVX47" s="19"/>
      <c r="IVY47" s="19"/>
      <c r="IVZ47" s="19"/>
      <c r="IWA47" s="19"/>
      <c r="IWB47" s="19"/>
      <c r="IWC47" s="19"/>
      <c r="IWD47" s="19"/>
      <c r="IWE47" s="19"/>
      <c r="IWF47" s="19"/>
      <c r="IWG47" s="19"/>
      <c r="IWH47" s="19"/>
      <c r="IWI47" s="19"/>
      <c r="IWJ47" s="19"/>
      <c r="IWK47" s="19"/>
      <c r="IWL47" s="19"/>
      <c r="IWM47" s="19"/>
      <c r="IWN47" s="19"/>
      <c r="IWO47" s="19"/>
      <c r="IWP47" s="19"/>
      <c r="IWQ47" s="19"/>
      <c r="IWR47" s="19"/>
      <c r="IWS47" s="19"/>
      <c r="IWT47" s="19"/>
      <c r="IWU47" s="19"/>
      <c r="IWV47" s="19"/>
      <c r="IWW47" s="19"/>
      <c r="IWX47" s="19"/>
      <c r="IWY47" s="19"/>
      <c r="IWZ47" s="19"/>
      <c r="IXA47" s="19"/>
      <c r="IXB47" s="19"/>
      <c r="IXC47" s="19"/>
      <c r="IXD47" s="19"/>
      <c r="IXE47" s="19"/>
      <c r="IXF47" s="19"/>
      <c r="IXG47" s="19"/>
      <c r="IXH47" s="19"/>
      <c r="IXI47" s="19"/>
      <c r="IXJ47" s="19"/>
      <c r="IXK47" s="19"/>
      <c r="IXL47" s="19"/>
      <c r="IXM47" s="19"/>
      <c r="IXN47" s="19"/>
      <c r="IXO47" s="19"/>
      <c r="IXP47" s="19"/>
      <c r="IXQ47" s="19"/>
      <c r="IXR47" s="19"/>
      <c r="IXS47" s="19"/>
      <c r="IXT47" s="19"/>
      <c r="IXU47" s="19"/>
      <c r="IXV47" s="19"/>
      <c r="IXW47" s="19"/>
      <c r="IXX47" s="19"/>
      <c r="IXY47" s="19"/>
      <c r="IXZ47" s="19"/>
      <c r="IYA47" s="19"/>
      <c r="IYB47" s="19"/>
      <c r="IYC47" s="19"/>
      <c r="IYD47" s="19"/>
      <c r="IYE47" s="19"/>
      <c r="IYF47" s="19"/>
      <c r="IYG47" s="19"/>
      <c r="IYH47" s="19"/>
      <c r="IYI47" s="19"/>
      <c r="IYJ47" s="19"/>
      <c r="IYK47" s="19"/>
      <c r="IYL47" s="19"/>
      <c r="IYM47" s="19"/>
      <c r="IYN47" s="19"/>
      <c r="IYO47" s="19"/>
      <c r="IYP47" s="19"/>
      <c r="IYQ47" s="19"/>
      <c r="IYR47" s="19"/>
      <c r="IYS47" s="19"/>
      <c r="IYT47" s="19"/>
      <c r="IYU47" s="19"/>
      <c r="IYV47" s="19"/>
      <c r="IYW47" s="19"/>
      <c r="IYX47" s="19"/>
      <c r="IYY47" s="19"/>
      <c r="IYZ47" s="19"/>
      <c r="IZA47" s="19"/>
      <c r="IZB47" s="19"/>
      <c r="IZC47" s="19"/>
      <c r="IZD47" s="19"/>
      <c r="IZE47" s="19"/>
      <c r="IZF47" s="19"/>
      <c r="IZG47" s="19"/>
      <c r="IZH47" s="19"/>
      <c r="IZI47" s="19"/>
      <c r="IZJ47" s="19"/>
      <c r="IZK47" s="19"/>
      <c r="IZL47" s="19"/>
      <c r="IZM47" s="19"/>
      <c r="IZN47" s="19"/>
      <c r="IZO47" s="19"/>
      <c r="IZP47" s="19"/>
      <c r="IZQ47" s="19"/>
      <c r="IZR47" s="19"/>
      <c r="IZS47" s="19"/>
      <c r="IZT47" s="19"/>
      <c r="IZU47" s="19"/>
      <c r="IZV47" s="19"/>
      <c r="IZW47" s="19"/>
      <c r="IZX47" s="19"/>
      <c r="IZY47" s="19"/>
      <c r="IZZ47" s="19"/>
      <c r="JAA47" s="19"/>
      <c r="JAB47" s="19"/>
      <c r="JAC47" s="19"/>
      <c r="JAD47" s="19"/>
      <c r="JAE47" s="19"/>
      <c r="JAF47" s="19"/>
      <c r="JAG47" s="19"/>
      <c r="JAH47" s="19"/>
      <c r="JAI47" s="19"/>
      <c r="JAJ47" s="19"/>
      <c r="JAK47" s="19"/>
      <c r="JAL47" s="19"/>
      <c r="JAM47" s="19"/>
      <c r="JAN47" s="19"/>
      <c r="JAO47" s="19"/>
      <c r="JAP47" s="19"/>
      <c r="JAQ47" s="19"/>
      <c r="JAR47" s="19"/>
      <c r="JAS47" s="19"/>
      <c r="JAT47" s="19"/>
      <c r="JAU47" s="19"/>
      <c r="JAV47" s="19"/>
      <c r="JAW47" s="19"/>
      <c r="JAX47" s="19"/>
      <c r="JAY47" s="19"/>
      <c r="JAZ47" s="19"/>
      <c r="JBA47" s="19"/>
      <c r="JBB47" s="19"/>
      <c r="JBC47" s="19"/>
      <c r="JBD47" s="19"/>
      <c r="JBE47" s="19"/>
      <c r="JBF47" s="19"/>
      <c r="JBG47" s="19"/>
      <c r="JBH47" s="19"/>
      <c r="JBI47" s="19"/>
      <c r="JBJ47" s="19"/>
      <c r="JBK47" s="19"/>
      <c r="JBL47" s="19"/>
      <c r="JBM47" s="19"/>
      <c r="JBN47" s="19"/>
      <c r="JBO47" s="19"/>
      <c r="JBP47" s="19"/>
      <c r="JBQ47" s="19"/>
      <c r="JBR47" s="19"/>
      <c r="JBS47" s="19"/>
      <c r="JBT47" s="19"/>
      <c r="JBU47" s="19"/>
      <c r="JBV47" s="19"/>
      <c r="JBW47" s="19"/>
      <c r="JBX47" s="19"/>
      <c r="JBY47" s="19"/>
      <c r="JBZ47" s="19"/>
      <c r="JCA47" s="19"/>
      <c r="JCB47" s="19"/>
      <c r="JCC47" s="19"/>
      <c r="JCD47" s="19"/>
      <c r="JCE47" s="19"/>
      <c r="JCF47" s="19"/>
      <c r="JCG47" s="19"/>
      <c r="JCH47" s="19"/>
      <c r="JCI47" s="19"/>
      <c r="JCJ47" s="19"/>
      <c r="JCK47" s="19"/>
      <c r="JCL47" s="19"/>
      <c r="JCM47" s="19"/>
      <c r="JCN47" s="19"/>
      <c r="JCO47" s="19"/>
      <c r="JCP47" s="19"/>
      <c r="JCQ47" s="19"/>
      <c r="JCR47" s="19"/>
      <c r="JCS47" s="19"/>
      <c r="JCT47" s="19"/>
      <c r="JCU47" s="19"/>
      <c r="JCV47" s="19"/>
      <c r="JCW47" s="19"/>
      <c r="JCX47" s="19"/>
      <c r="JCY47" s="19"/>
      <c r="JCZ47" s="19"/>
      <c r="JDA47" s="19"/>
      <c r="JDB47" s="19"/>
      <c r="JDC47" s="19"/>
      <c r="JDD47" s="19"/>
      <c r="JDE47" s="19"/>
      <c r="JDF47" s="19"/>
      <c r="JDG47" s="19"/>
      <c r="JDH47" s="19"/>
      <c r="JDI47" s="19"/>
      <c r="JDJ47" s="19"/>
      <c r="JDK47" s="19"/>
      <c r="JDL47" s="19"/>
      <c r="JDM47" s="19"/>
      <c r="JDN47" s="19"/>
      <c r="JDO47" s="19"/>
      <c r="JDP47" s="19"/>
      <c r="JDQ47" s="19"/>
      <c r="JDR47" s="19"/>
      <c r="JDS47" s="19"/>
      <c r="JDT47" s="19"/>
      <c r="JDU47" s="19"/>
      <c r="JDV47" s="19"/>
      <c r="JDW47" s="19"/>
      <c r="JDX47" s="19"/>
      <c r="JDY47" s="19"/>
      <c r="JDZ47" s="19"/>
      <c r="JEA47" s="19"/>
      <c r="JEB47" s="19"/>
      <c r="JEC47" s="19"/>
      <c r="JED47" s="19"/>
      <c r="JEE47" s="19"/>
      <c r="JEF47" s="19"/>
      <c r="JEG47" s="19"/>
      <c r="JEH47" s="19"/>
      <c r="JEI47" s="19"/>
      <c r="JEJ47" s="19"/>
      <c r="JEK47" s="19"/>
      <c r="JEL47" s="19"/>
      <c r="JEM47" s="19"/>
      <c r="JEN47" s="19"/>
      <c r="JEO47" s="19"/>
      <c r="JEP47" s="19"/>
      <c r="JEQ47" s="19"/>
      <c r="JER47" s="19"/>
      <c r="JES47" s="19"/>
      <c r="JET47" s="19"/>
      <c r="JEU47" s="19"/>
      <c r="JEV47" s="19"/>
      <c r="JEW47" s="19"/>
      <c r="JEX47" s="19"/>
      <c r="JEY47" s="19"/>
      <c r="JEZ47" s="19"/>
      <c r="JFA47" s="19"/>
      <c r="JFB47" s="19"/>
      <c r="JFC47" s="19"/>
      <c r="JFD47" s="19"/>
      <c r="JFE47" s="19"/>
      <c r="JFF47" s="19"/>
      <c r="JFG47" s="19"/>
      <c r="JFH47" s="19"/>
      <c r="JFI47" s="19"/>
      <c r="JFJ47" s="19"/>
      <c r="JFK47" s="19"/>
      <c r="JFL47" s="19"/>
      <c r="JFM47" s="19"/>
      <c r="JFN47" s="19"/>
      <c r="JFO47" s="19"/>
      <c r="JFP47" s="19"/>
      <c r="JFQ47" s="19"/>
      <c r="JFR47" s="19"/>
      <c r="JFS47" s="19"/>
      <c r="JFT47" s="19"/>
      <c r="JFU47" s="19"/>
      <c r="JFV47" s="19"/>
      <c r="JFW47" s="19"/>
      <c r="JFX47" s="19"/>
      <c r="JFY47" s="19"/>
      <c r="JFZ47" s="19"/>
      <c r="JGA47" s="19"/>
      <c r="JGB47" s="19"/>
      <c r="JGC47" s="19"/>
      <c r="JGD47" s="19"/>
      <c r="JGE47" s="19"/>
      <c r="JGF47" s="19"/>
      <c r="JGG47" s="19"/>
      <c r="JGH47" s="19"/>
      <c r="JGI47" s="19"/>
      <c r="JGJ47" s="19"/>
      <c r="JGK47" s="19"/>
      <c r="JGL47" s="19"/>
      <c r="JGM47" s="19"/>
      <c r="JGN47" s="19"/>
      <c r="JGO47" s="19"/>
      <c r="JGP47" s="19"/>
      <c r="JGQ47" s="19"/>
      <c r="JGR47" s="19"/>
      <c r="JGS47" s="19"/>
      <c r="JGT47" s="19"/>
      <c r="JGU47" s="19"/>
      <c r="JGV47" s="19"/>
      <c r="JGW47" s="19"/>
      <c r="JGX47" s="19"/>
      <c r="JGY47" s="19"/>
      <c r="JGZ47" s="19"/>
      <c r="JHA47" s="19"/>
      <c r="JHB47" s="19"/>
      <c r="JHC47" s="19"/>
      <c r="JHD47" s="19"/>
      <c r="JHE47" s="19"/>
      <c r="JHF47" s="19"/>
      <c r="JHG47" s="19"/>
      <c r="JHH47" s="19"/>
      <c r="JHI47" s="19"/>
      <c r="JHJ47" s="19"/>
      <c r="JHK47" s="19"/>
      <c r="JHL47" s="19"/>
      <c r="JHM47" s="19"/>
      <c r="JHN47" s="19"/>
      <c r="JHO47" s="19"/>
      <c r="JHP47" s="19"/>
      <c r="JHQ47" s="19"/>
      <c r="JHR47" s="19"/>
      <c r="JHS47" s="19"/>
      <c r="JHT47" s="19"/>
      <c r="JHU47" s="19"/>
      <c r="JHV47" s="19"/>
      <c r="JHW47" s="19"/>
      <c r="JHX47" s="19"/>
      <c r="JHY47" s="19"/>
      <c r="JHZ47" s="19"/>
      <c r="JIA47" s="19"/>
      <c r="JIB47" s="19"/>
      <c r="JIC47" s="19"/>
      <c r="JID47" s="19"/>
      <c r="JIE47" s="19"/>
      <c r="JIF47" s="19"/>
      <c r="JIG47" s="19"/>
      <c r="JIH47" s="19"/>
      <c r="JII47" s="19"/>
      <c r="JIJ47" s="19"/>
      <c r="JIK47" s="19"/>
      <c r="JIL47" s="19"/>
      <c r="JIM47" s="19"/>
      <c r="JIN47" s="19"/>
      <c r="JIO47" s="19"/>
      <c r="JIP47" s="19"/>
      <c r="JIQ47" s="19"/>
      <c r="JIR47" s="19"/>
      <c r="JIS47" s="19"/>
      <c r="JIT47" s="19"/>
      <c r="JIU47" s="19"/>
      <c r="JIV47" s="19"/>
      <c r="JIW47" s="19"/>
      <c r="JIX47" s="19"/>
      <c r="JIY47" s="19"/>
      <c r="JIZ47" s="19"/>
      <c r="JJA47" s="19"/>
      <c r="JJB47" s="19"/>
      <c r="JJC47" s="19"/>
      <c r="JJD47" s="19"/>
      <c r="JJE47" s="19"/>
      <c r="JJF47" s="19"/>
      <c r="JJG47" s="19"/>
      <c r="JJH47" s="19"/>
      <c r="JJI47" s="19"/>
      <c r="JJJ47" s="19"/>
      <c r="JJK47" s="19"/>
      <c r="JJL47" s="19"/>
      <c r="JJM47" s="19"/>
      <c r="JJN47" s="19"/>
      <c r="JJO47" s="19"/>
      <c r="JJP47" s="19"/>
      <c r="JJQ47" s="19"/>
      <c r="JJR47" s="19"/>
      <c r="JJS47" s="19"/>
      <c r="JJT47" s="19"/>
      <c r="JJU47" s="19"/>
      <c r="JJV47" s="19"/>
      <c r="JJW47" s="19"/>
      <c r="JJX47" s="19"/>
      <c r="JJY47" s="19"/>
      <c r="JJZ47" s="19"/>
      <c r="JKA47" s="19"/>
      <c r="JKB47" s="19"/>
      <c r="JKC47" s="19"/>
      <c r="JKD47" s="19"/>
      <c r="JKE47" s="19"/>
      <c r="JKF47" s="19"/>
      <c r="JKG47" s="19"/>
      <c r="JKH47" s="19"/>
      <c r="JKI47" s="19"/>
      <c r="JKJ47" s="19"/>
      <c r="JKK47" s="19"/>
      <c r="JKL47" s="19"/>
      <c r="JKM47" s="19"/>
      <c r="JKN47" s="19"/>
      <c r="JKO47" s="19"/>
      <c r="JKP47" s="19"/>
      <c r="JKQ47" s="19"/>
      <c r="JKR47" s="19"/>
      <c r="JKS47" s="19"/>
      <c r="JKT47" s="19"/>
      <c r="JKU47" s="19"/>
      <c r="JKV47" s="19"/>
      <c r="JKW47" s="19"/>
      <c r="JKX47" s="19"/>
      <c r="JKY47" s="19"/>
      <c r="JKZ47" s="19"/>
      <c r="JLA47" s="19"/>
      <c r="JLB47" s="19"/>
      <c r="JLC47" s="19"/>
      <c r="JLD47" s="19"/>
      <c r="JLE47" s="19"/>
      <c r="JLF47" s="19"/>
      <c r="JLG47" s="19"/>
      <c r="JLH47" s="19"/>
      <c r="JLI47" s="19"/>
      <c r="JLJ47" s="19"/>
      <c r="JLK47" s="19"/>
      <c r="JLL47" s="19"/>
      <c r="JLM47" s="19"/>
      <c r="JLN47" s="19"/>
      <c r="JLO47" s="19"/>
      <c r="JLP47" s="19"/>
      <c r="JLQ47" s="19"/>
      <c r="JLR47" s="19"/>
      <c r="JLS47" s="19"/>
      <c r="JLT47" s="19"/>
      <c r="JLU47" s="19"/>
      <c r="JLV47" s="19"/>
      <c r="JLW47" s="19"/>
      <c r="JLX47" s="19"/>
      <c r="JLY47" s="19"/>
      <c r="JLZ47" s="19"/>
      <c r="JMA47" s="19"/>
      <c r="JMB47" s="19"/>
      <c r="JMC47" s="19"/>
      <c r="JMD47" s="19"/>
      <c r="JME47" s="19"/>
      <c r="JMF47" s="19"/>
      <c r="JMG47" s="19"/>
      <c r="JMH47" s="19"/>
      <c r="JMI47" s="19"/>
      <c r="JMJ47" s="19"/>
      <c r="JMK47" s="19"/>
      <c r="JML47" s="19"/>
      <c r="JMM47" s="19"/>
      <c r="JMN47" s="19"/>
      <c r="JMO47" s="19"/>
      <c r="JMP47" s="19"/>
      <c r="JMQ47" s="19"/>
      <c r="JMR47" s="19"/>
      <c r="JMS47" s="19"/>
      <c r="JMT47" s="19"/>
      <c r="JMU47" s="19"/>
      <c r="JMV47" s="19"/>
      <c r="JMW47" s="19"/>
      <c r="JMX47" s="19"/>
      <c r="JMY47" s="19"/>
      <c r="JMZ47" s="19"/>
      <c r="JNA47" s="19"/>
      <c r="JNB47" s="19"/>
      <c r="JNC47" s="19"/>
      <c r="JND47" s="19"/>
      <c r="JNE47" s="19"/>
      <c r="JNF47" s="19"/>
      <c r="JNG47" s="19"/>
      <c r="JNH47" s="19"/>
      <c r="JNI47" s="19"/>
      <c r="JNJ47" s="19"/>
      <c r="JNK47" s="19"/>
      <c r="JNL47" s="19"/>
      <c r="JNM47" s="19"/>
      <c r="JNN47" s="19"/>
      <c r="JNO47" s="19"/>
      <c r="JNP47" s="19"/>
      <c r="JNQ47" s="19"/>
      <c r="JNR47" s="19"/>
      <c r="JNS47" s="19"/>
      <c r="JNT47" s="19"/>
      <c r="JNU47" s="19"/>
      <c r="JNV47" s="19"/>
      <c r="JNW47" s="19"/>
      <c r="JNX47" s="19"/>
      <c r="JNY47" s="19"/>
      <c r="JNZ47" s="19"/>
      <c r="JOA47" s="19"/>
      <c r="JOB47" s="19"/>
      <c r="JOC47" s="19"/>
      <c r="JOD47" s="19"/>
      <c r="JOE47" s="19"/>
      <c r="JOF47" s="19"/>
      <c r="JOG47" s="19"/>
      <c r="JOH47" s="19"/>
      <c r="JOI47" s="19"/>
      <c r="JOJ47" s="19"/>
      <c r="JOK47" s="19"/>
      <c r="JOL47" s="19"/>
      <c r="JOM47" s="19"/>
      <c r="JON47" s="19"/>
      <c r="JOO47" s="19"/>
      <c r="JOP47" s="19"/>
      <c r="JOQ47" s="19"/>
      <c r="JOR47" s="19"/>
      <c r="JOS47" s="19"/>
      <c r="JOT47" s="19"/>
      <c r="JOU47" s="19"/>
      <c r="JOV47" s="19"/>
      <c r="JOW47" s="19"/>
      <c r="JOX47" s="19"/>
      <c r="JOY47" s="19"/>
      <c r="JOZ47" s="19"/>
      <c r="JPA47" s="19"/>
      <c r="JPB47" s="19"/>
      <c r="JPC47" s="19"/>
      <c r="JPD47" s="19"/>
      <c r="JPE47" s="19"/>
      <c r="JPF47" s="19"/>
      <c r="JPG47" s="19"/>
      <c r="JPH47" s="19"/>
      <c r="JPI47" s="19"/>
      <c r="JPJ47" s="19"/>
      <c r="JPK47" s="19"/>
      <c r="JPL47" s="19"/>
      <c r="JPM47" s="19"/>
      <c r="JPN47" s="19"/>
      <c r="JPO47" s="19"/>
      <c r="JPP47" s="19"/>
      <c r="JPQ47" s="19"/>
      <c r="JPR47" s="19"/>
      <c r="JPS47" s="19"/>
      <c r="JPT47" s="19"/>
      <c r="JPU47" s="19"/>
      <c r="JPV47" s="19"/>
      <c r="JPW47" s="19"/>
      <c r="JPX47" s="19"/>
      <c r="JPY47" s="19"/>
      <c r="JPZ47" s="19"/>
      <c r="JQA47" s="19"/>
      <c r="JQB47" s="19"/>
      <c r="JQC47" s="19"/>
      <c r="JQD47" s="19"/>
      <c r="JQE47" s="19"/>
      <c r="JQF47" s="19"/>
      <c r="JQG47" s="19"/>
      <c r="JQH47" s="19"/>
      <c r="JQI47" s="19"/>
      <c r="JQJ47" s="19"/>
      <c r="JQK47" s="19"/>
      <c r="JQL47" s="19"/>
      <c r="JQM47" s="19"/>
      <c r="JQN47" s="19"/>
      <c r="JQO47" s="19"/>
      <c r="JQP47" s="19"/>
      <c r="JQQ47" s="19"/>
      <c r="JQR47" s="19"/>
      <c r="JQS47" s="19"/>
      <c r="JQT47" s="19"/>
      <c r="JQU47" s="19"/>
      <c r="JQV47" s="19"/>
      <c r="JQW47" s="19"/>
      <c r="JQX47" s="19"/>
      <c r="JQY47" s="19"/>
      <c r="JQZ47" s="19"/>
      <c r="JRA47" s="19"/>
      <c r="JRB47" s="19"/>
      <c r="JRC47" s="19"/>
      <c r="JRD47" s="19"/>
      <c r="JRE47" s="19"/>
      <c r="JRF47" s="19"/>
      <c r="JRG47" s="19"/>
      <c r="JRH47" s="19"/>
      <c r="JRI47" s="19"/>
      <c r="JRJ47" s="19"/>
      <c r="JRK47" s="19"/>
      <c r="JRL47" s="19"/>
      <c r="JRM47" s="19"/>
      <c r="JRN47" s="19"/>
      <c r="JRO47" s="19"/>
      <c r="JRP47" s="19"/>
      <c r="JRQ47" s="19"/>
      <c r="JRR47" s="19"/>
      <c r="JRS47" s="19"/>
      <c r="JRT47" s="19"/>
      <c r="JRU47" s="19"/>
      <c r="JRV47" s="19"/>
      <c r="JRW47" s="19"/>
      <c r="JRX47" s="19"/>
      <c r="JRY47" s="19"/>
      <c r="JRZ47" s="19"/>
      <c r="JSA47" s="19"/>
      <c r="JSB47" s="19"/>
      <c r="JSC47" s="19"/>
      <c r="JSD47" s="19"/>
      <c r="JSE47" s="19"/>
      <c r="JSF47" s="19"/>
      <c r="JSG47" s="19"/>
      <c r="JSH47" s="19"/>
      <c r="JSI47" s="19"/>
      <c r="JSJ47" s="19"/>
      <c r="JSK47" s="19"/>
      <c r="JSL47" s="19"/>
      <c r="JSM47" s="19"/>
      <c r="JSN47" s="19"/>
      <c r="JSO47" s="19"/>
      <c r="JSP47" s="19"/>
      <c r="JSQ47" s="19"/>
      <c r="JSR47" s="19"/>
      <c r="JSS47" s="19"/>
      <c r="JST47" s="19"/>
      <c r="JSU47" s="19"/>
      <c r="JSV47" s="19"/>
      <c r="JSW47" s="19"/>
      <c r="JSX47" s="19"/>
      <c r="JSY47" s="19"/>
      <c r="JSZ47" s="19"/>
      <c r="JTA47" s="19"/>
      <c r="JTB47" s="19"/>
      <c r="JTC47" s="19"/>
      <c r="JTD47" s="19"/>
      <c r="JTE47" s="19"/>
      <c r="JTF47" s="19"/>
      <c r="JTG47" s="19"/>
      <c r="JTH47" s="19"/>
      <c r="JTI47" s="19"/>
      <c r="JTJ47" s="19"/>
      <c r="JTK47" s="19"/>
      <c r="JTL47" s="19"/>
      <c r="JTM47" s="19"/>
      <c r="JTN47" s="19"/>
      <c r="JTO47" s="19"/>
      <c r="JTP47" s="19"/>
      <c r="JTQ47" s="19"/>
      <c r="JTR47" s="19"/>
      <c r="JTS47" s="19"/>
      <c r="JTT47" s="19"/>
      <c r="JTU47" s="19"/>
      <c r="JTV47" s="19"/>
      <c r="JTW47" s="19"/>
      <c r="JTX47" s="19"/>
      <c r="JTY47" s="19"/>
      <c r="JTZ47" s="19"/>
      <c r="JUA47" s="19"/>
      <c r="JUB47" s="19"/>
      <c r="JUC47" s="19"/>
      <c r="JUD47" s="19"/>
      <c r="JUE47" s="19"/>
      <c r="JUF47" s="19"/>
      <c r="JUG47" s="19"/>
      <c r="JUH47" s="19"/>
      <c r="JUI47" s="19"/>
      <c r="JUJ47" s="19"/>
      <c r="JUK47" s="19"/>
      <c r="JUL47" s="19"/>
      <c r="JUM47" s="19"/>
      <c r="JUN47" s="19"/>
      <c r="JUO47" s="19"/>
      <c r="JUP47" s="19"/>
      <c r="JUQ47" s="19"/>
      <c r="JUR47" s="19"/>
      <c r="JUS47" s="19"/>
      <c r="JUT47" s="19"/>
      <c r="JUU47" s="19"/>
      <c r="JUV47" s="19"/>
      <c r="JUW47" s="19"/>
      <c r="JUX47" s="19"/>
      <c r="JUY47" s="19"/>
      <c r="JUZ47" s="19"/>
      <c r="JVA47" s="19"/>
      <c r="JVB47" s="19"/>
      <c r="JVC47" s="19"/>
      <c r="JVD47" s="19"/>
      <c r="JVE47" s="19"/>
      <c r="JVF47" s="19"/>
      <c r="JVG47" s="19"/>
      <c r="JVH47" s="19"/>
      <c r="JVI47" s="19"/>
      <c r="JVJ47" s="19"/>
      <c r="JVK47" s="19"/>
      <c r="JVL47" s="19"/>
      <c r="JVM47" s="19"/>
      <c r="JVN47" s="19"/>
      <c r="JVO47" s="19"/>
      <c r="JVP47" s="19"/>
      <c r="JVQ47" s="19"/>
      <c r="JVR47" s="19"/>
      <c r="JVS47" s="19"/>
      <c r="JVT47" s="19"/>
      <c r="JVU47" s="19"/>
      <c r="JVV47" s="19"/>
      <c r="JVW47" s="19"/>
      <c r="JVX47" s="19"/>
      <c r="JVY47" s="19"/>
      <c r="JVZ47" s="19"/>
      <c r="JWA47" s="19"/>
      <c r="JWB47" s="19"/>
      <c r="JWC47" s="19"/>
      <c r="JWD47" s="19"/>
      <c r="JWE47" s="19"/>
      <c r="JWF47" s="19"/>
      <c r="JWG47" s="19"/>
      <c r="JWH47" s="19"/>
      <c r="JWI47" s="19"/>
      <c r="JWJ47" s="19"/>
      <c r="JWK47" s="19"/>
      <c r="JWL47" s="19"/>
      <c r="JWM47" s="19"/>
      <c r="JWN47" s="19"/>
      <c r="JWO47" s="19"/>
      <c r="JWP47" s="19"/>
      <c r="JWQ47" s="19"/>
      <c r="JWR47" s="19"/>
      <c r="JWS47" s="19"/>
      <c r="JWT47" s="19"/>
      <c r="JWU47" s="19"/>
      <c r="JWV47" s="19"/>
      <c r="JWW47" s="19"/>
      <c r="JWX47" s="19"/>
      <c r="JWY47" s="19"/>
      <c r="JWZ47" s="19"/>
      <c r="JXA47" s="19"/>
      <c r="JXB47" s="19"/>
      <c r="JXC47" s="19"/>
      <c r="JXD47" s="19"/>
      <c r="JXE47" s="19"/>
      <c r="JXF47" s="19"/>
      <c r="JXG47" s="19"/>
      <c r="JXH47" s="19"/>
      <c r="JXI47" s="19"/>
      <c r="JXJ47" s="19"/>
      <c r="JXK47" s="19"/>
      <c r="JXL47" s="19"/>
      <c r="JXM47" s="19"/>
      <c r="JXN47" s="19"/>
      <c r="JXO47" s="19"/>
      <c r="JXP47" s="19"/>
      <c r="JXQ47" s="19"/>
      <c r="JXR47" s="19"/>
      <c r="JXS47" s="19"/>
      <c r="JXT47" s="19"/>
      <c r="JXU47" s="19"/>
      <c r="JXV47" s="19"/>
      <c r="JXW47" s="19"/>
      <c r="JXX47" s="19"/>
      <c r="JXY47" s="19"/>
      <c r="JXZ47" s="19"/>
      <c r="JYA47" s="19"/>
      <c r="JYB47" s="19"/>
      <c r="JYC47" s="19"/>
      <c r="JYD47" s="19"/>
      <c r="JYE47" s="19"/>
      <c r="JYF47" s="19"/>
      <c r="JYG47" s="19"/>
      <c r="JYH47" s="19"/>
      <c r="JYI47" s="19"/>
      <c r="JYJ47" s="19"/>
      <c r="JYK47" s="19"/>
      <c r="JYL47" s="19"/>
      <c r="JYM47" s="19"/>
      <c r="JYN47" s="19"/>
      <c r="JYO47" s="19"/>
      <c r="JYP47" s="19"/>
      <c r="JYQ47" s="19"/>
      <c r="JYR47" s="19"/>
      <c r="JYS47" s="19"/>
      <c r="JYT47" s="19"/>
      <c r="JYU47" s="19"/>
      <c r="JYV47" s="19"/>
      <c r="JYW47" s="19"/>
      <c r="JYX47" s="19"/>
      <c r="JYY47" s="19"/>
      <c r="JYZ47" s="19"/>
      <c r="JZA47" s="19"/>
      <c r="JZB47" s="19"/>
      <c r="JZC47" s="19"/>
      <c r="JZD47" s="19"/>
      <c r="JZE47" s="19"/>
      <c r="JZF47" s="19"/>
      <c r="JZG47" s="19"/>
      <c r="JZH47" s="19"/>
      <c r="JZI47" s="19"/>
      <c r="JZJ47" s="19"/>
      <c r="JZK47" s="19"/>
      <c r="JZL47" s="19"/>
      <c r="JZM47" s="19"/>
      <c r="JZN47" s="19"/>
      <c r="JZO47" s="19"/>
      <c r="JZP47" s="19"/>
      <c r="JZQ47" s="19"/>
      <c r="JZR47" s="19"/>
      <c r="JZS47" s="19"/>
      <c r="JZT47" s="19"/>
      <c r="JZU47" s="19"/>
      <c r="JZV47" s="19"/>
      <c r="JZW47" s="19"/>
      <c r="JZX47" s="19"/>
      <c r="JZY47" s="19"/>
      <c r="JZZ47" s="19"/>
      <c r="KAA47" s="19"/>
      <c r="KAB47" s="19"/>
      <c r="KAC47" s="19"/>
      <c r="KAD47" s="19"/>
      <c r="KAE47" s="19"/>
      <c r="KAF47" s="19"/>
      <c r="KAG47" s="19"/>
      <c r="KAH47" s="19"/>
      <c r="KAI47" s="19"/>
      <c r="KAJ47" s="19"/>
      <c r="KAK47" s="19"/>
      <c r="KAL47" s="19"/>
      <c r="KAM47" s="19"/>
      <c r="KAN47" s="19"/>
      <c r="KAO47" s="19"/>
      <c r="KAP47" s="19"/>
      <c r="KAQ47" s="19"/>
      <c r="KAR47" s="19"/>
      <c r="KAS47" s="19"/>
      <c r="KAT47" s="19"/>
      <c r="KAU47" s="19"/>
      <c r="KAV47" s="19"/>
      <c r="KAW47" s="19"/>
      <c r="KAX47" s="19"/>
      <c r="KAY47" s="19"/>
      <c r="KAZ47" s="19"/>
      <c r="KBA47" s="19"/>
      <c r="KBB47" s="19"/>
      <c r="KBC47" s="19"/>
      <c r="KBD47" s="19"/>
      <c r="KBE47" s="19"/>
      <c r="KBF47" s="19"/>
      <c r="KBG47" s="19"/>
      <c r="KBH47" s="19"/>
      <c r="KBI47" s="19"/>
      <c r="KBJ47" s="19"/>
      <c r="KBK47" s="19"/>
      <c r="KBL47" s="19"/>
      <c r="KBM47" s="19"/>
      <c r="KBN47" s="19"/>
      <c r="KBO47" s="19"/>
      <c r="KBP47" s="19"/>
      <c r="KBQ47" s="19"/>
      <c r="KBR47" s="19"/>
      <c r="KBS47" s="19"/>
      <c r="KBT47" s="19"/>
      <c r="KBU47" s="19"/>
      <c r="KBV47" s="19"/>
      <c r="KBW47" s="19"/>
      <c r="KBX47" s="19"/>
      <c r="KBY47" s="19"/>
      <c r="KBZ47" s="19"/>
      <c r="KCA47" s="19"/>
      <c r="KCB47" s="19"/>
      <c r="KCC47" s="19"/>
      <c r="KCD47" s="19"/>
      <c r="KCE47" s="19"/>
      <c r="KCF47" s="19"/>
      <c r="KCG47" s="19"/>
      <c r="KCH47" s="19"/>
      <c r="KCI47" s="19"/>
      <c r="KCJ47" s="19"/>
      <c r="KCK47" s="19"/>
      <c r="KCL47" s="19"/>
      <c r="KCM47" s="19"/>
      <c r="KCN47" s="19"/>
      <c r="KCO47" s="19"/>
      <c r="KCP47" s="19"/>
      <c r="KCQ47" s="19"/>
      <c r="KCR47" s="19"/>
      <c r="KCS47" s="19"/>
      <c r="KCT47" s="19"/>
      <c r="KCU47" s="19"/>
      <c r="KCV47" s="19"/>
      <c r="KCW47" s="19"/>
      <c r="KCX47" s="19"/>
      <c r="KCY47" s="19"/>
      <c r="KCZ47" s="19"/>
      <c r="KDA47" s="19"/>
      <c r="KDB47" s="19"/>
      <c r="KDC47" s="19"/>
      <c r="KDD47" s="19"/>
      <c r="KDE47" s="19"/>
      <c r="KDF47" s="19"/>
      <c r="KDG47" s="19"/>
      <c r="KDH47" s="19"/>
      <c r="KDI47" s="19"/>
      <c r="KDJ47" s="19"/>
      <c r="KDK47" s="19"/>
      <c r="KDL47" s="19"/>
      <c r="KDM47" s="19"/>
      <c r="KDN47" s="19"/>
      <c r="KDO47" s="19"/>
      <c r="KDP47" s="19"/>
      <c r="KDQ47" s="19"/>
      <c r="KDR47" s="19"/>
      <c r="KDS47" s="19"/>
      <c r="KDT47" s="19"/>
      <c r="KDU47" s="19"/>
      <c r="KDV47" s="19"/>
      <c r="KDW47" s="19"/>
      <c r="KDX47" s="19"/>
      <c r="KDY47" s="19"/>
      <c r="KDZ47" s="19"/>
      <c r="KEA47" s="19"/>
      <c r="KEB47" s="19"/>
      <c r="KEC47" s="19"/>
      <c r="KED47" s="19"/>
      <c r="KEE47" s="19"/>
      <c r="KEF47" s="19"/>
      <c r="KEG47" s="19"/>
      <c r="KEH47" s="19"/>
      <c r="KEI47" s="19"/>
      <c r="KEJ47" s="19"/>
      <c r="KEK47" s="19"/>
      <c r="KEL47" s="19"/>
      <c r="KEM47" s="19"/>
      <c r="KEN47" s="19"/>
      <c r="KEO47" s="19"/>
      <c r="KEP47" s="19"/>
      <c r="KEQ47" s="19"/>
      <c r="KER47" s="19"/>
      <c r="KES47" s="19"/>
      <c r="KET47" s="19"/>
      <c r="KEU47" s="19"/>
      <c r="KEV47" s="19"/>
      <c r="KEW47" s="19"/>
      <c r="KEX47" s="19"/>
      <c r="KEY47" s="19"/>
      <c r="KEZ47" s="19"/>
      <c r="KFA47" s="19"/>
      <c r="KFB47" s="19"/>
      <c r="KFC47" s="19"/>
      <c r="KFD47" s="19"/>
      <c r="KFE47" s="19"/>
      <c r="KFF47" s="19"/>
      <c r="KFG47" s="19"/>
      <c r="KFH47" s="19"/>
      <c r="KFI47" s="19"/>
      <c r="KFJ47" s="19"/>
      <c r="KFK47" s="19"/>
      <c r="KFL47" s="19"/>
      <c r="KFM47" s="19"/>
      <c r="KFN47" s="19"/>
      <c r="KFO47" s="19"/>
      <c r="KFP47" s="19"/>
      <c r="KFQ47" s="19"/>
      <c r="KFR47" s="19"/>
      <c r="KFS47" s="19"/>
      <c r="KFT47" s="19"/>
      <c r="KFU47" s="19"/>
      <c r="KFV47" s="19"/>
      <c r="KFW47" s="19"/>
      <c r="KFX47" s="19"/>
      <c r="KFY47" s="19"/>
      <c r="KFZ47" s="19"/>
      <c r="KGA47" s="19"/>
      <c r="KGB47" s="19"/>
      <c r="KGC47" s="19"/>
      <c r="KGD47" s="19"/>
      <c r="KGE47" s="19"/>
      <c r="KGF47" s="19"/>
      <c r="KGG47" s="19"/>
      <c r="KGH47" s="19"/>
      <c r="KGI47" s="19"/>
      <c r="KGJ47" s="19"/>
      <c r="KGK47" s="19"/>
      <c r="KGL47" s="19"/>
      <c r="KGM47" s="19"/>
      <c r="KGN47" s="19"/>
      <c r="KGO47" s="19"/>
      <c r="KGP47" s="19"/>
      <c r="KGQ47" s="19"/>
      <c r="KGR47" s="19"/>
      <c r="KGS47" s="19"/>
      <c r="KGT47" s="19"/>
      <c r="KGU47" s="19"/>
      <c r="KGV47" s="19"/>
      <c r="KGW47" s="19"/>
      <c r="KGX47" s="19"/>
      <c r="KGY47" s="19"/>
      <c r="KGZ47" s="19"/>
      <c r="KHA47" s="19"/>
      <c r="KHB47" s="19"/>
      <c r="KHC47" s="19"/>
      <c r="KHD47" s="19"/>
      <c r="KHE47" s="19"/>
      <c r="KHF47" s="19"/>
      <c r="KHG47" s="19"/>
      <c r="KHH47" s="19"/>
      <c r="KHI47" s="19"/>
      <c r="KHJ47" s="19"/>
      <c r="KHK47" s="19"/>
      <c r="KHL47" s="19"/>
      <c r="KHM47" s="19"/>
      <c r="KHN47" s="19"/>
      <c r="KHO47" s="19"/>
      <c r="KHP47" s="19"/>
      <c r="KHQ47" s="19"/>
      <c r="KHR47" s="19"/>
      <c r="KHS47" s="19"/>
      <c r="KHT47" s="19"/>
      <c r="KHU47" s="19"/>
      <c r="KHV47" s="19"/>
      <c r="KHW47" s="19"/>
      <c r="KHX47" s="19"/>
      <c r="KHY47" s="19"/>
      <c r="KHZ47" s="19"/>
      <c r="KIA47" s="19"/>
      <c r="KIB47" s="19"/>
      <c r="KIC47" s="19"/>
      <c r="KID47" s="19"/>
      <c r="KIE47" s="19"/>
      <c r="KIF47" s="19"/>
      <c r="KIG47" s="19"/>
      <c r="KIH47" s="19"/>
      <c r="KII47" s="19"/>
      <c r="KIJ47" s="19"/>
      <c r="KIK47" s="19"/>
      <c r="KIL47" s="19"/>
      <c r="KIM47" s="19"/>
      <c r="KIN47" s="19"/>
      <c r="KIO47" s="19"/>
      <c r="KIP47" s="19"/>
      <c r="KIQ47" s="19"/>
      <c r="KIR47" s="19"/>
      <c r="KIS47" s="19"/>
      <c r="KIT47" s="19"/>
      <c r="KIU47" s="19"/>
      <c r="KIV47" s="19"/>
      <c r="KIW47" s="19"/>
      <c r="KIX47" s="19"/>
      <c r="KIY47" s="19"/>
      <c r="KIZ47" s="19"/>
      <c r="KJA47" s="19"/>
      <c r="KJB47" s="19"/>
      <c r="KJC47" s="19"/>
      <c r="KJD47" s="19"/>
      <c r="KJE47" s="19"/>
      <c r="KJF47" s="19"/>
      <c r="KJG47" s="19"/>
      <c r="KJH47" s="19"/>
      <c r="KJI47" s="19"/>
      <c r="KJJ47" s="19"/>
      <c r="KJK47" s="19"/>
      <c r="KJL47" s="19"/>
      <c r="KJM47" s="19"/>
      <c r="KJN47" s="19"/>
      <c r="KJO47" s="19"/>
      <c r="KJP47" s="19"/>
      <c r="KJQ47" s="19"/>
      <c r="KJR47" s="19"/>
      <c r="KJS47" s="19"/>
      <c r="KJT47" s="19"/>
      <c r="KJU47" s="19"/>
      <c r="KJV47" s="19"/>
      <c r="KJW47" s="19"/>
      <c r="KJX47" s="19"/>
      <c r="KJY47" s="19"/>
      <c r="KJZ47" s="19"/>
      <c r="KKA47" s="19"/>
      <c r="KKB47" s="19"/>
      <c r="KKC47" s="19"/>
      <c r="KKD47" s="19"/>
      <c r="KKE47" s="19"/>
      <c r="KKF47" s="19"/>
      <c r="KKG47" s="19"/>
      <c r="KKH47" s="19"/>
      <c r="KKI47" s="19"/>
      <c r="KKJ47" s="19"/>
      <c r="KKK47" s="19"/>
      <c r="KKL47" s="19"/>
      <c r="KKM47" s="19"/>
      <c r="KKN47" s="19"/>
      <c r="KKO47" s="19"/>
      <c r="KKP47" s="19"/>
      <c r="KKQ47" s="19"/>
      <c r="KKR47" s="19"/>
      <c r="KKS47" s="19"/>
      <c r="KKT47" s="19"/>
      <c r="KKU47" s="19"/>
      <c r="KKV47" s="19"/>
      <c r="KKW47" s="19"/>
      <c r="KKX47" s="19"/>
      <c r="KKY47" s="19"/>
      <c r="KKZ47" s="19"/>
      <c r="KLA47" s="19"/>
      <c r="KLB47" s="19"/>
      <c r="KLC47" s="19"/>
      <c r="KLD47" s="19"/>
      <c r="KLE47" s="19"/>
      <c r="KLF47" s="19"/>
      <c r="KLG47" s="19"/>
      <c r="KLH47" s="19"/>
      <c r="KLI47" s="19"/>
      <c r="KLJ47" s="19"/>
      <c r="KLK47" s="19"/>
      <c r="KLL47" s="19"/>
      <c r="KLM47" s="19"/>
      <c r="KLN47" s="19"/>
      <c r="KLO47" s="19"/>
      <c r="KLP47" s="19"/>
      <c r="KLQ47" s="19"/>
      <c r="KLR47" s="19"/>
      <c r="KLS47" s="19"/>
      <c r="KLT47" s="19"/>
      <c r="KLU47" s="19"/>
      <c r="KLV47" s="19"/>
      <c r="KLW47" s="19"/>
      <c r="KLX47" s="19"/>
      <c r="KLY47" s="19"/>
      <c r="KLZ47" s="19"/>
      <c r="KMA47" s="19"/>
      <c r="KMB47" s="19"/>
      <c r="KMC47" s="19"/>
      <c r="KMD47" s="19"/>
      <c r="KME47" s="19"/>
      <c r="KMF47" s="19"/>
      <c r="KMG47" s="19"/>
      <c r="KMH47" s="19"/>
      <c r="KMI47" s="19"/>
      <c r="KMJ47" s="19"/>
      <c r="KMK47" s="19"/>
      <c r="KML47" s="19"/>
      <c r="KMM47" s="19"/>
      <c r="KMN47" s="19"/>
      <c r="KMO47" s="19"/>
      <c r="KMP47" s="19"/>
      <c r="KMQ47" s="19"/>
      <c r="KMR47" s="19"/>
      <c r="KMS47" s="19"/>
      <c r="KMT47" s="19"/>
      <c r="KMU47" s="19"/>
      <c r="KMV47" s="19"/>
      <c r="KMW47" s="19"/>
      <c r="KMX47" s="19"/>
      <c r="KMY47" s="19"/>
      <c r="KMZ47" s="19"/>
      <c r="KNA47" s="19"/>
      <c r="KNB47" s="19"/>
      <c r="KNC47" s="19"/>
      <c r="KND47" s="19"/>
      <c r="KNE47" s="19"/>
      <c r="KNF47" s="19"/>
      <c r="KNG47" s="19"/>
      <c r="KNH47" s="19"/>
      <c r="KNI47" s="19"/>
      <c r="KNJ47" s="19"/>
      <c r="KNK47" s="19"/>
      <c r="KNL47" s="19"/>
      <c r="KNM47" s="19"/>
      <c r="KNN47" s="19"/>
      <c r="KNO47" s="19"/>
      <c r="KNP47" s="19"/>
      <c r="KNQ47" s="19"/>
      <c r="KNR47" s="19"/>
      <c r="KNS47" s="19"/>
      <c r="KNT47" s="19"/>
      <c r="KNU47" s="19"/>
      <c r="KNV47" s="19"/>
      <c r="KNW47" s="19"/>
      <c r="KNX47" s="19"/>
      <c r="KNY47" s="19"/>
      <c r="KNZ47" s="19"/>
      <c r="KOA47" s="19"/>
      <c r="KOB47" s="19"/>
      <c r="KOC47" s="19"/>
      <c r="KOD47" s="19"/>
      <c r="KOE47" s="19"/>
      <c r="KOF47" s="19"/>
      <c r="KOG47" s="19"/>
      <c r="KOH47" s="19"/>
      <c r="KOI47" s="19"/>
      <c r="KOJ47" s="19"/>
      <c r="KOK47" s="19"/>
      <c r="KOL47" s="19"/>
      <c r="KOM47" s="19"/>
      <c r="KON47" s="19"/>
      <c r="KOO47" s="19"/>
      <c r="KOP47" s="19"/>
      <c r="KOQ47" s="19"/>
      <c r="KOR47" s="19"/>
      <c r="KOS47" s="19"/>
      <c r="KOT47" s="19"/>
      <c r="KOU47" s="19"/>
      <c r="KOV47" s="19"/>
      <c r="KOW47" s="19"/>
      <c r="KOX47" s="19"/>
      <c r="KOY47" s="19"/>
      <c r="KOZ47" s="19"/>
      <c r="KPA47" s="19"/>
      <c r="KPB47" s="19"/>
      <c r="KPC47" s="19"/>
      <c r="KPD47" s="19"/>
      <c r="KPE47" s="19"/>
      <c r="KPF47" s="19"/>
      <c r="KPG47" s="19"/>
      <c r="KPH47" s="19"/>
      <c r="KPI47" s="19"/>
      <c r="KPJ47" s="19"/>
      <c r="KPK47" s="19"/>
      <c r="KPL47" s="19"/>
      <c r="KPM47" s="19"/>
      <c r="KPN47" s="19"/>
      <c r="KPO47" s="19"/>
      <c r="KPP47" s="19"/>
      <c r="KPQ47" s="19"/>
      <c r="KPR47" s="19"/>
      <c r="KPS47" s="19"/>
      <c r="KPT47" s="19"/>
      <c r="KPU47" s="19"/>
      <c r="KPV47" s="19"/>
      <c r="KPW47" s="19"/>
      <c r="KPX47" s="19"/>
      <c r="KPY47" s="19"/>
      <c r="KPZ47" s="19"/>
      <c r="KQA47" s="19"/>
      <c r="KQB47" s="19"/>
      <c r="KQC47" s="19"/>
      <c r="KQD47" s="19"/>
      <c r="KQE47" s="19"/>
      <c r="KQF47" s="19"/>
      <c r="KQG47" s="19"/>
      <c r="KQH47" s="19"/>
      <c r="KQI47" s="19"/>
      <c r="KQJ47" s="19"/>
      <c r="KQK47" s="19"/>
      <c r="KQL47" s="19"/>
      <c r="KQM47" s="19"/>
      <c r="KQN47" s="19"/>
      <c r="KQO47" s="19"/>
      <c r="KQP47" s="19"/>
      <c r="KQQ47" s="19"/>
      <c r="KQR47" s="19"/>
      <c r="KQS47" s="19"/>
      <c r="KQT47" s="19"/>
      <c r="KQU47" s="19"/>
      <c r="KQV47" s="19"/>
      <c r="KQW47" s="19"/>
      <c r="KQX47" s="19"/>
      <c r="KQY47" s="19"/>
      <c r="KQZ47" s="19"/>
      <c r="KRA47" s="19"/>
      <c r="KRB47" s="19"/>
      <c r="KRC47" s="19"/>
      <c r="KRD47" s="19"/>
      <c r="KRE47" s="19"/>
      <c r="KRF47" s="19"/>
      <c r="KRG47" s="19"/>
      <c r="KRH47" s="19"/>
      <c r="KRI47" s="19"/>
      <c r="KRJ47" s="19"/>
      <c r="KRK47" s="19"/>
      <c r="KRL47" s="19"/>
      <c r="KRM47" s="19"/>
      <c r="KRN47" s="19"/>
      <c r="KRO47" s="19"/>
      <c r="KRP47" s="19"/>
      <c r="KRQ47" s="19"/>
      <c r="KRR47" s="19"/>
      <c r="KRS47" s="19"/>
      <c r="KRT47" s="19"/>
      <c r="KRU47" s="19"/>
      <c r="KRV47" s="19"/>
      <c r="KRW47" s="19"/>
      <c r="KRX47" s="19"/>
      <c r="KRY47" s="19"/>
      <c r="KRZ47" s="19"/>
      <c r="KSA47" s="19"/>
      <c r="KSB47" s="19"/>
      <c r="KSC47" s="19"/>
      <c r="KSD47" s="19"/>
      <c r="KSE47" s="19"/>
      <c r="KSF47" s="19"/>
      <c r="KSG47" s="19"/>
      <c r="KSH47" s="19"/>
      <c r="KSI47" s="19"/>
      <c r="KSJ47" s="19"/>
      <c r="KSK47" s="19"/>
      <c r="KSL47" s="19"/>
      <c r="KSM47" s="19"/>
      <c r="KSN47" s="19"/>
      <c r="KSO47" s="19"/>
      <c r="KSP47" s="19"/>
      <c r="KSQ47" s="19"/>
      <c r="KSR47" s="19"/>
      <c r="KSS47" s="19"/>
      <c r="KST47" s="19"/>
      <c r="KSU47" s="19"/>
      <c r="KSV47" s="19"/>
      <c r="KSW47" s="19"/>
      <c r="KSX47" s="19"/>
      <c r="KSY47" s="19"/>
      <c r="KSZ47" s="19"/>
      <c r="KTA47" s="19"/>
      <c r="KTB47" s="19"/>
      <c r="KTC47" s="19"/>
      <c r="KTD47" s="19"/>
      <c r="KTE47" s="19"/>
      <c r="KTF47" s="19"/>
      <c r="KTG47" s="19"/>
      <c r="KTH47" s="19"/>
      <c r="KTI47" s="19"/>
      <c r="KTJ47" s="19"/>
      <c r="KTK47" s="19"/>
      <c r="KTL47" s="19"/>
      <c r="KTM47" s="19"/>
      <c r="KTN47" s="19"/>
      <c r="KTO47" s="19"/>
      <c r="KTP47" s="19"/>
      <c r="KTQ47" s="19"/>
      <c r="KTR47" s="19"/>
      <c r="KTS47" s="19"/>
      <c r="KTT47" s="19"/>
      <c r="KTU47" s="19"/>
      <c r="KTV47" s="19"/>
      <c r="KTW47" s="19"/>
      <c r="KTX47" s="19"/>
      <c r="KTY47" s="19"/>
      <c r="KTZ47" s="19"/>
      <c r="KUA47" s="19"/>
      <c r="KUB47" s="19"/>
      <c r="KUC47" s="19"/>
      <c r="KUD47" s="19"/>
      <c r="KUE47" s="19"/>
      <c r="KUF47" s="19"/>
      <c r="KUG47" s="19"/>
      <c r="KUH47" s="19"/>
      <c r="KUI47" s="19"/>
      <c r="KUJ47" s="19"/>
      <c r="KUK47" s="19"/>
      <c r="KUL47" s="19"/>
      <c r="KUM47" s="19"/>
      <c r="KUN47" s="19"/>
      <c r="KUO47" s="19"/>
      <c r="KUP47" s="19"/>
      <c r="KUQ47" s="19"/>
      <c r="KUR47" s="19"/>
      <c r="KUS47" s="19"/>
      <c r="KUT47" s="19"/>
      <c r="KUU47" s="19"/>
      <c r="KUV47" s="19"/>
      <c r="KUW47" s="19"/>
      <c r="KUX47" s="19"/>
      <c r="KUY47" s="19"/>
      <c r="KUZ47" s="19"/>
      <c r="KVA47" s="19"/>
      <c r="KVB47" s="19"/>
      <c r="KVC47" s="19"/>
      <c r="KVD47" s="19"/>
      <c r="KVE47" s="19"/>
      <c r="KVF47" s="19"/>
      <c r="KVG47" s="19"/>
      <c r="KVH47" s="19"/>
      <c r="KVI47" s="19"/>
      <c r="KVJ47" s="19"/>
      <c r="KVK47" s="19"/>
      <c r="KVL47" s="19"/>
      <c r="KVM47" s="19"/>
      <c r="KVN47" s="19"/>
      <c r="KVO47" s="19"/>
      <c r="KVP47" s="19"/>
      <c r="KVQ47" s="19"/>
      <c r="KVR47" s="19"/>
      <c r="KVS47" s="19"/>
      <c r="KVT47" s="19"/>
      <c r="KVU47" s="19"/>
      <c r="KVV47" s="19"/>
      <c r="KVW47" s="19"/>
      <c r="KVX47" s="19"/>
      <c r="KVY47" s="19"/>
      <c r="KVZ47" s="19"/>
      <c r="KWA47" s="19"/>
      <c r="KWB47" s="19"/>
      <c r="KWC47" s="19"/>
      <c r="KWD47" s="19"/>
      <c r="KWE47" s="19"/>
      <c r="KWF47" s="19"/>
      <c r="KWG47" s="19"/>
      <c r="KWH47" s="19"/>
      <c r="KWI47" s="19"/>
      <c r="KWJ47" s="19"/>
      <c r="KWK47" s="19"/>
      <c r="KWL47" s="19"/>
      <c r="KWM47" s="19"/>
      <c r="KWN47" s="19"/>
      <c r="KWO47" s="19"/>
      <c r="KWP47" s="19"/>
      <c r="KWQ47" s="19"/>
      <c r="KWR47" s="19"/>
      <c r="KWS47" s="19"/>
      <c r="KWT47" s="19"/>
      <c r="KWU47" s="19"/>
      <c r="KWV47" s="19"/>
      <c r="KWW47" s="19"/>
      <c r="KWX47" s="19"/>
      <c r="KWY47" s="19"/>
      <c r="KWZ47" s="19"/>
      <c r="KXA47" s="19"/>
      <c r="KXB47" s="19"/>
      <c r="KXC47" s="19"/>
      <c r="KXD47" s="19"/>
      <c r="KXE47" s="19"/>
      <c r="KXF47" s="19"/>
      <c r="KXG47" s="19"/>
      <c r="KXH47" s="19"/>
      <c r="KXI47" s="19"/>
      <c r="KXJ47" s="19"/>
      <c r="KXK47" s="19"/>
      <c r="KXL47" s="19"/>
      <c r="KXM47" s="19"/>
      <c r="KXN47" s="19"/>
      <c r="KXO47" s="19"/>
      <c r="KXP47" s="19"/>
      <c r="KXQ47" s="19"/>
      <c r="KXR47" s="19"/>
      <c r="KXS47" s="19"/>
      <c r="KXT47" s="19"/>
      <c r="KXU47" s="19"/>
      <c r="KXV47" s="19"/>
      <c r="KXW47" s="19"/>
      <c r="KXX47" s="19"/>
      <c r="KXY47" s="19"/>
      <c r="KXZ47" s="19"/>
      <c r="KYA47" s="19"/>
      <c r="KYB47" s="19"/>
      <c r="KYC47" s="19"/>
      <c r="KYD47" s="19"/>
      <c r="KYE47" s="19"/>
      <c r="KYF47" s="19"/>
      <c r="KYG47" s="19"/>
      <c r="KYH47" s="19"/>
      <c r="KYI47" s="19"/>
      <c r="KYJ47" s="19"/>
      <c r="KYK47" s="19"/>
      <c r="KYL47" s="19"/>
      <c r="KYM47" s="19"/>
      <c r="KYN47" s="19"/>
      <c r="KYO47" s="19"/>
      <c r="KYP47" s="19"/>
      <c r="KYQ47" s="19"/>
      <c r="KYR47" s="19"/>
      <c r="KYS47" s="19"/>
      <c r="KYT47" s="19"/>
      <c r="KYU47" s="19"/>
      <c r="KYV47" s="19"/>
      <c r="KYW47" s="19"/>
      <c r="KYX47" s="19"/>
      <c r="KYY47" s="19"/>
      <c r="KYZ47" s="19"/>
      <c r="KZA47" s="19"/>
      <c r="KZB47" s="19"/>
      <c r="KZC47" s="19"/>
      <c r="KZD47" s="19"/>
      <c r="KZE47" s="19"/>
      <c r="KZF47" s="19"/>
      <c r="KZG47" s="19"/>
      <c r="KZH47" s="19"/>
      <c r="KZI47" s="19"/>
      <c r="KZJ47" s="19"/>
      <c r="KZK47" s="19"/>
      <c r="KZL47" s="19"/>
      <c r="KZM47" s="19"/>
      <c r="KZN47" s="19"/>
      <c r="KZO47" s="19"/>
      <c r="KZP47" s="19"/>
      <c r="KZQ47" s="19"/>
      <c r="KZR47" s="19"/>
      <c r="KZS47" s="19"/>
      <c r="KZT47" s="19"/>
      <c r="KZU47" s="19"/>
      <c r="KZV47" s="19"/>
      <c r="KZW47" s="19"/>
      <c r="KZX47" s="19"/>
      <c r="KZY47" s="19"/>
      <c r="KZZ47" s="19"/>
      <c r="LAA47" s="19"/>
      <c r="LAB47" s="19"/>
      <c r="LAC47" s="19"/>
      <c r="LAD47" s="19"/>
      <c r="LAE47" s="19"/>
      <c r="LAF47" s="19"/>
      <c r="LAG47" s="19"/>
      <c r="LAH47" s="19"/>
      <c r="LAI47" s="19"/>
      <c r="LAJ47" s="19"/>
      <c r="LAK47" s="19"/>
      <c r="LAL47" s="19"/>
      <c r="LAM47" s="19"/>
      <c r="LAN47" s="19"/>
      <c r="LAO47" s="19"/>
      <c r="LAP47" s="19"/>
      <c r="LAQ47" s="19"/>
      <c r="LAR47" s="19"/>
      <c r="LAS47" s="19"/>
      <c r="LAT47" s="19"/>
      <c r="LAU47" s="19"/>
      <c r="LAV47" s="19"/>
      <c r="LAW47" s="19"/>
      <c r="LAX47" s="19"/>
      <c r="LAY47" s="19"/>
      <c r="LAZ47" s="19"/>
      <c r="LBA47" s="19"/>
      <c r="LBB47" s="19"/>
      <c r="LBC47" s="19"/>
      <c r="LBD47" s="19"/>
      <c r="LBE47" s="19"/>
      <c r="LBF47" s="19"/>
      <c r="LBG47" s="19"/>
      <c r="LBH47" s="19"/>
      <c r="LBI47" s="19"/>
      <c r="LBJ47" s="19"/>
      <c r="LBK47" s="19"/>
      <c r="LBL47" s="19"/>
      <c r="LBM47" s="19"/>
      <c r="LBN47" s="19"/>
      <c r="LBO47" s="19"/>
      <c r="LBP47" s="19"/>
      <c r="LBQ47" s="19"/>
      <c r="LBR47" s="19"/>
      <c r="LBS47" s="19"/>
      <c r="LBT47" s="19"/>
      <c r="LBU47" s="19"/>
      <c r="LBV47" s="19"/>
      <c r="LBW47" s="19"/>
      <c r="LBX47" s="19"/>
      <c r="LBY47" s="19"/>
      <c r="LBZ47" s="19"/>
      <c r="LCA47" s="19"/>
      <c r="LCB47" s="19"/>
      <c r="LCC47" s="19"/>
      <c r="LCD47" s="19"/>
      <c r="LCE47" s="19"/>
      <c r="LCF47" s="19"/>
      <c r="LCG47" s="19"/>
      <c r="LCH47" s="19"/>
      <c r="LCI47" s="19"/>
      <c r="LCJ47" s="19"/>
      <c r="LCK47" s="19"/>
      <c r="LCL47" s="19"/>
      <c r="LCM47" s="19"/>
      <c r="LCN47" s="19"/>
      <c r="LCO47" s="19"/>
      <c r="LCP47" s="19"/>
      <c r="LCQ47" s="19"/>
      <c r="LCR47" s="19"/>
      <c r="LCS47" s="19"/>
      <c r="LCT47" s="19"/>
      <c r="LCU47" s="19"/>
      <c r="LCV47" s="19"/>
      <c r="LCW47" s="19"/>
      <c r="LCX47" s="19"/>
      <c r="LCY47" s="19"/>
      <c r="LCZ47" s="19"/>
      <c r="LDA47" s="19"/>
      <c r="LDB47" s="19"/>
      <c r="LDC47" s="19"/>
      <c r="LDD47" s="19"/>
      <c r="LDE47" s="19"/>
      <c r="LDF47" s="19"/>
      <c r="LDG47" s="19"/>
      <c r="LDH47" s="19"/>
      <c r="LDI47" s="19"/>
      <c r="LDJ47" s="19"/>
      <c r="LDK47" s="19"/>
      <c r="LDL47" s="19"/>
      <c r="LDM47" s="19"/>
      <c r="LDN47" s="19"/>
      <c r="LDO47" s="19"/>
      <c r="LDP47" s="19"/>
      <c r="LDQ47" s="19"/>
      <c r="LDR47" s="19"/>
      <c r="LDS47" s="19"/>
      <c r="LDT47" s="19"/>
      <c r="LDU47" s="19"/>
      <c r="LDV47" s="19"/>
      <c r="LDW47" s="19"/>
      <c r="LDX47" s="19"/>
      <c r="LDY47" s="19"/>
      <c r="LDZ47" s="19"/>
      <c r="LEA47" s="19"/>
      <c r="LEB47" s="19"/>
      <c r="LEC47" s="19"/>
      <c r="LED47" s="19"/>
      <c r="LEE47" s="19"/>
      <c r="LEF47" s="19"/>
      <c r="LEG47" s="19"/>
      <c r="LEH47" s="19"/>
      <c r="LEI47" s="19"/>
      <c r="LEJ47" s="19"/>
      <c r="LEK47" s="19"/>
      <c r="LEL47" s="19"/>
      <c r="LEM47" s="19"/>
      <c r="LEN47" s="19"/>
      <c r="LEO47" s="19"/>
      <c r="LEP47" s="19"/>
      <c r="LEQ47" s="19"/>
      <c r="LER47" s="19"/>
      <c r="LES47" s="19"/>
      <c r="LET47" s="19"/>
      <c r="LEU47" s="19"/>
      <c r="LEV47" s="19"/>
      <c r="LEW47" s="19"/>
      <c r="LEX47" s="19"/>
      <c r="LEY47" s="19"/>
      <c r="LEZ47" s="19"/>
      <c r="LFA47" s="19"/>
      <c r="LFB47" s="19"/>
      <c r="LFC47" s="19"/>
      <c r="LFD47" s="19"/>
      <c r="LFE47" s="19"/>
      <c r="LFF47" s="19"/>
      <c r="LFG47" s="19"/>
      <c r="LFH47" s="19"/>
      <c r="LFI47" s="19"/>
      <c r="LFJ47" s="19"/>
      <c r="LFK47" s="19"/>
      <c r="LFL47" s="19"/>
      <c r="LFM47" s="19"/>
      <c r="LFN47" s="19"/>
      <c r="LFO47" s="19"/>
      <c r="LFP47" s="19"/>
      <c r="LFQ47" s="19"/>
      <c r="LFR47" s="19"/>
      <c r="LFS47" s="19"/>
      <c r="LFT47" s="19"/>
      <c r="LFU47" s="19"/>
      <c r="LFV47" s="19"/>
      <c r="LFW47" s="19"/>
      <c r="LFX47" s="19"/>
      <c r="LFY47" s="19"/>
      <c r="LFZ47" s="19"/>
      <c r="LGA47" s="19"/>
      <c r="LGB47" s="19"/>
      <c r="LGC47" s="19"/>
      <c r="LGD47" s="19"/>
      <c r="LGE47" s="19"/>
      <c r="LGF47" s="19"/>
      <c r="LGG47" s="19"/>
      <c r="LGH47" s="19"/>
      <c r="LGI47" s="19"/>
      <c r="LGJ47" s="19"/>
      <c r="LGK47" s="19"/>
      <c r="LGL47" s="19"/>
      <c r="LGM47" s="19"/>
      <c r="LGN47" s="19"/>
      <c r="LGO47" s="19"/>
      <c r="LGP47" s="19"/>
      <c r="LGQ47" s="19"/>
      <c r="LGR47" s="19"/>
      <c r="LGS47" s="19"/>
      <c r="LGT47" s="19"/>
      <c r="LGU47" s="19"/>
      <c r="LGV47" s="19"/>
      <c r="LGW47" s="19"/>
      <c r="LGX47" s="19"/>
      <c r="LGY47" s="19"/>
      <c r="LGZ47" s="19"/>
      <c r="LHA47" s="19"/>
      <c r="LHB47" s="19"/>
      <c r="LHC47" s="19"/>
      <c r="LHD47" s="19"/>
      <c r="LHE47" s="19"/>
      <c r="LHF47" s="19"/>
      <c r="LHG47" s="19"/>
      <c r="LHH47" s="19"/>
      <c r="LHI47" s="19"/>
      <c r="LHJ47" s="19"/>
      <c r="LHK47" s="19"/>
      <c r="LHL47" s="19"/>
      <c r="LHM47" s="19"/>
      <c r="LHN47" s="19"/>
      <c r="LHO47" s="19"/>
      <c r="LHP47" s="19"/>
      <c r="LHQ47" s="19"/>
      <c r="LHR47" s="19"/>
      <c r="LHS47" s="19"/>
      <c r="LHT47" s="19"/>
      <c r="LHU47" s="19"/>
      <c r="LHV47" s="19"/>
      <c r="LHW47" s="19"/>
      <c r="LHX47" s="19"/>
      <c r="LHY47" s="19"/>
      <c r="LHZ47" s="19"/>
      <c r="LIA47" s="19"/>
      <c r="LIB47" s="19"/>
      <c r="LIC47" s="19"/>
      <c r="LID47" s="19"/>
      <c r="LIE47" s="19"/>
      <c r="LIF47" s="19"/>
      <c r="LIG47" s="19"/>
      <c r="LIH47" s="19"/>
      <c r="LII47" s="19"/>
      <c r="LIJ47" s="19"/>
      <c r="LIK47" s="19"/>
      <c r="LIL47" s="19"/>
      <c r="LIM47" s="19"/>
      <c r="LIN47" s="19"/>
      <c r="LIO47" s="19"/>
      <c r="LIP47" s="19"/>
      <c r="LIQ47" s="19"/>
      <c r="LIR47" s="19"/>
      <c r="LIS47" s="19"/>
      <c r="LIT47" s="19"/>
      <c r="LIU47" s="19"/>
      <c r="LIV47" s="19"/>
      <c r="LIW47" s="19"/>
      <c r="LIX47" s="19"/>
      <c r="LIY47" s="19"/>
      <c r="LIZ47" s="19"/>
      <c r="LJA47" s="19"/>
      <c r="LJB47" s="19"/>
      <c r="LJC47" s="19"/>
      <c r="LJD47" s="19"/>
      <c r="LJE47" s="19"/>
      <c r="LJF47" s="19"/>
      <c r="LJG47" s="19"/>
      <c r="LJH47" s="19"/>
      <c r="LJI47" s="19"/>
      <c r="LJJ47" s="19"/>
      <c r="LJK47" s="19"/>
      <c r="LJL47" s="19"/>
      <c r="LJM47" s="19"/>
      <c r="LJN47" s="19"/>
      <c r="LJO47" s="19"/>
      <c r="LJP47" s="19"/>
      <c r="LJQ47" s="19"/>
      <c r="LJR47" s="19"/>
      <c r="LJS47" s="19"/>
      <c r="LJT47" s="19"/>
      <c r="LJU47" s="19"/>
      <c r="LJV47" s="19"/>
      <c r="LJW47" s="19"/>
      <c r="LJX47" s="19"/>
      <c r="LJY47" s="19"/>
      <c r="LJZ47" s="19"/>
      <c r="LKA47" s="19"/>
      <c r="LKB47" s="19"/>
      <c r="LKC47" s="19"/>
      <c r="LKD47" s="19"/>
      <c r="LKE47" s="19"/>
      <c r="LKF47" s="19"/>
      <c r="LKG47" s="19"/>
      <c r="LKH47" s="19"/>
      <c r="LKI47" s="19"/>
      <c r="LKJ47" s="19"/>
      <c r="LKK47" s="19"/>
      <c r="LKL47" s="19"/>
      <c r="LKM47" s="19"/>
      <c r="LKN47" s="19"/>
      <c r="LKO47" s="19"/>
      <c r="LKP47" s="19"/>
      <c r="LKQ47" s="19"/>
      <c r="LKR47" s="19"/>
      <c r="LKS47" s="19"/>
      <c r="LKT47" s="19"/>
      <c r="LKU47" s="19"/>
      <c r="LKV47" s="19"/>
      <c r="LKW47" s="19"/>
      <c r="LKX47" s="19"/>
      <c r="LKY47" s="19"/>
      <c r="LKZ47" s="19"/>
      <c r="LLA47" s="19"/>
      <c r="LLB47" s="19"/>
      <c r="LLC47" s="19"/>
      <c r="LLD47" s="19"/>
      <c r="LLE47" s="19"/>
      <c r="LLF47" s="19"/>
      <c r="LLG47" s="19"/>
      <c r="LLH47" s="19"/>
      <c r="LLI47" s="19"/>
      <c r="LLJ47" s="19"/>
      <c r="LLK47" s="19"/>
      <c r="LLL47" s="19"/>
      <c r="LLM47" s="19"/>
      <c r="LLN47" s="19"/>
      <c r="LLO47" s="19"/>
      <c r="LLP47" s="19"/>
      <c r="LLQ47" s="19"/>
      <c r="LLR47" s="19"/>
      <c r="LLS47" s="19"/>
      <c r="LLT47" s="19"/>
      <c r="LLU47" s="19"/>
      <c r="LLV47" s="19"/>
      <c r="LLW47" s="19"/>
      <c r="LLX47" s="19"/>
      <c r="LLY47" s="19"/>
      <c r="LLZ47" s="19"/>
      <c r="LMA47" s="19"/>
      <c r="LMB47" s="19"/>
      <c r="LMC47" s="19"/>
      <c r="LMD47" s="19"/>
      <c r="LME47" s="19"/>
      <c r="LMF47" s="19"/>
      <c r="LMG47" s="19"/>
      <c r="LMH47" s="19"/>
      <c r="LMI47" s="19"/>
      <c r="LMJ47" s="19"/>
      <c r="LMK47" s="19"/>
      <c r="LML47" s="19"/>
      <c r="LMM47" s="19"/>
      <c r="LMN47" s="19"/>
      <c r="LMO47" s="19"/>
      <c r="LMP47" s="19"/>
      <c r="LMQ47" s="19"/>
      <c r="LMR47" s="19"/>
      <c r="LMS47" s="19"/>
      <c r="LMT47" s="19"/>
      <c r="LMU47" s="19"/>
      <c r="LMV47" s="19"/>
      <c r="LMW47" s="19"/>
      <c r="LMX47" s="19"/>
      <c r="LMY47" s="19"/>
      <c r="LMZ47" s="19"/>
      <c r="LNA47" s="19"/>
      <c r="LNB47" s="19"/>
      <c r="LNC47" s="19"/>
      <c r="LND47" s="19"/>
      <c r="LNE47" s="19"/>
      <c r="LNF47" s="19"/>
      <c r="LNG47" s="19"/>
      <c r="LNH47" s="19"/>
      <c r="LNI47" s="19"/>
      <c r="LNJ47" s="19"/>
      <c r="LNK47" s="19"/>
      <c r="LNL47" s="19"/>
      <c r="LNM47" s="19"/>
      <c r="LNN47" s="19"/>
      <c r="LNO47" s="19"/>
      <c r="LNP47" s="19"/>
      <c r="LNQ47" s="19"/>
      <c r="LNR47" s="19"/>
      <c r="LNS47" s="19"/>
      <c r="LNT47" s="19"/>
      <c r="LNU47" s="19"/>
      <c r="LNV47" s="19"/>
      <c r="LNW47" s="19"/>
      <c r="LNX47" s="19"/>
      <c r="LNY47" s="19"/>
      <c r="LNZ47" s="19"/>
      <c r="LOA47" s="19"/>
      <c r="LOB47" s="19"/>
      <c r="LOC47" s="19"/>
      <c r="LOD47" s="19"/>
      <c r="LOE47" s="19"/>
      <c r="LOF47" s="19"/>
      <c r="LOG47" s="19"/>
      <c r="LOH47" s="19"/>
      <c r="LOI47" s="19"/>
      <c r="LOJ47" s="19"/>
      <c r="LOK47" s="19"/>
      <c r="LOL47" s="19"/>
      <c r="LOM47" s="19"/>
      <c r="LON47" s="19"/>
      <c r="LOO47" s="19"/>
      <c r="LOP47" s="19"/>
      <c r="LOQ47" s="19"/>
      <c r="LOR47" s="19"/>
      <c r="LOS47" s="19"/>
      <c r="LOT47" s="19"/>
      <c r="LOU47" s="19"/>
      <c r="LOV47" s="19"/>
      <c r="LOW47" s="19"/>
      <c r="LOX47" s="19"/>
      <c r="LOY47" s="19"/>
      <c r="LOZ47" s="19"/>
      <c r="LPA47" s="19"/>
      <c r="LPB47" s="19"/>
      <c r="LPC47" s="19"/>
      <c r="LPD47" s="19"/>
      <c r="LPE47" s="19"/>
      <c r="LPF47" s="19"/>
      <c r="LPG47" s="19"/>
      <c r="LPH47" s="19"/>
      <c r="LPI47" s="19"/>
      <c r="LPJ47" s="19"/>
      <c r="LPK47" s="19"/>
      <c r="LPL47" s="19"/>
      <c r="LPM47" s="19"/>
      <c r="LPN47" s="19"/>
      <c r="LPO47" s="19"/>
      <c r="LPP47" s="19"/>
      <c r="LPQ47" s="19"/>
      <c r="LPR47" s="19"/>
      <c r="LPS47" s="19"/>
      <c r="LPT47" s="19"/>
      <c r="LPU47" s="19"/>
      <c r="LPV47" s="19"/>
      <c r="LPW47" s="19"/>
      <c r="LPX47" s="19"/>
      <c r="LPY47" s="19"/>
      <c r="LPZ47" s="19"/>
      <c r="LQA47" s="19"/>
      <c r="LQB47" s="19"/>
      <c r="LQC47" s="19"/>
      <c r="LQD47" s="19"/>
      <c r="LQE47" s="19"/>
      <c r="LQF47" s="19"/>
      <c r="LQG47" s="19"/>
      <c r="LQH47" s="19"/>
      <c r="LQI47" s="19"/>
      <c r="LQJ47" s="19"/>
      <c r="LQK47" s="19"/>
      <c r="LQL47" s="19"/>
      <c r="LQM47" s="19"/>
      <c r="LQN47" s="19"/>
      <c r="LQO47" s="19"/>
      <c r="LQP47" s="19"/>
      <c r="LQQ47" s="19"/>
      <c r="LQR47" s="19"/>
      <c r="LQS47" s="19"/>
      <c r="LQT47" s="19"/>
      <c r="LQU47" s="19"/>
      <c r="LQV47" s="19"/>
      <c r="LQW47" s="19"/>
      <c r="LQX47" s="19"/>
      <c r="LQY47" s="19"/>
      <c r="LQZ47" s="19"/>
      <c r="LRA47" s="19"/>
      <c r="LRB47" s="19"/>
      <c r="LRC47" s="19"/>
      <c r="LRD47" s="19"/>
      <c r="LRE47" s="19"/>
      <c r="LRF47" s="19"/>
      <c r="LRG47" s="19"/>
      <c r="LRH47" s="19"/>
      <c r="LRI47" s="19"/>
      <c r="LRJ47" s="19"/>
      <c r="LRK47" s="19"/>
      <c r="LRL47" s="19"/>
      <c r="LRM47" s="19"/>
      <c r="LRN47" s="19"/>
      <c r="LRO47" s="19"/>
      <c r="LRP47" s="19"/>
      <c r="LRQ47" s="19"/>
      <c r="LRR47" s="19"/>
      <c r="LRS47" s="19"/>
      <c r="LRT47" s="19"/>
      <c r="LRU47" s="19"/>
      <c r="LRV47" s="19"/>
      <c r="LRW47" s="19"/>
      <c r="LRX47" s="19"/>
      <c r="LRY47" s="19"/>
      <c r="LRZ47" s="19"/>
      <c r="LSA47" s="19"/>
      <c r="LSB47" s="19"/>
      <c r="LSC47" s="19"/>
      <c r="LSD47" s="19"/>
      <c r="LSE47" s="19"/>
      <c r="LSF47" s="19"/>
      <c r="LSG47" s="19"/>
      <c r="LSH47" s="19"/>
      <c r="LSI47" s="19"/>
      <c r="LSJ47" s="19"/>
      <c r="LSK47" s="19"/>
      <c r="LSL47" s="19"/>
      <c r="LSM47" s="19"/>
      <c r="LSN47" s="19"/>
      <c r="LSO47" s="19"/>
      <c r="LSP47" s="19"/>
      <c r="LSQ47" s="19"/>
      <c r="LSR47" s="19"/>
      <c r="LSS47" s="19"/>
      <c r="LST47" s="19"/>
      <c r="LSU47" s="19"/>
      <c r="LSV47" s="19"/>
      <c r="LSW47" s="19"/>
      <c r="LSX47" s="19"/>
      <c r="LSY47" s="19"/>
      <c r="LSZ47" s="19"/>
      <c r="LTA47" s="19"/>
      <c r="LTB47" s="19"/>
      <c r="LTC47" s="19"/>
      <c r="LTD47" s="19"/>
      <c r="LTE47" s="19"/>
      <c r="LTF47" s="19"/>
      <c r="LTG47" s="19"/>
      <c r="LTH47" s="19"/>
      <c r="LTI47" s="19"/>
      <c r="LTJ47" s="19"/>
      <c r="LTK47" s="19"/>
      <c r="LTL47" s="19"/>
      <c r="LTM47" s="19"/>
      <c r="LTN47" s="19"/>
      <c r="LTO47" s="19"/>
      <c r="LTP47" s="19"/>
      <c r="LTQ47" s="19"/>
      <c r="LTR47" s="19"/>
      <c r="LTS47" s="19"/>
      <c r="LTT47" s="19"/>
      <c r="LTU47" s="19"/>
      <c r="LTV47" s="19"/>
      <c r="LTW47" s="19"/>
      <c r="LTX47" s="19"/>
      <c r="LTY47" s="19"/>
      <c r="LTZ47" s="19"/>
      <c r="LUA47" s="19"/>
      <c r="LUB47" s="19"/>
      <c r="LUC47" s="19"/>
      <c r="LUD47" s="19"/>
      <c r="LUE47" s="19"/>
      <c r="LUF47" s="19"/>
      <c r="LUG47" s="19"/>
      <c r="LUH47" s="19"/>
      <c r="LUI47" s="19"/>
      <c r="LUJ47" s="19"/>
      <c r="LUK47" s="19"/>
      <c r="LUL47" s="19"/>
      <c r="LUM47" s="19"/>
      <c r="LUN47" s="19"/>
      <c r="LUO47" s="19"/>
      <c r="LUP47" s="19"/>
      <c r="LUQ47" s="19"/>
      <c r="LUR47" s="19"/>
      <c r="LUS47" s="19"/>
      <c r="LUT47" s="19"/>
      <c r="LUU47" s="19"/>
      <c r="LUV47" s="19"/>
      <c r="LUW47" s="19"/>
      <c r="LUX47" s="19"/>
      <c r="LUY47" s="19"/>
      <c r="LUZ47" s="19"/>
      <c r="LVA47" s="19"/>
      <c r="LVB47" s="19"/>
      <c r="LVC47" s="19"/>
      <c r="LVD47" s="19"/>
      <c r="LVE47" s="19"/>
      <c r="LVF47" s="19"/>
      <c r="LVG47" s="19"/>
      <c r="LVH47" s="19"/>
      <c r="LVI47" s="19"/>
      <c r="LVJ47" s="19"/>
      <c r="LVK47" s="19"/>
      <c r="LVL47" s="19"/>
      <c r="LVM47" s="19"/>
      <c r="LVN47" s="19"/>
      <c r="LVO47" s="19"/>
      <c r="LVP47" s="19"/>
      <c r="LVQ47" s="19"/>
      <c r="LVR47" s="19"/>
      <c r="LVS47" s="19"/>
      <c r="LVT47" s="19"/>
      <c r="LVU47" s="19"/>
      <c r="LVV47" s="19"/>
      <c r="LVW47" s="19"/>
      <c r="LVX47" s="19"/>
      <c r="LVY47" s="19"/>
      <c r="LVZ47" s="19"/>
      <c r="LWA47" s="19"/>
      <c r="LWB47" s="19"/>
      <c r="LWC47" s="19"/>
      <c r="LWD47" s="19"/>
      <c r="LWE47" s="19"/>
      <c r="LWF47" s="19"/>
      <c r="LWG47" s="19"/>
      <c r="LWH47" s="19"/>
      <c r="LWI47" s="19"/>
      <c r="LWJ47" s="19"/>
      <c r="LWK47" s="19"/>
      <c r="LWL47" s="19"/>
      <c r="LWM47" s="19"/>
      <c r="LWN47" s="19"/>
      <c r="LWO47" s="19"/>
      <c r="LWP47" s="19"/>
      <c r="LWQ47" s="19"/>
      <c r="LWR47" s="19"/>
      <c r="LWS47" s="19"/>
      <c r="LWT47" s="19"/>
      <c r="LWU47" s="19"/>
      <c r="LWV47" s="19"/>
      <c r="LWW47" s="19"/>
      <c r="LWX47" s="19"/>
      <c r="LWY47" s="19"/>
      <c r="LWZ47" s="19"/>
      <c r="LXA47" s="19"/>
      <c r="LXB47" s="19"/>
      <c r="LXC47" s="19"/>
      <c r="LXD47" s="19"/>
      <c r="LXE47" s="19"/>
      <c r="LXF47" s="19"/>
      <c r="LXG47" s="19"/>
      <c r="LXH47" s="19"/>
      <c r="LXI47" s="19"/>
      <c r="LXJ47" s="19"/>
      <c r="LXK47" s="19"/>
      <c r="LXL47" s="19"/>
      <c r="LXM47" s="19"/>
      <c r="LXN47" s="19"/>
      <c r="LXO47" s="19"/>
      <c r="LXP47" s="19"/>
      <c r="LXQ47" s="19"/>
      <c r="LXR47" s="19"/>
      <c r="LXS47" s="19"/>
      <c r="LXT47" s="19"/>
      <c r="LXU47" s="19"/>
      <c r="LXV47" s="19"/>
      <c r="LXW47" s="19"/>
      <c r="LXX47" s="19"/>
      <c r="LXY47" s="19"/>
      <c r="LXZ47" s="19"/>
      <c r="LYA47" s="19"/>
      <c r="LYB47" s="19"/>
      <c r="LYC47" s="19"/>
      <c r="LYD47" s="19"/>
      <c r="LYE47" s="19"/>
      <c r="LYF47" s="19"/>
      <c r="LYG47" s="19"/>
      <c r="LYH47" s="19"/>
      <c r="LYI47" s="19"/>
      <c r="LYJ47" s="19"/>
      <c r="LYK47" s="19"/>
      <c r="LYL47" s="19"/>
      <c r="LYM47" s="19"/>
      <c r="LYN47" s="19"/>
      <c r="LYO47" s="19"/>
      <c r="LYP47" s="19"/>
      <c r="LYQ47" s="19"/>
      <c r="LYR47" s="19"/>
      <c r="LYS47" s="19"/>
      <c r="LYT47" s="19"/>
      <c r="LYU47" s="19"/>
      <c r="LYV47" s="19"/>
      <c r="LYW47" s="19"/>
      <c r="LYX47" s="19"/>
      <c r="LYY47" s="19"/>
      <c r="LYZ47" s="19"/>
      <c r="LZA47" s="19"/>
      <c r="LZB47" s="19"/>
      <c r="LZC47" s="19"/>
      <c r="LZD47" s="19"/>
      <c r="LZE47" s="19"/>
      <c r="LZF47" s="19"/>
      <c r="LZG47" s="19"/>
      <c r="LZH47" s="19"/>
      <c r="LZI47" s="19"/>
      <c r="LZJ47" s="19"/>
      <c r="LZK47" s="19"/>
      <c r="LZL47" s="19"/>
      <c r="LZM47" s="19"/>
      <c r="LZN47" s="19"/>
      <c r="LZO47" s="19"/>
      <c r="LZP47" s="19"/>
      <c r="LZQ47" s="19"/>
      <c r="LZR47" s="19"/>
      <c r="LZS47" s="19"/>
      <c r="LZT47" s="19"/>
      <c r="LZU47" s="19"/>
      <c r="LZV47" s="19"/>
      <c r="LZW47" s="19"/>
      <c r="LZX47" s="19"/>
      <c r="LZY47" s="19"/>
      <c r="LZZ47" s="19"/>
      <c r="MAA47" s="19"/>
      <c r="MAB47" s="19"/>
      <c r="MAC47" s="19"/>
      <c r="MAD47" s="19"/>
      <c r="MAE47" s="19"/>
      <c r="MAF47" s="19"/>
      <c r="MAG47" s="19"/>
      <c r="MAH47" s="19"/>
      <c r="MAI47" s="19"/>
      <c r="MAJ47" s="19"/>
      <c r="MAK47" s="19"/>
      <c r="MAL47" s="19"/>
      <c r="MAM47" s="19"/>
      <c r="MAN47" s="19"/>
      <c r="MAO47" s="19"/>
      <c r="MAP47" s="19"/>
      <c r="MAQ47" s="19"/>
      <c r="MAR47" s="19"/>
      <c r="MAS47" s="19"/>
      <c r="MAT47" s="19"/>
      <c r="MAU47" s="19"/>
      <c r="MAV47" s="19"/>
      <c r="MAW47" s="19"/>
      <c r="MAX47" s="19"/>
      <c r="MAY47" s="19"/>
      <c r="MAZ47" s="19"/>
      <c r="MBA47" s="19"/>
      <c r="MBB47" s="19"/>
      <c r="MBC47" s="19"/>
      <c r="MBD47" s="19"/>
      <c r="MBE47" s="19"/>
      <c r="MBF47" s="19"/>
      <c r="MBG47" s="19"/>
      <c r="MBH47" s="19"/>
      <c r="MBI47" s="19"/>
      <c r="MBJ47" s="19"/>
      <c r="MBK47" s="19"/>
      <c r="MBL47" s="19"/>
      <c r="MBM47" s="19"/>
      <c r="MBN47" s="19"/>
      <c r="MBO47" s="19"/>
      <c r="MBP47" s="19"/>
      <c r="MBQ47" s="19"/>
      <c r="MBR47" s="19"/>
      <c r="MBS47" s="19"/>
      <c r="MBT47" s="19"/>
      <c r="MBU47" s="19"/>
      <c r="MBV47" s="19"/>
      <c r="MBW47" s="19"/>
      <c r="MBX47" s="19"/>
      <c r="MBY47" s="19"/>
      <c r="MBZ47" s="19"/>
      <c r="MCA47" s="19"/>
      <c r="MCB47" s="19"/>
      <c r="MCC47" s="19"/>
      <c r="MCD47" s="19"/>
      <c r="MCE47" s="19"/>
      <c r="MCF47" s="19"/>
      <c r="MCG47" s="19"/>
      <c r="MCH47" s="19"/>
      <c r="MCI47" s="19"/>
      <c r="MCJ47" s="19"/>
      <c r="MCK47" s="19"/>
      <c r="MCL47" s="19"/>
      <c r="MCM47" s="19"/>
      <c r="MCN47" s="19"/>
      <c r="MCO47" s="19"/>
      <c r="MCP47" s="19"/>
      <c r="MCQ47" s="19"/>
      <c r="MCR47" s="19"/>
      <c r="MCS47" s="19"/>
      <c r="MCT47" s="19"/>
      <c r="MCU47" s="19"/>
      <c r="MCV47" s="19"/>
      <c r="MCW47" s="19"/>
      <c r="MCX47" s="19"/>
      <c r="MCY47" s="19"/>
      <c r="MCZ47" s="19"/>
      <c r="MDA47" s="19"/>
      <c r="MDB47" s="19"/>
      <c r="MDC47" s="19"/>
      <c r="MDD47" s="19"/>
      <c r="MDE47" s="19"/>
      <c r="MDF47" s="19"/>
      <c r="MDG47" s="19"/>
      <c r="MDH47" s="19"/>
      <c r="MDI47" s="19"/>
      <c r="MDJ47" s="19"/>
      <c r="MDK47" s="19"/>
      <c r="MDL47" s="19"/>
      <c r="MDM47" s="19"/>
      <c r="MDN47" s="19"/>
      <c r="MDO47" s="19"/>
      <c r="MDP47" s="19"/>
      <c r="MDQ47" s="19"/>
      <c r="MDR47" s="19"/>
      <c r="MDS47" s="19"/>
      <c r="MDT47" s="19"/>
      <c r="MDU47" s="19"/>
      <c r="MDV47" s="19"/>
      <c r="MDW47" s="19"/>
      <c r="MDX47" s="19"/>
      <c r="MDY47" s="19"/>
      <c r="MDZ47" s="19"/>
      <c r="MEA47" s="19"/>
      <c r="MEB47" s="19"/>
      <c r="MEC47" s="19"/>
      <c r="MED47" s="19"/>
      <c r="MEE47" s="19"/>
      <c r="MEF47" s="19"/>
      <c r="MEG47" s="19"/>
      <c r="MEH47" s="19"/>
      <c r="MEI47" s="19"/>
      <c r="MEJ47" s="19"/>
      <c r="MEK47" s="19"/>
      <c r="MEL47" s="19"/>
      <c r="MEM47" s="19"/>
      <c r="MEN47" s="19"/>
      <c r="MEO47" s="19"/>
      <c r="MEP47" s="19"/>
      <c r="MEQ47" s="19"/>
      <c r="MER47" s="19"/>
      <c r="MES47" s="19"/>
      <c r="MET47" s="19"/>
      <c r="MEU47" s="19"/>
      <c r="MEV47" s="19"/>
      <c r="MEW47" s="19"/>
      <c r="MEX47" s="19"/>
      <c r="MEY47" s="19"/>
      <c r="MEZ47" s="19"/>
      <c r="MFA47" s="19"/>
      <c r="MFB47" s="19"/>
      <c r="MFC47" s="19"/>
      <c r="MFD47" s="19"/>
      <c r="MFE47" s="19"/>
      <c r="MFF47" s="19"/>
      <c r="MFG47" s="19"/>
      <c r="MFH47" s="19"/>
      <c r="MFI47" s="19"/>
      <c r="MFJ47" s="19"/>
      <c r="MFK47" s="19"/>
      <c r="MFL47" s="19"/>
      <c r="MFM47" s="19"/>
      <c r="MFN47" s="19"/>
      <c r="MFO47" s="19"/>
      <c r="MFP47" s="19"/>
      <c r="MFQ47" s="19"/>
      <c r="MFR47" s="19"/>
      <c r="MFS47" s="19"/>
      <c r="MFT47" s="19"/>
      <c r="MFU47" s="19"/>
      <c r="MFV47" s="19"/>
      <c r="MFW47" s="19"/>
      <c r="MFX47" s="19"/>
      <c r="MFY47" s="19"/>
      <c r="MFZ47" s="19"/>
      <c r="MGA47" s="19"/>
      <c r="MGB47" s="19"/>
      <c r="MGC47" s="19"/>
      <c r="MGD47" s="19"/>
      <c r="MGE47" s="19"/>
      <c r="MGF47" s="19"/>
      <c r="MGG47" s="19"/>
      <c r="MGH47" s="19"/>
      <c r="MGI47" s="19"/>
      <c r="MGJ47" s="19"/>
      <c r="MGK47" s="19"/>
      <c r="MGL47" s="19"/>
      <c r="MGM47" s="19"/>
      <c r="MGN47" s="19"/>
      <c r="MGO47" s="19"/>
      <c r="MGP47" s="19"/>
      <c r="MGQ47" s="19"/>
      <c r="MGR47" s="19"/>
      <c r="MGS47" s="19"/>
      <c r="MGT47" s="19"/>
      <c r="MGU47" s="19"/>
      <c r="MGV47" s="19"/>
      <c r="MGW47" s="19"/>
      <c r="MGX47" s="19"/>
      <c r="MGY47" s="19"/>
      <c r="MGZ47" s="19"/>
      <c r="MHA47" s="19"/>
      <c r="MHB47" s="19"/>
      <c r="MHC47" s="19"/>
      <c r="MHD47" s="19"/>
      <c r="MHE47" s="19"/>
      <c r="MHF47" s="19"/>
      <c r="MHG47" s="19"/>
      <c r="MHH47" s="19"/>
      <c r="MHI47" s="19"/>
      <c r="MHJ47" s="19"/>
      <c r="MHK47" s="19"/>
      <c r="MHL47" s="19"/>
      <c r="MHM47" s="19"/>
      <c r="MHN47" s="19"/>
      <c r="MHO47" s="19"/>
      <c r="MHP47" s="19"/>
      <c r="MHQ47" s="19"/>
      <c r="MHR47" s="19"/>
      <c r="MHS47" s="19"/>
      <c r="MHT47" s="19"/>
      <c r="MHU47" s="19"/>
      <c r="MHV47" s="19"/>
      <c r="MHW47" s="19"/>
      <c r="MHX47" s="19"/>
      <c r="MHY47" s="19"/>
      <c r="MHZ47" s="19"/>
      <c r="MIA47" s="19"/>
      <c r="MIB47" s="19"/>
      <c r="MIC47" s="19"/>
      <c r="MID47" s="19"/>
      <c r="MIE47" s="19"/>
      <c r="MIF47" s="19"/>
      <c r="MIG47" s="19"/>
      <c r="MIH47" s="19"/>
      <c r="MII47" s="19"/>
      <c r="MIJ47" s="19"/>
      <c r="MIK47" s="19"/>
      <c r="MIL47" s="19"/>
      <c r="MIM47" s="19"/>
      <c r="MIN47" s="19"/>
      <c r="MIO47" s="19"/>
      <c r="MIP47" s="19"/>
      <c r="MIQ47" s="19"/>
      <c r="MIR47" s="19"/>
      <c r="MIS47" s="19"/>
      <c r="MIT47" s="19"/>
      <c r="MIU47" s="19"/>
      <c r="MIV47" s="19"/>
      <c r="MIW47" s="19"/>
      <c r="MIX47" s="19"/>
      <c r="MIY47" s="19"/>
      <c r="MIZ47" s="19"/>
      <c r="MJA47" s="19"/>
      <c r="MJB47" s="19"/>
      <c r="MJC47" s="19"/>
      <c r="MJD47" s="19"/>
      <c r="MJE47" s="19"/>
      <c r="MJF47" s="19"/>
      <c r="MJG47" s="19"/>
      <c r="MJH47" s="19"/>
      <c r="MJI47" s="19"/>
      <c r="MJJ47" s="19"/>
      <c r="MJK47" s="19"/>
      <c r="MJL47" s="19"/>
      <c r="MJM47" s="19"/>
      <c r="MJN47" s="19"/>
      <c r="MJO47" s="19"/>
      <c r="MJP47" s="19"/>
      <c r="MJQ47" s="19"/>
      <c r="MJR47" s="19"/>
      <c r="MJS47" s="19"/>
      <c r="MJT47" s="19"/>
      <c r="MJU47" s="19"/>
      <c r="MJV47" s="19"/>
      <c r="MJW47" s="19"/>
      <c r="MJX47" s="19"/>
      <c r="MJY47" s="19"/>
      <c r="MJZ47" s="19"/>
      <c r="MKA47" s="19"/>
      <c r="MKB47" s="19"/>
      <c r="MKC47" s="19"/>
      <c r="MKD47" s="19"/>
      <c r="MKE47" s="19"/>
      <c r="MKF47" s="19"/>
      <c r="MKG47" s="19"/>
      <c r="MKH47" s="19"/>
      <c r="MKI47" s="19"/>
      <c r="MKJ47" s="19"/>
      <c r="MKK47" s="19"/>
      <c r="MKL47" s="19"/>
      <c r="MKM47" s="19"/>
      <c r="MKN47" s="19"/>
      <c r="MKO47" s="19"/>
      <c r="MKP47" s="19"/>
      <c r="MKQ47" s="19"/>
      <c r="MKR47" s="19"/>
      <c r="MKS47" s="19"/>
      <c r="MKT47" s="19"/>
      <c r="MKU47" s="19"/>
      <c r="MKV47" s="19"/>
      <c r="MKW47" s="19"/>
      <c r="MKX47" s="19"/>
      <c r="MKY47" s="19"/>
      <c r="MKZ47" s="19"/>
      <c r="MLA47" s="19"/>
      <c r="MLB47" s="19"/>
      <c r="MLC47" s="19"/>
      <c r="MLD47" s="19"/>
      <c r="MLE47" s="19"/>
      <c r="MLF47" s="19"/>
      <c r="MLG47" s="19"/>
      <c r="MLH47" s="19"/>
      <c r="MLI47" s="19"/>
      <c r="MLJ47" s="19"/>
      <c r="MLK47" s="19"/>
      <c r="MLL47" s="19"/>
      <c r="MLM47" s="19"/>
      <c r="MLN47" s="19"/>
      <c r="MLO47" s="19"/>
      <c r="MLP47" s="19"/>
      <c r="MLQ47" s="19"/>
      <c r="MLR47" s="19"/>
      <c r="MLS47" s="19"/>
      <c r="MLT47" s="19"/>
      <c r="MLU47" s="19"/>
      <c r="MLV47" s="19"/>
      <c r="MLW47" s="19"/>
      <c r="MLX47" s="19"/>
      <c r="MLY47" s="19"/>
      <c r="MLZ47" s="19"/>
      <c r="MMA47" s="19"/>
      <c r="MMB47" s="19"/>
      <c r="MMC47" s="19"/>
      <c r="MMD47" s="19"/>
      <c r="MME47" s="19"/>
      <c r="MMF47" s="19"/>
      <c r="MMG47" s="19"/>
      <c r="MMH47" s="19"/>
      <c r="MMI47" s="19"/>
      <c r="MMJ47" s="19"/>
      <c r="MMK47" s="19"/>
      <c r="MML47" s="19"/>
      <c r="MMM47" s="19"/>
      <c r="MMN47" s="19"/>
      <c r="MMO47" s="19"/>
      <c r="MMP47" s="19"/>
      <c r="MMQ47" s="19"/>
      <c r="MMR47" s="19"/>
      <c r="MMS47" s="19"/>
      <c r="MMT47" s="19"/>
      <c r="MMU47" s="19"/>
      <c r="MMV47" s="19"/>
      <c r="MMW47" s="19"/>
      <c r="MMX47" s="19"/>
      <c r="MMY47" s="19"/>
      <c r="MMZ47" s="19"/>
      <c r="MNA47" s="19"/>
      <c r="MNB47" s="19"/>
      <c r="MNC47" s="19"/>
      <c r="MND47" s="19"/>
      <c r="MNE47" s="19"/>
      <c r="MNF47" s="19"/>
      <c r="MNG47" s="19"/>
      <c r="MNH47" s="19"/>
      <c r="MNI47" s="19"/>
      <c r="MNJ47" s="19"/>
      <c r="MNK47" s="19"/>
      <c r="MNL47" s="19"/>
      <c r="MNM47" s="19"/>
      <c r="MNN47" s="19"/>
      <c r="MNO47" s="19"/>
      <c r="MNP47" s="19"/>
      <c r="MNQ47" s="19"/>
      <c r="MNR47" s="19"/>
      <c r="MNS47" s="19"/>
      <c r="MNT47" s="19"/>
      <c r="MNU47" s="19"/>
      <c r="MNV47" s="19"/>
      <c r="MNW47" s="19"/>
      <c r="MNX47" s="19"/>
      <c r="MNY47" s="19"/>
      <c r="MNZ47" s="19"/>
      <c r="MOA47" s="19"/>
      <c r="MOB47" s="19"/>
      <c r="MOC47" s="19"/>
      <c r="MOD47" s="19"/>
      <c r="MOE47" s="19"/>
      <c r="MOF47" s="19"/>
      <c r="MOG47" s="19"/>
      <c r="MOH47" s="19"/>
      <c r="MOI47" s="19"/>
      <c r="MOJ47" s="19"/>
      <c r="MOK47" s="19"/>
      <c r="MOL47" s="19"/>
      <c r="MOM47" s="19"/>
      <c r="MON47" s="19"/>
      <c r="MOO47" s="19"/>
      <c r="MOP47" s="19"/>
      <c r="MOQ47" s="19"/>
      <c r="MOR47" s="19"/>
      <c r="MOS47" s="19"/>
      <c r="MOT47" s="19"/>
      <c r="MOU47" s="19"/>
      <c r="MOV47" s="19"/>
      <c r="MOW47" s="19"/>
      <c r="MOX47" s="19"/>
      <c r="MOY47" s="19"/>
      <c r="MOZ47" s="19"/>
      <c r="MPA47" s="19"/>
      <c r="MPB47" s="19"/>
      <c r="MPC47" s="19"/>
      <c r="MPD47" s="19"/>
      <c r="MPE47" s="19"/>
      <c r="MPF47" s="19"/>
      <c r="MPG47" s="19"/>
      <c r="MPH47" s="19"/>
      <c r="MPI47" s="19"/>
      <c r="MPJ47" s="19"/>
      <c r="MPK47" s="19"/>
      <c r="MPL47" s="19"/>
      <c r="MPM47" s="19"/>
      <c r="MPN47" s="19"/>
      <c r="MPO47" s="19"/>
      <c r="MPP47" s="19"/>
      <c r="MPQ47" s="19"/>
      <c r="MPR47" s="19"/>
      <c r="MPS47" s="19"/>
      <c r="MPT47" s="19"/>
      <c r="MPU47" s="19"/>
      <c r="MPV47" s="19"/>
      <c r="MPW47" s="19"/>
      <c r="MPX47" s="19"/>
      <c r="MPY47" s="19"/>
      <c r="MPZ47" s="19"/>
      <c r="MQA47" s="19"/>
      <c r="MQB47" s="19"/>
      <c r="MQC47" s="19"/>
      <c r="MQD47" s="19"/>
      <c r="MQE47" s="19"/>
      <c r="MQF47" s="19"/>
      <c r="MQG47" s="19"/>
      <c r="MQH47" s="19"/>
      <c r="MQI47" s="19"/>
      <c r="MQJ47" s="19"/>
      <c r="MQK47" s="19"/>
      <c r="MQL47" s="19"/>
      <c r="MQM47" s="19"/>
      <c r="MQN47" s="19"/>
      <c r="MQO47" s="19"/>
      <c r="MQP47" s="19"/>
      <c r="MQQ47" s="19"/>
      <c r="MQR47" s="19"/>
      <c r="MQS47" s="19"/>
      <c r="MQT47" s="19"/>
      <c r="MQU47" s="19"/>
      <c r="MQV47" s="19"/>
      <c r="MQW47" s="19"/>
      <c r="MQX47" s="19"/>
      <c r="MQY47" s="19"/>
      <c r="MQZ47" s="19"/>
      <c r="MRA47" s="19"/>
      <c r="MRB47" s="19"/>
      <c r="MRC47" s="19"/>
      <c r="MRD47" s="19"/>
      <c r="MRE47" s="19"/>
      <c r="MRF47" s="19"/>
      <c r="MRG47" s="19"/>
      <c r="MRH47" s="19"/>
      <c r="MRI47" s="19"/>
      <c r="MRJ47" s="19"/>
      <c r="MRK47" s="19"/>
      <c r="MRL47" s="19"/>
      <c r="MRM47" s="19"/>
      <c r="MRN47" s="19"/>
      <c r="MRO47" s="19"/>
      <c r="MRP47" s="19"/>
      <c r="MRQ47" s="19"/>
      <c r="MRR47" s="19"/>
      <c r="MRS47" s="19"/>
      <c r="MRT47" s="19"/>
      <c r="MRU47" s="19"/>
      <c r="MRV47" s="19"/>
      <c r="MRW47" s="19"/>
      <c r="MRX47" s="19"/>
      <c r="MRY47" s="19"/>
      <c r="MRZ47" s="19"/>
      <c r="MSA47" s="19"/>
      <c r="MSB47" s="19"/>
      <c r="MSC47" s="19"/>
      <c r="MSD47" s="19"/>
      <c r="MSE47" s="19"/>
      <c r="MSF47" s="19"/>
      <c r="MSG47" s="19"/>
      <c r="MSH47" s="19"/>
      <c r="MSI47" s="19"/>
      <c r="MSJ47" s="19"/>
      <c r="MSK47" s="19"/>
      <c r="MSL47" s="19"/>
      <c r="MSM47" s="19"/>
      <c r="MSN47" s="19"/>
      <c r="MSO47" s="19"/>
      <c r="MSP47" s="19"/>
      <c r="MSQ47" s="19"/>
      <c r="MSR47" s="19"/>
      <c r="MSS47" s="19"/>
      <c r="MST47" s="19"/>
      <c r="MSU47" s="19"/>
      <c r="MSV47" s="19"/>
      <c r="MSW47" s="19"/>
      <c r="MSX47" s="19"/>
      <c r="MSY47" s="19"/>
      <c r="MSZ47" s="19"/>
      <c r="MTA47" s="19"/>
      <c r="MTB47" s="19"/>
      <c r="MTC47" s="19"/>
      <c r="MTD47" s="19"/>
      <c r="MTE47" s="19"/>
      <c r="MTF47" s="19"/>
      <c r="MTG47" s="19"/>
      <c r="MTH47" s="19"/>
      <c r="MTI47" s="19"/>
      <c r="MTJ47" s="19"/>
      <c r="MTK47" s="19"/>
      <c r="MTL47" s="19"/>
      <c r="MTM47" s="19"/>
      <c r="MTN47" s="19"/>
      <c r="MTO47" s="19"/>
      <c r="MTP47" s="19"/>
      <c r="MTQ47" s="19"/>
      <c r="MTR47" s="19"/>
      <c r="MTS47" s="19"/>
      <c r="MTT47" s="19"/>
      <c r="MTU47" s="19"/>
      <c r="MTV47" s="19"/>
      <c r="MTW47" s="19"/>
      <c r="MTX47" s="19"/>
      <c r="MTY47" s="19"/>
      <c r="MTZ47" s="19"/>
      <c r="MUA47" s="19"/>
      <c r="MUB47" s="19"/>
      <c r="MUC47" s="19"/>
      <c r="MUD47" s="19"/>
      <c r="MUE47" s="19"/>
      <c r="MUF47" s="19"/>
      <c r="MUG47" s="19"/>
      <c r="MUH47" s="19"/>
      <c r="MUI47" s="19"/>
      <c r="MUJ47" s="19"/>
      <c r="MUK47" s="19"/>
      <c r="MUL47" s="19"/>
      <c r="MUM47" s="19"/>
      <c r="MUN47" s="19"/>
      <c r="MUO47" s="19"/>
      <c r="MUP47" s="19"/>
      <c r="MUQ47" s="19"/>
      <c r="MUR47" s="19"/>
      <c r="MUS47" s="19"/>
      <c r="MUT47" s="19"/>
      <c r="MUU47" s="19"/>
      <c r="MUV47" s="19"/>
      <c r="MUW47" s="19"/>
      <c r="MUX47" s="19"/>
      <c r="MUY47" s="19"/>
      <c r="MUZ47" s="19"/>
      <c r="MVA47" s="19"/>
      <c r="MVB47" s="19"/>
      <c r="MVC47" s="19"/>
      <c r="MVD47" s="19"/>
      <c r="MVE47" s="19"/>
      <c r="MVF47" s="19"/>
      <c r="MVG47" s="19"/>
      <c r="MVH47" s="19"/>
      <c r="MVI47" s="19"/>
      <c r="MVJ47" s="19"/>
      <c r="MVK47" s="19"/>
      <c r="MVL47" s="19"/>
      <c r="MVM47" s="19"/>
      <c r="MVN47" s="19"/>
      <c r="MVO47" s="19"/>
      <c r="MVP47" s="19"/>
      <c r="MVQ47" s="19"/>
      <c r="MVR47" s="19"/>
      <c r="MVS47" s="19"/>
      <c r="MVT47" s="19"/>
      <c r="MVU47" s="19"/>
      <c r="MVV47" s="19"/>
      <c r="MVW47" s="19"/>
      <c r="MVX47" s="19"/>
      <c r="MVY47" s="19"/>
      <c r="MVZ47" s="19"/>
      <c r="MWA47" s="19"/>
      <c r="MWB47" s="19"/>
      <c r="MWC47" s="19"/>
      <c r="MWD47" s="19"/>
      <c r="MWE47" s="19"/>
      <c r="MWF47" s="19"/>
      <c r="MWG47" s="19"/>
      <c r="MWH47" s="19"/>
      <c r="MWI47" s="19"/>
      <c r="MWJ47" s="19"/>
      <c r="MWK47" s="19"/>
      <c r="MWL47" s="19"/>
      <c r="MWM47" s="19"/>
      <c r="MWN47" s="19"/>
      <c r="MWO47" s="19"/>
      <c r="MWP47" s="19"/>
      <c r="MWQ47" s="19"/>
      <c r="MWR47" s="19"/>
      <c r="MWS47" s="19"/>
      <c r="MWT47" s="19"/>
      <c r="MWU47" s="19"/>
      <c r="MWV47" s="19"/>
      <c r="MWW47" s="19"/>
      <c r="MWX47" s="19"/>
      <c r="MWY47" s="19"/>
      <c r="MWZ47" s="19"/>
      <c r="MXA47" s="19"/>
      <c r="MXB47" s="19"/>
      <c r="MXC47" s="19"/>
      <c r="MXD47" s="19"/>
      <c r="MXE47" s="19"/>
      <c r="MXF47" s="19"/>
      <c r="MXG47" s="19"/>
      <c r="MXH47" s="19"/>
      <c r="MXI47" s="19"/>
      <c r="MXJ47" s="19"/>
      <c r="MXK47" s="19"/>
      <c r="MXL47" s="19"/>
      <c r="MXM47" s="19"/>
      <c r="MXN47" s="19"/>
      <c r="MXO47" s="19"/>
      <c r="MXP47" s="19"/>
      <c r="MXQ47" s="19"/>
      <c r="MXR47" s="19"/>
      <c r="MXS47" s="19"/>
      <c r="MXT47" s="19"/>
      <c r="MXU47" s="19"/>
      <c r="MXV47" s="19"/>
      <c r="MXW47" s="19"/>
      <c r="MXX47" s="19"/>
      <c r="MXY47" s="19"/>
      <c r="MXZ47" s="19"/>
      <c r="MYA47" s="19"/>
      <c r="MYB47" s="19"/>
      <c r="MYC47" s="19"/>
      <c r="MYD47" s="19"/>
      <c r="MYE47" s="19"/>
      <c r="MYF47" s="19"/>
      <c r="MYG47" s="19"/>
      <c r="MYH47" s="19"/>
      <c r="MYI47" s="19"/>
      <c r="MYJ47" s="19"/>
      <c r="MYK47" s="19"/>
      <c r="MYL47" s="19"/>
      <c r="MYM47" s="19"/>
      <c r="MYN47" s="19"/>
      <c r="MYO47" s="19"/>
      <c r="MYP47" s="19"/>
      <c r="MYQ47" s="19"/>
      <c r="MYR47" s="19"/>
      <c r="MYS47" s="19"/>
      <c r="MYT47" s="19"/>
      <c r="MYU47" s="19"/>
      <c r="MYV47" s="19"/>
      <c r="MYW47" s="19"/>
      <c r="MYX47" s="19"/>
      <c r="MYY47" s="19"/>
      <c r="MYZ47" s="19"/>
      <c r="MZA47" s="19"/>
      <c r="MZB47" s="19"/>
      <c r="MZC47" s="19"/>
      <c r="MZD47" s="19"/>
      <c r="MZE47" s="19"/>
      <c r="MZF47" s="19"/>
      <c r="MZG47" s="19"/>
      <c r="MZH47" s="19"/>
      <c r="MZI47" s="19"/>
      <c r="MZJ47" s="19"/>
      <c r="MZK47" s="19"/>
      <c r="MZL47" s="19"/>
      <c r="MZM47" s="19"/>
      <c r="MZN47" s="19"/>
      <c r="MZO47" s="19"/>
      <c r="MZP47" s="19"/>
      <c r="MZQ47" s="19"/>
      <c r="MZR47" s="19"/>
      <c r="MZS47" s="19"/>
      <c r="MZT47" s="19"/>
      <c r="MZU47" s="19"/>
      <c r="MZV47" s="19"/>
      <c r="MZW47" s="19"/>
      <c r="MZX47" s="19"/>
      <c r="MZY47" s="19"/>
      <c r="MZZ47" s="19"/>
      <c r="NAA47" s="19"/>
      <c r="NAB47" s="19"/>
      <c r="NAC47" s="19"/>
      <c r="NAD47" s="19"/>
      <c r="NAE47" s="19"/>
      <c r="NAF47" s="19"/>
      <c r="NAG47" s="19"/>
      <c r="NAH47" s="19"/>
      <c r="NAI47" s="19"/>
      <c r="NAJ47" s="19"/>
      <c r="NAK47" s="19"/>
      <c r="NAL47" s="19"/>
      <c r="NAM47" s="19"/>
      <c r="NAN47" s="19"/>
      <c r="NAO47" s="19"/>
      <c r="NAP47" s="19"/>
      <c r="NAQ47" s="19"/>
      <c r="NAR47" s="19"/>
      <c r="NAS47" s="19"/>
      <c r="NAT47" s="19"/>
      <c r="NAU47" s="19"/>
      <c r="NAV47" s="19"/>
      <c r="NAW47" s="19"/>
      <c r="NAX47" s="19"/>
      <c r="NAY47" s="19"/>
      <c r="NAZ47" s="19"/>
      <c r="NBA47" s="19"/>
      <c r="NBB47" s="19"/>
      <c r="NBC47" s="19"/>
      <c r="NBD47" s="19"/>
      <c r="NBE47" s="19"/>
      <c r="NBF47" s="19"/>
      <c r="NBG47" s="19"/>
      <c r="NBH47" s="19"/>
      <c r="NBI47" s="19"/>
      <c r="NBJ47" s="19"/>
      <c r="NBK47" s="19"/>
      <c r="NBL47" s="19"/>
      <c r="NBM47" s="19"/>
      <c r="NBN47" s="19"/>
      <c r="NBO47" s="19"/>
      <c r="NBP47" s="19"/>
      <c r="NBQ47" s="19"/>
      <c r="NBR47" s="19"/>
      <c r="NBS47" s="19"/>
      <c r="NBT47" s="19"/>
      <c r="NBU47" s="19"/>
      <c r="NBV47" s="19"/>
      <c r="NBW47" s="19"/>
      <c r="NBX47" s="19"/>
      <c r="NBY47" s="19"/>
      <c r="NBZ47" s="19"/>
      <c r="NCA47" s="19"/>
      <c r="NCB47" s="19"/>
      <c r="NCC47" s="19"/>
      <c r="NCD47" s="19"/>
      <c r="NCE47" s="19"/>
      <c r="NCF47" s="19"/>
      <c r="NCG47" s="19"/>
      <c r="NCH47" s="19"/>
      <c r="NCI47" s="19"/>
      <c r="NCJ47" s="19"/>
      <c r="NCK47" s="19"/>
      <c r="NCL47" s="19"/>
      <c r="NCM47" s="19"/>
      <c r="NCN47" s="19"/>
      <c r="NCO47" s="19"/>
      <c r="NCP47" s="19"/>
      <c r="NCQ47" s="19"/>
      <c r="NCR47" s="19"/>
      <c r="NCS47" s="19"/>
      <c r="NCT47" s="19"/>
      <c r="NCU47" s="19"/>
      <c r="NCV47" s="19"/>
      <c r="NCW47" s="19"/>
      <c r="NCX47" s="19"/>
      <c r="NCY47" s="19"/>
      <c r="NCZ47" s="19"/>
      <c r="NDA47" s="19"/>
      <c r="NDB47" s="19"/>
      <c r="NDC47" s="19"/>
      <c r="NDD47" s="19"/>
      <c r="NDE47" s="19"/>
      <c r="NDF47" s="19"/>
      <c r="NDG47" s="19"/>
      <c r="NDH47" s="19"/>
      <c r="NDI47" s="19"/>
      <c r="NDJ47" s="19"/>
      <c r="NDK47" s="19"/>
      <c r="NDL47" s="19"/>
      <c r="NDM47" s="19"/>
      <c r="NDN47" s="19"/>
      <c r="NDO47" s="19"/>
      <c r="NDP47" s="19"/>
      <c r="NDQ47" s="19"/>
      <c r="NDR47" s="19"/>
      <c r="NDS47" s="19"/>
      <c r="NDT47" s="19"/>
      <c r="NDU47" s="19"/>
      <c r="NDV47" s="19"/>
      <c r="NDW47" s="19"/>
      <c r="NDX47" s="19"/>
      <c r="NDY47" s="19"/>
      <c r="NDZ47" s="19"/>
      <c r="NEA47" s="19"/>
      <c r="NEB47" s="19"/>
      <c r="NEC47" s="19"/>
      <c r="NED47" s="19"/>
      <c r="NEE47" s="19"/>
      <c r="NEF47" s="19"/>
      <c r="NEG47" s="19"/>
      <c r="NEH47" s="19"/>
      <c r="NEI47" s="19"/>
      <c r="NEJ47" s="19"/>
      <c r="NEK47" s="19"/>
      <c r="NEL47" s="19"/>
      <c r="NEM47" s="19"/>
      <c r="NEN47" s="19"/>
      <c r="NEO47" s="19"/>
      <c r="NEP47" s="19"/>
      <c r="NEQ47" s="19"/>
      <c r="NER47" s="19"/>
      <c r="NES47" s="19"/>
      <c r="NET47" s="19"/>
      <c r="NEU47" s="19"/>
      <c r="NEV47" s="19"/>
      <c r="NEW47" s="19"/>
      <c r="NEX47" s="19"/>
      <c r="NEY47" s="19"/>
      <c r="NEZ47" s="19"/>
      <c r="NFA47" s="19"/>
      <c r="NFB47" s="19"/>
      <c r="NFC47" s="19"/>
      <c r="NFD47" s="19"/>
      <c r="NFE47" s="19"/>
      <c r="NFF47" s="19"/>
      <c r="NFG47" s="19"/>
      <c r="NFH47" s="19"/>
      <c r="NFI47" s="19"/>
      <c r="NFJ47" s="19"/>
      <c r="NFK47" s="19"/>
      <c r="NFL47" s="19"/>
      <c r="NFM47" s="19"/>
      <c r="NFN47" s="19"/>
      <c r="NFO47" s="19"/>
      <c r="NFP47" s="19"/>
      <c r="NFQ47" s="19"/>
      <c r="NFR47" s="19"/>
      <c r="NFS47" s="19"/>
      <c r="NFT47" s="19"/>
      <c r="NFU47" s="19"/>
      <c r="NFV47" s="19"/>
      <c r="NFW47" s="19"/>
      <c r="NFX47" s="19"/>
      <c r="NFY47" s="19"/>
      <c r="NFZ47" s="19"/>
      <c r="NGA47" s="19"/>
      <c r="NGB47" s="19"/>
      <c r="NGC47" s="19"/>
      <c r="NGD47" s="19"/>
      <c r="NGE47" s="19"/>
      <c r="NGF47" s="19"/>
      <c r="NGG47" s="19"/>
      <c r="NGH47" s="19"/>
      <c r="NGI47" s="19"/>
      <c r="NGJ47" s="19"/>
      <c r="NGK47" s="19"/>
      <c r="NGL47" s="19"/>
      <c r="NGM47" s="19"/>
      <c r="NGN47" s="19"/>
      <c r="NGO47" s="19"/>
      <c r="NGP47" s="19"/>
      <c r="NGQ47" s="19"/>
      <c r="NGR47" s="19"/>
      <c r="NGS47" s="19"/>
      <c r="NGT47" s="19"/>
      <c r="NGU47" s="19"/>
      <c r="NGV47" s="19"/>
      <c r="NGW47" s="19"/>
      <c r="NGX47" s="19"/>
      <c r="NGY47" s="19"/>
      <c r="NGZ47" s="19"/>
      <c r="NHA47" s="19"/>
      <c r="NHB47" s="19"/>
      <c r="NHC47" s="19"/>
      <c r="NHD47" s="19"/>
      <c r="NHE47" s="19"/>
      <c r="NHF47" s="19"/>
      <c r="NHG47" s="19"/>
      <c r="NHH47" s="19"/>
      <c r="NHI47" s="19"/>
      <c r="NHJ47" s="19"/>
      <c r="NHK47" s="19"/>
      <c r="NHL47" s="19"/>
      <c r="NHM47" s="19"/>
      <c r="NHN47" s="19"/>
      <c r="NHO47" s="19"/>
      <c r="NHP47" s="19"/>
      <c r="NHQ47" s="19"/>
      <c r="NHR47" s="19"/>
      <c r="NHS47" s="19"/>
      <c r="NHT47" s="19"/>
      <c r="NHU47" s="19"/>
      <c r="NHV47" s="19"/>
      <c r="NHW47" s="19"/>
      <c r="NHX47" s="19"/>
      <c r="NHY47" s="19"/>
      <c r="NHZ47" s="19"/>
      <c r="NIA47" s="19"/>
      <c r="NIB47" s="19"/>
      <c r="NIC47" s="19"/>
      <c r="NID47" s="19"/>
      <c r="NIE47" s="19"/>
      <c r="NIF47" s="19"/>
      <c r="NIG47" s="19"/>
      <c r="NIH47" s="19"/>
      <c r="NII47" s="19"/>
      <c r="NIJ47" s="19"/>
      <c r="NIK47" s="19"/>
      <c r="NIL47" s="19"/>
      <c r="NIM47" s="19"/>
      <c r="NIN47" s="19"/>
      <c r="NIO47" s="19"/>
      <c r="NIP47" s="19"/>
      <c r="NIQ47" s="19"/>
      <c r="NIR47" s="19"/>
      <c r="NIS47" s="19"/>
      <c r="NIT47" s="19"/>
      <c r="NIU47" s="19"/>
      <c r="NIV47" s="19"/>
      <c r="NIW47" s="19"/>
      <c r="NIX47" s="19"/>
      <c r="NIY47" s="19"/>
      <c r="NIZ47" s="19"/>
      <c r="NJA47" s="19"/>
      <c r="NJB47" s="19"/>
      <c r="NJC47" s="19"/>
      <c r="NJD47" s="19"/>
      <c r="NJE47" s="19"/>
      <c r="NJF47" s="19"/>
      <c r="NJG47" s="19"/>
      <c r="NJH47" s="19"/>
      <c r="NJI47" s="19"/>
      <c r="NJJ47" s="19"/>
      <c r="NJK47" s="19"/>
      <c r="NJL47" s="19"/>
      <c r="NJM47" s="19"/>
      <c r="NJN47" s="19"/>
      <c r="NJO47" s="19"/>
      <c r="NJP47" s="19"/>
      <c r="NJQ47" s="19"/>
      <c r="NJR47" s="19"/>
      <c r="NJS47" s="19"/>
      <c r="NJT47" s="19"/>
      <c r="NJU47" s="19"/>
      <c r="NJV47" s="19"/>
      <c r="NJW47" s="19"/>
      <c r="NJX47" s="19"/>
      <c r="NJY47" s="19"/>
      <c r="NJZ47" s="19"/>
      <c r="NKA47" s="19"/>
      <c r="NKB47" s="19"/>
      <c r="NKC47" s="19"/>
      <c r="NKD47" s="19"/>
      <c r="NKE47" s="19"/>
      <c r="NKF47" s="19"/>
      <c r="NKG47" s="19"/>
      <c r="NKH47" s="19"/>
      <c r="NKI47" s="19"/>
      <c r="NKJ47" s="19"/>
      <c r="NKK47" s="19"/>
      <c r="NKL47" s="19"/>
      <c r="NKM47" s="19"/>
      <c r="NKN47" s="19"/>
      <c r="NKO47" s="19"/>
      <c r="NKP47" s="19"/>
      <c r="NKQ47" s="19"/>
      <c r="NKR47" s="19"/>
      <c r="NKS47" s="19"/>
      <c r="NKT47" s="19"/>
      <c r="NKU47" s="19"/>
      <c r="NKV47" s="19"/>
      <c r="NKW47" s="19"/>
      <c r="NKX47" s="19"/>
      <c r="NKY47" s="19"/>
      <c r="NKZ47" s="19"/>
      <c r="NLA47" s="19"/>
      <c r="NLB47" s="19"/>
      <c r="NLC47" s="19"/>
      <c r="NLD47" s="19"/>
      <c r="NLE47" s="19"/>
      <c r="NLF47" s="19"/>
      <c r="NLG47" s="19"/>
      <c r="NLH47" s="19"/>
      <c r="NLI47" s="19"/>
      <c r="NLJ47" s="19"/>
      <c r="NLK47" s="19"/>
      <c r="NLL47" s="19"/>
      <c r="NLM47" s="19"/>
      <c r="NLN47" s="19"/>
      <c r="NLO47" s="19"/>
      <c r="NLP47" s="19"/>
      <c r="NLQ47" s="19"/>
      <c r="NLR47" s="19"/>
      <c r="NLS47" s="19"/>
      <c r="NLT47" s="19"/>
      <c r="NLU47" s="19"/>
      <c r="NLV47" s="19"/>
      <c r="NLW47" s="19"/>
      <c r="NLX47" s="19"/>
      <c r="NLY47" s="19"/>
      <c r="NLZ47" s="19"/>
      <c r="NMA47" s="19"/>
      <c r="NMB47" s="19"/>
      <c r="NMC47" s="19"/>
      <c r="NMD47" s="19"/>
      <c r="NME47" s="19"/>
      <c r="NMF47" s="19"/>
      <c r="NMG47" s="19"/>
      <c r="NMH47" s="19"/>
      <c r="NMI47" s="19"/>
      <c r="NMJ47" s="19"/>
      <c r="NMK47" s="19"/>
      <c r="NML47" s="19"/>
      <c r="NMM47" s="19"/>
      <c r="NMN47" s="19"/>
      <c r="NMO47" s="19"/>
      <c r="NMP47" s="19"/>
      <c r="NMQ47" s="19"/>
      <c r="NMR47" s="19"/>
      <c r="NMS47" s="19"/>
      <c r="NMT47" s="19"/>
      <c r="NMU47" s="19"/>
      <c r="NMV47" s="19"/>
      <c r="NMW47" s="19"/>
      <c r="NMX47" s="19"/>
      <c r="NMY47" s="19"/>
      <c r="NMZ47" s="19"/>
      <c r="NNA47" s="19"/>
      <c r="NNB47" s="19"/>
      <c r="NNC47" s="19"/>
      <c r="NND47" s="19"/>
      <c r="NNE47" s="19"/>
      <c r="NNF47" s="19"/>
      <c r="NNG47" s="19"/>
      <c r="NNH47" s="19"/>
      <c r="NNI47" s="19"/>
      <c r="NNJ47" s="19"/>
      <c r="NNK47" s="19"/>
      <c r="NNL47" s="19"/>
      <c r="NNM47" s="19"/>
      <c r="NNN47" s="19"/>
      <c r="NNO47" s="19"/>
      <c r="NNP47" s="19"/>
      <c r="NNQ47" s="19"/>
      <c r="NNR47" s="19"/>
      <c r="NNS47" s="19"/>
      <c r="NNT47" s="19"/>
      <c r="NNU47" s="19"/>
      <c r="NNV47" s="19"/>
      <c r="NNW47" s="19"/>
      <c r="NNX47" s="19"/>
      <c r="NNY47" s="19"/>
      <c r="NNZ47" s="19"/>
      <c r="NOA47" s="19"/>
      <c r="NOB47" s="19"/>
      <c r="NOC47" s="19"/>
      <c r="NOD47" s="19"/>
      <c r="NOE47" s="19"/>
      <c r="NOF47" s="19"/>
      <c r="NOG47" s="19"/>
      <c r="NOH47" s="19"/>
      <c r="NOI47" s="19"/>
      <c r="NOJ47" s="19"/>
      <c r="NOK47" s="19"/>
      <c r="NOL47" s="19"/>
      <c r="NOM47" s="19"/>
      <c r="NON47" s="19"/>
      <c r="NOO47" s="19"/>
      <c r="NOP47" s="19"/>
      <c r="NOQ47" s="19"/>
      <c r="NOR47" s="19"/>
      <c r="NOS47" s="19"/>
      <c r="NOT47" s="19"/>
      <c r="NOU47" s="19"/>
      <c r="NOV47" s="19"/>
      <c r="NOW47" s="19"/>
      <c r="NOX47" s="19"/>
      <c r="NOY47" s="19"/>
      <c r="NOZ47" s="19"/>
      <c r="NPA47" s="19"/>
      <c r="NPB47" s="19"/>
      <c r="NPC47" s="19"/>
      <c r="NPD47" s="19"/>
      <c r="NPE47" s="19"/>
      <c r="NPF47" s="19"/>
      <c r="NPG47" s="19"/>
      <c r="NPH47" s="19"/>
      <c r="NPI47" s="19"/>
      <c r="NPJ47" s="19"/>
      <c r="NPK47" s="19"/>
      <c r="NPL47" s="19"/>
      <c r="NPM47" s="19"/>
      <c r="NPN47" s="19"/>
      <c r="NPO47" s="19"/>
      <c r="NPP47" s="19"/>
      <c r="NPQ47" s="19"/>
      <c r="NPR47" s="19"/>
      <c r="NPS47" s="19"/>
      <c r="NPT47" s="19"/>
      <c r="NPU47" s="19"/>
      <c r="NPV47" s="19"/>
      <c r="NPW47" s="19"/>
      <c r="NPX47" s="19"/>
      <c r="NPY47" s="19"/>
      <c r="NPZ47" s="19"/>
      <c r="NQA47" s="19"/>
      <c r="NQB47" s="19"/>
      <c r="NQC47" s="19"/>
      <c r="NQD47" s="19"/>
      <c r="NQE47" s="19"/>
      <c r="NQF47" s="19"/>
      <c r="NQG47" s="19"/>
      <c r="NQH47" s="19"/>
      <c r="NQI47" s="19"/>
      <c r="NQJ47" s="19"/>
      <c r="NQK47" s="19"/>
      <c r="NQL47" s="19"/>
      <c r="NQM47" s="19"/>
      <c r="NQN47" s="19"/>
      <c r="NQO47" s="19"/>
      <c r="NQP47" s="19"/>
      <c r="NQQ47" s="19"/>
      <c r="NQR47" s="19"/>
      <c r="NQS47" s="19"/>
      <c r="NQT47" s="19"/>
      <c r="NQU47" s="19"/>
      <c r="NQV47" s="19"/>
      <c r="NQW47" s="19"/>
      <c r="NQX47" s="19"/>
      <c r="NQY47" s="19"/>
      <c r="NQZ47" s="19"/>
      <c r="NRA47" s="19"/>
      <c r="NRB47" s="19"/>
      <c r="NRC47" s="19"/>
      <c r="NRD47" s="19"/>
      <c r="NRE47" s="19"/>
      <c r="NRF47" s="19"/>
      <c r="NRG47" s="19"/>
      <c r="NRH47" s="19"/>
      <c r="NRI47" s="19"/>
      <c r="NRJ47" s="19"/>
      <c r="NRK47" s="19"/>
      <c r="NRL47" s="19"/>
      <c r="NRM47" s="19"/>
      <c r="NRN47" s="19"/>
      <c r="NRO47" s="19"/>
      <c r="NRP47" s="19"/>
      <c r="NRQ47" s="19"/>
      <c r="NRR47" s="19"/>
      <c r="NRS47" s="19"/>
      <c r="NRT47" s="19"/>
      <c r="NRU47" s="19"/>
      <c r="NRV47" s="19"/>
      <c r="NRW47" s="19"/>
      <c r="NRX47" s="19"/>
      <c r="NRY47" s="19"/>
      <c r="NRZ47" s="19"/>
      <c r="NSA47" s="19"/>
      <c r="NSB47" s="19"/>
      <c r="NSC47" s="19"/>
      <c r="NSD47" s="19"/>
      <c r="NSE47" s="19"/>
      <c r="NSF47" s="19"/>
      <c r="NSG47" s="19"/>
      <c r="NSH47" s="19"/>
      <c r="NSI47" s="19"/>
      <c r="NSJ47" s="19"/>
      <c r="NSK47" s="19"/>
      <c r="NSL47" s="19"/>
      <c r="NSM47" s="19"/>
      <c r="NSN47" s="19"/>
      <c r="NSO47" s="19"/>
      <c r="NSP47" s="19"/>
      <c r="NSQ47" s="19"/>
      <c r="NSR47" s="19"/>
      <c r="NSS47" s="19"/>
      <c r="NST47" s="19"/>
      <c r="NSU47" s="19"/>
      <c r="NSV47" s="19"/>
      <c r="NSW47" s="19"/>
      <c r="NSX47" s="19"/>
      <c r="NSY47" s="19"/>
      <c r="NSZ47" s="19"/>
      <c r="NTA47" s="19"/>
      <c r="NTB47" s="19"/>
      <c r="NTC47" s="19"/>
      <c r="NTD47" s="19"/>
      <c r="NTE47" s="19"/>
      <c r="NTF47" s="19"/>
      <c r="NTG47" s="19"/>
      <c r="NTH47" s="19"/>
      <c r="NTI47" s="19"/>
      <c r="NTJ47" s="19"/>
      <c r="NTK47" s="19"/>
      <c r="NTL47" s="19"/>
      <c r="NTM47" s="19"/>
      <c r="NTN47" s="19"/>
      <c r="NTO47" s="19"/>
      <c r="NTP47" s="19"/>
      <c r="NTQ47" s="19"/>
      <c r="NTR47" s="19"/>
      <c r="NTS47" s="19"/>
      <c r="NTT47" s="19"/>
      <c r="NTU47" s="19"/>
      <c r="NTV47" s="19"/>
      <c r="NTW47" s="19"/>
      <c r="NTX47" s="19"/>
      <c r="NTY47" s="19"/>
      <c r="NTZ47" s="19"/>
      <c r="NUA47" s="19"/>
      <c r="NUB47" s="19"/>
      <c r="NUC47" s="19"/>
      <c r="NUD47" s="19"/>
      <c r="NUE47" s="19"/>
      <c r="NUF47" s="19"/>
      <c r="NUG47" s="19"/>
      <c r="NUH47" s="19"/>
      <c r="NUI47" s="19"/>
      <c r="NUJ47" s="19"/>
      <c r="NUK47" s="19"/>
      <c r="NUL47" s="19"/>
      <c r="NUM47" s="19"/>
      <c r="NUN47" s="19"/>
      <c r="NUO47" s="19"/>
      <c r="NUP47" s="19"/>
      <c r="NUQ47" s="19"/>
      <c r="NUR47" s="19"/>
      <c r="NUS47" s="19"/>
      <c r="NUT47" s="19"/>
      <c r="NUU47" s="19"/>
      <c r="NUV47" s="19"/>
      <c r="NUW47" s="19"/>
      <c r="NUX47" s="19"/>
      <c r="NUY47" s="19"/>
      <c r="NUZ47" s="19"/>
      <c r="NVA47" s="19"/>
      <c r="NVB47" s="19"/>
      <c r="NVC47" s="19"/>
      <c r="NVD47" s="19"/>
      <c r="NVE47" s="19"/>
      <c r="NVF47" s="19"/>
      <c r="NVG47" s="19"/>
      <c r="NVH47" s="19"/>
      <c r="NVI47" s="19"/>
      <c r="NVJ47" s="19"/>
      <c r="NVK47" s="19"/>
      <c r="NVL47" s="19"/>
      <c r="NVM47" s="19"/>
      <c r="NVN47" s="19"/>
      <c r="NVO47" s="19"/>
      <c r="NVP47" s="19"/>
      <c r="NVQ47" s="19"/>
      <c r="NVR47" s="19"/>
      <c r="NVS47" s="19"/>
      <c r="NVT47" s="19"/>
      <c r="NVU47" s="19"/>
      <c r="NVV47" s="19"/>
      <c r="NVW47" s="19"/>
      <c r="NVX47" s="19"/>
      <c r="NVY47" s="19"/>
      <c r="NVZ47" s="19"/>
      <c r="NWA47" s="19"/>
      <c r="NWB47" s="19"/>
      <c r="NWC47" s="19"/>
      <c r="NWD47" s="19"/>
      <c r="NWE47" s="19"/>
      <c r="NWF47" s="19"/>
      <c r="NWG47" s="19"/>
      <c r="NWH47" s="19"/>
      <c r="NWI47" s="19"/>
      <c r="NWJ47" s="19"/>
      <c r="NWK47" s="19"/>
      <c r="NWL47" s="19"/>
      <c r="NWM47" s="19"/>
      <c r="NWN47" s="19"/>
      <c r="NWO47" s="19"/>
      <c r="NWP47" s="19"/>
      <c r="NWQ47" s="19"/>
      <c r="NWR47" s="19"/>
      <c r="NWS47" s="19"/>
      <c r="NWT47" s="19"/>
      <c r="NWU47" s="19"/>
      <c r="NWV47" s="19"/>
      <c r="NWW47" s="19"/>
      <c r="NWX47" s="19"/>
      <c r="NWY47" s="19"/>
      <c r="NWZ47" s="19"/>
      <c r="NXA47" s="19"/>
      <c r="NXB47" s="19"/>
      <c r="NXC47" s="19"/>
      <c r="NXD47" s="19"/>
      <c r="NXE47" s="19"/>
      <c r="NXF47" s="19"/>
      <c r="NXG47" s="19"/>
      <c r="NXH47" s="19"/>
      <c r="NXI47" s="19"/>
      <c r="NXJ47" s="19"/>
      <c r="NXK47" s="19"/>
      <c r="NXL47" s="19"/>
      <c r="NXM47" s="19"/>
      <c r="NXN47" s="19"/>
      <c r="NXO47" s="19"/>
      <c r="NXP47" s="19"/>
      <c r="NXQ47" s="19"/>
      <c r="NXR47" s="19"/>
      <c r="NXS47" s="19"/>
      <c r="NXT47" s="19"/>
      <c r="NXU47" s="19"/>
      <c r="NXV47" s="19"/>
      <c r="NXW47" s="19"/>
      <c r="NXX47" s="19"/>
      <c r="NXY47" s="19"/>
      <c r="NXZ47" s="19"/>
      <c r="NYA47" s="19"/>
      <c r="NYB47" s="19"/>
      <c r="NYC47" s="19"/>
      <c r="NYD47" s="19"/>
      <c r="NYE47" s="19"/>
      <c r="NYF47" s="19"/>
      <c r="NYG47" s="19"/>
      <c r="NYH47" s="19"/>
      <c r="NYI47" s="19"/>
      <c r="NYJ47" s="19"/>
      <c r="NYK47" s="19"/>
      <c r="NYL47" s="19"/>
      <c r="NYM47" s="19"/>
      <c r="NYN47" s="19"/>
      <c r="NYO47" s="19"/>
      <c r="NYP47" s="19"/>
      <c r="NYQ47" s="19"/>
      <c r="NYR47" s="19"/>
      <c r="NYS47" s="19"/>
      <c r="NYT47" s="19"/>
      <c r="NYU47" s="19"/>
      <c r="NYV47" s="19"/>
      <c r="NYW47" s="19"/>
      <c r="NYX47" s="19"/>
      <c r="NYY47" s="19"/>
      <c r="NYZ47" s="19"/>
      <c r="NZA47" s="19"/>
      <c r="NZB47" s="19"/>
      <c r="NZC47" s="19"/>
      <c r="NZD47" s="19"/>
      <c r="NZE47" s="19"/>
      <c r="NZF47" s="19"/>
      <c r="NZG47" s="19"/>
      <c r="NZH47" s="19"/>
      <c r="NZI47" s="19"/>
      <c r="NZJ47" s="19"/>
      <c r="NZK47" s="19"/>
      <c r="NZL47" s="19"/>
      <c r="NZM47" s="19"/>
      <c r="NZN47" s="19"/>
      <c r="NZO47" s="19"/>
      <c r="NZP47" s="19"/>
      <c r="NZQ47" s="19"/>
      <c r="NZR47" s="19"/>
      <c r="NZS47" s="19"/>
      <c r="NZT47" s="19"/>
      <c r="NZU47" s="19"/>
      <c r="NZV47" s="19"/>
      <c r="NZW47" s="19"/>
      <c r="NZX47" s="19"/>
      <c r="NZY47" s="19"/>
      <c r="NZZ47" s="19"/>
      <c r="OAA47" s="19"/>
      <c r="OAB47" s="19"/>
      <c r="OAC47" s="19"/>
      <c r="OAD47" s="19"/>
      <c r="OAE47" s="19"/>
      <c r="OAF47" s="19"/>
      <c r="OAG47" s="19"/>
      <c r="OAH47" s="19"/>
      <c r="OAI47" s="19"/>
      <c r="OAJ47" s="19"/>
      <c r="OAK47" s="19"/>
      <c r="OAL47" s="19"/>
      <c r="OAM47" s="19"/>
      <c r="OAN47" s="19"/>
      <c r="OAO47" s="19"/>
      <c r="OAP47" s="19"/>
      <c r="OAQ47" s="19"/>
      <c r="OAR47" s="19"/>
      <c r="OAS47" s="19"/>
      <c r="OAT47" s="19"/>
      <c r="OAU47" s="19"/>
      <c r="OAV47" s="19"/>
      <c r="OAW47" s="19"/>
      <c r="OAX47" s="19"/>
      <c r="OAY47" s="19"/>
      <c r="OAZ47" s="19"/>
      <c r="OBA47" s="19"/>
      <c r="OBB47" s="19"/>
      <c r="OBC47" s="19"/>
      <c r="OBD47" s="19"/>
      <c r="OBE47" s="19"/>
      <c r="OBF47" s="19"/>
      <c r="OBG47" s="19"/>
      <c r="OBH47" s="19"/>
      <c r="OBI47" s="19"/>
      <c r="OBJ47" s="19"/>
      <c r="OBK47" s="19"/>
      <c r="OBL47" s="19"/>
      <c r="OBM47" s="19"/>
      <c r="OBN47" s="19"/>
      <c r="OBO47" s="19"/>
      <c r="OBP47" s="19"/>
      <c r="OBQ47" s="19"/>
      <c r="OBR47" s="19"/>
      <c r="OBS47" s="19"/>
      <c r="OBT47" s="19"/>
      <c r="OBU47" s="19"/>
      <c r="OBV47" s="19"/>
      <c r="OBW47" s="19"/>
      <c r="OBX47" s="19"/>
      <c r="OBY47" s="19"/>
      <c r="OBZ47" s="19"/>
      <c r="OCA47" s="19"/>
      <c r="OCB47" s="19"/>
      <c r="OCC47" s="19"/>
      <c r="OCD47" s="19"/>
      <c r="OCE47" s="19"/>
      <c r="OCF47" s="19"/>
      <c r="OCG47" s="19"/>
      <c r="OCH47" s="19"/>
      <c r="OCI47" s="19"/>
      <c r="OCJ47" s="19"/>
      <c r="OCK47" s="19"/>
      <c r="OCL47" s="19"/>
      <c r="OCM47" s="19"/>
      <c r="OCN47" s="19"/>
      <c r="OCO47" s="19"/>
      <c r="OCP47" s="19"/>
      <c r="OCQ47" s="19"/>
      <c r="OCR47" s="19"/>
      <c r="OCS47" s="19"/>
      <c r="OCT47" s="19"/>
      <c r="OCU47" s="19"/>
      <c r="OCV47" s="19"/>
      <c r="OCW47" s="19"/>
      <c r="OCX47" s="19"/>
      <c r="OCY47" s="19"/>
      <c r="OCZ47" s="19"/>
      <c r="ODA47" s="19"/>
      <c r="ODB47" s="19"/>
      <c r="ODC47" s="19"/>
      <c r="ODD47" s="19"/>
      <c r="ODE47" s="19"/>
      <c r="ODF47" s="19"/>
      <c r="ODG47" s="19"/>
      <c r="ODH47" s="19"/>
      <c r="ODI47" s="19"/>
      <c r="ODJ47" s="19"/>
      <c r="ODK47" s="19"/>
      <c r="ODL47" s="19"/>
      <c r="ODM47" s="19"/>
      <c r="ODN47" s="19"/>
      <c r="ODO47" s="19"/>
      <c r="ODP47" s="19"/>
      <c r="ODQ47" s="19"/>
      <c r="ODR47" s="19"/>
      <c r="ODS47" s="19"/>
      <c r="ODT47" s="19"/>
      <c r="ODU47" s="19"/>
      <c r="ODV47" s="19"/>
      <c r="ODW47" s="19"/>
      <c r="ODX47" s="19"/>
      <c r="ODY47" s="19"/>
      <c r="ODZ47" s="19"/>
      <c r="OEA47" s="19"/>
      <c r="OEB47" s="19"/>
      <c r="OEC47" s="19"/>
      <c r="OED47" s="19"/>
      <c r="OEE47" s="19"/>
      <c r="OEF47" s="19"/>
      <c r="OEG47" s="19"/>
      <c r="OEH47" s="19"/>
      <c r="OEI47" s="19"/>
      <c r="OEJ47" s="19"/>
      <c r="OEK47" s="19"/>
      <c r="OEL47" s="19"/>
      <c r="OEM47" s="19"/>
      <c r="OEN47" s="19"/>
      <c r="OEO47" s="19"/>
      <c r="OEP47" s="19"/>
      <c r="OEQ47" s="19"/>
      <c r="OER47" s="19"/>
      <c r="OES47" s="19"/>
      <c r="OET47" s="19"/>
      <c r="OEU47" s="19"/>
      <c r="OEV47" s="19"/>
      <c r="OEW47" s="19"/>
      <c r="OEX47" s="19"/>
      <c r="OEY47" s="19"/>
      <c r="OEZ47" s="19"/>
      <c r="OFA47" s="19"/>
      <c r="OFB47" s="19"/>
      <c r="OFC47" s="19"/>
      <c r="OFD47" s="19"/>
      <c r="OFE47" s="19"/>
      <c r="OFF47" s="19"/>
      <c r="OFG47" s="19"/>
      <c r="OFH47" s="19"/>
      <c r="OFI47" s="19"/>
      <c r="OFJ47" s="19"/>
      <c r="OFK47" s="19"/>
      <c r="OFL47" s="19"/>
      <c r="OFM47" s="19"/>
      <c r="OFN47" s="19"/>
      <c r="OFO47" s="19"/>
      <c r="OFP47" s="19"/>
      <c r="OFQ47" s="19"/>
      <c r="OFR47" s="19"/>
      <c r="OFS47" s="19"/>
      <c r="OFT47" s="19"/>
      <c r="OFU47" s="19"/>
      <c r="OFV47" s="19"/>
      <c r="OFW47" s="19"/>
      <c r="OFX47" s="19"/>
      <c r="OFY47" s="19"/>
      <c r="OFZ47" s="19"/>
      <c r="OGA47" s="19"/>
      <c r="OGB47" s="19"/>
      <c r="OGC47" s="19"/>
      <c r="OGD47" s="19"/>
      <c r="OGE47" s="19"/>
      <c r="OGF47" s="19"/>
      <c r="OGG47" s="19"/>
      <c r="OGH47" s="19"/>
      <c r="OGI47" s="19"/>
      <c r="OGJ47" s="19"/>
      <c r="OGK47" s="19"/>
      <c r="OGL47" s="19"/>
      <c r="OGM47" s="19"/>
      <c r="OGN47" s="19"/>
      <c r="OGO47" s="19"/>
      <c r="OGP47" s="19"/>
      <c r="OGQ47" s="19"/>
      <c r="OGR47" s="19"/>
      <c r="OGS47" s="19"/>
      <c r="OGT47" s="19"/>
      <c r="OGU47" s="19"/>
      <c r="OGV47" s="19"/>
      <c r="OGW47" s="19"/>
      <c r="OGX47" s="19"/>
      <c r="OGY47" s="19"/>
      <c r="OGZ47" s="19"/>
      <c r="OHA47" s="19"/>
      <c r="OHB47" s="19"/>
      <c r="OHC47" s="19"/>
      <c r="OHD47" s="19"/>
      <c r="OHE47" s="19"/>
      <c r="OHF47" s="19"/>
      <c r="OHG47" s="19"/>
      <c r="OHH47" s="19"/>
      <c r="OHI47" s="19"/>
      <c r="OHJ47" s="19"/>
      <c r="OHK47" s="19"/>
      <c r="OHL47" s="19"/>
      <c r="OHM47" s="19"/>
      <c r="OHN47" s="19"/>
      <c r="OHO47" s="19"/>
      <c r="OHP47" s="19"/>
      <c r="OHQ47" s="19"/>
      <c r="OHR47" s="19"/>
      <c r="OHS47" s="19"/>
      <c r="OHT47" s="19"/>
      <c r="OHU47" s="19"/>
      <c r="OHV47" s="19"/>
      <c r="OHW47" s="19"/>
      <c r="OHX47" s="19"/>
      <c r="OHY47" s="19"/>
      <c r="OHZ47" s="19"/>
      <c r="OIA47" s="19"/>
      <c r="OIB47" s="19"/>
      <c r="OIC47" s="19"/>
      <c r="OID47" s="19"/>
      <c r="OIE47" s="19"/>
      <c r="OIF47" s="19"/>
      <c r="OIG47" s="19"/>
      <c r="OIH47" s="19"/>
      <c r="OII47" s="19"/>
      <c r="OIJ47" s="19"/>
      <c r="OIK47" s="19"/>
      <c r="OIL47" s="19"/>
      <c r="OIM47" s="19"/>
      <c r="OIN47" s="19"/>
      <c r="OIO47" s="19"/>
      <c r="OIP47" s="19"/>
      <c r="OIQ47" s="19"/>
      <c r="OIR47" s="19"/>
      <c r="OIS47" s="19"/>
      <c r="OIT47" s="19"/>
      <c r="OIU47" s="19"/>
      <c r="OIV47" s="19"/>
      <c r="OIW47" s="19"/>
      <c r="OIX47" s="19"/>
      <c r="OIY47" s="19"/>
      <c r="OIZ47" s="19"/>
      <c r="OJA47" s="19"/>
      <c r="OJB47" s="19"/>
      <c r="OJC47" s="19"/>
      <c r="OJD47" s="19"/>
      <c r="OJE47" s="19"/>
      <c r="OJF47" s="19"/>
      <c r="OJG47" s="19"/>
      <c r="OJH47" s="19"/>
      <c r="OJI47" s="19"/>
      <c r="OJJ47" s="19"/>
      <c r="OJK47" s="19"/>
      <c r="OJL47" s="19"/>
      <c r="OJM47" s="19"/>
      <c r="OJN47" s="19"/>
      <c r="OJO47" s="19"/>
      <c r="OJP47" s="19"/>
      <c r="OJQ47" s="19"/>
      <c r="OJR47" s="19"/>
      <c r="OJS47" s="19"/>
      <c r="OJT47" s="19"/>
      <c r="OJU47" s="19"/>
      <c r="OJV47" s="19"/>
      <c r="OJW47" s="19"/>
      <c r="OJX47" s="19"/>
      <c r="OJY47" s="19"/>
      <c r="OJZ47" s="19"/>
      <c r="OKA47" s="19"/>
      <c r="OKB47" s="19"/>
      <c r="OKC47" s="19"/>
      <c r="OKD47" s="19"/>
      <c r="OKE47" s="19"/>
      <c r="OKF47" s="19"/>
      <c r="OKG47" s="19"/>
      <c r="OKH47" s="19"/>
      <c r="OKI47" s="19"/>
      <c r="OKJ47" s="19"/>
      <c r="OKK47" s="19"/>
      <c r="OKL47" s="19"/>
      <c r="OKM47" s="19"/>
      <c r="OKN47" s="19"/>
      <c r="OKO47" s="19"/>
      <c r="OKP47" s="19"/>
      <c r="OKQ47" s="19"/>
      <c r="OKR47" s="19"/>
      <c r="OKS47" s="19"/>
      <c r="OKT47" s="19"/>
      <c r="OKU47" s="19"/>
      <c r="OKV47" s="19"/>
      <c r="OKW47" s="19"/>
      <c r="OKX47" s="19"/>
      <c r="OKY47" s="19"/>
      <c r="OKZ47" s="19"/>
      <c r="OLA47" s="19"/>
      <c r="OLB47" s="19"/>
      <c r="OLC47" s="19"/>
      <c r="OLD47" s="19"/>
      <c r="OLE47" s="19"/>
      <c r="OLF47" s="19"/>
      <c r="OLG47" s="19"/>
      <c r="OLH47" s="19"/>
      <c r="OLI47" s="19"/>
      <c r="OLJ47" s="19"/>
      <c r="OLK47" s="19"/>
      <c r="OLL47" s="19"/>
      <c r="OLM47" s="19"/>
      <c r="OLN47" s="19"/>
      <c r="OLO47" s="19"/>
      <c r="OLP47" s="19"/>
      <c r="OLQ47" s="19"/>
      <c r="OLR47" s="19"/>
      <c r="OLS47" s="19"/>
      <c r="OLT47" s="19"/>
      <c r="OLU47" s="19"/>
      <c r="OLV47" s="19"/>
      <c r="OLW47" s="19"/>
      <c r="OLX47" s="19"/>
      <c r="OLY47" s="19"/>
      <c r="OLZ47" s="19"/>
      <c r="OMA47" s="19"/>
      <c r="OMB47" s="19"/>
      <c r="OMC47" s="19"/>
      <c r="OMD47" s="19"/>
      <c r="OME47" s="19"/>
      <c r="OMF47" s="19"/>
      <c r="OMG47" s="19"/>
      <c r="OMH47" s="19"/>
      <c r="OMI47" s="19"/>
      <c r="OMJ47" s="19"/>
      <c r="OMK47" s="19"/>
      <c r="OML47" s="19"/>
      <c r="OMM47" s="19"/>
      <c r="OMN47" s="19"/>
      <c r="OMO47" s="19"/>
      <c r="OMP47" s="19"/>
      <c r="OMQ47" s="19"/>
      <c r="OMR47" s="19"/>
      <c r="OMS47" s="19"/>
      <c r="OMT47" s="19"/>
      <c r="OMU47" s="19"/>
      <c r="OMV47" s="19"/>
      <c r="OMW47" s="19"/>
      <c r="OMX47" s="19"/>
      <c r="OMY47" s="19"/>
      <c r="OMZ47" s="19"/>
      <c r="ONA47" s="19"/>
      <c r="ONB47" s="19"/>
      <c r="ONC47" s="19"/>
      <c r="OND47" s="19"/>
      <c r="ONE47" s="19"/>
      <c r="ONF47" s="19"/>
      <c r="ONG47" s="19"/>
      <c r="ONH47" s="19"/>
      <c r="ONI47" s="19"/>
      <c r="ONJ47" s="19"/>
      <c r="ONK47" s="19"/>
      <c r="ONL47" s="19"/>
      <c r="ONM47" s="19"/>
      <c r="ONN47" s="19"/>
      <c r="ONO47" s="19"/>
      <c r="ONP47" s="19"/>
      <c r="ONQ47" s="19"/>
      <c r="ONR47" s="19"/>
      <c r="ONS47" s="19"/>
      <c r="ONT47" s="19"/>
      <c r="ONU47" s="19"/>
      <c r="ONV47" s="19"/>
      <c r="ONW47" s="19"/>
      <c r="ONX47" s="19"/>
      <c r="ONY47" s="19"/>
      <c r="ONZ47" s="19"/>
      <c r="OOA47" s="19"/>
      <c r="OOB47" s="19"/>
      <c r="OOC47" s="19"/>
      <c r="OOD47" s="19"/>
      <c r="OOE47" s="19"/>
      <c r="OOF47" s="19"/>
      <c r="OOG47" s="19"/>
      <c r="OOH47" s="19"/>
      <c r="OOI47" s="19"/>
      <c r="OOJ47" s="19"/>
      <c r="OOK47" s="19"/>
      <c r="OOL47" s="19"/>
      <c r="OOM47" s="19"/>
      <c r="OON47" s="19"/>
      <c r="OOO47" s="19"/>
      <c r="OOP47" s="19"/>
      <c r="OOQ47" s="19"/>
      <c r="OOR47" s="19"/>
      <c r="OOS47" s="19"/>
      <c r="OOT47" s="19"/>
      <c r="OOU47" s="19"/>
      <c r="OOV47" s="19"/>
      <c r="OOW47" s="19"/>
      <c r="OOX47" s="19"/>
      <c r="OOY47" s="19"/>
      <c r="OOZ47" s="19"/>
      <c r="OPA47" s="19"/>
      <c r="OPB47" s="19"/>
      <c r="OPC47" s="19"/>
      <c r="OPD47" s="19"/>
      <c r="OPE47" s="19"/>
      <c r="OPF47" s="19"/>
      <c r="OPG47" s="19"/>
      <c r="OPH47" s="19"/>
      <c r="OPI47" s="19"/>
      <c r="OPJ47" s="19"/>
      <c r="OPK47" s="19"/>
      <c r="OPL47" s="19"/>
      <c r="OPM47" s="19"/>
      <c r="OPN47" s="19"/>
      <c r="OPO47" s="19"/>
      <c r="OPP47" s="19"/>
      <c r="OPQ47" s="19"/>
      <c r="OPR47" s="19"/>
      <c r="OPS47" s="19"/>
      <c r="OPT47" s="19"/>
      <c r="OPU47" s="19"/>
      <c r="OPV47" s="19"/>
      <c r="OPW47" s="19"/>
      <c r="OPX47" s="19"/>
      <c r="OPY47" s="19"/>
      <c r="OPZ47" s="19"/>
      <c r="OQA47" s="19"/>
      <c r="OQB47" s="19"/>
      <c r="OQC47" s="19"/>
      <c r="OQD47" s="19"/>
      <c r="OQE47" s="19"/>
      <c r="OQF47" s="19"/>
      <c r="OQG47" s="19"/>
      <c r="OQH47" s="19"/>
      <c r="OQI47" s="19"/>
      <c r="OQJ47" s="19"/>
      <c r="OQK47" s="19"/>
      <c r="OQL47" s="19"/>
      <c r="OQM47" s="19"/>
      <c r="OQN47" s="19"/>
      <c r="OQO47" s="19"/>
      <c r="OQP47" s="19"/>
      <c r="OQQ47" s="19"/>
      <c r="OQR47" s="19"/>
      <c r="OQS47" s="19"/>
      <c r="OQT47" s="19"/>
      <c r="OQU47" s="19"/>
      <c r="OQV47" s="19"/>
      <c r="OQW47" s="19"/>
      <c r="OQX47" s="19"/>
      <c r="OQY47" s="19"/>
      <c r="OQZ47" s="19"/>
      <c r="ORA47" s="19"/>
      <c r="ORB47" s="19"/>
      <c r="ORC47" s="19"/>
      <c r="ORD47" s="19"/>
      <c r="ORE47" s="19"/>
      <c r="ORF47" s="19"/>
      <c r="ORG47" s="19"/>
      <c r="ORH47" s="19"/>
      <c r="ORI47" s="19"/>
      <c r="ORJ47" s="19"/>
      <c r="ORK47" s="19"/>
      <c r="ORL47" s="19"/>
      <c r="ORM47" s="19"/>
      <c r="ORN47" s="19"/>
      <c r="ORO47" s="19"/>
      <c r="ORP47" s="19"/>
      <c r="ORQ47" s="19"/>
      <c r="ORR47" s="19"/>
      <c r="ORS47" s="19"/>
      <c r="ORT47" s="19"/>
      <c r="ORU47" s="19"/>
      <c r="ORV47" s="19"/>
      <c r="ORW47" s="19"/>
      <c r="ORX47" s="19"/>
      <c r="ORY47" s="19"/>
      <c r="ORZ47" s="19"/>
      <c r="OSA47" s="19"/>
      <c r="OSB47" s="19"/>
      <c r="OSC47" s="19"/>
      <c r="OSD47" s="19"/>
      <c r="OSE47" s="19"/>
      <c r="OSF47" s="19"/>
      <c r="OSG47" s="19"/>
      <c r="OSH47" s="19"/>
      <c r="OSI47" s="19"/>
      <c r="OSJ47" s="19"/>
      <c r="OSK47" s="19"/>
      <c r="OSL47" s="19"/>
      <c r="OSM47" s="19"/>
      <c r="OSN47" s="19"/>
      <c r="OSO47" s="19"/>
      <c r="OSP47" s="19"/>
      <c r="OSQ47" s="19"/>
      <c r="OSR47" s="19"/>
      <c r="OSS47" s="19"/>
      <c r="OST47" s="19"/>
      <c r="OSU47" s="19"/>
      <c r="OSV47" s="19"/>
      <c r="OSW47" s="19"/>
      <c r="OSX47" s="19"/>
      <c r="OSY47" s="19"/>
      <c r="OSZ47" s="19"/>
      <c r="OTA47" s="19"/>
      <c r="OTB47" s="19"/>
      <c r="OTC47" s="19"/>
      <c r="OTD47" s="19"/>
      <c r="OTE47" s="19"/>
      <c r="OTF47" s="19"/>
      <c r="OTG47" s="19"/>
      <c r="OTH47" s="19"/>
      <c r="OTI47" s="19"/>
      <c r="OTJ47" s="19"/>
      <c r="OTK47" s="19"/>
      <c r="OTL47" s="19"/>
      <c r="OTM47" s="19"/>
      <c r="OTN47" s="19"/>
      <c r="OTO47" s="19"/>
      <c r="OTP47" s="19"/>
      <c r="OTQ47" s="19"/>
      <c r="OTR47" s="19"/>
      <c r="OTS47" s="19"/>
      <c r="OTT47" s="19"/>
      <c r="OTU47" s="19"/>
      <c r="OTV47" s="19"/>
      <c r="OTW47" s="19"/>
      <c r="OTX47" s="19"/>
      <c r="OTY47" s="19"/>
      <c r="OTZ47" s="19"/>
      <c r="OUA47" s="19"/>
      <c r="OUB47" s="19"/>
      <c r="OUC47" s="19"/>
      <c r="OUD47" s="19"/>
      <c r="OUE47" s="19"/>
      <c r="OUF47" s="19"/>
      <c r="OUG47" s="19"/>
      <c r="OUH47" s="19"/>
      <c r="OUI47" s="19"/>
      <c r="OUJ47" s="19"/>
      <c r="OUK47" s="19"/>
      <c r="OUL47" s="19"/>
      <c r="OUM47" s="19"/>
      <c r="OUN47" s="19"/>
      <c r="OUO47" s="19"/>
      <c r="OUP47" s="19"/>
      <c r="OUQ47" s="19"/>
      <c r="OUR47" s="19"/>
      <c r="OUS47" s="19"/>
      <c r="OUT47" s="19"/>
      <c r="OUU47" s="19"/>
      <c r="OUV47" s="19"/>
      <c r="OUW47" s="19"/>
      <c r="OUX47" s="19"/>
      <c r="OUY47" s="19"/>
      <c r="OUZ47" s="19"/>
      <c r="OVA47" s="19"/>
      <c r="OVB47" s="19"/>
      <c r="OVC47" s="19"/>
      <c r="OVD47" s="19"/>
      <c r="OVE47" s="19"/>
      <c r="OVF47" s="19"/>
      <c r="OVG47" s="19"/>
      <c r="OVH47" s="19"/>
      <c r="OVI47" s="19"/>
      <c r="OVJ47" s="19"/>
      <c r="OVK47" s="19"/>
      <c r="OVL47" s="19"/>
      <c r="OVM47" s="19"/>
      <c r="OVN47" s="19"/>
      <c r="OVO47" s="19"/>
      <c r="OVP47" s="19"/>
      <c r="OVQ47" s="19"/>
      <c r="OVR47" s="19"/>
      <c r="OVS47" s="19"/>
      <c r="OVT47" s="19"/>
      <c r="OVU47" s="19"/>
      <c r="OVV47" s="19"/>
      <c r="OVW47" s="19"/>
      <c r="OVX47" s="19"/>
      <c r="OVY47" s="19"/>
      <c r="OVZ47" s="19"/>
      <c r="OWA47" s="19"/>
      <c r="OWB47" s="19"/>
      <c r="OWC47" s="19"/>
      <c r="OWD47" s="19"/>
      <c r="OWE47" s="19"/>
      <c r="OWF47" s="19"/>
      <c r="OWG47" s="19"/>
      <c r="OWH47" s="19"/>
      <c r="OWI47" s="19"/>
      <c r="OWJ47" s="19"/>
      <c r="OWK47" s="19"/>
      <c r="OWL47" s="19"/>
      <c r="OWM47" s="19"/>
      <c r="OWN47" s="19"/>
      <c r="OWO47" s="19"/>
      <c r="OWP47" s="19"/>
      <c r="OWQ47" s="19"/>
      <c r="OWR47" s="19"/>
      <c r="OWS47" s="19"/>
      <c r="OWT47" s="19"/>
      <c r="OWU47" s="19"/>
      <c r="OWV47" s="19"/>
      <c r="OWW47" s="19"/>
      <c r="OWX47" s="19"/>
      <c r="OWY47" s="19"/>
      <c r="OWZ47" s="19"/>
      <c r="OXA47" s="19"/>
      <c r="OXB47" s="19"/>
      <c r="OXC47" s="19"/>
      <c r="OXD47" s="19"/>
      <c r="OXE47" s="19"/>
      <c r="OXF47" s="19"/>
      <c r="OXG47" s="19"/>
      <c r="OXH47" s="19"/>
      <c r="OXI47" s="19"/>
      <c r="OXJ47" s="19"/>
      <c r="OXK47" s="19"/>
      <c r="OXL47" s="19"/>
      <c r="OXM47" s="19"/>
      <c r="OXN47" s="19"/>
      <c r="OXO47" s="19"/>
      <c r="OXP47" s="19"/>
      <c r="OXQ47" s="19"/>
      <c r="OXR47" s="19"/>
      <c r="OXS47" s="19"/>
      <c r="OXT47" s="19"/>
      <c r="OXU47" s="19"/>
      <c r="OXV47" s="19"/>
      <c r="OXW47" s="19"/>
      <c r="OXX47" s="19"/>
      <c r="OXY47" s="19"/>
      <c r="OXZ47" s="19"/>
      <c r="OYA47" s="19"/>
      <c r="OYB47" s="19"/>
      <c r="OYC47" s="19"/>
      <c r="OYD47" s="19"/>
      <c r="OYE47" s="19"/>
      <c r="OYF47" s="19"/>
      <c r="OYG47" s="19"/>
      <c r="OYH47" s="19"/>
      <c r="OYI47" s="19"/>
      <c r="OYJ47" s="19"/>
      <c r="OYK47" s="19"/>
      <c r="OYL47" s="19"/>
      <c r="OYM47" s="19"/>
      <c r="OYN47" s="19"/>
      <c r="OYO47" s="19"/>
      <c r="OYP47" s="19"/>
      <c r="OYQ47" s="19"/>
      <c r="OYR47" s="19"/>
      <c r="OYS47" s="19"/>
      <c r="OYT47" s="19"/>
      <c r="OYU47" s="19"/>
      <c r="OYV47" s="19"/>
      <c r="OYW47" s="19"/>
      <c r="OYX47" s="19"/>
      <c r="OYY47" s="19"/>
      <c r="OYZ47" s="19"/>
      <c r="OZA47" s="19"/>
      <c r="OZB47" s="19"/>
      <c r="OZC47" s="19"/>
      <c r="OZD47" s="19"/>
      <c r="OZE47" s="19"/>
      <c r="OZF47" s="19"/>
      <c r="OZG47" s="19"/>
      <c r="OZH47" s="19"/>
      <c r="OZI47" s="19"/>
      <c r="OZJ47" s="19"/>
      <c r="OZK47" s="19"/>
      <c r="OZL47" s="19"/>
      <c r="OZM47" s="19"/>
      <c r="OZN47" s="19"/>
      <c r="OZO47" s="19"/>
      <c r="OZP47" s="19"/>
      <c r="OZQ47" s="19"/>
      <c r="OZR47" s="19"/>
      <c r="OZS47" s="19"/>
      <c r="OZT47" s="19"/>
      <c r="OZU47" s="19"/>
      <c r="OZV47" s="19"/>
      <c r="OZW47" s="19"/>
      <c r="OZX47" s="19"/>
      <c r="OZY47" s="19"/>
      <c r="OZZ47" s="19"/>
      <c r="PAA47" s="19"/>
      <c r="PAB47" s="19"/>
      <c r="PAC47" s="19"/>
      <c r="PAD47" s="19"/>
      <c r="PAE47" s="19"/>
      <c r="PAF47" s="19"/>
      <c r="PAG47" s="19"/>
      <c r="PAH47" s="19"/>
      <c r="PAI47" s="19"/>
      <c r="PAJ47" s="19"/>
      <c r="PAK47" s="19"/>
      <c r="PAL47" s="19"/>
      <c r="PAM47" s="19"/>
      <c r="PAN47" s="19"/>
      <c r="PAO47" s="19"/>
      <c r="PAP47" s="19"/>
      <c r="PAQ47" s="19"/>
      <c r="PAR47" s="19"/>
      <c r="PAS47" s="19"/>
      <c r="PAT47" s="19"/>
      <c r="PAU47" s="19"/>
      <c r="PAV47" s="19"/>
      <c r="PAW47" s="19"/>
      <c r="PAX47" s="19"/>
      <c r="PAY47" s="19"/>
      <c r="PAZ47" s="19"/>
      <c r="PBA47" s="19"/>
      <c r="PBB47" s="19"/>
      <c r="PBC47" s="19"/>
      <c r="PBD47" s="19"/>
      <c r="PBE47" s="19"/>
      <c r="PBF47" s="19"/>
      <c r="PBG47" s="19"/>
      <c r="PBH47" s="19"/>
      <c r="PBI47" s="19"/>
      <c r="PBJ47" s="19"/>
      <c r="PBK47" s="19"/>
      <c r="PBL47" s="19"/>
      <c r="PBM47" s="19"/>
      <c r="PBN47" s="19"/>
      <c r="PBO47" s="19"/>
      <c r="PBP47" s="19"/>
      <c r="PBQ47" s="19"/>
      <c r="PBR47" s="19"/>
      <c r="PBS47" s="19"/>
      <c r="PBT47" s="19"/>
      <c r="PBU47" s="19"/>
      <c r="PBV47" s="19"/>
      <c r="PBW47" s="19"/>
      <c r="PBX47" s="19"/>
      <c r="PBY47" s="19"/>
      <c r="PBZ47" s="19"/>
      <c r="PCA47" s="19"/>
      <c r="PCB47" s="19"/>
      <c r="PCC47" s="19"/>
      <c r="PCD47" s="19"/>
      <c r="PCE47" s="19"/>
      <c r="PCF47" s="19"/>
      <c r="PCG47" s="19"/>
      <c r="PCH47" s="19"/>
      <c r="PCI47" s="19"/>
      <c r="PCJ47" s="19"/>
      <c r="PCK47" s="19"/>
      <c r="PCL47" s="19"/>
      <c r="PCM47" s="19"/>
      <c r="PCN47" s="19"/>
      <c r="PCO47" s="19"/>
      <c r="PCP47" s="19"/>
      <c r="PCQ47" s="19"/>
      <c r="PCR47" s="19"/>
      <c r="PCS47" s="19"/>
      <c r="PCT47" s="19"/>
      <c r="PCU47" s="19"/>
      <c r="PCV47" s="19"/>
      <c r="PCW47" s="19"/>
      <c r="PCX47" s="19"/>
      <c r="PCY47" s="19"/>
      <c r="PCZ47" s="19"/>
      <c r="PDA47" s="19"/>
      <c r="PDB47" s="19"/>
      <c r="PDC47" s="19"/>
      <c r="PDD47" s="19"/>
      <c r="PDE47" s="19"/>
      <c r="PDF47" s="19"/>
      <c r="PDG47" s="19"/>
      <c r="PDH47" s="19"/>
      <c r="PDI47" s="19"/>
      <c r="PDJ47" s="19"/>
      <c r="PDK47" s="19"/>
      <c r="PDL47" s="19"/>
      <c r="PDM47" s="19"/>
      <c r="PDN47" s="19"/>
      <c r="PDO47" s="19"/>
      <c r="PDP47" s="19"/>
      <c r="PDQ47" s="19"/>
      <c r="PDR47" s="19"/>
      <c r="PDS47" s="19"/>
      <c r="PDT47" s="19"/>
      <c r="PDU47" s="19"/>
      <c r="PDV47" s="19"/>
      <c r="PDW47" s="19"/>
      <c r="PDX47" s="19"/>
      <c r="PDY47" s="19"/>
      <c r="PDZ47" s="19"/>
      <c r="PEA47" s="19"/>
      <c r="PEB47" s="19"/>
      <c r="PEC47" s="19"/>
      <c r="PED47" s="19"/>
      <c r="PEE47" s="19"/>
      <c r="PEF47" s="19"/>
      <c r="PEG47" s="19"/>
      <c r="PEH47" s="19"/>
      <c r="PEI47" s="19"/>
      <c r="PEJ47" s="19"/>
      <c r="PEK47" s="19"/>
      <c r="PEL47" s="19"/>
      <c r="PEM47" s="19"/>
      <c r="PEN47" s="19"/>
      <c r="PEO47" s="19"/>
      <c r="PEP47" s="19"/>
      <c r="PEQ47" s="19"/>
      <c r="PER47" s="19"/>
      <c r="PES47" s="19"/>
      <c r="PET47" s="19"/>
      <c r="PEU47" s="19"/>
      <c r="PEV47" s="19"/>
      <c r="PEW47" s="19"/>
      <c r="PEX47" s="19"/>
      <c r="PEY47" s="19"/>
      <c r="PEZ47" s="19"/>
      <c r="PFA47" s="19"/>
      <c r="PFB47" s="19"/>
      <c r="PFC47" s="19"/>
      <c r="PFD47" s="19"/>
      <c r="PFE47" s="19"/>
      <c r="PFF47" s="19"/>
      <c r="PFG47" s="19"/>
      <c r="PFH47" s="19"/>
      <c r="PFI47" s="19"/>
      <c r="PFJ47" s="19"/>
      <c r="PFK47" s="19"/>
      <c r="PFL47" s="19"/>
      <c r="PFM47" s="19"/>
      <c r="PFN47" s="19"/>
      <c r="PFO47" s="19"/>
      <c r="PFP47" s="19"/>
      <c r="PFQ47" s="19"/>
      <c r="PFR47" s="19"/>
      <c r="PFS47" s="19"/>
      <c r="PFT47" s="19"/>
      <c r="PFU47" s="19"/>
      <c r="PFV47" s="19"/>
      <c r="PFW47" s="19"/>
      <c r="PFX47" s="19"/>
      <c r="PFY47" s="19"/>
      <c r="PFZ47" s="19"/>
      <c r="PGA47" s="19"/>
      <c r="PGB47" s="19"/>
      <c r="PGC47" s="19"/>
      <c r="PGD47" s="19"/>
      <c r="PGE47" s="19"/>
      <c r="PGF47" s="19"/>
      <c r="PGG47" s="19"/>
      <c r="PGH47" s="19"/>
      <c r="PGI47" s="19"/>
      <c r="PGJ47" s="19"/>
      <c r="PGK47" s="19"/>
      <c r="PGL47" s="19"/>
      <c r="PGM47" s="19"/>
      <c r="PGN47" s="19"/>
      <c r="PGO47" s="19"/>
      <c r="PGP47" s="19"/>
      <c r="PGQ47" s="19"/>
      <c r="PGR47" s="19"/>
      <c r="PGS47" s="19"/>
      <c r="PGT47" s="19"/>
      <c r="PGU47" s="19"/>
      <c r="PGV47" s="19"/>
      <c r="PGW47" s="19"/>
      <c r="PGX47" s="19"/>
      <c r="PGY47" s="19"/>
      <c r="PGZ47" s="19"/>
      <c r="PHA47" s="19"/>
      <c r="PHB47" s="19"/>
      <c r="PHC47" s="19"/>
      <c r="PHD47" s="19"/>
      <c r="PHE47" s="19"/>
      <c r="PHF47" s="19"/>
      <c r="PHG47" s="19"/>
      <c r="PHH47" s="19"/>
      <c r="PHI47" s="19"/>
      <c r="PHJ47" s="19"/>
      <c r="PHK47" s="19"/>
      <c r="PHL47" s="19"/>
      <c r="PHM47" s="19"/>
      <c r="PHN47" s="19"/>
      <c r="PHO47" s="19"/>
      <c r="PHP47" s="19"/>
      <c r="PHQ47" s="19"/>
      <c r="PHR47" s="19"/>
      <c r="PHS47" s="19"/>
      <c r="PHT47" s="19"/>
      <c r="PHU47" s="19"/>
      <c r="PHV47" s="19"/>
      <c r="PHW47" s="19"/>
      <c r="PHX47" s="19"/>
      <c r="PHY47" s="19"/>
      <c r="PHZ47" s="19"/>
      <c r="PIA47" s="19"/>
      <c r="PIB47" s="19"/>
      <c r="PIC47" s="19"/>
      <c r="PID47" s="19"/>
      <c r="PIE47" s="19"/>
      <c r="PIF47" s="19"/>
      <c r="PIG47" s="19"/>
      <c r="PIH47" s="19"/>
      <c r="PII47" s="19"/>
      <c r="PIJ47" s="19"/>
      <c r="PIK47" s="19"/>
      <c r="PIL47" s="19"/>
      <c r="PIM47" s="19"/>
      <c r="PIN47" s="19"/>
      <c r="PIO47" s="19"/>
      <c r="PIP47" s="19"/>
      <c r="PIQ47" s="19"/>
      <c r="PIR47" s="19"/>
      <c r="PIS47" s="19"/>
      <c r="PIT47" s="19"/>
      <c r="PIU47" s="19"/>
      <c r="PIV47" s="19"/>
      <c r="PIW47" s="19"/>
      <c r="PIX47" s="19"/>
      <c r="PIY47" s="19"/>
      <c r="PIZ47" s="19"/>
      <c r="PJA47" s="19"/>
      <c r="PJB47" s="19"/>
      <c r="PJC47" s="19"/>
      <c r="PJD47" s="19"/>
      <c r="PJE47" s="19"/>
      <c r="PJF47" s="19"/>
      <c r="PJG47" s="19"/>
      <c r="PJH47" s="19"/>
      <c r="PJI47" s="19"/>
      <c r="PJJ47" s="19"/>
      <c r="PJK47" s="19"/>
      <c r="PJL47" s="19"/>
      <c r="PJM47" s="19"/>
      <c r="PJN47" s="19"/>
      <c r="PJO47" s="19"/>
      <c r="PJP47" s="19"/>
      <c r="PJQ47" s="19"/>
      <c r="PJR47" s="19"/>
      <c r="PJS47" s="19"/>
      <c r="PJT47" s="19"/>
      <c r="PJU47" s="19"/>
      <c r="PJV47" s="19"/>
      <c r="PJW47" s="19"/>
      <c r="PJX47" s="19"/>
      <c r="PJY47" s="19"/>
      <c r="PJZ47" s="19"/>
      <c r="PKA47" s="19"/>
      <c r="PKB47" s="19"/>
      <c r="PKC47" s="19"/>
      <c r="PKD47" s="19"/>
      <c r="PKE47" s="19"/>
      <c r="PKF47" s="19"/>
      <c r="PKG47" s="19"/>
      <c r="PKH47" s="19"/>
      <c r="PKI47" s="19"/>
      <c r="PKJ47" s="19"/>
      <c r="PKK47" s="19"/>
      <c r="PKL47" s="19"/>
      <c r="PKM47" s="19"/>
      <c r="PKN47" s="19"/>
      <c r="PKO47" s="19"/>
      <c r="PKP47" s="19"/>
      <c r="PKQ47" s="19"/>
      <c r="PKR47" s="19"/>
      <c r="PKS47" s="19"/>
      <c r="PKT47" s="19"/>
      <c r="PKU47" s="19"/>
      <c r="PKV47" s="19"/>
      <c r="PKW47" s="19"/>
      <c r="PKX47" s="19"/>
      <c r="PKY47" s="19"/>
      <c r="PKZ47" s="19"/>
      <c r="PLA47" s="19"/>
      <c r="PLB47" s="19"/>
      <c r="PLC47" s="19"/>
      <c r="PLD47" s="19"/>
      <c r="PLE47" s="19"/>
      <c r="PLF47" s="19"/>
      <c r="PLG47" s="19"/>
      <c r="PLH47" s="19"/>
      <c r="PLI47" s="19"/>
      <c r="PLJ47" s="19"/>
      <c r="PLK47" s="19"/>
      <c r="PLL47" s="19"/>
      <c r="PLM47" s="19"/>
      <c r="PLN47" s="19"/>
      <c r="PLO47" s="19"/>
      <c r="PLP47" s="19"/>
      <c r="PLQ47" s="19"/>
      <c r="PLR47" s="19"/>
      <c r="PLS47" s="19"/>
      <c r="PLT47" s="19"/>
      <c r="PLU47" s="19"/>
      <c r="PLV47" s="19"/>
      <c r="PLW47" s="19"/>
      <c r="PLX47" s="19"/>
      <c r="PLY47" s="19"/>
      <c r="PLZ47" s="19"/>
      <c r="PMA47" s="19"/>
      <c r="PMB47" s="19"/>
      <c r="PMC47" s="19"/>
      <c r="PMD47" s="19"/>
      <c r="PME47" s="19"/>
      <c r="PMF47" s="19"/>
      <c r="PMG47" s="19"/>
      <c r="PMH47" s="19"/>
      <c r="PMI47" s="19"/>
      <c r="PMJ47" s="19"/>
      <c r="PMK47" s="19"/>
      <c r="PML47" s="19"/>
      <c r="PMM47" s="19"/>
      <c r="PMN47" s="19"/>
      <c r="PMO47" s="19"/>
      <c r="PMP47" s="19"/>
      <c r="PMQ47" s="19"/>
      <c r="PMR47" s="19"/>
      <c r="PMS47" s="19"/>
      <c r="PMT47" s="19"/>
      <c r="PMU47" s="19"/>
      <c r="PMV47" s="19"/>
      <c r="PMW47" s="19"/>
      <c r="PMX47" s="19"/>
      <c r="PMY47" s="19"/>
      <c r="PMZ47" s="19"/>
      <c r="PNA47" s="19"/>
      <c r="PNB47" s="19"/>
      <c r="PNC47" s="19"/>
      <c r="PND47" s="19"/>
      <c r="PNE47" s="19"/>
      <c r="PNF47" s="19"/>
      <c r="PNG47" s="19"/>
      <c r="PNH47" s="19"/>
      <c r="PNI47" s="19"/>
      <c r="PNJ47" s="19"/>
      <c r="PNK47" s="19"/>
      <c r="PNL47" s="19"/>
      <c r="PNM47" s="19"/>
      <c r="PNN47" s="19"/>
      <c r="PNO47" s="19"/>
      <c r="PNP47" s="19"/>
      <c r="PNQ47" s="19"/>
      <c r="PNR47" s="19"/>
      <c r="PNS47" s="19"/>
      <c r="PNT47" s="19"/>
      <c r="PNU47" s="19"/>
      <c r="PNV47" s="19"/>
      <c r="PNW47" s="19"/>
      <c r="PNX47" s="19"/>
      <c r="PNY47" s="19"/>
      <c r="PNZ47" s="19"/>
      <c r="POA47" s="19"/>
      <c r="POB47" s="19"/>
      <c r="POC47" s="19"/>
      <c r="POD47" s="19"/>
      <c r="POE47" s="19"/>
      <c r="POF47" s="19"/>
      <c r="POG47" s="19"/>
      <c r="POH47" s="19"/>
      <c r="POI47" s="19"/>
      <c r="POJ47" s="19"/>
      <c r="POK47" s="19"/>
      <c r="POL47" s="19"/>
      <c r="POM47" s="19"/>
      <c r="PON47" s="19"/>
      <c r="POO47" s="19"/>
      <c r="POP47" s="19"/>
      <c r="POQ47" s="19"/>
      <c r="POR47" s="19"/>
      <c r="POS47" s="19"/>
      <c r="POT47" s="19"/>
      <c r="POU47" s="19"/>
      <c r="POV47" s="19"/>
      <c r="POW47" s="19"/>
      <c r="POX47" s="19"/>
      <c r="POY47" s="19"/>
      <c r="POZ47" s="19"/>
      <c r="PPA47" s="19"/>
      <c r="PPB47" s="19"/>
      <c r="PPC47" s="19"/>
      <c r="PPD47" s="19"/>
      <c r="PPE47" s="19"/>
      <c r="PPF47" s="19"/>
      <c r="PPG47" s="19"/>
      <c r="PPH47" s="19"/>
      <c r="PPI47" s="19"/>
      <c r="PPJ47" s="19"/>
      <c r="PPK47" s="19"/>
      <c r="PPL47" s="19"/>
      <c r="PPM47" s="19"/>
      <c r="PPN47" s="19"/>
      <c r="PPO47" s="19"/>
      <c r="PPP47" s="19"/>
      <c r="PPQ47" s="19"/>
      <c r="PPR47" s="19"/>
      <c r="PPS47" s="19"/>
      <c r="PPT47" s="19"/>
      <c r="PPU47" s="19"/>
      <c r="PPV47" s="19"/>
      <c r="PPW47" s="19"/>
      <c r="PPX47" s="19"/>
      <c r="PPY47" s="19"/>
      <c r="PPZ47" s="19"/>
      <c r="PQA47" s="19"/>
      <c r="PQB47" s="19"/>
      <c r="PQC47" s="19"/>
      <c r="PQD47" s="19"/>
      <c r="PQE47" s="19"/>
      <c r="PQF47" s="19"/>
      <c r="PQG47" s="19"/>
      <c r="PQH47" s="19"/>
      <c r="PQI47" s="19"/>
      <c r="PQJ47" s="19"/>
      <c r="PQK47" s="19"/>
      <c r="PQL47" s="19"/>
      <c r="PQM47" s="19"/>
      <c r="PQN47" s="19"/>
      <c r="PQO47" s="19"/>
      <c r="PQP47" s="19"/>
      <c r="PQQ47" s="19"/>
      <c r="PQR47" s="19"/>
      <c r="PQS47" s="19"/>
      <c r="PQT47" s="19"/>
      <c r="PQU47" s="19"/>
      <c r="PQV47" s="19"/>
      <c r="PQW47" s="19"/>
      <c r="PQX47" s="19"/>
      <c r="PQY47" s="19"/>
      <c r="PQZ47" s="19"/>
      <c r="PRA47" s="19"/>
      <c r="PRB47" s="19"/>
      <c r="PRC47" s="19"/>
      <c r="PRD47" s="19"/>
      <c r="PRE47" s="19"/>
      <c r="PRF47" s="19"/>
      <c r="PRG47" s="19"/>
      <c r="PRH47" s="19"/>
      <c r="PRI47" s="19"/>
      <c r="PRJ47" s="19"/>
      <c r="PRK47" s="19"/>
      <c r="PRL47" s="19"/>
      <c r="PRM47" s="19"/>
      <c r="PRN47" s="19"/>
      <c r="PRO47" s="19"/>
      <c r="PRP47" s="19"/>
      <c r="PRQ47" s="19"/>
      <c r="PRR47" s="19"/>
      <c r="PRS47" s="19"/>
      <c r="PRT47" s="19"/>
      <c r="PRU47" s="19"/>
      <c r="PRV47" s="19"/>
      <c r="PRW47" s="19"/>
      <c r="PRX47" s="19"/>
      <c r="PRY47" s="19"/>
      <c r="PRZ47" s="19"/>
      <c r="PSA47" s="19"/>
      <c r="PSB47" s="19"/>
      <c r="PSC47" s="19"/>
      <c r="PSD47" s="19"/>
      <c r="PSE47" s="19"/>
      <c r="PSF47" s="19"/>
      <c r="PSG47" s="19"/>
      <c r="PSH47" s="19"/>
      <c r="PSI47" s="19"/>
      <c r="PSJ47" s="19"/>
      <c r="PSK47" s="19"/>
      <c r="PSL47" s="19"/>
      <c r="PSM47" s="19"/>
      <c r="PSN47" s="19"/>
      <c r="PSO47" s="19"/>
      <c r="PSP47" s="19"/>
      <c r="PSQ47" s="19"/>
      <c r="PSR47" s="19"/>
      <c r="PSS47" s="19"/>
      <c r="PST47" s="19"/>
      <c r="PSU47" s="19"/>
      <c r="PSV47" s="19"/>
      <c r="PSW47" s="19"/>
      <c r="PSX47" s="19"/>
      <c r="PSY47" s="19"/>
      <c r="PSZ47" s="19"/>
      <c r="PTA47" s="19"/>
      <c r="PTB47" s="19"/>
      <c r="PTC47" s="19"/>
      <c r="PTD47" s="19"/>
      <c r="PTE47" s="19"/>
      <c r="PTF47" s="19"/>
      <c r="PTG47" s="19"/>
      <c r="PTH47" s="19"/>
      <c r="PTI47" s="19"/>
      <c r="PTJ47" s="19"/>
      <c r="PTK47" s="19"/>
      <c r="PTL47" s="19"/>
      <c r="PTM47" s="19"/>
      <c r="PTN47" s="19"/>
      <c r="PTO47" s="19"/>
      <c r="PTP47" s="19"/>
      <c r="PTQ47" s="19"/>
      <c r="PTR47" s="19"/>
      <c r="PTS47" s="19"/>
      <c r="PTT47" s="19"/>
      <c r="PTU47" s="19"/>
      <c r="PTV47" s="19"/>
      <c r="PTW47" s="19"/>
      <c r="PTX47" s="19"/>
      <c r="PTY47" s="19"/>
      <c r="PTZ47" s="19"/>
      <c r="PUA47" s="19"/>
      <c r="PUB47" s="19"/>
      <c r="PUC47" s="19"/>
      <c r="PUD47" s="19"/>
      <c r="PUE47" s="19"/>
      <c r="PUF47" s="19"/>
      <c r="PUG47" s="19"/>
      <c r="PUH47" s="19"/>
      <c r="PUI47" s="19"/>
      <c r="PUJ47" s="19"/>
      <c r="PUK47" s="19"/>
      <c r="PUL47" s="19"/>
      <c r="PUM47" s="19"/>
      <c r="PUN47" s="19"/>
      <c r="PUO47" s="19"/>
      <c r="PUP47" s="19"/>
      <c r="PUQ47" s="19"/>
      <c r="PUR47" s="19"/>
      <c r="PUS47" s="19"/>
      <c r="PUT47" s="19"/>
      <c r="PUU47" s="19"/>
      <c r="PUV47" s="19"/>
      <c r="PUW47" s="19"/>
      <c r="PUX47" s="19"/>
      <c r="PUY47" s="19"/>
      <c r="PUZ47" s="19"/>
      <c r="PVA47" s="19"/>
      <c r="PVB47" s="19"/>
      <c r="PVC47" s="19"/>
      <c r="PVD47" s="19"/>
      <c r="PVE47" s="19"/>
      <c r="PVF47" s="19"/>
      <c r="PVG47" s="19"/>
      <c r="PVH47" s="19"/>
      <c r="PVI47" s="19"/>
      <c r="PVJ47" s="19"/>
      <c r="PVK47" s="19"/>
      <c r="PVL47" s="19"/>
      <c r="PVM47" s="19"/>
      <c r="PVN47" s="19"/>
      <c r="PVO47" s="19"/>
      <c r="PVP47" s="19"/>
      <c r="PVQ47" s="19"/>
      <c r="PVR47" s="19"/>
      <c r="PVS47" s="19"/>
      <c r="PVT47" s="19"/>
      <c r="PVU47" s="19"/>
      <c r="PVV47" s="19"/>
      <c r="PVW47" s="19"/>
      <c r="PVX47" s="19"/>
      <c r="PVY47" s="19"/>
      <c r="PVZ47" s="19"/>
      <c r="PWA47" s="19"/>
      <c r="PWB47" s="19"/>
      <c r="PWC47" s="19"/>
      <c r="PWD47" s="19"/>
      <c r="PWE47" s="19"/>
      <c r="PWF47" s="19"/>
      <c r="PWG47" s="19"/>
      <c r="PWH47" s="19"/>
      <c r="PWI47" s="19"/>
      <c r="PWJ47" s="19"/>
      <c r="PWK47" s="19"/>
      <c r="PWL47" s="19"/>
      <c r="PWM47" s="19"/>
      <c r="PWN47" s="19"/>
      <c r="PWO47" s="19"/>
      <c r="PWP47" s="19"/>
      <c r="PWQ47" s="19"/>
      <c r="PWR47" s="19"/>
      <c r="PWS47" s="19"/>
      <c r="PWT47" s="19"/>
      <c r="PWU47" s="19"/>
      <c r="PWV47" s="19"/>
      <c r="PWW47" s="19"/>
      <c r="PWX47" s="19"/>
      <c r="PWY47" s="19"/>
      <c r="PWZ47" s="19"/>
      <c r="PXA47" s="19"/>
      <c r="PXB47" s="19"/>
      <c r="PXC47" s="19"/>
      <c r="PXD47" s="19"/>
      <c r="PXE47" s="19"/>
      <c r="PXF47" s="19"/>
      <c r="PXG47" s="19"/>
      <c r="PXH47" s="19"/>
      <c r="PXI47" s="19"/>
      <c r="PXJ47" s="19"/>
      <c r="PXK47" s="19"/>
      <c r="PXL47" s="19"/>
      <c r="PXM47" s="19"/>
      <c r="PXN47" s="19"/>
      <c r="PXO47" s="19"/>
      <c r="PXP47" s="19"/>
      <c r="PXQ47" s="19"/>
      <c r="PXR47" s="19"/>
      <c r="PXS47" s="19"/>
      <c r="PXT47" s="19"/>
      <c r="PXU47" s="19"/>
      <c r="PXV47" s="19"/>
      <c r="PXW47" s="19"/>
      <c r="PXX47" s="19"/>
      <c r="PXY47" s="19"/>
      <c r="PXZ47" s="19"/>
      <c r="PYA47" s="19"/>
      <c r="PYB47" s="19"/>
      <c r="PYC47" s="19"/>
      <c r="PYD47" s="19"/>
      <c r="PYE47" s="19"/>
      <c r="PYF47" s="19"/>
      <c r="PYG47" s="19"/>
      <c r="PYH47" s="19"/>
      <c r="PYI47" s="19"/>
      <c r="PYJ47" s="19"/>
      <c r="PYK47" s="19"/>
      <c r="PYL47" s="19"/>
      <c r="PYM47" s="19"/>
      <c r="PYN47" s="19"/>
      <c r="PYO47" s="19"/>
      <c r="PYP47" s="19"/>
      <c r="PYQ47" s="19"/>
      <c r="PYR47" s="19"/>
      <c r="PYS47" s="19"/>
      <c r="PYT47" s="19"/>
      <c r="PYU47" s="19"/>
      <c r="PYV47" s="19"/>
      <c r="PYW47" s="19"/>
      <c r="PYX47" s="19"/>
      <c r="PYY47" s="19"/>
      <c r="PYZ47" s="19"/>
      <c r="PZA47" s="19"/>
      <c r="PZB47" s="19"/>
      <c r="PZC47" s="19"/>
      <c r="PZD47" s="19"/>
      <c r="PZE47" s="19"/>
      <c r="PZF47" s="19"/>
      <c r="PZG47" s="19"/>
      <c r="PZH47" s="19"/>
      <c r="PZI47" s="19"/>
      <c r="PZJ47" s="19"/>
      <c r="PZK47" s="19"/>
      <c r="PZL47" s="19"/>
      <c r="PZM47" s="19"/>
      <c r="PZN47" s="19"/>
      <c r="PZO47" s="19"/>
      <c r="PZP47" s="19"/>
      <c r="PZQ47" s="19"/>
      <c r="PZR47" s="19"/>
      <c r="PZS47" s="19"/>
      <c r="PZT47" s="19"/>
      <c r="PZU47" s="19"/>
      <c r="PZV47" s="19"/>
      <c r="PZW47" s="19"/>
      <c r="PZX47" s="19"/>
      <c r="PZY47" s="19"/>
      <c r="PZZ47" s="19"/>
      <c r="QAA47" s="19"/>
      <c r="QAB47" s="19"/>
      <c r="QAC47" s="19"/>
      <c r="QAD47" s="19"/>
      <c r="QAE47" s="19"/>
      <c r="QAF47" s="19"/>
      <c r="QAG47" s="19"/>
      <c r="QAH47" s="19"/>
      <c r="QAI47" s="19"/>
      <c r="QAJ47" s="19"/>
      <c r="QAK47" s="19"/>
      <c r="QAL47" s="19"/>
      <c r="QAM47" s="19"/>
      <c r="QAN47" s="19"/>
      <c r="QAO47" s="19"/>
      <c r="QAP47" s="19"/>
      <c r="QAQ47" s="19"/>
      <c r="QAR47" s="19"/>
      <c r="QAS47" s="19"/>
      <c r="QAT47" s="19"/>
      <c r="QAU47" s="19"/>
      <c r="QAV47" s="19"/>
      <c r="QAW47" s="19"/>
      <c r="QAX47" s="19"/>
      <c r="QAY47" s="19"/>
      <c r="QAZ47" s="19"/>
      <c r="QBA47" s="19"/>
      <c r="QBB47" s="19"/>
      <c r="QBC47" s="19"/>
      <c r="QBD47" s="19"/>
      <c r="QBE47" s="19"/>
      <c r="QBF47" s="19"/>
      <c r="QBG47" s="19"/>
      <c r="QBH47" s="19"/>
      <c r="QBI47" s="19"/>
      <c r="QBJ47" s="19"/>
      <c r="QBK47" s="19"/>
      <c r="QBL47" s="19"/>
      <c r="QBM47" s="19"/>
      <c r="QBN47" s="19"/>
      <c r="QBO47" s="19"/>
      <c r="QBP47" s="19"/>
      <c r="QBQ47" s="19"/>
      <c r="QBR47" s="19"/>
      <c r="QBS47" s="19"/>
      <c r="QBT47" s="19"/>
      <c r="QBU47" s="19"/>
      <c r="QBV47" s="19"/>
      <c r="QBW47" s="19"/>
      <c r="QBX47" s="19"/>
      <c r="QBY47" s="19"/>
      <c r="QBZ47" s="19"/>
      <c r="QCA47" s="19"/>
      <c r="QCB47" s="19"/>
      <c r="QCC47" s="19"/>
      <c r="QCD47" s="19"/>
      <c r="QCE47" s="19"/>
      <c r="QCF47" s="19"/>
      <c r="QCG47" s="19"/>
      <c r="QCH47" s="19"/>
      <c r="QCI47" s="19"/>
      <c r="QCJ47" s="19"/>
      <c r="QCK47" s="19"/>
      <c r="QCL47" s="19"/>
      <c r="QCM47" s="19"/>
      <c r="QCN47" s="19"/>
      <c r="QCO47" s="19"/>
      <c r="QCP47" s="19"/>
      <c r="QCQ47" s="19"/>
      <c r="QCR47" s="19"/>
      <c r="QCS47" s="19"/>
      <c r="QCT47" s="19"/>
      <c r="QCU47" s="19"/>
      <c r="QCV47" s="19"/>
      <c r="QCW47" s="19"/>
      <c r="QCX47" s="19"/>
      <c r="QCY47" s="19"/>
      <c r="QCZ47" s="19"/>
      <c r="QDA47" s="19"/>
      <c r="QDB47" s="19"/>
      <c r="QDC47" s="19"/>
      <c r="QDD47" s="19"/>
      <c r="QDE47" s="19"/>
      <c r="QDF47" s="19"/>
      <c r="QDG47" s="19"/>
      <c r="QDH47" s="19"/>
      <c r="QDI47" s="19"/>
      <c r="QDJ47" s="19"/>
      <c r="QDK47" s="19"/>
      <c r="QDL47" s="19"/>
      <c r="QDM47" s="19"/>
      <c r="QDN47" s="19"/>
      <c r="QDO47" s="19"/>
      <c r="QDP47" s="19"/>
      <c r="QDQ47" s="19"/>
      <c r="QDR47" s="19"/>
      <c r="QDS47" s="19"/>
      <c r="QDT47" s="19"/>
      <c r="QDU47" s="19"/>
      <c r="QDV47" s="19"/>
      <c r="QDW47" s="19"/>
      <c r="QDX47" s="19"/>
      <c r="QDY47" s="19"/>
      <c r="QDZ47" s="19"/>
      <c r="QEA47" s="19"/>
      <c r="QEB47" s="19"/>
      <c r="QEC47" s="19"/>
      <c r="QED47" s="19"/>
      <c r="QEE47" s="19"/>
      <c r="QEF47" s="19"/>
      <c r="QEG47" s="19"/>
      <c r="QEH47" s="19"/>
      <c r="QEI47" s="19"/>
      <c r="QEJ47" s="19"/>
      <c r="QEK47" s="19"/>
      <c r="QEL47" s="19"/>
      <c r="QEM47" s="19"/>
      <c r="QEN47" s="19"/>
      <c r="QEO47" s="19"/>
      <c r="QEP47" s="19"/>
      <c r="QEQ47" s="19"/>
      <c r="QER47" s="19"/>
      <c r="QES47" s="19"/>
      <c r="QET47" s="19"/>
      <c r="QEU47" s="19"/>
      <c r="QEV47" s="19"/>
      <c r="QEW47" s="19"/>
      <c r="QEX47" s="19"/>
      <c r="QEY47" s="19"/>
      <c r="QEZ47" s="19"/>
      <c r="QFA47" s="19"/>
      <c r="QFB47" s="19"/>
      <c r="QFC47" s="19"/>
      <c r="QFD47" s="19"/>
      <c r="QFE47" s="19"/>
      <c r="QFF47" s="19"/>
      <c r="QFG47" s="19"/>
      <c r="QFH47" s="19"/>
      <c r="QFI47" s="19"/>
      <c r="QFJ47" s="19"/>
      <c r="QFK47" s="19"/>
      <c r="QFL47" s="19"/>
      <c r="QFM47" s="19"/>
      <c r="QFN47" s="19"/>
      <c r="QFO47" s="19"/>
      <c r="QFP47" s="19"/>
      <c r="QFQ47" s="19"/>
      <c r="QFR47" s="19"/>
      <c r="QFS47" s="19"/>
      <c r="QFT47" s="19"/>
      <c r="QFU47" s="19"/>
      <c r="QFV47" s="19"/>
      <c r="QFW47" s="19"/>
      <c r="QFX47" s="19"/>
      <c r="QFY47" s="19"/>
      <c r="QFZ47" s="19"/>
      <c r="QGA47" s="19"/>
      <c r="QGB47" s="19"/>
      <c r="QGC47" s="19"/>
      <c r="QGD47" s="19"/>
      <c r="QGE47" s="19"/>
      <c r="QGF47" s="19"/>
      <c r="QGG47" s="19"/>
      <c r="QGH47" s="19"/>
      <c r="QGI47" s="19"/>
      <c r="QGJ47" s="19"/>
      <c r="QGK47" s="19"/>
      <c r="QGL47" s="19"/>
      <c r="QGM47" s="19"/>
      <c r="QGN47" s="19"/>
      <c r="QGO47" s="19"/>
      <c r="QGP47" s="19"/>
      <c r="QGQ47" s="19"/>
      <c r="QGR47" s="19"/>
      <c r="QGS47" s="19"/>
      <c r="QGT47" s="19"/>
      <c r="QGU47" s="19"/>
      <c r="QGV47" s="19"/>
      <c r="QGW47" s="19"/>
      <c r="QGX47" s="19"/>
      <c r="QGY47" s="19"/>
      <c r="QGZ47" s="19"/>
      <c r="QHA47" s="19"/>
      <c r="QHB47" s="19"/>
      <c r="QHC47" s="19"/>
      <c r="QHD47" s="19"/>
      <c r="QHE47" s="19"/>
      <c r="QHF47" s="19"/>
      <c r="QHG47" s="19"/>
      <c r="QHH47" s="19"/>
      <c r="QHI47" s="19"/>
      <c r="QHJ47" s="19"/>
      <c r="QHK47" s="19"/>
      <c r="QHL47" s="19"/>
      <c r="QHM47" s="19"/>
      <c r="QHN47" s="19"/>
      <c r="QHO47" s="19"/>
      <c r="QHP47" s="19"/>
      <c r="QHQ47" s="19"/>
      <c r="QHR47" s="19"/>
      <c r="QHS47" s="19"/>
      <c r="QHT47" s="19"/>
      <c r="QHU47" s="19"/>
      <c r="QHV47" s="19"/>
      <c r="QHW47" s="19"/>
      <c r="QHX47" s="19"/>
      <c r="QHY47" s="19"/>
      <c r="QHZ47" s="19"/>
      <c r="QIA47" s="19"/>
      <c r="QIB47" s="19"/>
      <c r="QIC47" s="19"/>
      <c r="QID47" s="19"/>
      <c r="QIE47" s="19"/>
      <c r="QIF47" s="19"/>
      <c r="QIG47" s="19"/>
      <c r="QIH47" s="19"/>
      <c r="QII47" s="19"/>
      <c r="QIJ47" s="19"/>
      <c r="QIK47" s="19"/>
      <c r="QIL47" s="19"/>
      <c r="QIM47" s="19"/>
      <c r="QIN47" s="19"/>
      <c r="QIO47" s="19"/>
      <c r="QIP47" s="19"/>
      <c r="QIQ47" s="19"/>
      <c r="QIR47" s="19"/>
      <c r="QIS47" s="19"/>
      <c r="QIT47" s="19"/>
      <c r="QIU47" s="19"/>
      <c r="QIV47" s="19"/>
      <c r="QIW47" s="19"/>
      <c r="QIX47" s="19"/>
      <c r="QIY47" s="19"/>
      <c r="QIZ47" s="19"/>
      <c r="QJA47" s="19"/>
      <c r="QJB47" s="19"/>
      <c r="QJC47" s="19"/>
      <c r="QJD47" s="19"/>
      <c r="QJE47" s="19"/>
      <c r="QJF47" s="19"/>
      <c r="QJG47" s="19"/>
      <c r="QJH47" s="19"/>
      <c r="QJI47" s="19"/>
      <c r="QJJ47" s="19"/>
      <c r="QJK47" s="19"/>
      <c r="QJL47" s="19"/>
      <c r="QJM47" s="19"/>
      <c r="QJN47" s="19"/>
      <c r="QJO47" s="19"/>
      <c r="QJP47" s="19"/>
      <c r="QJQ47" s="19"/>
      <c r="QJR47" s="19"/>
      <c r="QJS47" s="19"/>
      <c r="QJT47" s="19"/>
      <c r="QJU47" s="19"/>
      <c r="QJV47" s="19"/>
      <c r="QJW47" s="19"/>
      <c r="QJX47" s="19"/>
      <c r="QJY47" s="19"/>
      <c r="QJZ47" s="19"/>
      <c r="QKA47" s="19"/>
      <c r="QKB47" s="19"/>
      <c r="QKC47" s="19"/>
      <c r="QKD47" s="19"/>
      <c r="QKE47" s="19"/>
      <c r="QKF47" s="19"/>
      <c r="QKG47" s="19"/>
      <c r="QKH47" s="19"/>
      <c r="QKI47" s="19"/>
      <c r="QKJ47" s="19"/>
      <c r="QKK47" s="19"/>
      <c r="QKL47" s="19"/>
      <c r="QKM47" s="19"/>
      <c r="QKN47" s="19"/>
      <c r="QKO47" s="19"/>
      <c r="QKP47" s="19"/>
      <c r="QKQ47" s="19"/>
      <c r="QKR47" s="19"/>
      <c r="QKS47" s="19"/>
      <c r="QKT47" s="19"/>
      <c r="QKU47" s="19"/>
      <c r="QKV47" s="19"/>
      <c r="QKW47" s="19"/>
      <c r="QKX47" s="19"/>
      <c r="QKY47" s="19"/>
      <c r="QKZ47" s="19"/>
      <c r="QLA47" s="19"/>
      <c r="QLB47" s="19"/>
      <c r="QLC47" s="19"/>
      <c r="QLD47" s="19"/>
      <c r="QLE47" s="19"/>
      <c r="QLF47" s="19"/>
      <c r="QLG47" s="19"/>
      <c r="QLH47" s="19"/>
      <c r="QLI47" s="19"/>
      <c r="QLJ47" s="19"/>
      <c r="QLK47" s="19"/>
      <c r="QLL47" s="19"/>
      <c r="QLM47" s="19"/>
      <c r="QLN47" s="19"/>
      <c r="QLO47" s="19"/>
      <c r="QLP47" s="19"/>
      <c r="QLQ47" s="19"/>
      <c r="QLR47" s="19"/>
      <c r="QLS47" s="19"/>
      <c r="QLT47" s="19"/>
      <c r="QLU47" s="19"/>
      <c r="QLV47" s="19"/>
      <c r="QLW47" s="19"/>
      <c r="QLX47" s="19"/>
      <c r="QLY47" s="19"/>
      <c r="QLZ47" s="19"/>
      <c r="QMA47" s="19"/>
      <c r="QMB47" s="19"/>
      <c r="QMC47" s="19"/>
      <c r="QMD47" s="19"/>
      <c r="QME47" s="19"/>
      <c r="QMF47" s="19"/>
      <c r="QMG47" s="19"/>
      <c r="QMH47" s="19"/>
      <c r="QMI47" s="19"/>
      <c r="QMJ47" s="19"/>
      <c r="QMK47" s="19"/>
      <c r="QML47" s="19"/>
      <c r="QMM47" s="19"/>
      <c r="QMN47" s="19"/>
      <c r="QMO47" s="19"/>
      <c r="QMP47" s="19"/>
      <c r="QMQ47" s="19"/>
      <c r="QMR47" s="19"/>
      <c r="QMS47" s="19"/>
      <c r="QMT47" s="19"/>
      <c r="QMU47" s="19"/>
      <c r="QMV47" s="19"/>
      <c r="QMW47" s="19"/>
      <c r="QMX47" s="19"/>
      <c r="QMY47" s="19"/>
      <c r="QMZ47" s="19"/>
      <c r="QNA47" s="19"/>
      <c r="QNB47" s="19"/>
      <c r="QNC47" s="19"/>
      <c r="QND47" s="19"/>
      <c r="QNE47" s="19"/>
      <c r="QNF47" s="19"/>
      <c r="QNG47" s="19"/>
      <c r="QNH47" s="19"/>
      <c r="QNI47" s="19"/>
      <c r="QNJ47" s="19"/>
      <c r="QNK47" s="19"/>
      <c r="QNL47" s="19"/>
      <c r="QNM47" s="19"/>
      <c r="QNN47" s="19"/>
      <c r="QNO47" s="19"/>
      <c r="QNP47" s="19"/>
      <c r="QNQ47" s="19"/>
      <c r="QNR47" s="19"/>
      <c r="QNS47" s="19"/>
      <c r="QNT47" s="19"/>
      <c r="QNU47" s="19"/>
      <c r="QNV47" s="19"/>
      <c r="QNW47" s="19"/>
      <c r="QNX47" s="19"/>
      <c r="QNY47" s="19"/>
      <c r="QNZ47" s="19"/>
      <c r="QOA47" s="19"/>
      <c r="QOB47" s="19"/>
      <c r="QOC47" s="19"/>
      <c r="QOD47" s="19"/>
      <c r="QOE47" s="19"/>
      <c r="QOF47" s="19"/>
      <c r="QOG47" s="19"/>
      <c r="QOH47" s="19"/>
      <c r="QOI47" s="19"/>
      <c r="QOJ47" s="19"/>
      <c r="QOK47" s="19"/>
      <c r="QOL47" s="19"/>
      <c r="QOM47" s="19"/>
      <c r="QON47" s="19"/>
      <c r="QOO47" s="19"/>
      <c r="QOP47" s="19"/>
      <c r="QOQ47" s="19"/>
      <c r="QOR47" s="19"/>
      <c r="QOS47" s="19"/>
      <c r="QOT47" s="19"/>
      <c r="QOU47" s="19"/>
      <c r="QOV47" s="19"/>
      <c r="QOW47" s="19"/>
      <c r="QOX47" s="19"/>
      <c r="QOY47" s="19"/>
      <c r="QOZ47" s="19"/>
      <c r="QPA47" s="19"/>
      <c r="QPB47" s="19"/>
      <c r="QPC47" s="19"/>
      <c r="QPD47" s="19"/>
      <c r="QPE47" s="19"/>
      <c r="QPF47" s="19"/>
      <c r="QPG47" s="19"/>
      <c r="QPH47" s="19"/>
      <c r="QPI47" s="19"/>
      <c r="QPJ47" s="19"/>
      <c r="QPK47" s="19"/>
      <c r="QPL47" s="19"/>
      <c r="QPM47" s="19"/>
      <c r="QPN47" s="19"/>
      <c r="QPO47" s="19"/>
      <c r="QPP47" s="19"/>
      <c r="QPQ47" s="19"/>
      <c r="QPR47" s="19"/>
      <c r="QPS47" s="19"/>
      <c r="QPT47" s="19"/>
      <c r="QPU47" s="19"/>
      <c r="QPV47" s="19"/>
      <c r="QPW47" s="19"/>
      <c r="QPX47" s="19"/>
      <c r="QPY47" s="19"/>
      <c r="QPZ47" s="19"/>
      <c r="QQA47" s="19"/>
      <c r="QQB47" s="19"/>
      <c r="QQC47" s="19"/>
      <c r="QQD47" s="19"/>
      <c r="QQE47" s="19"/>
      <c r="QQF47" s="19"/>
      <c r="QQG47" s="19"/>
      <c r="QQH47" s="19"/>
      <c r="QQI47" s="19"/>
      <c r="QQJ47" s="19"/>
      <c r="QQK47" s="19"/>
      <c r="QQL47" s="19"/>
      <c r="QQM47" s="19"/>
      <c r="QQN47" s="19"/>
      <c r="QQO47" s="19"/>
      <c r="QQP47" s="19"/>
      <c r="QQQ47" s="19"/>
      <c r="QQR47" s="19"/>
      <c r="QQS47" s="19"/>
      <c r="QQT47" s="19"/>
      <c r="QQU47" s="19"/>
      <c r="QQV47" s="19"/>
      <c r="QQW47" s="19"/>
      <c r="QQX47" s="19"/>
      <c r="QQY47" s="19"/>
      <c r="QQZ47" s="19"/>
      <c r="QRA47" s="19"/>
      <c r="QRB47" s="19"/>
      <c r="QRC47" s="19"/>
      <c r="QRD47" s="19"/>
      <c r="QRE47" s="19"/>
      <c r="QRF47" s="19"/>
      <c r="QRG47" s="19"/>
      <c r="QRH47" s="19"/>
      <c r="QRI47" s="19"/>
      <c r="QRJ47" s="19"/>
      <c r="QRK47" s="19"/>
      <c r="QRL47" s="19"/>
      <c r="QRM47" s="19"/>
      <c r="QRN47" s="19"/>
      <c r="QRO47" s="19"/>
      <c r="QRP47" s="19"/>
      <c r="QRQ47" s="19"/>
      <c r="QRR47" s="19"/>
      <c r="QRS47" s="19"/>
      <c r="QRT47" s="19"/>
      <c r="QRU47" s="19"/>
      <c r="QRV47" s="19"/>
      <c r="QRW47" s="19"/>
      <c r="QRX47" s="19"/>
      <c r="QRY47" s="19"/>
      <c r="QRZ47" s="19"/>
      <c r="QSA47" s="19"/>
      <c r="QSB47" s="19"/>
      <c r="QSC47" s="19"/>
      <c r="QSD47" s="19"/>
      <c r="QSE47" s="19"/>
      <c r="QSF47" s="19"/>
      <c r="QSG47" s="19"/>
      <c r="QSH47" s="19"/>
      <c r="QSI47" s="19"/>
      <c r="QSJ47" s="19"/>
      <c r="QSK47" s="19"/>
      <c r="QSL47" s="19"/>
      <c r="QSM47" s="19"/>
      <c r="QSN47" s="19"/>
      <c r="QSO47" s="19"/>
      <c r="QSP47" s="19"/>
      <c r="QSQ47" s="19"/>
      <c r="QSR47" s="19"/>
      <c r="QSS47" s="19"/>
      <c r="QST47" s="19"/>
      <c r="QSU47" s="19"/>
      <c r="QSV47" s="19"/>
      <c r="QSW47" s="19"/>
      <c r="QSX47" s="19"/>
      <c r="QSY47" s="19"/>
      <c r="QSZ47" s="19"/>
      <c r="QTA47" s="19"/>
      <c r="QTB47" s="19"/>
      <c r="QTC47" s="19"/>
      <c r="QTD47" s="19"/>
      <c r="QTE47" s="19"/>
      <c r="QTF47" s="19"/>
      <c r="QTG47" s="19"/>
      <c r="QTH47" s="19"/>
      <c r="QTI47" s="19"/>
      <c r="QTJ47" s="19"/>
      <c r="QTK47" s="19"/>
      <c r="QTL47" s="19"/>
      <c r="QTM47" s="19"/>
      <c r="QTN47" s="19"/>
      <c r="QTO47" s="19"/>
      <c r="QTP47" s="19"/>
      <c r="QTQ47" s="19"/>
      <c r="QTR47" s="19"/>
      <c r="QTS47" s="19"/>
      <c r="QTT47" s="19"/>
      <c r="QTU47" s="19"/>
      <c r="QTV47" s="19"/>
      <c r="QTW47" s="19"/>
      <c r="QTX47" s="19"/>
      <c r="QTY47" s="19"/>
      <c r="QTZ47" s="19"/>
      <c r="QUA47" s="19"/>
      <c r="QUB47" s="19"/>
      <c r="QUC47" s="19"/>
      <c r="QUD47" s="19"/>
      <c r="QUE47" s="19"/>
      <c r="QUF47" s="19"/>
      <c r="QUG47" s="19"/>
      <c r="QUH47" s="19"/>
      <c r="QUI47" s="19"/>
      <c r="QUJ47" s="19"/>
      <c r="QUK47" s="19"/>
      <c r="QUL47" s="19"/>
      <c r="QUM47" s="19"/>
      <c r="QUN47" s="19"/>
      <c r="QUO47" s="19"/>
      <c r="QUP47" s="19"/>
      <c r="QUQ47" s="19"/>
      <c r="QUR47" s="19"/>
      <c r="QUS47" s="19"/>
      <c r="QUT47" s="19"/>
      <c r="QUU47" s="19"/>
      <c r="QUV47" s="19"/>
      <c r="QUW47" s="19"/>
      <c r="QUX47" s="19"/>
      <c r="QUY47" s="19"/>
      <c r="QUZ47" s="19"/>
      <c r="QVA47" s="19"/>
      <c r="QVB47" s="19"/>
      <c r="QVC47" s="19"/>
      <c r="QVD47" s="19"/>
      <c r="QVE47" s="19"/>
      <c r="QVF47" s="19"/>
      <c r="QVG47" s="19"/>
      <c r="QVH47" s="19"/>
      <c r="QVI47" s="19"/>
      <c r="QVJ47" s="19"/>
      <c r="QVK47" s="19"/>
      <c r="QVL47" s="19"/>
      <c r="QVM47" s="19"/>
      <c r="QVN47" s="19"/>
      <c r="QVO47" s="19"/>
      <c r="QVP47" s="19"/>
      <c r="QVQ47" s="19"/>
      <c r="QVR47" s="19"/>
      <c r="QVS47" s="19"/>
      <c r="QVT47" s="19"/>
      <c r="QVU47" s="19"/>
      <c r="QVV47" s="19"/>
      <c r="QVW47" s="19"/>
      <c r="QVX47" s="19"/>
      <c r="QVY47" s="19"/>
      <c r="QVZ47" s="19"/>
      <c r="QWA47" s="19"/>
      <c r="QWB47" s="19"/>
      <c r="QWC47" s="19"/>
      <c r="QWD47" s="19"/>
      <c r="QWE47" s="19"/>
      <c r="QWF47" s="19"/>
      <c r="QWG47" s="19"/>
      <c r="QWH47" s="19"/>
      <c r="QWI47" s="19"/>
      <c r="QWJ47" s="19"/>
      <c r="QWK47" s="19"/>
      <c r="QWL47" s="19"/>
      <c r="QWM47" s="19"/>
      <c r="QWN47" s="19"/>
      <c r="QWO47" s="19"/>
      <c r="QWP47" s="19"/>
      <c r="QWQ47" s="19"/>
      <c r="QWR47" s="19"/>
      <c r="QWS47" s="19"/>
      <c r="QWT47" s="19"/>
      <c r="QWU47" s="19"/>
      <c r="QWV47" s="19"/>
      <c r="QWW47" s="19"/>
      <c r="QWX47" s="19"/>
      <c r="QWY47" s="19"/>
      <c r="QWZ47" s="19"/>
      <c r="QXA47" s="19"/>
      <c r="QXB47" s="19"/>
      <c r="QXC47" s="19"/>
      <c r="QXD47" s="19"/>
      <c r="QXE47" s="19"/>
      <c r="QXF47" s="19"/>
      <c r="QXG47" s="19"/>
      <c r="QXH47" s="19"/>
      <c r="QXI47" s="19"/>
      <c r="QXJ47" s="19"/>
      <c r="QXK47" s="19"/>
      <c r="QXL47" s="19"/>
      <c r="QXM47" s="19"/>
      <c r="QXN47" s="19"/>
      <c r="QXO47" s="19"/>
      <c r="QXP47" s="19"/>
      <c r="QXQ47" s="19"/>
      <c r="QXR47" s="19"/>
      <c r="QXS47" s="19"/>
      <c r="QXT47" s="19"/>
      <c r="QXU47" s="19"/>
      <c r="QXV47" s="19"/>
      <c r="QXW47" s="19"/>
      <c r="QXX47" s="19"/>
      <c r="QXY47" s="19"/>
      <c r="QXZ47" s="19"/>
      <c r="QYA47" s="19"/>
      <c r="QYB47" s="19"/>
      <c r="QYC47" s="19"/>
      <c r="QYD47" s="19"/>
      <c r="QYE47" s="19"/>
      <c r="QYF47" s="19"/>
      <c r="QYG47" s="19"/>
      <c r="QYH47" s="19"/>
      <c r="QYI47" s="19"/>
      <c r="QYJ47" s="19"/>
      <c r="QYK47" s="19"/>
      <c r="QYL47" s="19"/>
      <c r="QYM47" s="19"/>
      <c r="QYN47" s="19"/>
      <c r="QYO47" s="19"/>
      <c r="QYP47" s="19"/>
      <c r="QYQ47" s="19"/>
      <c r="QYR47" s="19"/>
      <c r="QYS47" s="19"/>
      <c r="QYT47" s="19"/>
      <c r="QYU47" s="19"/>
      <c r="QYV47" s="19"/>
      <c r="QYW47" s="19"/>
      <c r="QYX47" s="19"/>
      <c r="QYY47" s="19"/>
      <c r="QYZ47" s="19"/>
      <c r="QZA47" s="19"/>
      <c r="QZB47" s="19"/>
      <c r="QZC47" s="19"/>
      <c r="QZD47" s="19"/>
      <c r="QZE47" s="19"/>
      <c r="QZF47" s="19"/>
      <c r="QZG47" s="19"/>
      <c r="QZH47" s="19"/>
      <c r="QZI47" s="19"/>
      <c r="QZJ47" s="19"/>
      <c r="QZK47" s="19"/>
      <c r="QZL47" s="19"/>
      <c r="QZM47" s="19"/>
      <c r="QZN47" s="19"/>
      <c r="QZO47" s="19"/>
      <c r="QZP47" s="19"/>
      <c r="QZQ47" s="19"/>
      <c r="QZR47" s="19"/>
      <c r="QZS47" s="19"/>
      <c r="QZT47" s="19"/>
      <c r="QZU47" s="19"/>
      <c r="QZV47" s="19"/>
      <c r="QZW47" s="19"/>
      <c r="QZX47" s="19"/>
      <c r="QZY47" s="19"/>
      <c r="QZZ47" s="19"/>
      <c r="RAA47" s="19"/>
      <c r="RAB47" s="19"/>
      <c r="RAC47" s="19"/>
      <c r="RAD47" s="19"/>
      <c r="RAE47" s="19"/>
      <c r="RAF47" s="19"/>
      <c r="RAG47" s="19"/>
      <c r="RAH47" s="19"/>
      <c r="RAI47" s="19"/>
      <c r="RAJ47" s="19"/>
      <c r="RAK47" s="19"/>
      <c r="RAL47" s="19"/>
      <c r="RAM47" s="19"/>
      <c r="RAN47" s="19"/>
      <c r="RAO47" s="19"/>
      <c r="RAP47" s="19"/>
      <c r="RAQ47" s="19"/>
      <c r="RAR47" s="19"/>
      <c r="RAS47" s="19"/>
      <c r="RAT47" s="19"/>
      <c r="RAU47" s="19"/>
      <c r="RAV47" s="19"/>
      <c r="RAW47" s="19"/>
      <c r="RAX47" s="19"/>
      <c r="RAY47" s="19"/>
      <c r="RAZ47" s="19"/>
      <c r="RBA47" s="19"/>
      <c r="RBB47" s="19"/>
      <c r="RBC47" s="19"/>
      <c r="RBD47" s="19"/>
      <c r="RBE47" s="19"/>
      <c r="RBF47" s="19"/>
      <c r="RBG47" s="19"/>
      <c r="RBH47" s="19"/>
      <c r="RBI47" s="19"/>
      <c r="RBJ47" s="19"/>
      <c r="RBK47" s="19"/>
      <c r="RBL47" s="19"/>
      <c r="RBM47" s="19"/>
      <c r="RBN47" s="19"/>
      <c r="RBO47" s="19"/>
      <c r="RBP47" s="19"/>
      <c r="RBQ47" s="19"/>
      <c r="RBR47" s="19"/>
      <c r="RBS47" s="19"/>
      <c r="RBT47" s="19"/>
      <c r="RBU47" s="19"/>
      <c r="RBV47" s="19"/>
      <c r="RBW47" s="19"/>
      <c r="RBX47" s="19"/>
      <c r="RBY47" s="19"/>
      <c r="RBZ47" s="19"/>
      <c r="RCA47" s="19"/>
      <c r="RCB47" s="19"/>
      <c r="RCC47" s="19"/>
      <c r="RCD47" s="19"/>
      <c r="RCE47" s="19"/>
      <c r="RCF47" s="19"/>
      <c r="RCG47" s="19"/>
      <c r="RCH47" s="19"/>
      <c r="RCI47" s="19"/>
      <c r="RCJ47" s="19"/>
      <c r="RCK47" s="19"/>
      <c r="RCL47" s="19"/>
      <c r="RCM47" s="19"/>
      <c r="RCN47" s="19"/>
      <c r="RCO47" s="19"/>
      <c r="RCP47" s="19"/>
      <c r="RCQ47" s="19"/>
      <c r="RCR47" s="19"/>
      <c r="RCS47" s="19"/>
      <c r="RCT47" s="19"/>
      <c r="RCU47" s="19"/>
      <c r="RCV47" s="19"/>
      <c r="RCW47" s="19"/>
      <c r="RCX47" s="19"/>
      <c r="RCY47" s="19"/>
      <c r="RCZ47" s="19"/>
      <c r="RDA47" s="19"/>
      <c r="RDB47" s="19"/>
      <c r="RDC47" s="19"/>
      <c r="RDD47" s="19"/>
      <c r="RDE47" s="19"/>
      <c r="RDF47" s="19"/>
      <c r="RDG47" s="19"/>
      <c r="RDH47" s="19"/>
      <c r="RDI47" s="19"/>
      <c r="RDJ47" s="19"/>
      <c r="RDK47" s="19"/>
      <c r="RDL47" s="19"/>
      <c r="RDM47" s="19"/>
      <c r="RDN47" s="19"/>
      <c r="RDO47" s="19"/>
      <c r="RDP47" s="19"/>
      <c r="RDQ47" s="19"/>
      <c r="RDR47" s="19"/>
      <c r="RDS47" s="19"/>
      <c r="RDT47" s="19"/>
      <c r="RDU47" s="19"/>
      <c r="RDV47" s="19"/>
      <c r="RDW47" s="19"/>
      <c r="RDX47" s="19"/>
      <c r="RDY47" s="19"/>
      <c r="RDZ47" s="19"/>
      <c r="REA47" s="19"/>
      <c r="REB47" s="19"/>
      <c r="REC47" s="19"/>
      <c r="RED47" s="19"/>
      <c r="REE47" s="19"/>
      <c r="REF47" s="19"/>
      <c r="REG47" s="19"/>
      <c r="REH47" s="19"/>
      <c r="REI47" s="19"/>
      <c r="REJ47" s="19"/>
      <c r="REK47" s="19"/>
      <c r="REL47" s="19"/>
      <c r="REM47" s="19"/>
      <c r="REN47" s="19"/>
      <c r="REO47" s="19"/>
      <c r="REP47" s="19"/>
      <c r="REQ47" s="19"/>
      <c r="RER47" s="19"/>
      <c r="RES47" s="19"/>
      <c r="RET47" s="19"/>
      <c r="REU47" s="19"/>
      <c r="REV47" s="19"/>
      <c r="REW47" s="19"/>
      <c r="REX47" s="19"/>
      <c r="REY47" s="19"/>
      <c r="REZ47" s="19"/>
      <c r="RFA47" s="19"/>
      <c r="RFB47" s="19"/>
      <c r="RFC47" s="19"/>
      <c r="RFD47" s="19"/>
      <c r="RFE47" s="19"/>
      <c r="RFF47" s="19"/>
      <c r="RFG47" s="19"/>
      <c r="RFH47" s="19"/>
      <c r="RFI47" s="19"/>
      <c r="RFJ47" s="19"/>
      <c r="RFK47" s="19"/>
      <c r="RFL47" s="19"/>
      <c r="RFM47" s="19"/>
      <c r="RFN47" s="19"/>
      <c r="RFO47" s="19"/>
      <c r="RFP47" s="19"/>
      <c r="RFQ47" s="19"/>
      <c r="RFR47" s="19"/>
      <c r="RFS47" s="19"/>
      <c r="RFT47" s="19"/>
      <c r="RFU47" s="19"/>
      <c r="RFV47" s="19"/>
      <c r="RFW47" s="19"/>
      <c r="RFX47" s="19"/>
      <c r="RFY47" s="19"/>
      <c r="RFZ47" s="19"/>
      <c r="RGA47" s="19"/>
      <c r="RGB47" s="19"/>
      <c r="RGC47" s="19"/>
      <c r="RGD47" s="19"/>
      <c r="RGE47" s="19"/>
      <c r="RGF47" s="19"/>
      <c r="RGG47" s="19"/>
      <c r="RGH47" s="19"/>
      <c r="RGI47" s="19"/>
      <c r="RGJ47" s="19"/>
      <c r="RGK47" s="19"/>
      <c r="RGL47" s="19"/>
      <c r="RGM47" s="19"/>
      <c r="RGN47" s="19"/>
      <c r="RGO47" s="19"/>
      <c r="RGP47" s="19"/>
      <c r="RGQ47" s="19"/>
      <c r="RGR47" s="19"/>
      <c r="RGS47" s="19"/>
      <c r="RGT47" s="19"/>
      <c r="RGU47" s="19"/>
      <c r="RGV47" s="19"/>
      <c r="RGW47" s="19"/>
      <c r="RGX47" s="19"/>
      <c r="RGY47" s="19"/>
      <c r="RGZ47" s="19"/>
      <c r="RHA47" s="19"/>
      <c r="RHB47" s="19"/>
      <c r="RHC47" s="19"/>
      <c r="RHD47" s="19"/>
      <c r="RHE47" s="19"/>
      <c r="RHF47" s="19"/>
      <c r="RHG47" s="19"/>
      <c r="RHH47" s="19"/>
      <c r="RHI47" s="19"/>
      <c r="RHJ47" s="19"/>
      <c r="RHK47" s="19"/>
      <c r="RHL47" s="19"/>
      <c r="RHM47" s="19"/>
      <c r="RHN47" s="19"/>
      <c r="RHO47" s="19"/>
      <c r="RHP47" s="19"/>
      <c r="RHQ47" s="19"/>
      <c r="RHR47" s="19"/>
      <c r="RHS47" s="19"/>
      <c r="RHT47" s="19"/>
      <c r="RHU47" s="19"/>
      <c r="RHV47" s="19"/>
      <c r="RHW47" s="19"/>
      <c r="RHX47" s="19"/>
      <c r="RHY47" s="19"/>
      <c r="RHZ47" s="19"/>
      <c r="RIA47" s="19"/>
      <c r="RIB47" s="19"/>
      <c r="RIC47" s="19"/>
      <c r="RID47" s="19"/>
      <c r="RIE47" s="19"/>
      <c r="RIF47" s="19"/>
      <c r="RIG47" s="19"/>
      <c r="RIH47" s="19"/>
      <c r="RII47" s="19"/>
      <c r="RIJ47" s="19"/>
      <c r="RIK47" s="19"/>
      <c r="RIL47" s="19"/>
      <c r="RIM47" s="19"/>
      <c r="RIN47" s="19"/>
      <c r="RIO47" s="19"/>
      <c r="RIP47" s="19"/>
      <c r="RIQ47" s="19"/>
      <c r="RIR47" s="19"/>
      <c r="RIS47" s="19"/>
      <c r="RIT47" s="19"/>
      <c r="RIU47" s="19"/>
      <c r="RIV47" s="19"/>
      <c r="RIW47" s="19"/>
      <c r="RIX47" s="19"/>
      <c r="RIY47" s="19"/>
      <c r="RIZ47" s="19"/>
      <c r="RJA47" s="19"/>
      <c r="RJB47" s="19"/>
      <c r="RJC47" s="19"/>
      <c r="RJD47" s="19"/>
      <c r="RJE47" s="19"/>
      <c r="RJF47" s="19"/>
      <c r="RJG47" s="19"/>
      <c r="RJH47" s="19"/>
      <c r="RJI47" s="19"/>
      <c r="RJJ47" s="19"/>
      <c r="RJK47" s="19"/>
      <c r="RJL47" s="19"/>
      <c r="RJM47" s="19"/>
      <c r="RJN47" s="19"/>
      <c r="RJO47" s="19"/>
      <c r="RJP47" s="19"/>
      <c r="RJQ47" s="19"/>
      <c r="RJR47" s="19"/>
      <c r="RJS47" s="19"/>
      <c r="RJT47" s="19"/>
      <c r="RJU47" s="19"/>
      <c r="RJV47" s="19"/>
      <c r="RJW47" s="19"/>
      <c r="RJX47" s="19"/>
      <c r="RJY47" s="19"/>
      <c r="RJZ47" s="19"/>
      <c r="RKA47" s="19"/>
      <c r="RKB47" s="19"/>
      <c r="RKC47" s="19"/>
      <c r="RKD47" s="19"/>
      <c r="RKE47" s="19"/>
      <c r="RKF47" s="19"/>
      <c r="RKG47" s="19"/>
      <c r="RKH47" s="19"/>
      <c r="RKI47" s="19"/>
      <c r="RKJ47" s="19"/>
      <c r="RKK47" s="19"/>
      <c r="RKL47" s="19"/>
      <c r="RKM47" s="19"/>
      <c r="RKN47" s="19"/>
      <c r="RKO47" s="19"/>
      <c r="RKP47" s="19"/>
      <c r="RKQ47" s="19"/>
      <c r="RKR47" s="19"/>
      <c r="RKS47" s="19"/>
      <c r="RKT47" s="19"/>
      <c r="RKU47" s="19"/>
      <c r="RKV47" s="19"/>
      <c r="RKW47" s="19"/>
      <c r="RKX47" s="19"/>
      <c r="RKY47" s="19"/>
      <c r="RKZ47" s="19"/>
      <c r="RLA47" s="19"/>
      <c r="RLB47" s="19"/>
      <c r="RLC47" s="19"/>
      <c r="RLD47" s="19"/>
      <c r="RLE47" s="19"/>
      <c r="RLF47" s="19"/>
      <c r="RLG47" s="19"/>
      <c r="RLH47" s="19"/>
      <c r="RLI47" s="19"/>
      <c r="RLJ47" s="19"/>
      <c r="RLK47" s="19"/>
      <c r="RLL47" s="19"/>
      <c r="RLM47" s="19"/>
      <c r="RLN47" s="19"/>
      <c r="RLO47" s="19"/>
      <c r="RLP47" s="19"/>
      <c r="RLQ47" s="19"/>
      <c r="RLR47" s="19"/>
      <c r="RLS47" s="19"/>
      <c r="RLT47" s="19"/>
      <c r="RLU47" s="19"/>
      <c r="RLV47" s="19"/>
      <c r="RLW47" s="19"/>
      <c r="RLX47" s="19"/>
      <c r="RLY47" s="19"/>
      <c r="RLZ47" s="19"/>
      <c r="RMA47" s="19"/>
      <c r="RMB47" s="19"/>
      <c r="RMC47" s="19"/>
      <c r="RMD47" s="19"/>
      <c r="RME47" s="19"/>
      <c r="RMF47" s="19"/>
      <c r="RMG47" s="19"/>
      <c r="RMH47" s="19"/>
      <c r="RMI47" s="19"/>
      <c r="RMJ47" s="19"/>
      <c r="RMK47" s="19"/>
      <c r="RML47" s="19"/>
      <c r="RMM47" s="19"/>
      <c r="RMN47" s="19"/>
      <c r="RMO47" s="19"/>
      <c r="RMP47" s="19"/>
      <c r="RMQ47" s="19"/>
      <c r="RMR47" s="19"/>
      <c r="RMS47" s="19"/>
      <c r="RMT47" s="19"/>
      <c r="RMU47" s="19"/>
      <c r="RMV47" s="19"/>
      <c r="RMW47" s="19"/>
      <c r="RMX47" s="19"/>
      <c r="RMY47" s="19"/>
      <c r="RMZ47" s="19"/>
      <c r="RNA47" s="19"/>
      <c r="RNB47" s="19"/>
      <c r="RNC47" s="19"/>
      <c r="RND47" s="19"/>
      <c r="RNE47" s="19"/>
      <c r="RNF47" s="19"/>
      <c r="RNG47" s="19"/>
      <c r="RNH47" s="19"/>
      <c r="RNI47" s="19"/>
      <c r="RNJ47" s="19"/>
      <c r="RNK47" s="19"/>
      <c r="RNL47" s="19"/>
      <c r="RNM47" s="19"/>
      <c r="RNN47" s="19"/>
      <c r="RNO47" s="19"/>
      <c r="RNP47" s="19"/>
      <c r="RNQ47" s="19"/>
      <c r="RNR47" s="19"/>
      <c r="RNS47" s="19"/>
      <c r="RNT47" s="19"/>
      <c r="RNU47" s="19"/>
      <c r="RNV47" s="19"/>
      <c r="RNW47" s="19"/>
      <c r="RNX47" s="19"/>
      <c r="RNY47" s="19"/>
      <c r="RNZ47" s="19"/>
      <c r="ROA47" s="19"/>
      <c r="ROB47" s="19"/>
      <c r="ROC47" s="19"/>
      <c r="ROD47" s="19"/>
      <c r="ROE47" s="19"/>
      <c r="ROF47" s="19"/>
      <c r="ROG47" s="19"/>
      <c r="ROH47" s="19"/>
      <c r="ROI47" s="19"/>
      <c r="ROJ47" s="19"/>
      <c r="ROK47" s="19"/>
      <c r="ROL47" s="19"/>
      <c r="ROM47" s="19"/>
      <c r="RON47" s="19"/>
      <c r="ROO47" s="19"/>
      <c r="ROP47" s="19"/>
      <c r="ROQ47" s="19"/>
      <c r="ROR47" s="19"/>
      <c r="ROS47" s="19"/>
      <c r="ROT47" s="19"/>
      <c r="ROU47" s="19"/>
      <c r="ROV47" s="19"/>
      <c r="ROW47" s="19"/>
      <c r="ROX47" s="19"/>
      <c r="ROY47" s="19"/>
      <c r="ROZ47" s="19"/>
      <c r="RPA47" s="19"/>
      <c r="RPB47" s="19"/>
      <c r="RPC47" s="19"/>
      <c r="RPD47" s="19"/>
      <c r="RPE47" s="19"/>
      <c r="RPF47" s="19"/>
      <c r="RPG47" s="19"/>
      <c r="RPH47" s="19"/>
      <c r="RPI47" s="19"/>
      <c r="RPJ47" s="19"/>
      <c r="RPK47" s="19"/>
      <c r="RPL47" s="19"/>
      <c r="RPM47" s="19"/>
      <c r="RPN47" s="19"/>
      <c r="RPO47" s="19"/>
      <c r="RPP47" s="19"/>
      <c r="RPQ47" s="19"/>
      <c r="RPR47" s="19"/>
      <c r="RPS47" s="19"/>
      <c r="RPT47" s="19"/>
      <c r="RPU47" s="19"/>
      <c r="RPV47" s="19"/>
      <c r="RPW47" s="19"/>
      <c r="RPX47" s="19"/>
      <c r="RPY47" s="19"/>
      <c r="RPZ47" s="19"/>
      <c r="RQA47" s="19"/>
      <c r="RQB47" s="19"/>
      <c r="RQC47" s="19"/>
      <c r="RQD47" s="19"/>
      <c r="RQE47" s="19"/>
      <c r="RQF47" s="19"/>
      <c r="RQG47" s="19"/>
      <c r="RQH47" s="19"/>
      <c r="RQI47" s="19"/>
      <c r="RQJ47" s="19"/>
      <c r="RQK47" s="19"/>
      <c r="RQL47" s="19"/>
      <c r="RQM47" s="19"/>
      <c r="RQN47" s="19"/>
      <c r="RQO47" s="19"/>
      <c r="RQP47" s="19"/>
      <c r="RQQ47" s="19"/>
      <c r="RQR47" s="19"/>
      <c r="RQS47" s="19"/>
      <c r="RQT47" s="19"/>
      <c r="RQU47" s="19"/>
      <c r="RQV47" s="19"/>
      <c r="RQW47" s="19"/>
      <c r="RQX47" s="19"/>
      <c r="RQY47" s="19"/>
      <c r="RQZ47" s="19"/>
      <c r="RRA47" s="19"/>
      <c r="RRB47" s="19"/>
      <c r="RRC47" s="19"/>
      <c r="RRD47" s="19"/>
      <c r="RRE47" s="19"/>
      <c r="RRF47" s="19"/>
      <c r="RRG47" s="19"/>
      <c r="RRH47" s="19"/>
      <c r="RRI47" s="19"/>
      <c r="RRJ47" s="19"/>
      <c r="RRK47" s="19"/>
      <c r="RRL47" s="19"/>
      <c r="RRM47" s="19"/>
      <c r="RRN47" s="19"/>
      <c r="RRO47" s="19"/>
      <c r="RRP47" s="19"/>
      <c r="RRQ47" s="19"/>
      <c r="RRR47" s="19"/>
      <c r="RRS47" s="19"/>
      <c r="RRT47" s="19"/>
      <c r="RRU47" s="19"/>
      <c r="RRV47" s="19"/>
      <c r="RRW47" s="19"/>
      <c r="RRX47" s="19"/>
      <c r="RRY47" s="19"/>
      <c r="RRZ47" s="19"/>
      <c r="RSA47" s="19"/>
      <c r="RSB47" s="19"/>
      <c r="RSC47" s="19"/>
      <c r="RSD47" s="19"/>
      <c r="RSE47" s="19"/>
      <c r="RSF47" s="19"/>
      <c r="RSG47" s="19"/>
      <c r="RSH47" s="19"/>
      <c r="RSI47" s="19"/>
      <c r="RSJ47" s="19"/>
      <c r="RSK47" s="19"/>
      <c r="RSL47" s="19"/>
      <c r="RSM47" s="19"/>
      <c r="RSN47" s="19"/>
      <c r="RSO47" s="19"/>
      <c r="RSP47" s="19"/>
      <c r="RSQ47" s="19"/>
      <c r="RSR47" s="19"/>
      <c r="RSS47" s="19"/>
      <c r="RST47" s="19"/>
      <c r="RSU47" s="19"/>
      <c r="RSV47" s="19"/>
      <c r="RSW47" s="19"/>
      <c r="RSX47" s="19"/>
      <c r="RSY47" s="19"/>
      <c r="RSZ47" s="19"/>
      <c r="RTA47" s="19"/>
      <c r="RTB47" s="19"/>
      <c r="RTC47" s="19"/>
      <c r="RTD47" s="19"/>
      <c r="RTE47" s="19"/>
      <c r="RTF47" s="19"/>
      <c r="RTG47" s="19"/>
      <c r="RTH47" s="19"/>
      <c r="RTI47" s="19"/>
      <c r="RTJ47" s="19"/>
      <c r="RTK47" s="19"/>
      <c r="RTL47" s="19"/>
      <c r="RTM47" s="19"/>
      <c r="RTN47" s="19"/>
      <c r="RTO47" s="19"/>
      <c r="RTP47" s="19"/>
      <c r="RTQ47" s="19"/>
      <c r="RTR47" s="19"/>
      <c r="RTS47" s="19"/>
      <c r="RTT47" s="19"/>
      <c r="RTU47" s="19"/>
      <c r="RTV47" s="19"/>
      <c r="RTW47" s="19"/>
      <c r="RTX47" s="19"/>
      <c r="RTY47" s="19"/>
      <c r="RTZ47" s="19"/>
      <c r="RUA47" s="19"/>
      <c r="RUB47" s="19"/>
      <c r="RUC47" s="19"/>
      <c r="RUD47" s="19"/>
      <c r="RUE47" s="19"/>
      <c r="RUF47" s="19"/>
      <c r="RUG47" s="19"/>
      <c r="RUH47" s="19"/>
      <c r="RUI47" s="19"/>
      <c r="RUJ47" s="19"/>
      <c r="RUK47" s="19"/>
      <c r="RUL47" s="19"/>
      <c r="RUM47" s="19"/>
      <c r="RUN47" s="19"/>
      <c r="RUO47" s="19"/>
      <c r="RUP47" s="19"/>
      <c r="RUQ47" s="19"/>
      <c r="RUR47" s="19"/>
      <c r="RUS47" s="19"/>
      <c r="RUT47" s="19"/>
      <c r="RUU47" s="19"/>
      <c r="RUV47" s="19"/>
      <c r="RUW47" s="19"/>
      <c r="RUX47" s="19"/>
      <c r="RUY47" s="19"/>
      <c r="RUZ47" s="19"/>
      <c r="RVA47" s="19"/>
      <c r="RVB47" s="19"/>
      <c r="RVC47" s="19"/>
      <c r="RVD47" s="19"/>
      <c r="RVE47" s="19"/>
      <c r="RVF47" s="19"/>
      <c r="RVG47" s="19"/>
      <c r="RVH47" s="19"/>
      <c r="RVI47" s="19"/>
      <c r="RVJ47" s="19"/>
      <c r="RVK47" s="19"/>
      <c r="RVL47" s="19"/>
      <c r="RVM47" s="19"/>
      <c r="RVN47" s="19"/>
      <c r="RVO47" s="19"/>
      <c r="RVP47" s="19"/>
      <c r="RVQ47" s="19"/>
      <c r="RVR47" s="19"/>
      <c r="RVS47" s="19"/>
      <c r="RVT47" s="19"/>
      <c r="RVU47" s="19"/>
      <c r="RVV47" s="19"/>
      <c r="RVW47" s="19"/>
      <c r="RVX47" s="19"/>
      <c r="RVY47" s="19"/>
      <c r="RVZ47" s="19"/>
      <c r="RWA47" s="19"/>
      <c r="RWB47" s="19"/>
      <c r="RWC47" s="19"/>
      <c r="RWD47" s="19"/>
      <c r="RWE47" s="19"/>
      <c r="RWF47" s="19"/>
      <c r="RWG47" s="19"/>
      <c r="RWH47" s="19"/>
      <c r="RWI47" s="19"/>
      <c r="RWJ47" s="19"/>
      <c r="RWK47" s="19"/>
      <c r="RWL47" s="19"/>
      <c r="RWM47" s="19"/>
      <c r="RWN47" s="19"/>
      <c r="RWO47" s="19"/>
      <c r="RWP47" s="19"/>
      <c r="RWQ47" s="19"/>
      <c r="RWR47" s="19"/>
      <c r="RWS47" s="19"/>
      <c r="RWT47" s="19"/>
      <c r="RWU47" s="19"/>
      <c r="RWV47" s="19"/>
      <c r="RWW47" s="19"/>
      <c r="RWX47" s="19"/>
      <c r="RWY47" s="19"/>
      <c r="RWZ47" s="19"/>
      <c r="RXA47" s="19"/>
      <c r="RXB47" s="19"/>
      <c r="RXC47" s="19"/>
      <c r="RXD47" s="19"/>
      <c r="RXE47" s="19"/>
      <c r="RXF47" s="19"/>
      <c r="RXG47" s="19"/>
      <c r="RXH47" s="19"/>
      <c r="RXI47" s="19"/>
      <c r="RXJ47" s="19"/>
      <c r="RXK47" s="19"/>
      <c r="RXL47" s="19"/>
      <c r="RXM47" s="19"/>
      <c r="RXN47" s="19"/>
      <c r="RXO47" s="19"/>
      <c r="RXP47" s="19"/>
      <c r="RXQ47" s="19"/>
      <c r="RXR47" s="19"/>
      <c r="RXS47" s="19"/>
      <c r="RXT47" s="19"/>
      <c r="RXU47" s="19"/>
      <c r="RXV47" s="19"/>
      <c r="RXW47" s="19"/>
      <c r="RXX47" s="19"/>
      <c r="RXY47" s="19"/>
      <c r="RXZ47" s="19"/>
      <c r="RYA47" s="19"/>
      <c r="RYB47" s="19"/>
      <c r="RYC47" s="19"/>
      <c r="RYD47" s="19"/>
      <c r="RYE47" s="19"/>
      <c r="RYF47" s="19"/>
      <c r="RYG47" s="19"/>
      <c r="RYH47" s="19"/>
      <c r="RYI47" s="19"/>
      <c r="RYJ47" s="19"/>
      <c r="RYK47" s="19"/>
      <c r="RYL47" s="19"/>
      <c r="RYM47" s="19"/>
      <c r="RYN47" s="19"/>
      <c r="RYO47" s="19"/>
      <c r="RYP47" s="19"/>
      <c r="RYQ47" s="19"/>
      <c r="RYR47" s="19"/>
      <c r="RYS47" s="19"/>
      <c r="RYT47" s="19"/>
      <c r="RYU47" s="19"/>
      <c r="RYV47" s="19"/>
      <c r="RYW47" s="19"/>
      <c r="RYX47" s="19"/>
      <c r="RYY47" s="19"/>
      <c r="RYZ47" s="19"/>
      <c r="RZA47" s="19"/>
      <c r="RZB47" s="19"/>
      <c r="RZC47" s="19"/>
      <c r="RZD47" s="19"/>
      <c r="RZE47" s="19"/>
      <c r="RZF47" s="19"/>
      <c r="RZG47" s="19"/>
      <c r="RZH47" s="19"/>
      <c r="RZI47" s="19"/>
      <c r="RZJ47" s="19"/>
      <c r="RZK47" s="19"/>
      <c r="RZL47" s="19"/>
      <c r="RZM47" s="19"/>
      <c r="RZN47" s="19"/>
      <c r="RZO47" s="19"/>
      <c r="RZP47" s="19"/>
      <c r="RZQ47" s="19"/>
      <c r="RZR47" s="19"/>
      <c r="RZS47" s="19"/>
      <c r="RZT47" s="19"/>
      <c r="RZU47" s="19"/>
      <c r="RZV47" s="19"/>
      <c r="RZW47" s="19"/>
      <c r="RZX47" s="19"/>
      <c r="RZY47" s="19"/>
      <c r="RZZ47" s="19"/>
      <c r="SAA47" s="19"/>
      <c r="SAB47" s="19"/>
      <c r="SAC47" s="19"/>
      <c r="SAD47" s="19"/>
      <c r="SAE47" s="19"/>
      <c r="SAF47" s="19"/>
      <c r="SAG47" s="19"/>
      <c r="SAH47" s="19"/>
      <c r="SAI47" s="19"/>
      <c r="SAJ47" s="19"/>
      <c r="SAK47" s="19"/>
      <c r="SAL47" s="19"/>
      <c r="SAM47" s="19"/>
      <c r="SAN47" s="19"/>
      <c r="SAO47" s="19"/>
      <c r="SAP47" s="19"/>
      <c r="SAQ47" s="19"/>
      <c r="SAR47" s="19"/>
      <c r="SAS47" s="19"/>
      <c r="SAT47" s="19"/>
      <c r="SAU47" s="19"/>
      <c r="SAV47" s="19"/>
      <c r="SAW47" s="19"/>
      <c r="SAX47" s="19"/>
      <c r="SAY47" s="19"/>
      <c r="SAZ47" s="19"/>
      <c r="SBA47" s="19"/>
      <c r="SBB47" s="19"/>
      <c r="SBC47" s="19"/>
      <c r="SBD47" s="19"/>
      <c r="SBE47" s="19"/>
      <c r="SBF47" s="19"/>
      <c r="SBG47" s="19"/>
      <c r="SBH47" s="19"/>
      <c r="SBI47" s="19"/>
      <c r="SBJ47" s="19"/>
      <c r="SBK47" s="19"/>
      <c r="SBL47" s="19"/>
      <c r="SBM47" s="19"/>
      <c r="SBN47" s="19"/>
      <c r="SBO47" s="19"/>
      <c r="SBP47" s="19"/>
      <c r="SBQ47" s="19"/>
      <c r="SBR47" s="19"/>
      <c r="SBS47" s="19"/>
      <c r="SBT47" s="19"/>
      <c r="SBU47" s="19"/>
      <c r="SBV47" s="19"/>
      <c r="SBW47" s="19"/>
      <c r="SBX47" s="19"/>
      <c r="SBY47" s="19"/>
      <c r="SBZ47" s="19"/>
      <c r="SCA47" s="19"/>
      <c r="SCB47" s="19"/>
      <c r="SCC47" s="19"/>
      <c r="SCD47" s="19"/>
      <c r="SCE47" s="19"/>
      <c r="SCF47" s="19"/>
      <c r="SCG47" s="19"/>
      <c r="SCH47" s="19"/>
      <c r="SCI47" s="19"/>
      <c r="SCJ47" s="19"/>
      <c r="SCK47" s="19"/>
      <c r="SCL47" s="19"/>
      <c r="SCM47" s="19"/>
      <c r="SCN47" s="19"/>
      <c r="SCO47" s="19"/>
      <c r="SCP47" s="19"/>
      <c r="SCQ47" s="19"/>
      <c r="SCR47" s="19"/>
      <c r="SCS47" s="19"/>
      <c r="SCT47" s="19"/>
      <c r="SCU47" s="19"/>
      <c r="SCV47" s="19"/>
      <c r="SCW47" s="19"/>
      <c r="SCX47" s="19"/>
      <c r="SCY47" s="19"/>
      <c r="SCZ47" s="19"/>
      <c r="SDA47" s="19"/>
      <c r="SDB47" s="19"/>
      <c r="SDC47" s="19"/>
      <c r="SDD47" s="19"/>
      <c r="SDE47" s="19"/>
      <c r="SDF47" s="19"/>
      <c r="SDG47" s="19"/>
      <c r="SDH47" s="19"/>
      <c r="SDI47" s="19"/>
      <c r="SDJ47" s="19"/>
      <c r="SDK47" s="19"/>
      <c r="SDL47" s="19"/>
      <c r="SDM47" s="19"/>
      <c r="SDN47" s="19"/>
      <c r="SDO47" s="19"/>
      <c r="SDP47" s="19"/>
      <c r="SDQ47" s="19"/>
      <c r="SDR47" s="19"/>
      <c r="SDS47" s="19"/>
      <c r="SDT47" s="19"/>
      <c r="SDU47" s="19"/>
      <c r="SDV47" s="19"/>
      <c r="SDW47" s="19"/>
      <c r="SDX47" s="19"/>
      <c r="SDY47" s="19"/>
      <c r="SDZ47" s="19"/>
      <c r="SEA47" s="19"/>
      <c r="SEB47" s="19"/>
      <c r="SEC47" s="19"/>
      <c r="SED47" s="19"/>
      <c r="SEE47" s="19"/>
      <c r="SEF47" s="19"/>
      <c r="SEG47" s="19"/>
      <c r="SEH47" s="19"/>
      <c r="SEI47" s="19"/>
      <c r="SEJ47" s="19"/>
      <c r="SEK47" s="19"/>
      <c r="SEL47" s="19"/>
      <c r="SEM47" s="19"/>
      <c r="SEN47" s="19"/>
      <c r="SEO47" s="19"/>
      <c r="SEP47" s="19"/>
      <c r="SEQ47" s="19"/>
      <c r="SER47" s="19"/>
      <c r="SES47" s="19"/>
      <c r="SET47" s="19"/>
      <c r="SEU47" s="19"/>
      <c r="SEV47" s="19"/>
      <c r="SEW47" s="19"/>
      <c r="SEX47" s="19"/>
      <c r="SEY47" s="19"/>
      <c r="SEZ47" s="19"/>
      <c r="SFA47" s="19"/>
      <c r="SFB47" s="19"/>
      <c r="SFC47" s="19"/>
      <c r="SFD47" s="19"/>
      <c r="SFE47" s="19"/>
      <c r="SFF47" s="19"/>
      <c r="SFG47" s="19"/>
      <c r="SFH47" s="19"/>
      <c r="SFI47" s="19"/>
      <c r="SFJ47" s="19"/>
      <c r="SFK47" s="19"/>
      <c r="SFL47" s="19"/>
      <c r="SFM47" s="19"/>
      <c r="SFN47" s="19"/>
      <c r="SFO47" s="19"/>
      <c r="SFP47" s="19"/>
      <c r="SFQ47" s="19"/>
      <c r="SFR47" s="19"/>
      <c r="SFS47" s="19"/>
      <c r="SFT47" s="19"/>
      <c r="SFU47" s="19"/>
      <c r="SFV47" s="19"/>
      <c r="SFW47" s="19"/>
      <c r="SFX47" s="19"/>
      <c r="SFY47" s="19"/>
      <c r="SFZ47" s="19"/>
      <c r="SGA47" s="19"/>
      <c r="SGB47" s="19"/>
      <c r="SGC47" s="19"/>
      <c r="SGD47" s="19"/>
      <c r="SGE47" s="19"/>
      <c r="SGF47" s="19"/>
      <c r="SGG47" s="19"/>
      <c r="SGH47" s="19"/>
      <c r="SGI47" s="19"/>
      <c r="SGJ47" s="19"/>
      <c r="SGK47" s="19"/>
      <c r="SGL47" s="19"/>
      <c r="SGM47" s="19"/>
      <c r="SGN47" s="19"/>
      <c r="SGO47" s="19"/>
      <c r="SGP47" s="19"/>
      <c r="SGQ47" s="19"/>
      <c r="SGR47" s="19"/>
      <c r="SGS47" s="19"/>
      <c r="SGT47" s="19"/>
      <c r="SGU47" s="19"/>
      <c r="SGV47" s="19"/>
      <c r="SGW47" s="19"/>
      <c r="SGX47" s="19"/>
      <c r="SGY47" s="19"/>
      <c r="SGZ47" s="19"/>
      <c r="SHA47" s="19"/>
      <c r="SHB47" s="19"/>
      <c r="SHC47" s="19"/>
      <c r="SHD47" s="19"/>
      <c r="SHE47" s="19"/>
      <c r="SHF47" s="19"/>
      <c r="SHG47" s="19"/>
      <c r="SHH47" s="19"/>
      <c r="SHI47" s="19"/>
      <c r="SHJ47" s="19"/>
      <c r="SHK47" s="19"/>
      <c r="SHL47" s="19"/>
      <c r="SHM47" s="19"/>
      <c r="SHN47" s="19"/>
      <c r="SHO47" s="19"/>
      <c r="SHP47" s="19"/>
      <c r="SHQ47" s="19"/>
      <c r="SHR47" s="19"/>
      <c r="SHS47" s="19"/>
      <c r="SHT47" s="19"/>
      <c r="SHU47" s="19"/>
      <c r="SHV47" s="19"/>
      <c r="SHW47" s="19"/>
      <c r="SHX47" s="19"/>
      <c r="SHY47" s="19"/>
      <c r="SHZ47" s="19"/>
      <c r="SIA47" s="19"/>
      <c r="SIB47" s="19"/>
      <c r="SIC47" s="19"/>
      <c r="SID47" s="19"/>
      <c r="SIE47" s="19"/>
      <c r="SIF47" s="19"/>
      <c r="SIG47" s="19"/>
      <c r="SIH47" s="19"/>
      <c r="SII47" s="19"/>
      <c r="SIJ47" s="19"/>
      <c r="SIK47" s="19"/>
      <c r="SIL47" s="19"/>
      <c r="SIM47" s="19"/>
      <c r="SIN47" s="19"/>
      <c r="SIO47" s="19"/>
      <c r="SIP47" s="19"/>
      <c r="SIQ47" s="19"/>
      <c r="SIR47" s="19"/>
      <c r="SIS47" s="19"/>
      <c r="SIT47" s="19"/>
      <c r="SIU47" s="19"/>
      <c r="SIV47" s="19"/>
      <c r="SIW47" s="19"/>
      <c r="SIX47" s="19"/>
      <c r="SIY47" s="19"/>
      <c r="SIZ47" s="19"/>
      <c r="SJA47" s="19"/>
      <c r="SJB47" s="19"/>
      <c r="SJC47" s="19"/>
      <c r="SJD47" s="19"/>
      <c r="SJE47" s="19"/>
      <c r="SJF47" s="19"/>
      <c r="SJG47" s="19"/>
      <c r="SJH47" s="19"/>
      <c r="SJI47" s="19"/>
      <c r="SJJ47" s="19"/>
      <c r="SJK47" s="19"/>
      <c r="SJL47" s="19"/>
      <c r="SJM47" s="19"/>
      <c r="SJN47" s="19"/>
      <c r="SJO47" s="19"/>
      <c r="SJP47" s="19"/>
      <c r="SJQ47" s="19"/>
      <c r="SJR47" s="19"/>
      <c r="SJS47" s="19"/>
      <c r="SJT47" s="19"/>
      <c r="SJU47" s="19"/>
      <c r="SJV47" s="19"/>
      <c r="SJW47" s="19"/>
      <c r="SJX47" s="19"/>
      <c r="SJY47" s="19"/>
      <c r="SJZ47" s="19"/>
      <c r="SKA47" s="19"/>
      <c r="SKB47" s="19"/>
      <c r="SKC47" s="19"/>
      <c r="SKD47" s="19"/>
      <c r="SKE47" s="19"/>
      <c r="SKF47" s="19"/>
      <c r="SKG47" s="19"/>
      <c r="SKH47" s="19"/>
      <c r="SKI47" s="19"/>
      <c r="SKJ47" s="19"/>
      <c r="SKK47" s="19"/>
      <c r="SKL47" s="19"/>
      <c r="SKM47" s="19"/>
      <c r="SKN47" s="19"/>
      <c r="SKO47" s="19"/>
      <c r="SKP47" s="19"/>
      <c r="SKQ47" s="19"/>
      <c r="SKR47" s="19"/>
      <c r="SKS47" s="19"/>
      <c r="SKT47" s="19"/>
      <c r="SKU47" s="19"/>
      <c r="SKV47" s="19"/>
      <c r="SKW47" s="19"/>
      <c r="SKX47" s="19"/>
      <c r="SKY47" s="19"/>
      <c r="SKZ47" s="19"/>
      <c r="SLA47" s="19"/>
      <c r="SLB47" s="19"/>
      <c r="SLC47" s="19"/>
      <c r="SLD47" s="19"/>
      <c r="SLE47" s="19"/>
      <c r="SLF47" s="19"/>
      <c r="SLG47" s="19"/>
      <c r="SLH47" s="19"/>
      <c r="SLI47" s="19"/>
      <c r="SLJ47" s="19"/>
      <c r="SLK47" s="19"/>
      <c r="SLL47" s="19"/>
      <c r="SLM47" s="19"/>
      <c r="SLN47" s="19"/>
      <c r="SLO47" s="19"/>
      <c r="SLP47" s="19"/>
      <c r="SLQ47" s="19"/>
      <c r="SLR47" s="19"/>
      <c r="SLS47" s="19"/>
      <c r="SLT47" s="19"/>
      <c r="SLU47" s="19"/>
      <c r="SLV47" s="19"/>
      <c r="SLW47" s="19"/>
      <c r="SLX47" s="19"/>
      <c r="SLY47" s="19"/>
      <c r="SLZ47" s="19"/>
      <c r="SMA47" s="19"/>
      <c r="SMB47" s="19"/>
      <c r="SMC47" s="19"/>
      <c r="SMD47" s="19"/>
      <c r="SME47" s="19"/>
      <c r="SMF47" s="19"/>
      <c r="SMG47" s="19"/>
      <c r="SMH47" s="19"/>
      <c r="SMI47" s="19"/>
      <c r="SMJ47" s="19"/>
      <c r="SMK47" s="19"/>
      <c r="SML47" s="19"/>
      <c r="SMM47" s="19"/>
      <c r="SMN47" s="19"/>
      <c r="SMO47" s="19"/>
      <c r="SMP47" s="19"/>
      <c r="SMQ47" s="19"/>
      <c r="SMR47" s="19"/>
      <c r="SMS47" s="19"/>
      <c r="SMT47" s="19"/>
      <c r="SMU47" s="19"/>
      <c r="SMV47" s="19"/>
      <c r="SMW47" s="19"/>
      <c r="SMX47" s="19"/>
      <c r="SMY47" s="19"/>
      <c r="SMZ47" s="19"/>
      <c r="SNA47" s="19"/>
      <c r="SNB47" s="19"/>
      <c r="SNC47" s="19"/>
      <c r="SND47" s="19"/>
      <c r="SNE47" s="19"/>
      <c r="SNF47" s="19"/>
      <c r="SNG47" s="19"/>
      <c r="SNH47" s="19"/>
      <c r="SNI47" s="19"/>
      <c r="SNJ47" s="19"/>
      <c r="SNK47" s="19"/>
      <c r="SNL47" s="19"/>
      <c r="SNM47" s="19"/>
      <c r="SNN47" s="19"/>
      <c r="SNO47" s="19"/>
      <c r="SNP47" s="19"/>
      <c r="SNQ47" s="19"/>
      <c r="SNR47" s="19"/>
      <c r="SNS47" s="19"/>
      <c r="SNT47" s="19"/>
      <c r="SNU47" s="19"/>
      <c r="SNV47" s="19"/>
      <c r="SNW47" s="19"/>
      <c r="SNX47" s="19"/>
      <c r="SNY47" s="19"/>
      <c r="SNZ47" s="19"/>
      <c r="SOA47" s="19"/>
      <c r="SOB47" s="19"/>
      <c r="SOC47" s="19"/>
      <c r="SOD47" s="19"/>
      <c r="SOE47" s="19"/>
      <c r="SOF47" s="19"/>
      <c r="SOG47" s="19"/>
      <c r="SOH47" s="19"/>
      <c r="SOI47" s="19"/>
      <c r="SOJ47" s="19"/>
      <c r="SOK47" s="19"/>
      <c r="SOL47" s="19"/>
      <c r="SOM47" s="19"/>
      <c r="SON47" s="19"/>
      <c r="SOO47" s="19"/>
      <c r="SOP47" s="19"/>
      <c r="SOQ47" s="19"/>
      <c r="SOR47" s="19"/>
      <c r="SOS47" s="19"/>
      <c r="SOT47" s="19"/>
      <c r="SOU47" s="19"/>
      <c r="SOV47" s="19"/>
      <c r="SOW47" s="19"/>
      <c r="SOX47" s="19"/>
      <c r="SOY47" s="19"/>
      <c r="SOZ47" s="19"/>
      <c r="SPA47" s="19"/>
      <c r="SPB47" s="19"/>
      <c r="SPC47" s="19"/>
      <c r="SPD47" s="19"/>
      <c r="SPE47" s="19"/>
      <c r="SPF47" s="19"/>
      <c r="SPG47" s="19"/>
      <c r="SPH47" s="19"/>
      <c r="SPI47" s="19"/>
      <c r="SPJ47" s="19"/>
      <c r="SPK47" s="19"/>
      <c r="SPL47" s="19"/>
      <c r="SPM47" s="19"/>
      <c r="SPN47" s="19"/>
      <c r="SPO47" s="19"/>
      <c r="SPP47" s="19"/>
      <c r="SPQ47" s="19"/>
      <c r="SPR47" s="19"/>
      <c r="SPS47" s="19"/>
      <c r="SPT47" s="19"/>
      <c r="SPU47" s="19"/>
      <c r="SPV47" s="19"/>
      <c r="SPW47" s="19"/>
      <c r="SPX47" s="19"/>
      <c r="SPY47" s="19"/>
      <c r="SPZ47" s="19"/>
      <c r="SQA47" s="19"/>
      <c r="SQB47" s="19"/>
      <c r="SQC47" s="19"/>
      <c r="SQD47" s="19"/>
      <c r="SQE47" s="19"/>
      <c r="SQF47" s="19"/>
      <c r="SQG47" s="19"/>
      <c r="SQH47" s="19"/>
      <c r="SQI47" s="19"/>
      <c r="SQJ47" s="19"/>
      <c r="SQK47" s="19"/>
      <c r="SQL47" s="19"/>
      <c r="SQM47" s="19"/>
      <c r="SQN47" s="19"/>
      <c r="SQO47" s="19"/>
      <c r="SQP47" s="19"/>
      <c r="SQQ47" s="19"/>
      <c r="SQR47" s="19"/>
      <c r="SQS47" s="19"/>
      <c r="SQT47" s="19"/>
      <c r="SQU47" s="19"/>
      <c r="SQV47" s="19"/>
      <c r="SQW47" s="19"/>
      <c r="SQX47" s="19"/>
      <c r="SQY47" s="19"/>
      <c r="SQZ47" s="19"/>
      <c r="SRA47" s="19"/>
      <c r="SRB47" s="19"/>
      <c r="SRC47" s="19"/>
      <c r="SRD47" s="19"/>
      <c r="SRE47" s="19"/>
      <c r="SRF47" s="19"/>
      <c r="SRG47" s="19"/>
      <c r="SRH47" s="19"/>
      <c r="SRI47" s="19"/>
      <c r="SRJ47" s="19"/>
      <c r="SRK47" s="19"/>
      <c r="SRL47" s="19"/>
      <c r="SRM47" s="19"/>
      <c r="SRN47" s="19"/>
      <c r="SRO47" s="19"/>
      <c r="SRP47" s="19"/>
      <c r="SRQ47" s="19"/>
      <c r="SRR47" s="19"/>
      <c r="SRS47" s="19"/>
      <c r="SRT47" s="19"/>
      <c r="SRU47" s="19"/>
      <c r="SRV47" s="19"/>
      <c r="SRW47" s="19"/>
      <c r="SRX47" s="19"/>
      <c r="SRY47" s="19"/>
      <c r="SRZ47" s="19"/>
      <c r="SSA47" s="19"/>
      <c r="SSB47" s="19"/>
      <c r="SSC47" s="19"/>
      <c r="SSD47" s="19"/>
      <c r="SSE47" s="19"/>
      <c r="SSF47" s="19"/>
      <c r="SSG47" s="19"/>
      <c r="SSH47" s="19"/>
      <c r="SSI47" s="19"/>
      <c r="SSJ47" s="19"/>
      <c r="SSK47" s="19"/>
      <c r="SSL47" s="19"/>
      <c r="SSM47" s="19"/>
      <c r="SSN47" s="19"/>
      <c r="SSO47" s="19"/>
      <c r="SSP47" s="19"/>
      <c r="SSQ47" s="19"/>
      <c r="SSR47" s="19"/>
      <c r="SSS47" s="19"/>
      <c r="SST47" s="19"/>
      <c r="SSU47" s="19"/>
      <c r="SSV47" s="19"/>
      <c r="SSW47" s="19"/>
      <c r="SSX47" s="19"/>
      <c r="SSY47" s="19"/>
      <c r="SSZ47" s="19"/>
      <c r="STA47" s="19"/>
      <c r="STB47" s="19"/>
      <c r="STC47" s="19"/>
      <c r="STD47" s="19"/>
      <c r="STE47" s="19"/>
      <c r="STF47" s="19"/>
      <c r="STG47" s="19"/>
      <c r="STH47" s="19"/>
      <c r="STI47" s="19"/>
      <c r="STJ47" s="19"/>
      <c r="STK47" s="19"/>
      <c r="STL47" s="19"/>
      <c r="STM47" s="19"/>
      <c r="STN47" s="19"/>
      <c r="STO47" s="19"/>
      <c r="STP47" s="19"/>
      <c r="STQ47" s="19"/>
      <c r="STR47" s="19"/>
      <c r="STS47" s="19"/>
      <c r="STT47" s="19"/>
      <c r="STU47" s="19"/>
      <c r="STV47" s="19"/>
      <c r="STW47" s="19"/>
      <c r="STX47" s="19"/>
      <c r="STY47" s="19"/>
      <c r="STZ47" s="19"/>
      <c r="SUA47" s="19"/>
      <c r="SUB47" s="19"/>
      <c r="SUC47" s="19"/>
      <c r="SUD47" s="19"/>
      <c r="SUE47" s="19"/>
      <c r="SUF47" s="19"/>
      <c r="SUG47" s="19"/>
      <c r="SUH47" s="19"/>
      <c r="SUI47" s="19"/>
      <c r="SUJ47" s="19"/>
      <c r="SUK47" s="19"/>
      <c r="SUL47" s="19"/>
      <c r="SUM47" s="19"/>
      <c r="SUN47" s="19"/>
      <c r="SUO47" s="19"/>
      <c r="SUP47" s="19"/>
      <c r="SUQ47" s="19"/>
      <c r="SUR47" s="19"/>
      <c r="SUS47" s="19"/>
      <c r="SUT47" s="19"/>
      <c r="SUU47" s="19"/>
      <c r="SUV47" s="19"/>
      <c r="SUW47" s="19"/>
      <c r="SUX47" s="19"/>
      <c r="SUY47" s="19"/>
      <c r="SUZ47" s="19"/>
      <c r="SVA47" s="19"/>
      <c r="SVB47" s="19"/>
      <c r="SVC47" s="19"/>
      <c r="SVD47" s="19"/>
      <c r="SVE47" s="19"/>
      <c r="SVF47" s="19"/>
      <c r="SVG47" s="19"/>
      <c r="SVH47" s="19"/>
      <c r="SVI47" s="19"/>
      <c r="SVJ47" s="19"/>
      <c r="SVK47" s="19"/>
      <c r="SVL47" s="19"/>
      <c r="SVM47" s="19"/>
      <c r="SVN47" s="19"/>
      <c r="SVO47" s="19"/>
      <c r="SVP47" s="19"/>
      <c r="SVQ47" s="19"/>
      <c r="SVR47" s="19"/>
      <c r="SVS47" s="19"/>
      <c r="SVT47" s="19"/>
      <c r="SVU47" s="19"/>
      <c r="SVV47" s="19"/>
      <c r="SVW47" s="19"/>
      <c r="SVX47" s="19"/>
      <c r="SVY47" s="19"/>
      <c r="SVZ47" s="19"/>
      <c r="SWA47" s="19"/>
      <c r="SWB47" s="19"/>
      <c r="SWC47" s="19"/>
      <c r="SWD47" s="19"/>
      <c r="SWE47" s="19"/>
      <c r="SWF47" s="19"/>
      <c r="SWG47" s="19"/>
      <c r="SWH47" s="19"/>
      <c r="SWI47" s="19"/>
      <c r="SWJ47" s="19"/>
      <c r="SWK47" s="19"/>
      <c r="SWL47" s="19"/>
      <c r="SWM47" s="19"/>
      <c r="SWN47" s="19"/>
      <c r="SWO47" s="19"/>
      <c r="SWP47" s="19"/>
      <c r="SWQ47" s="19"/>
      <c r="SWR47" s="19"/>
      <c r="SWS47" s="19"/>
      <c r="SWT47" s="19"/>
      <c r="SWU47" s="19"/>
      <c r="SWV47" s="19"/>
      <c r="SWW47" s="19"/>
      <c r="SWX47" s="19"/>
      <c r="SWY47" s="19"/>
      <c r="SWZ47" s="19"/>
      <c r="SXA47" s="19"/>
      <c r="SXB47" s="19"/>
      <c r="SXC47" s="19"/>
      <c r="SXD47" s="19"/>
      <c r="SXE47" s="19"/>
      <c r="SXF47" s="19"/>
      <c r="SXG47" s="19"/>
      <c r="SXH47" s="19"/>
      <c r="SXI47" s="19"/>
      <c r="SXJ47" s="19"/>
      <c r="SXK47" s="19"/>
      <c r="SXL47" s="19"/>
      <c r="SXM47" s="19"/>
      <c r="SXN47" s="19"/>
      <c r="SXO47" s="19"/>
      <c r="SXP47" s="19"/>
      <c r="SXQ47" s="19"/>
      <c r="SXR47" s="19"/>
      <c r="SXS47" s="19"/>
      <c r="SXT47" s="19"/>
      <c r="SXU47" s="19"/>
      <c r="SXV47" s="19"/>
      <c r="SXW47" s="19"/>
      <c r="SXX47" s="19"/>
      <c r="SXY47" s="19"/>
      <c r="SXZ47" s="19"/>
      <c r="SYA47" s="19"/>
      <c r="SYB47" s="19"/>
      <c r="SYC47" s="19"/>
      <c r="SYD47" s="19"/>
      <c r="SYE47" s="19"/>
      <c r="SYF47" s="19"/>
      <c r="SYG47" s="19"/>
      <c r="SYH47" s="19"/>
      <c r="SYI47" s="19"/>
      <c r="SYJ47" s="19"/>
      <c r="SYK47" s="19"/>
      <c r="SYL47" s="19"/>
      <c r="SYM47" s="19"/>
      <c r="SYN47" s="19"/>
      <c r="SYO47" s="19"/>
      <c r="SYP47" s="19"/>
      <c r="SYQ47" s="19"/>
      <c r="SYR47" s="19"/>
      <c r="SYS47" s="19"/>
      <c r="SYT47" s="19"/>
      <c r="SYU47" s="19"/>
      <c r="SYV47" s="19"/>
      <c r="SYW47" s="19"/>
      <c r="SYX47" s="19"/>
      <c r="SYY47" s="19"/>
      <c r="SYZ47" s="19"/>
      <c r="SZA47" s="19"/>
      <c r="SZB47" s="19"/>
      <c r="SZC47" s="19"/>
      <c r="SZD47" s="19"/>
      <c r="SZE47" s="19"/>
      <c r="SZF47" s="19"/>
      <c r="SZG47" s="19"/>
      <c r="SZH47" s="19"/>
      <c r="SZI47" s="19"/>
      <c r="SZJ47" s="19"/>
      <c r="SZK47" s="19"/>
      <c r="SZL47" s="19"/>
      <c r="SZM47" s="19"/>
      <c r="SZN47" s="19"/>
      <c r="SZO47" s="19"/>
      <c r="SZP47" s="19"/>
      <c r="SZQ47" s="19"/>
      <c r="SZR47" s="19"/>
      <c r="SZS47" s="19"/>
      <c r="SZT47" s="19"/>
      <c r="SZU47" s="19"/>
      <c r="SZV47" s="19"/>
      <c r="SZW47" s="19"/>
      <c r="SZX47" s="19"/>
      <c r="SZY47" s="19"/>
      <c r="SZZ47" s="19"/>
      <c r="TAA47" s="19"/>
      <c r="TAB47" s="19"/>
      <c r="TAC47" s="19"/>
      <c r="TAD47" s="19"/>
      <c r="TAE47" s="19"/>
      <c r="TAF47" s="19"/>
      <c r="TAG47" s="19"/>
      <c r="TAH47" s="19"/>
      <c r="TAI47" s="19"/>
      <c r="TAJ47" s="19"/>
      <c r="TAK47" s="19"/>
      <c r="TAL47" s="19"/>
      <c r="TAM47" s="19"/>
      <c r="TAN47" s="19"/>
      <c r="TAO47" s="19"/>
      <c r="TAP47" s="19"/>
      <c r="TAQ47" s="19"/>
      <c r="TAR47" s="19"/>
      <c r="TAS47" s="19"/>
      <c r="TAT47" s="19"/>
      <c r="TAU47" s="19"/>
      <c r="TAV47" s="19"/>
      <c r="TAW47" s="19"/>
      <c r="TAX47" s="19"/>
      <c r="TAY47" s="19"/>
      <c r="TAZ47" s="19"/>
      <c r="TBA47" s="19"/>
      <c r="TBB47" s="19"/>
      <c r="TBC47" s="19"/>
      <c r="TBD47" s="19"/>
      <c r="TBE47" s="19"/>
      <c r="TBF47" s="19"/>
      <c r="TBG47" s="19"/>
      <c r="TBH47" s="19"/>
      <c r="TBI47" s="19"/>
      <c r="TBJ47" s="19"/>
      <c r="TBK47" s="19"/>
      <c r="TBL47" s="19"/>
      <c r="TBM47" s="19"/>
      <c r="TBN47" s="19"/>
      <c r="TBO47" s="19"/>
      <c r="TBP47" s="19"/>
      <c r="TBQ47" s="19"/>
      <c r="TBR47" s="19"/>
      <c r="TBS47" s="19"/>
      <c r="TBT47" s="19"/>
      <c r="TBU47" s="19"/>
      <c r="TBV47" s="19"/>
      <c r="TBW47" s="19"/>
      <c r="TBX47" s="19"/>
      <c r="TBY47" s="19"/>
      <c r="TBZ47" s="19"/>
      <c r="TCA47" s="19"/>
      <c r="TCB47" s="19"/>
      <c r="TCC47" s="19"/>
      <c r="TCD47" s="19"/>
      <c r="TCE47" s="19"/>
      <c r="TCF47" s="19"/>
      <c r="TCG47" s="19"/>
      <c r="TCH47" s="19"/>
      <c r="TCI47" s="19"/>
      <c r="TCJ47" s="19"/>
      <c r="TCK47" s="19"/>
      <c r="TCL47" s="19"/>
      <c r="TCM47" s="19"/>
      <c r="TCN47" s="19"/>
      <c r="TCO47" s="19"/>
      <c r="TCP47" s="19"/>
      <c r="TCQ47" s="19"/>
      <c r="TCR47" s="19"/>
      <c r="TCS47" s="19"/>
      <c r="TCT47" s="19"/>
      <c r="TCU47" s="19"/>
      <c r="TCV47" s="19"/>
      <c r="TCW47" s="19"/>
      <c r="TCX47" s="19"/>
      <c r="TCY47" s="19"/>
      <c r="TCZ47" s="19"/>
      <c r="TDA47" s="19"/>
      <c r="TDB47" s="19"/>
      <c r="TDC47" s="19"/>
      <c r="TDD47" s="19"/>
      <c r="TDE47" s="19"/>
      <c r="TDF47" s="19"/>
      <c r="TDG47" s="19"/>
      <c r="TDH47" s="19"/>
      <c r="TDI47" s="19"/>
      <c r="TDJ47" s="19"/>
      <c r="TDK47" s="19"/>
      <c r="TDL47" s="19"/>
      <c r="TDM47" s="19"/>
      <c r="TDN47" s="19"/>
      <c r="TDO47" s="19"/>
      <c r="TDP47" s="19"/>
      <c r="TDQ47" s="19"/>
      <c r="TDR47" s="19"/>
      <c r="TDS47" s="19"/>
      <c r="TDT47" s="19"/>
      <c r="TDU47" s="19"/>
      <c r="TDV47" s="19"/>
      <c r="TDW47" s="19"/>
      <c r="TDX47" s="19"/>
      <c r="TDY47" s="19"/>
      <c r="TDZ47" s="19"/>
      <c r="TEA47" s="19"/>
      <c r="TEB47" s="19"/>
      <c r="TEC47" s="19"/>
      <c r="TED47" s="19"/>
      <c r="TEE47" s="19"/>
      <c r="TEF47" s="19"/>
      <c r="TEG47" s="19"/>
      <c r="TEH47" s="19"/>
      <c r="TEI47" s="19"/>
      <c r="TEJ47" s="19"/>
      <c r="TEK47" s="19"/>
      <c r="TEL47" s="19"/>
      <c r="TEM47" s="19"/>
      <c r="TEN47" s="19"/>
      <c r="TEO47" s="19"/>
      <c r="TEP47" s="19"/>
      <c r="TEQ47" s="19"/>
      <c r="TER47" s="19"/>
      <c r="TES47" s="19"/>
      <c r="TET47" s="19"/>
      <c r="TEU47" s="19"/>
      <c r="TEV47" s="19"/>
      <c r="TEW47" s="19"/>
      <c r="TEX47" s="19"/>
      <c r="TEY47" s="19"/>
      <c r="TEZ47" s="19"/>
      <c r="TFA47" s="19"/>
      <c r="TFB47" s="19"/>
      <c r="TFC47" s="19"/>
      <c r="TFD47" s="19"/>
      <c r="TFE47" s="19"/>
      <c r="TFF47" s="19"/>
      <c r="TFG47" s="19"/>
      <c r="TFH47" s="19"/>
      <c r="TFI47" s="19"/>
      <c r="TFJ47" s="19"/>
      <c r="TFK47" s="19"/>
      <c r="TFL47" s="19"/>
      <c r="TFM47" s="19"/>
      <c r="TFN47" s="19"/>
      <c r="TFO47" s="19"/>
      <c r="TFP47" s="19"/>
      <c r="TFQ47" s="19"/>
      <c r="TFR47" s="19"/>
      <c r="TFS47" s="19"/>
      <c r="TFT47" s="19"/>
      <c r="TFU47" s="19"/>
      <c r="TFV47" s="19"/>
      <c r="TFW47" s="19"/>
      <c r="TFX47" s="19"/>
      <c r="TFY47" s="19"/>
      <c r="TFZ47" s="19"/>
      <c r="TGA47" s="19"/>
      <c r="TGB47" s="19"/>
      <c r="TGC47" s="19"/>
      <c r="TGD47" s="19"/>
      <c r="TGE47" s="19"/>
      <c r="TGF47" s="19"/>
      <c r="TGG47" s="19"/>
      <c r="TGH47" s="19"/>
      <c r="TGI47" s="19"/>
      <c r="TGJ47" s="19"/>
      <c r="TGK47" s="19"/>
      <c r="TGL47" s="19"/>
      <c r="TGM47" s="19"/>
      <c r="TGN47" s="19"/>
      <c r="TGO47" s="19"/>
      <c r="TGP47" s="19"/>
      <c r="TGQ47" s="19"/>
      <c r="TGR47" s="19"/>
      <c r="TGS47" s="19"/>
      <c r="TGT47" s="19"/>
      <c r="TGU47" s="19"/>
      <c r="TGV47" s="19"/>
      <c r="TGW47" s="19"/>
      <c r="TGX47" s="19"/>
      <c r="TGY47" s="19"/>
      <c r="TGZ47" s="19"/>
      <c r="THA47" s="19"/>
      <c r="THB47" s="19"/>
      <c r="THC47" s="19"/>
      <c r="THD47" s="19"/>
      <c r="THE47" s="19"/>
      <c r="THF47" s="19"/>
      <c r="THG47" s="19"/>
      <c r="THH47" s="19"/>
      <c r="THI47" s="19"/>
      <c r="THJ47" s="19"/>
      <c r="THK47" s="19"/>
      <c r="THL47" s="19"/>
      <c r="THM47" s="19"/>
      <c r="THN47" s="19"/>
      <c r="THO47" s="19"/>
      <c r="THP47" s="19"/>
      <c r="THQ47" s="19"/>
      <c r="THR47" s="19"/>
      <c r="THS47" s="19"/>
      <c r="THT47" s="19"/>
      <c r="THU47" s="19"/>
      <c r="THV47" s="19"/>
      <c r="THW47" s="19"/>
      <c r="THX47" s="19"/>
      <c r="THY47" s="19"/>
      <c r="THZ47" s="19"/>
      <c r="TIA47" s="19"/>
      <c r="TIB47" s="19"/>
      <c r="TIC47" s="19"/>
      <c r="TID47" s="19"/>
      <c r="TIE47" s="19"/>
      <c r="TIF47" s="19"/>
      <c r="TIG47" s="19"/>
      <c r="TIH47" s="19"/>
      <c r="TII47" s="19"/>
      <c r="TIJ47" s="19"/>
      <c r="TIK47" s="19"/>
      <c r="TIL47" s="19"/>
      <c r="TIM47" s="19"/>
      <c r="TIN47" s="19"/>
      <c r="TIO47" s="19"/>
      <c r="TIP47" s="19"/>
      <c r="TIQ47" s="19"/>
      <c r="TIR47" s="19"/>
      <c r="TIS47" s="19"/>
      <c r="TIT47" s="19"/>
      <c r="TIU47" s="19"/>
      <c r="TIV47" s="19"/>
      <c r="TIW47" s="19"/>
      <c r="TIX47" s="19"/>
      <c r="TIY47" s="19"/>
      <c r="TIZ47" s="19"/>
      <c r="TJA47" s="19"/>
      <c r="TJB47" s="19"/>
      <c r="TJC47" s="19"/>
      <c r="TJD47" s="19"/>
      <c r="TJE47" s="19"/>
      <c r="TJF47" s="19"/>
      <c r="TJG47" s="19"/>
      <c r="TJH47" s="19"/>
      <c r="TJI47" s="19"/>
      <c r="TJJ47" s="19"/>
      <c r="TJK47" s="19"/>
      <c r="TJL47" s="19"/>
      <c r="TJM47" s="19"/>
      <c r="TJN47" s="19"/>
      <c r="TJO47" s="19"/>
      <c r="TJP47" s="19"/>
      <c r="TJQ47" s="19"/>
      <c r="TJR47" s="19"/>
      <c r="TJS47" s="19"/>
      <c r="TJT47" s="19"/>
      <c r="TJU47" s="19"/>
      <c r="TJV47" s="19"/>
      <c r="TJW47" s="19"/>
      <c r="TJX47" s="19"/>
      <c r="TJY47" s="19"/>
      <c r="TJZ47" s="19"/>
      <c r="TKA47" s="19"/>
      <c r="TKB47" s="19"/>
      <c r="TKC47" s="19"/>
      <c r="TKD47" s="19"/>
      <c r="TKE47" s="19"/>
      <c r="TKF47" s="19"/>
      <c r="TKG47" s="19"/>
      <c r="TKH47" s="19"/>
      <c r="TKI47" s="19"/>
      <c r="TKJ47" s="19"/>
      <c r="TKK47" s="19"/>
      <c r="TKL47" s="19"/>
      <c r="TKM47" s="19"/>
      <c r="TKN47" s="19"/>
      <c r="TKO47" s="19"/>
      <c r="TKP47" s="19"/>
      <c r="TKQ47" s="19"/>
      <c r="TKR47" s="19"/>
      <c r="TKS47" s="19"/>
      <c r="TKT47" s="19"/>
      <c r="TKU47" s="19"/>
      <c r="TKV47" s="19"/>
      <c r="TKW47" s="19"/>
      <c r="TKX47" s="19"/>
      <c r="TKY47" s="19"/>
      <c r="TKZ47" s="19"/>
      <c r="TLA47" s="19"/>
      <c r="TLB47" s="19"/>
      <c r="TLC47" s="19"/>
      <c r="TLD47" s="19"/>
      <c r="TLE47" s="19"/>
      <c r="TLF47" s="19"/>
      <c r="TLG47" s="19"/>
      <c r="TLH47" s="19"/>
      <c r="TLI47" s="19"/>
      <c r="TLJ47" s="19"/>
      <c r="TLK47" s="19"/>
      <c r="TLL47" s="19"/>
      <c r="TLM47" s="19"/>
      <c r="TLN47" s="19"/>
      <c r="TLO47" s="19"/>
      <c r="TLP47" s="19"/>
      <c r="TLQ47" s="19"/>
      <c r="TLR47" s="19"/>
      <c r="TLS47" s="19"/>
      <c r="TLT47" s="19"/>
      <c r="TLU47" s="19"/>
      <c r="TLV47" s="19"/>
      <c r="TLW47" s="19"/>
      <c r="TLX47" s="19"/>
      <c r="TLY47" s="19"/>
      <c r="TLZ47" s="19"/>
      <c r="TMA47" s="19"/>
      <c r="TMB47" s="19"/>
      <c r="TMC47" s="19"/>
      <c r="TMD47" s="19"/>
      <c r="TME47" s="19"/>
      <c r="TMF47" s="19"/>
      <c r="TMG47" s="19"/>
      <c r="TMH47" s="19"/>
      <c r="TMI47" s="19"/>
      <c r="TMJ47" s="19"/>
      <c r="TMK47" s="19"/>
      <c r="TML47" s="19"/>
      <c r="TMM47" s="19"/>
      <c r="TMN47" s="19"/>
      <c r="TMO47" s="19"/>
      <c r="TMP47" s="19"/>
      <c r="TMQ47" s="19"/>
      <c r="TMR47" s="19"/>
      <c r="TMS47" s="19"/>
      <c r="TMT47" s="19"/>
      <c r="TMU47" s="19"/>
      <c r="TMV47" s="19"/>
      <c r="TMW47" s="19"/>
      <c r="TMX47" s="19"/>
      <c r="TMY47" s="19"/>
      <c r="TMZ47" s="19"/>
      <c r="TNA47" s="19"/>
      <c r="TNB47" s="19"/>
      <c r="TNC47" s="19"/>
      <c r="TND47" s="19"/>
      <c r="TNE47" s="19"/>
      <c r="TNF47" s="19"/>
      <c r="TNG47" s="19"/>
      <c r="TNH47" s="19"/>
      <c r="TNI47" s="19"/>
      <c r="TNJ47" s="19"/>
      <c r="TNK47" s="19"/>
      <c r="TNL47" s="19"/>
      <c r="TNM47" s="19"/>
      <c r="TNN47" s="19"/>
      <c r="TNO47" s="19"/>
      <c r="TNP47" s="19"/>
      <c r="TNQ47" s="19"/>
      <c r="TNR47" s="19"/>
      <c r="TNS47" s="19"/>
      <c r="TNT47" s="19"/>
      <c r="TNU47" s="19"/>
      <c r="TNV47" s="19"/>
      <c r="TNW47" s="19"/>
      <c r="TNX47" s="19"/>
      <c r="TNY47" s="19"/>
      <c r="TNZ47" s="19"/>
      <c r="TOA47" s="19"/>
      <c r="TOB47" s="19"/>
      <c r="TOC47" s="19"/>
      <c r="TOD47" s="19"/>
      <c r="TOE47" s="19"/>
      <c r="TOF47" s="19"/>
      <c r="TOG47" s="19"/>
      <c r="TOH47" s="19"/>
      <c r="TOI47" s="19"/>
      <c r="TOJ47" s="19"/>
      <c r="TOK47" s="19"/>
      <c r="TOL47" s="19"/>
      <c r="TOM47" s="19"/>
      <c r="TON47" s="19"/>
      <c r="TOO47" s="19"/>
      <c r="TOP47" s="19"/>
      <c r="TOQ47" s="19"/>
      <c r="TOR47" s="19"/>
      <c r="TOS47" s="19"/>
      <c r="TOT47" s="19"/>
      <c r="TOU47" s="19"/>
      <c r="TOV47" s="19"/>
      <c r="TOW47" s="19"/>
      <c r="TOX47" s="19"/>
      <c r="TOY47" s="19"/>
      <c r="TOZ47" s="19"/>
      <c r="TPA47" s="19"/>
      <c r="TPB47" s="19"/>
      <c r="TPC47" s="19"/>
      <c r="TPD47" s="19"/>
      <c r="TPE47" s="19"/>
      <c r="TPF47" s="19"/>
      <c r="TPG47" s="19"/>
      <c r="TPH47" s="19"/>
      <c r="TPI47" s="19"/>
      <c r="TPJ47" s="19"/>
      <c r="TPK47" s="19"/>
      <c r="TPL47" s="19"/>
      <c r="TPM47" s="19"/>
      <c r="TPN47" s="19"/>
      <c r="TPO47" s="19"/>
      <c r="TPP47" s="19"/>
      <c r="TPQ47" s="19"/>
      <c r="TPR47" s="19"/>
      <c r="TPS47" s="19"/>
      <c r="TPT47" s="19"/>
      <c r="TPU47" s="19"/>
      <c r="TPV47" s="19"/>
      <c r="TPW47" s="19"/>
      <c r="TPX47" s="19"/>
      <c r="TPY47" s="19"/>
      <c r="TPZ47" s="19"/>
      <c r="TQA47" s="19"/>
      <c r="TQB47" s="19"/>
      <c r="TQC47" s="19"/>
      <c r="TQD47" s="19"/>
      <c r="TQE47" s="19"/>
      <c r="TQF47" s="19"/>
      <c r="TQG47" s="19"/>
      <c r="TQH47" s="19"/>
      <c r="TQI47" s="19"/>
      <c r="TQJ47" s="19"/>
      <c r="TQK47" s="19"/>
      <c r="TQL47" s="19"/>
      <c r="TQM47" s="19"/>
      <c r="TQN47" s="19"/>
      <c r="TQO47" s="19"/>
      <c r="TQP47" s="19"/>
      <c r="TQQ47" s="19"/>
      <c r="TQR47" s="19"/>
      <c r="TQS47" s="19"/>
      <c r="TQT47" s="19"/>
      <c r="TQU47" s="19"/>
      <c r="TQV47" s="19"/>
      <c r="TQW47" s="19"/>
      <c r="TQX47" s="19"/>
      <c r="TQY47" s="19"/>
      <c r="TQZ47" s="19"/>
      <c r="TRA47" s="19"/>
      <c r="TRB47" s="19"/>
      <c r="TRC47" s="19"/>
      <c r="TRD47" s="19"/>
      <c r="TRE47" s="19"/>
      <c r="TRF47" s="19"/>
      <c r="TRG47" s="19"/>
      <c r="TRH47" s="19"/>
      <c r="TRI47" s="19"/>
      <c r="TRJ47" s="19"/>
      <c r="TRK47" s="19"/>
      <c r="TRL47" s="19"/>
      <c r="TRM47" s="19"/>
      <c r="TRN47" s="19"/>
      <c r="TRO47" s="19"/>
      <c r="TRP47" s="19"/>
      <c r="TRQ47" s="19"/>
      <c r="TRR47" s="19"/>
      <c r="TRS47" s="19"/>
      <c r="TRT47" s="19"/>
      <c r="TRU47" s="19"/>
      <c r="TRV47" s="19"/>
      <c r="TRW47" s="19"/>
      <c r="TRX47" s="19"/>
      <c r="TRY47" s="19"/>
      <c r="TRZ47" s="19"/>
      <c r="TSA47" s="19"/>
      <c r="TSB47" s="19"/>
      <c r="TSC47" s="19"/>
      <c r="TSD47" s="19"/>
      <c r="TSE47" s="19"/>
      <c r="TSF47" s="19"/>
      <c r="TSG47" s="19"/>
      <c r="TSH47" s="19"/>
      <c r="TSI47" s="19"/>
      <c r="TSJ47" s="19"/>
      <c r="TSK47" s="19"/>
      <c r="TSL47" s="19"/>
      <c r="TSM47" s="19"/>
      <c r="TSN47" s="19"/>
      <c r="TSO47" s="19"/>
      <c r="TSP47" s="19"/>
      <c r="TSQ47" s="19"/>
      <c r="TSR47" s="19"/>
      <c r="TSS47" s="19"/>
      <c r="TST47" s="19"/>
      <c r="TSU47" s="19"/>
      <c r="TSV47" s="19"/>
      <c r="TSW47" s="19"/>
      <c r="TSX47" s="19"/>
      <c r="TSY47" s="19"/>
      <c r="TSZ47" s="19"/>
      <c r="TTA47" s="19"/>
      <c r="TTB47" s="19"/>
      <c r="TTC47" s="19"/>
      <c r="TTD47" s="19"/>
      <c r="TTE47" s="19"/>
      <c r="TTF47" s="19"/>
      <c r="TTG47" s="19"/>
      <c r="TTH47" s="19"/>
      <c r="TTI47" s="19"/>
      <c r="TTJ47" s="19"/>
      <c r="TTK47" s="19"/>
      <c r="TTL47" s="19"/>
      <c r="TTM47" s="19"/>
      <c r="TTN47" s="19"/>
      <c r="TTO47" s="19"/>
      <c r="TTP47" s="19"/>
      <c r="TTQ47" s="19"/>
      <c r="TTR47" s="19"/>
      <c r="TTS47" s="19"/>
      <c r="TTT47" s="19"/>
      <c r="TTU47" s="19"/>
      <c r="TTV47" s="19"/>
      <c r="TTW47" s="19"/>
      <c r="TTX47" s="19"/>
      <c r="TTY47" s="19"/>
      <c r="TTZ47" s="19"/>
      <c r="TUA47" s="19"/>
      <c r="TUB47" s="19"/>
      <c r="TUC47" s="19"/>
      <c r="TUD47" s="19"/>
      <c r="TUE47" s="19"/>
      <c r="TUF47" s="19"/>
      <c r="TUG47" s="19"/>
      <c r="TUH47" s="19"/>
      <c r="TUI47" s="19"/>
      <c r="TUJ47" s="19"/>
      <c r="TUK47" s="19"/>
      <c r="TUL47" s="19"/>
      <c r="TUM47" s="19"/>
      <c r="TUN47" s="19"/>
      <c r="TUO47" s="19"/>
      <c r="TUP47" s="19"/>
      <c r="TUQ47" s="19"/>
      <c r="TUR47" s="19"/>
      <c r="TUS47" s="19"/>
      <c r="TUT47" s="19"/>
      <c r="TUU47" s="19"/>
      <c r="TUV47" s="19"/>
      <c r="TUW47" s="19"/>
      <c r="TUX47" s="19"/>
      <c r="TUY47" s="19"/>
      <c r="TUZ47" s="19"/>
      <c r="TVA47" s="19"/>
      <c r="TVB47" s="19"/>
      <c r="TVC47" s="19"/>
      <c r="TVD47" s="19"/>
      <c r="TVE47" s="19"/>
      <c r="TVF47" s="19"/>
      <c r="TVG47" s="19"/>
      <c r="TVH47" s="19"/>
      <c r="TVI47" s="19"/>
      <c r="TVJ47" s="19"/>
      <c r="TVK47" s="19"/>
      <c r="TVL47" s="19"/>
      <c r="TVM47" s="19"/>
      <c r="TVN47" s="19"/>
      <c r="TVO47" s="19"/>
      <c r="TVP47" s="19"/>
      <c r="TVQ47" s="19"/>
      <c r="TVR47" s="19"/>
      <c r="TVS47" s="19"/>
      <c r="TVT47" s="19"/>
      <c r="TVU47" s="19"/>
      <c r="TVV47" s="19"/>
      <c r="TVW47" s="19"/>
      <c r="TVX47" s="19"/>
      <c r="TVY47" s="19"/>
      <c r="TVZ47" s="19"/>
      <c r="TWA47" s="19"/>
      <c r="TWB47" s="19"/>
      <c r="TWC47" s="19"/>
      <c r="TWD47" s="19"/>
      <c r="TWE47" s="19"/>
      <c r="TWF47" s="19"/>
      <c r="TWG47" s="19"/>
      <c r="TWH47" s="19"/>
      <c r="TWI47" s="19"/>
      <c r="TWJ47" s="19"/>
      <c r="TWK47" s="19"/>
      <c r="TWL47" s="19"/>
      <c r="TWM47" s="19"/>
      <c r="TWN47" s="19"/>
      <c r="TWO47" s="19"/>
      <c r="TWP47" s="19"/>
      <c r="TWQ47" s="19"/>
      <c r="TWR47" s="19"/>
      <c r="TWS47" s="19"/>
      <c r="TWT47" s="19"/>
      <c r="TWU47" s="19"/>
      <c r="TWV47" s="19"/>
      <c r="TWW47" s="19"/>
      <c r="TWX47" s="19"/>
      <c r="TWY47" s="19"/>
      <c r="TWZ47" s="19"/>
      <c r="TXA47" s="19"/>
      <c r="TXB47" s="19"/>
      <c r="TXC47" s="19"/>
      <c r="TXD47" s="19"/>
      <c r="TXE47" s="19"/>
      <c r="TXF47" s="19"/>
      <c r="TXG47" s="19"/>
      <c r="TXH47" s="19"/>
      <c r="TXI47" s="19"/>
      <c r="TXJ47" s="19"/>
      <c r="TXK47" s="19"/>
      <c r="TXL47" s="19"/>
      <c r="TXM47" s="19"/>
      <c r="TXN47" s="19"/>
      <c r="TXO47" s="19"/>
      <c r="TXP47" s="19"/>
      <c r="TXQ47" s="19"/>
      <c r="TXR47" s="19"/>
      <c r="TXS47" s="19"/>
      <c r="TXT47" s="19"/>
      <c r="TXU47" s="19"/>
      <c r="TXV47" s="19"/>
      <c r="TXW47" s="19"/>
      <c r="TXX47" s="19"/>
      <c r="TXY47" s="19"/>
      <c r="TXZ47" s="19"/>
      <c r="TYA47" s="19"/>
      <c r="TYB47" s="19"/>
      <c r="TYC47" s="19"/>
      <c r="TYD47" s="19"/>
      <c r="TYE47" s="19"/>
      <c r="TYF47" s="19"/>
      <c r="TYG47" s="19"/>
      <c r="TYH47" s="19"/>
      <c r="TYI47" s="19"/>
      <c r="TYJ47" s="19"/>
      <c r="TYK47" s="19"/>
      <c r="TYL47" s="19"/>
      <c r="TYM47" s="19"/>
      <c r="TYN47" s="19"/>
      <c r="TYO47" s="19"/>
      <c r="TYP47" s="19"/>
      <c r="TYQ47" s="19"/>
      <c r="TYR47" s="19"/>
      <c r="TYS47" s="19"/>
      <c r="TYT47" s="19"/>
      <c r="TYU47" s="19"/>
      <c r="TYV47" s="19"/>
      <c r="TYW47" s="19"/>
      <c r="TYX47" s="19"/>
      <c r="TYY47" s="19"/>
      <c r="TYZ47" s="19"/>
      <c r="TZA47" s="19"/>
      <c r="TZB47" s="19"/>
      <c r="TZC47" s="19"/>
      <c r="TZD47" s="19"/>
      <c r="TZE47" s="19"/>
      <c r="TZF47" s="19"/>
      <c r="TZG47" s="19"/>
      <c r="TZH47" s="19"/>
      <c r="TZI47" s="19"/>
      <c r="TZJ47" s="19"/>
      <c r="TZK47" s="19"/>
      <c r="TZL47" s="19"/>
      <c r="TZM47" s="19"/>
      <c r="TZN47" s="19"/>
      <c r="TZO47" s="19"/>
      <c r="TZP47" s="19"/>
      <c r="TZQ47" s="19"/>
      <c r="TZR47" s="19"/>
      <c r="TZS47" s="19"/>
      <c r="TZT47" s="19"/>
      <c r="TZU47" s="19"/>
      <c r="TZV47" s="19"/>
      <c r="TZW47" s="19"/>
      <c r="TZX47" s="19"/>
      <c r="TZY47" s="19"/>
      <c r="TZZ47" s="19"/>
      <c r="UAA47" s="19"/>
      <c r="UAB47" s="19"/>
      <c r="UAC47" s="19"/>
      <c r="UAD47" s="19"/>
      <c r="UAE47" s="19"/>
      <c r="UAF47" s="19"/>
      <c r="UAG47" s="19"/>
      <c r="UAH47" s="19"/>
      <c r="UAI47" s="19"/>
      <c r="UAJ47" s="19"/>
      <c r="UAK47" s="19"/>
      <c r="UAL47" s="19"/>
      <c r="UAM47" s="19"/>
      <c r="UAN47" s="19"/>
      <c r="UAO47" s="19"/>
      <c r="UAP47" s="19"/>
      <c r="UAQ47" s="19"/>
      <c r="UAR47" s="19"/>
      <c r="UAS47" s="19"/>
      <c r="UAT47" s="19"/>
      <c r="UAU47" s="19"/>
      <c r="UAV47" s="19"/>
      <c r="UAW47" s="19"/>
      <c r="UAX47" s="19"/>
      <c r="UAY47" s="19"/>
      <c r="UAZ47" s="19"/>
      <c r="UBA47" s="19"/>
      <c r="UBB47" s="19"/>
      <c r="UBC47" s="19"/>
      <c r="UBD47" s="19"/>
      <c r="UBE47" s="19"/>
      <c r="UBF47" s="19"/>
      <c r="UBG47" s="19"/>
      <c r="UBH47" s="19"/>
      <c r="UBI47" s="19"/>
      <c r="UBJ47" s="19"/>
      <c r="UBK47" s="19"/>
      <c r="UBL47" s="19"/>
      <c r="UBM47" s="19"/>
      <c r="UBN47" s="19"/>
      <c r="UBO47" s="19"/>
      <c r="UBP47" s="19"/>
      <c r="UBQ47" s="19"/>
      <c r="UBR47" s="19"/>
      <c r="UBS47" s="19"/>
      <c r="UBT47" s="19"/>
      <c r="UBU47" s="19"/>
      <c r="UBV47" s="19"/>
      <c r="UBW47" s="19"/>
      <c r="UBX47" s="19"/>
      <c r="UBY47" s="19"/>
      <c r="UBZ47" s="19"/>
      <c r="UCA47" s="19"/>
      <c r="UCB47" s="19"/>
      <c r="UCC47" s="19"/>
      <c r="UCD47" s="19"/>
      <c r="UCE47" s="19"/>
      <c r="UCF47" s="19"/>
      <c r="UCG47" s="19"/>
      <c r="UCH47" s="19"/>
      <c r="UCI47" s="19"/>
      <c r="UCJ47" s="19"/>
      <c r="UCK47" s="19"/>
      <c r="UCL47" s="19"/>
      <c r="UCM47" s="19"/>
      <c r="UCN47" s="19"/>
      <c r="UCO47" s="19"/>
      <c r="UCP47" s="19"/>
      <c r="UCQ47" s="19"/>
      <c r="UCR47" s="19"/>
      <c r="UCS47" s="19"/>
      <c r="UCT47" s="19"/>
      <c r="UCU47" s="19"/>
      <c r="UCV47" s="19"/>
      <c r="UCW47" s="19"/>
      <c r="UCX47" s="19"/>
      <c r="UCY47" s="19"/>
      <c r="UCZ47" s="19"/>
      <c r="UDA47" s="19"/>
      <c r="UDB47" s="19"/>
      <c r="UDC47" s="19"/>
      <c r="UDD47" s="19"/>
      <c r="UDE47" s="19"/>
      <c r="UDF47" s="19"/>
      <c r="UDG47" s="19"/>
      <c r="UDH47" s="19"/>
      <c r="UDI47" s="19"/>
      <c r="UDJ47" s="19"/>
      <c r="UDK47" s="19"/>
      <c r="UDL47" s="19"/>
      <c r="UDM47" s="19"/>
      <c r="UDN47" s="19"/>
      <c r="UDO47" s="19"/>
      <c r="UDP47" s="19"/>
      <c r="UDQ47" s="19"/>
      <c r="UDR47" s="19"/>
      <c r="UDS47" s="19"/>
      <c r="UDT47" s="19"/>
      <c r="UDU47" s="19"/>
      <c r="UDV47" s="19"/>
      <c r="UDW47" s="19"/>
      <c r="UDX47" s="19"/>
      <c r="UDY47" s="19"/>
      <c r="UDZ47" s="19"/>
      <c r="UEA47" s="19"/>
      <c r="UEB47" s="19"/>
      <c r="UEC47" s="19"/>
      <c r="UED47" s="19"/>
      <c r="UEE47" s="19"/>
      <c r="UEF47" s="19"/>
      <c r="UEG47" s="19"/>
      <c r="UEH47" s="19"/>
      <c r="UEI47" s="19"/>
      <c r="UEJ47" s="19"/>
      <c r="UEK47" s="19"/>
      <c r="UEL47" s="19"/>
      <c r="UEM47" s="19"/>
      <c r="UEN47" s="19"/>
      <c r="UEO47" s="19"/>
      <c r="UEP47" s="19"/>
      <c r="UEQ47" s="19"/>
      <c r="UER47" s="19"/>
      <c r="UES47" s="19"/>
      <c r="UET47" s="19"/>
      <c r="UEU47" s="19"/>
      <c r="UEV47" s="19"/>
      <c r="UEW47" s="19"/>
      <c r="UEX47" s="19"/>
      <c r="UEY47" s="19"/>
      <c r="UEZ47" s="19"/>
      <c r="UFA47" s="19"/>
      <c r="UFB47" s="19"/>
      <c r="UFC47" s="19"/>
      <c r="UFD47" s="19"/>
      <c r="UFE47" s="19"/>
      <c r="UFF47" s="19"/>
      <c r="UFG47" s="19"/>
      <c r="UFH47" s="19"/>
      <c r="UFI47" s="19"/>
      <c r="UFJ47" s="19"/>
      <c r="UFK47" s="19"/>
      <c r="UFL47" s="19"/>
      <c r="UFM47" s="19"/>
      <c r="UFN47" s="19"/>
      <c r="UFO47" s="19"/>
      <c r="UFP47" s="19"/>
      <c r="UFQ47" s="19"/>
      <c r="UFR47" s="19"/>
      <c r="UFS47" s="19"/>
      <c r="UFT47" s="19"/>
      <c r="UFU47" s="19"/>
      <c r="UFV47" s="19"/>
      <c r="UFW47" s="19"/>
      <c r="UFX47" s="19"/>
      <c r="UFY47" s="19"/>
      <c r="UFZ47" s="19"/>
      <c r="UGA47" s="19"/>
      <c r="UGB47" s="19"/>
      <c r="UGC47" s="19"/>
      <c r="UGD47" s="19"/>
      <c r="UGE47" s="19"/>
      <c r="UGF47" s="19"/>
      <c r="UGG47" s="19"/>
      <c r="UGH47" s="19"/>
      <c r="UGI47" s="19"/>
      <c r="UGJ47" s="19"/>
      <c r="UGK47" s="19"/>
      <c r="UGL47" s="19"/>
      <c r="UGM47" s="19"/>
      <c r="UGN47" s="19"/>
      <c r="UGO47" s="19"/>
      <c r="UGP47" s="19"/>
      <c r="UGQ47" s="19"/>
      <c r="UGR47" s="19"/>
      <c r="UGS47" s="19"/>
      <c r="UGT47" s="19"/>
      <c r="UGU47" s="19"/>
      <c r="UGV47" s="19"/>
      <c r="UGW47" s="19"/>
      <c r="UGX47" s="19"/>
      <c r="UGY47" s="19"/>
      <c r="UGZ47" s="19"/>
      <c r="UHA47" s="19"/>
      <c r="UHB47" s="19"/>
      <c r="UHC47" s="19"/>
      <c r="UHD47" s="19"/>
      <c r="UHE47" s="19"/>
      <c r="UHF47" s="19"/>
      <c r="UHG47" s="19"/>
      <c r="UHH47" s="19"/>
      <c r="UHI47" s="19"/>
      <c r="UHJ47" s="19"/>
      <c r="UHK47" s="19"/>
      <c r="UHL47" s="19"/>
      <c r="UHM47" s="19"/>
      <c r="UHN47" s="19"/>
      <c r="UHO47" s="19"/>
      <c r="UHP47" s="19"/>
      <c r="UHQ47" s="19"/>
      <c r="UHR47" s="19"/>
      <c r="UHS47" s="19"/>
      <c r="UHT47" s="19"/>
      <c r="UHU47" s="19"/>
      <c r="UHV47" s="19"/>
      <c r="UHW47" s="19"/>
      <c r="UHX47" s="19"/>
      <c r="UHY47" s="19"/>
      <c r="UHZ47" s="19"/>
      <c r="UIA47" s="19"/>
      <c r="UIB47" s="19"/>
      <c r="UIC47" s="19"/>
      <c r="UID47" s="19"/>
      <c r="UIE47" s="19"/>
      <c r="UIF47" s="19"/>
      <c r="UIG47" s="19"/>
      <c r="UIH47" s="19"/>
      <c r="UII47" s="19"/>
      <c r="UIJ47" s="19"/>
      <c r="UIK47" s="19"/>
      <c r="UIL47" s="19"/>
      <c r="UIM47" s="19"/>
      <c r="UIN47" s="19"/>
      <c r="UIO47" s="19"/>
      <c r="UIP47" s="19"/>
      <c r="UIQ47" s="19"/>
      <c r="UIR47" s="19"/>
      <c r="UIS47" s="19"/>
      <c r="UIT47" s="19"/>
      <c r="UIU47" s="19"/>
      <c r="UIV47" s="19"/>
      <c r="UIW47" s="19"/>
      <c r="UIX47" s="19"/>
      <c r="UIY47" s="19"/>
      <c r="UIZ47" s="19"/>
      <c r="UJA47" s="19"/>
      <c r="UJB47" s="19"/>
      <c r="UJC47" s="19"/>
      <c r="UJD47" s="19"/>
      <c r="UJE47" s="19"/>
      <c r="UJF47" s="19"/>
      <c r="UJG47" s="19"/>
      <c r="UJH47" s="19"/>
      <c r="UJI47" s="19"/>
      <c r="UJJ47" s="19"/>
      <c r="UJK47" s="19"/>
      <c r="UJL47" s="19"/>
      <c r="UJM47" s="19"/>
      <c r="UJN47" s="19"/>
      <c r="UJO47" s="19"/>
      <c r="UJP47" s="19"/>
      <c r="UJQ47" s="19"/>
      <c r="UJR47" s="19"/>
      <c r="UJS47" s="19"/>
      <c r="UJT47" s="19"/>
      <c r="UJU47" s="19"/>
      <c r="UJV47" s="19"/>
      <c r="UJW47" s="19"/>
      <c r="UJX47" s="19"/>
      <c r="UJY47" s="19"/>
      <c r="UJZ47" s="19"/>
      <c r="UKA47" s="19"/>
      <c r="UKB47" s="19"/>
      <c r="UKC47" s="19"/>
      <c r="UKD47" s="19"/>
      <c r="UKE47" s="19"/>
      <c r="UKF47" s="19"/>
      <c r="UKG47" s="19"/>
      <c r="UKH47" s="19"/>
      <c r="UKI47" s="19"/>
      <c r="UKJ47" s="19"/>
      <c r="UKK47" s="19"/>
      <c r="UKL47" s="19"/>
      <c r="UKM47" s="19"/>
      <c r="UKN47" s="19"/>
      <c r="UKO47" s="19"/>
      <c r="UKP47" s="19"/>
      <c r="UKQ47" s="19"/>
      <c r="UKR47" s="19"/>
      <c r="UKS47" s="19"/>
      <c r="UKT47" s="19"/>
      <c r="UKU47" s="19"/>
      <c r="UKV47" s="19"/>
      <c r="UKW47" s="19"/>
      <c r="UKX47" s="19"/>
      <c r="UKY47" s="19"/>
      <c r="UKZ47" s="19"/>
      <c r="ULA47" s="19"/>
      <c r="ULB47" s="19"/>
      <c r="ULC47" s="19"/>
      <c r="ULD47" s="19"/>
      <c r="ULE47" s="19"/>
      <c r="ULF47" s="19"/>
      <c r="ULG47" s="19"/>
      <c r="ULH47" s="19"/>
      <c r="ULI47" s="19"/>
      <c r="ULJ47" s="19"/>
      <c r="ULK47" s="19"/>
      <c r="ULL47" s="19"/>
      <c r="ULM47" s="19"/>
      <c r="ULN47" s="19"/>
      <c r="ULO47" s="19"/>
      <c r="ULP47" s="19"/>
      <c r="ULQ47" s="19"/>
      <c r="ULR47" s="19"/>
      <c r="ULS47" s="19"/>
      <c r="ULT47" s="19"/>
      <c r="ULU47" s="19"/>
      <c r="ULV47" s="19"/>
      <c r="ULW47" s="19"/>
      <c r="ULX47" s="19"/>
      <c r="ULY47" s="19"/>
      <c r="ULZ47" s="19"/>
      <c r="UMA47" s="19"/>
      <c r="UMB47" s="19"/>
      <c r="UMC47" s="19"/>
      <c r="UMD47" s="19"/>
      <c r="UME47" s="19"/>
      <c r="UMF47" s="19"/>
      <c r="UMG47" s="19"/>
      <c r="UMH47" s="19"/>
      <c r="UMI47" s="19"/>
      <c r="UMJ47" s="19"/>
      <c r="UMK47" s="19"/>
      <c r="UML47" s="19"/>
      <c r="UMM47" s="19"/>
      <c r="UMN47" s="19"/>
      <c r="UMO47" s="19"/>
      <c r="UMP47" s="19"/>
      <c r="UMQ47" s="19"/>
      <c r="UMR47" s="19"/>
      <c r="UMS47" s="19"/>
      <c r="UMT47" s="19"/>
      <c r="UMU47" s="19"/>
      <c r="UMV47" s="19"/>
      <c r="UMW47" s="19"/>
      <c r="UMX47" s="19"/>
      <c r="UMY47" s="19"/>
      <c r="UMZ47" s="19"/>
      <c r="UNA47" s="19"/>
      <c r="UNB47" s="19"/>
      <c r="UNC47" s="19"/>
      <c r="UND47" s="19"/>
      <c r="UNE47" s="19"/>
      <c r="UNF47" s="19"/>
      <c r="UNG47" s="19"/>
      <c r="UNH47" s="19"/>
      <c r="UNI47" s="19"/>
      <c r="UNJ47" s="19"/>
      <c r="UNK47" s="19"/>
      <c r="UNL47" s="19"/>
      <c r="UNM47" s="19"/>
      <c r="UNN47" s="19"/>
      <c r="UNO47" s="19"/>
      <c r="UNP47" s="19"/>
      <c r="UNQ47" s="19"/>
      <c r="UNR47" s="19"/>
      <c r="UNS47" s="19"/>
      <c r="UNT47" s="19"/>
      <c r="UNU47" s="19"/>
      <c r="UNV47" s="19"/>
      <c r="UNW47" s="19"/>
      <c r="UNX47" s="19"/>
      <c r="UNY47" s="19"/>
      <c r="UNZ47" s="19"/>
      <c r="UOA47" s="19"/>
      <c r="UOB47" s="19"/>
      <c r="UOC47" s="19"/>
      <c r="UOD47" s="19"/>
      <c r="UOE47" s="19"/>
      <c r="UOF47" s="19"/>
      <c r="UOG47" s="19"/>
      <c r="UOH47" s="19"/>
      <c r="UOI47" s="19"/>
      <c r="UOJ47" s="19"/>
      <c r="UOK47" s="19"/>
      <c r="UOL47" s="19"/>
      <c r="UOM47" s="19"/>
      <c r="UON47" s="19"/>
      <c r="UOO47" s="19"/>
      <c r="UOP47" s="19"/>
      <c r="UOQ47" s="19"/>
      <c r="UOR47" s="19"/>
      <c r="UOS47" s="19"/>
      <c r="UOT47" s="19"/>
      <c r="UOU47" s="19"/>
      <c r="UOV47" s="19"/>
      <c r="UOW47" s="19"/>
      <c r="UOX47" s="19"/>
      <c r="UOY47" s="19"/>
      <c r="UOZ47" s="19"/>
      <c r="UPA47" s="19"/>
      <c r="UPB47" s="19"/>
      <c r="UPC47" s="19"/>
      <c r="UPD47" s="19"/>
      <c r="UPE47" s="19"/>
      <c r="UPF47" s="19"/>
      <c r="UPG47" s="19"/>
      <c r="UPH47" s="19"/>
      <c r="UPI47" s="19"/>
      <c r="UPJ47" s="19"/>
      <c r="UPK47" s="19"/>
      <c r="UPL47" s="19"/>
      <c r="UPM47" s="19"/>
      <c r="UPN47" s="19"/>
      <c r="UPO47" s="19"/>
      <c r="UPP47" s="19"/>
      <c r="UPQ47" s="19"/>
      <c r="UPR47" s="19"/>
      <c r="UPS47" s="19"/>
      <c r="UPT47" s="19"/>
      <c r="UPU47" s="19"/>
      <c r="UPV47" s="19"/>
      <c r="UPW47" s="19"/>
      <c r="UPX47" s="19"/>
      <c r="UPY47" s="19"/>
      <c r="UPZ47" s="19"/>
      <c r="UQA47" s="19"/>
      <c r="UQB47" s="19"/>
      <c r="UQC47" s="19"/>
      <c r="UQD47" s="19"/>
      <c r="UQE47" s="19"/>
      <c r="UQF47" s="19"/>
      <c r="UQG47" s="19"/>
      <c r="UQH47" s="19"/>
      <c r="UQI47" s="19"/>
      <c r="UQJ47" s="19"/>
      <c r="UQK47" s="19"/>
      <c r="UQL47" s="19"/>
      <c r="UQM47" s="19"/>
      <c r="UQN47" s="19"/>
      <c r="UQO47" s="19"/>
      <c r="UQP47" s="19"/>
      <c r="UQQ47" s="19"/>
      <c r="UQR47" s="19"/>
      <c r="UQS47" s="19"/>
      <c r="UQT47" s="19"/>
      <c r="UQU47" s="19"/>
      <c r="UQV47" s="19"/>
      <c r="UQW47" s="19"/>
      <c r="UQX47" s="19"/>
      <c r="UQY47" s="19"/>
      <c r="UQZ47" s="19"/>
      <c r="URA47" s="19"/>
      <c r="URB47" s="19"/>
      <c r="URC47" s="19"/>
      <c r="URD47" s="19"/>
      <c r="URE47" s="19"/>
      <c r="URF47" s="19"/>
      <c r="URG47" s="19"/>
      <c r="URH47" s="19"/>
      <c r="URI47" s="19"/>
      <c r="URJ47" s="19"/>
      <c r="URK47" s="19"/>
      <c r="URL47" s="19"/>
      <c r="URM47" s="19"/>
      <c r="URN47" s="19"/>
      <c r="URO47" s="19"/>
      <c r="URP47" s="19"/>
      <c r="URQ47" s="19"/>
      <c r="URR47" s="19"/>
      <c r="URS47" s="19"/>
      <c r="URT47" s="19"/>
      <c r="URU47" s="19"/>
      <c r="URV47" s="19"/>
      <c r="URW47" s="19"/>
      <c r="URX47" s="19"/>
      <c r="URY47" s="19"/>
      <c r="URZ47" s="19"/>
      <c r="USA47" s="19"/>
      <c r="USB47" s="19"/>
      <c r="USC47" s="19"/>
      <c r="USD47" s="19"/>
      <c r="USE47" s="19"/>
      <c r="USF47" s="19"/>
      <c r="USG47" s="19"/>
      <c r="USH47" s="19"/>
      <c r="USI47" s="19"/>
      <c r="USJ47" s="19"/>
      <c r="USK47" s="19"/>
      <c r="USL47" s="19"/>
      <c r="USM47" s="19"/>
      <c r="USN47" s="19"/>
      <c r="USO47" s="19"/>
      <c r="USP47" s="19"/>
      <c r="USQ47" s="19"/>
      <c r="USR47" s="19"/>
      <c r="USS47" s="19"/>
      <c r="UST47" s="19"/>
      <c r="USU47" s="19"/>
      <c r="USV47" s="19"/>
      <c r="USW47" s="19"/>
      <c r="USX47" s="19"/>
      <c r="USY47" s="19"/>
      <c r="USZ47" s="19"/>
      <c r="UTA47" s="19"/>
      <c r="UTB47" s="19"/>
      <c r="UTC47" s="19"/>
      <c r="UTD47" s="19"/>
      <c r="UTE47" s="19"/>
      <c r="UTF47" s="19"/>
      <c r="UTG47" s="19"/>
      <c r="UTH47" s="19"/>
      <c r="UTI47" s="19"/>
      <c r="UTJ47" s="19"/>
      <c r="UTK47" s="19"/>
      <c r="UTL47" s="19"/>
      <c r="UTM47" s="19"/>
      <c r="UTN47" s="19"/>
      <c r="UTO47" s="19"/>
      <c r="UTP47" s="19"/>
      <c r="UTQ47" s="19"/>
      <c r="UTR47" s="19"/>
      <c r="UTS47" s="19"/>
      <c r="UTT47" s="19"/>
      <c r="UTU47" s="19"/>
      <c r="UTV47" s="19"/>
      <c r="UTW47" s="19"/>
      <c r="UTX47" s="19"/>
      <c r="UTY47" s="19"/>
      <c r="UTZ47" s="19"/>
      <c r="UUA47" s="19"/>
      <c r="UUB47" s="19"/>
      <c r="UUC47" s="19"/>
      <c r="UUD47" s="19"/>
      <c r="UUE47" s="19"/>
      <c r="UUF47" s="19"/>
      <c r="UUG47" s="19"/>
      <c r="UUH47" s="19"/>
      <c r="UUI47" s="19"/>
      <c r="UUJ47" s="19"/>
      <c r="UUK47" s="19"/>
      <c r="UUL47" s="19"/>
      <c r="UUM47" s="19"/>
      <c r="UUN47" s="19"/>
      <c r="UUO47" s="19"/>
      <c r="UUP47" s="19"/>
      <c r="UUQ47" s="19"/>
      <c r="UUR47" s="19"/>
      <c r="UUS47" s="19"/>
      <c r="UUT47" s="19"/>
      <c r="UUU47" s="19"/>
      <c r="UUV47" s="19"/>
      <c r="UUW47" s="19"/>
      <c r="UUX47" s="19"/>
      <c r="UUY47" s="19"/>
      <c r="UUZ47" s="19"/>
      <c r="UVA47" s="19"/>
      <c r="UVB47" s="19"/>
      <c r="UVC47" s="19"/>
      <c r="UVD47" s="19"/>
      <c r="UVE47" s="19"/>
      <c r="UVF47" s="19"/>
      <c r="UVG47" s="19"/>
      <c r="UVH47" s="19"/>
      <c r="UVI47" s="19"/>
      <c r="UVJ47" s="19"/>
      <c r="UVK47" s="19"/>
      <c r="UVL47" s="19"/>
      <c r="UVM47" s="19"/>
      <c r="UVN47" s="19"/>
      <c r="UVO47" s="19"/>
      <c r="UVP47" s="19"/>
      <c r="UVQ47" s="19"/>
      <c r="UVR47" s="19"/>
      <c r="UVS47" s="19"/>
      <c r="UVT47" s="19"/>
      <c r="UVU47" s="19"/>
      <c r="UVV47" s="19"/>
      <c r="UVW47" s="19"/>
      <c r="UVX47" s="19"/>
      <c r="UVY47" s="19"/>
      <c r="UVZ47" s="19"/>
      <c r="UWA47" s="19"/>
      <c r="UWB47" s="19"/>
      <c r="UWC47" s="19"/>
      <c r="UWD47" s="19"/>
      <c r="UWE47" s="19"/>
      <c r="UWF47" s="19"/>
      <c r="UWG47" s="19"/>
      <c r="UWH47" s="19"/>
      <c r="UWI47" s="19"/>
      <c r="UWJ47" s="19"/>
      <c r="UWK47" s="19"/>
      <c r="UWL47" s="19"/>
      <c r="UWM47" s="19"/>
      <c r="UWN47" s="19"/>
      <c r="UWO47" s="19"/>
      <c r="UWP47" s="19"/>
      <c r="UWQ47" s="19"/>
      <c r="UWR47" s="19"/>
      <c r="UWS47" s="19"/>
      <c r="UWT47" s="19"/>
      <c r="UWU47" s="19"/>
      <c r="UWV47" s="19"/>
      <c r="UWW47" s="19"/>
      <c r="UWX47" s="19"/>
      <c r="UWY47" s="19"/>
      <c r="UWZ47" s="19"/>
      <c r="UXA47" s="19"/>
      <c r="UXB47" s="19"/>
      <c r="UXC47" s="19"/>
      <c r="UXD47" s="19"/>
      <c r="UXE47" s="19"/>
      <c r="UXF47" s="19"/>
      <c r="UXG47" s="19"/>
      <c r="UXH47" s="19"/>
      <c r="UXI47" s="19"/>
      <c r="UXJ47" s="19"/>
      <c r="UXK47" s="19"/>
      <c r="UXL47" s="19"/>
      <c r="UXM47" s="19"/>
      <c r="UXN47" s="19"/>
      <c r="UXO47" s="19"/>
      <c r="UXP47" s="19"/>
      <c r="UXQ47" s="19"/>
      <c r="UXR47" s="19"/>
      <c r="UXS47" s="19"/>
      <c r="UXT47" s="19"/>
      <c r="UXU47" s="19"/>
      <c r="UXV47" s="19"/>
      <c r="UXW47" s="19"/>
      <c r="UXX47" s="19"/>
      <c r="UXY47" s="19"/>
      <c r="UXZ47" s="19"/>
      <c r="UYA47" s="19"/>
      <c r="UYB47" s="19"/>
      <c r="UYC47" s="19"/>
      <c r="UYD47" s="19"/>
      <c r="UYE47" s="19"/>
      <c r="UYF47" s="19"/>
      <c r="UYG47" s="19"/>
      <c r="UYH47" s="19"/>
      <c r="UYI47" s="19"/>
      <c r="UYJ47" s="19"/>
      <c r="UYK47" s="19"/>
      <c r="UYL47" s="19"/>
      <c r="UYM47" s="19"/>
      <c r="UYN47" s="19"/>
      <c r="UYO47" s="19"/>
      <c r="UYP47" s="19"/>
      <c r="UYQ47" s="19"/>
      <c r="UYR47" s="19"/>
      <c r="UYS47" s="19"/>
      <c r="UYT47" s="19"/>
      <c r="UYU47" s="19"/>
      <c r="UYV47" s="19"/>
      <c r="UYW47" s="19"/>
      <c r="UYX47" s="19"/>
      <c r="UYY47" s="19"/>
      <c r="UYZ47" s="19"/>
      <c r="UZA47" s="19"/>
      <c r="UZB47" s="19"/>
      <c r="UZC47" s="19"/>
      <c r="UZD47" s="19"/>
      <c r="UZE47" s="19"/>
      <c r="UZF47" s="19"/>
      <c r="UZG47" s="19"/>
      <c r="UZH47" s="19"/>
      <c r="UZI47" s="19"/>
      <c r="UZJ47" s="19"/>
      <c r="UZK47" s="19"/>
      <c r="UZL47" s="19"/>
      <c r="UZM47" s="19"/>
      <c r="UZN47" s="19"/>
      <c r="UZO47" s="19"/>
      <c r="UZP47" s="19"/>
      <c r="UZQ47" s="19"/>
      <c r="UZR47" s="19"/>
      <c r="UZS47" s="19"/>
      <c r="UZT47" s="19"/>
      <c r="UZU47" s="19"/>
      <c r="UZV47" s="19"/>
      <c r="UZW47" s="19"/>
      <c r="UZX47" s="19"/>
      <c r="UZY47" s="19"/>
      <c r="UZZ47" s="19"/>
      <c r="VAA47" s="19"/>
      <c r="VAB47" s="19"/>
      <c r="VAC47" s="19"/>
      <c r="VAD47" s="19"/>
      <c r="VAE47" s="19"/>
      <c r="VAF47" s="19"/>
      <c r="VAG47" s="19"/>
      <c r="VAH47" s="19"/>
      <c r="VAI47" s="19"/>
      <c r="VAJ47" s="19"/>
      <c r="VAK47" s="19"/>
      <c r="VAL47" s="19"/>
      <c r="VAM47" s="19"/>
      <c r="VAN47" s="19"/>
      <c r="VAO47" s="19"/>
      <c r="VAP47" s="19"/>
      <c r="VAQ47" s="19"/>
      <c r="VAR47" s="19"/>
      <c r="VAS47" s="19"/>
      <c r="VAT47" s="19"/>
      <c r="VAU47" s="19"/>
      <c r="VAV47" s="19"/>
      <c r="VAW47" s="19"/>
      <c r="VAX47" s="19"/>
      <c r="VAY47" s="19"/>
      <c r="VAZ47" s="19"/>
      <c r="VBA47" s="19"/>
      <c r="VBB47" s="19"/>
      <c r="VBC47" s="19"/>
      <c r="VBD47" s="19"/>
      <c r="VBE47" s="19"/>
      <c r="VBF47" s="19"/>
      <c r="VBG47" s="19"/>
      <c r="VBH47" s="19"/>
      <c r="VBI47" s="19"/>
      <c r="VBJ47" s="19"/>
      <c r="VBK47" s="19"/>
      <c r="VBL47" s="19"/>
      <c r="VBM47" s="19"/>
      <c r="VBN47" s="19"/>
      <c r="VBO47" s="19"/>
      <c r="VBP47" s="19"/>
      <c r="VBQ47" s="19"/>
      <c r="VBR47" s="19"/>
      <c r="VBS47" s="19"/>
      <c r="VBT47" s="19"/>
      <c r="VBU47" s="19"/>
      <c r="VBV47" s="19"/>
      <c r="VBW47" s="19"/>
      <c r="VBX47" s="19"/>
      <c r="VBY47" s="19"/>
      <c r="VBZ47" s="19"/>
      <c r="VCA47" s="19"/>
      <c r="VCB47" s="19"/>
      <c r="VCC47" s="19"/>
      <c r="VCD47" s="19"/>
      <c r="VCE47" s="19"/>
      <c r="VCF47" s="19"/>
      <c r="VCG47" s="19"/>
      <c r="VCH47" s="19"/>
      <c r="VCI47" s="19"/>
      <c r="VCJ47" s="19"/>
      <c r="VCK47" s="19"/>
      <c r="VCL47" s="19"/>
      <c r="VCM47" s="19"/>
      <c r="VCN47" s="19"/>
      <c r="VCO47" s="19"/>
      <c r="VCP47" s="19"/>
      <c r="VCQ47" s="19"/>
      <c r="VCR47" s="19"/>
      <c r="VCS47" s="19"/>
      <c r="VCT47" s="19"/>
      <c r="VCU47" s="19"/>
      <c r="VCV47" s="19"/>
      <c r="VCW47" s="19"/>
      <c r="VCX47" s="19"/>
      <c r="VCY47" s="19"/>
      <c r="VCZ47" s="19"/>
      <c r="VDA47" s="19"/>
      <c r="VDB47" s="19"/>
      <c r="VDC47" s="19"/>
      <c r="VDD47" s="19"/>
      <c r="VDE47" s="19"/>
      <c r="VDF47" s="19"/>
      <c r="VDG47" s="19"/>
      <c r="VDH47" s="19"/>
      <c r="VDI47" s="19"/>
      <c r="VDJ47" s="19"/>
      <c r="VDK47" s="19"/>
      <c r="VDL47" s="19"/>
      <c r="VDM47" s="19"/>
      <c r="VDN47" s="19"/>
      <c r="VDO47" s="19"/>
      <c r="VDP47" s="19"/>
      <c r="VDQ47" s="19"/>
      <c r="VDR47" s="19"/>
      <c r="VDS47" s="19"/>
      <c r="VDT47" s="19"/>
      <c r="VDU47" s="19"/>
      <c r="VDV47" s="19"/>
      <c r="VDW47" s="19"/>
      <c r="VDX47" s="19"/>
      <c r="VDY47" s="19"/>
      <c r="VDZ47" s="19"/>
      <c r="VEA47" s="19"/>
      <c r="VEB47" s="19"/>
      <c r="VEC47" s="19"/>
      <c r="VED47" s="19"/>
      <c r="VEE47" s="19"/>
      <c r="VEF47" s="19"/>
      <c r="VEG47" s="19"/>
      <c r="VEH47" s="19"/>
      <c r="VEI47" s="19"/>
      <c r="VEJ47" s="19"/>
      <c r="VEK47" s="19"/>
      <c r="VEL47" s="19"/>
      <c r="VEM47" s="19"/>
      <c r="VEN47" s="19"/>
      <c r="VEO47" s="19"/>
      <c r="VEP47" s="19"/>
      <c r="VEQ47" s="19"/>
      <c r="VER47" s="19"/>
      <c r="VES47" s="19"/>
      <c r="VET47" s="19"/>
      <c r="VEU47" s="19"/>
      <c r="VEV47" s="19"/>
      <c r="VEW47" s="19"/>
      <c r="VEX47" s="19"/>
      <c r="VEY47" s="19"/>
      <c r="VEZ47" s="19"/>
      <c r="VFA47" s="19"/>
      <c r="VFB47" s="19"/>
      <c r="VFC47" s="19"/>
      <c r="VFD47" s="19"/>
      <c r="VFE47" s="19"/>
      <c r="VFF47" s="19"/>
      <c r="VFG47" s="19"/>
      <c r="VFH47" s="19"/>
      <c r="VFI47" s="19"/>
      <c r="VFJ47" s="19"/>
      <c r="VFK47" s="19"/>
      <c r="VFL47" s="19"/>
      <c r="VFM47" s="19"/>
      <c r="VFN47" s="19"/>
      <c r="VFO47" s="19"/>
      <c r="VFP47" s="19"/>
      <c r="VFQ47" s="19"/>
      <c r="VFR47" s="19"/>
      <c r="VFS47" s="19"/>
      <c r="VFT47" s="19"/>
      <c r="VFU47" s="19"/>
      <c r="VFV47" s="19"/>
      <c r="VFW47" s="19"/>
      <c r="VFX47" s="19"/>
      <c r="VFY47" s="19"/>
      <c r="VFZ47" s="19"/>
      <c r="VGA47" s="19"/>
      <c r="VGB47" s="19"/>
      <c r="VGC47" s="19"/>
      <c r="VGD47" s="19"/>
      <c r="VGE47" s="19"/>
      <c r="VGF47" s="19"/>
      <c r="VGG47" s="19"/>
      <c r="VGH47" s="19"/>
      <c r="VGI47" s="19"/>
      <c r="VGJ47" s="19"/>
      <c r="VGK47" s="19"/>
      <c r="VGL47" s="19"/>
      <c r="VGM47" s="19"/>
      <c r="VGN47" s="19"/>
      <c r="VGO47" s="19"/>
      <c r="VGP47" s="19"/>
      <c r="VGQ47" s="19"/>
      <c r="VGR47" s="19"/>
      <c r="VGS47" s="19"/>
      <c r="VGT47" s="19"/>
      <c r="VGU47" s="19"/>
      <c r="VGV47" s="19"/>
      <c r="VGW47" s="19"/>
      <c r="VGX47" s="19"/>
      <c r="VGY47" s="19"/>
      <c r="VGZ47" s="19"/>
      <c r="VHA47" s="19"/>
      <c r="VHB47" s="19"/>
      <c r="VHC47" s="19"/>
      <c r="VHD47" s="19"/>
      <c r="VHE47" s="19"/>
      <c r="VHF47" s="19"/>
      <c r="VHG47" s="19"/>
      <c r="VHH47" s="19"/>
      <c r="VHI47" s="19"/>
      <c r="VHJ47" s="19"/>
      <c r="VHK47" s="19"/>
      <c r="VHL47" s="19"/>
      <c r="VHM47" s="19"/>
      <c r="VHN47" s="19"/>
      <c r="VHO47" s="19"/>
      <c r="VHP47" s="19"/>
      <c r="VHQ47" s="19"/>
      <c r="VHR47" s="19"/>
      <c r="VHS47" s="19"/>
      <c r="VHT47" s="19"/>
      <c r="VHU47" s="19"/>
      <c r="VHV47" s="19"/>
      <c r="VHW47" s="19"/>
      <c r="VHX47" s="19"/>
      <c r="VHY47" s="19"/>
      <c r="VHZ47" s="19"/>
      <c r="VIA47" s="19"/>
      <c r="VIB47" s="19"/>
      <c r="VIC47" s="19"/>
      <c r="VID47" s="19"/>
      <c r="VIE47" s="19"/>
      <c r="VIF47" s="19"/>
      <c r="VIG47" s="19"/>
      <c r="VIH47" s="19"/>
      <c r="VII47" s="19"/>
      <c r="VIJ47" s="19"/>
      <c r="VIK47" s="19"/>
      <c r="VIL47" s="19"/>
      <c r="VIM47" s="19"/>
      <c r="VIN47" s="19"/>
      <c r="VIO47" s="19"/>
      <c r="VIP47" s="19"/>
      <c r="VIQ47" s="19"/>
      <c r="VIR47" s="19"/>
      <c r="VIS47" s="19"/>
      <c r="VIT47" s="19"/>
      <c r="VIU47" s="19"/>
      <c r="VIV47" s="19"/>
      <c r="VIW47" s="19"/>
      <c r="VIX47" s="19"/>
      <c r="VIY47" s="19"/>
      <c r="VIZ47" s="19"/>
      <c r="VJA47" s="19"/>
      <c r="VJB47" s="19"/>
      <c r="VJC47" s="19"/>
      <c r="VJD47" s="19"/>
      <c r="VJE47" s="19"/>
      <c r="VJF47" s="19"/>
      <c r="VJG47" s="19"/>
      <c r="VJH47" s="19"/>
      <c r="VJI47" s="19"/>
      <c r="VJJ47" s="19"/>
      <c r="VJK47" s="19"/>
      <c r="VJL47" s="19"/>
      <c r="VJM47" s="19"/>
      <c r="VJN47" s="19"/>
      <c r="VJO47" s="19"/>
      <c r="VJP47" s="19"/>
      <c r="VJQ47" s="19"/>
      <c r="VJR47" s="19"/>
      <c r="VJS47" s="19"/>
      <c r="VJT47" s="19"/>
      <c r="VJU47" s="19"/>
      <c r="VJV47" s="19"/>
      <c r="VJW47" s="19"/>
      <c r="VJX47" s="19"/>
      <c r="VJY47" s="19"/>
      <c r="VJZ47" s="19"/>
      <c r="VKA47" s="19"/>
      <c r="VKB47" s="19"/>
      <c r="VKC47" s="19"/>
      <c r="VKD47" s="19"/>
      <c r="VKE47" s="19"/>
      <c r="VKF47" s="19"/>
      <c r="VKG47" s="19"/>
      <c r="VKH47" s="19"/>
      <c r="VKI47" s="19"/>
      <c r="VKJ47" s="19"/>
      <c r="VKK47" s="19"/>
      <c r="VKL47" s="19"/>
      <c r="VKM47" s="19"/>
      <c r="VKN47" s="19"/>
      <c r="VKO47" s="19"/>
      <c r="VKP47" s="19"/>
      <c r="VKQ47" s="19"/>
      <c r="VKR47" s="19"/>
      <c r="VKS47" s="19"/>
      <c r="VKT47" s="19"/>
      <c r="VKU47" s="19"/>
      <c r="VKV47" s="19"/>
      <c r="VKW47" s="19"/>
      <c r="VKX47" s="19"/>
      <c r="VKY47" s="19"/>
      <c r="VKZ47" s="19"/>
      <c r="VLA47" s="19"/>
      <c r="VLB47" s="19"/>
      <c r="VLC47" s="19"/>
      <c r="VLD47" s="19"/>
      <c r="VLE47" s="19"/>
      <c r="VLF47" s="19"/>
      <c r="VLG47" s="19"/>
      <c r="VLH47" s="19"/>
      <c r="VLI47" s="19"/>
      <c r="VLJ47" s="19"/>
      <c r="VLK47" s="19"/>
      <c r="VLL47" s="19"/>
      <c r="VLM47" s="19"/>
      <c r="VLN47" s="19"/>
      <c r="VLO47" s="19"/>
      <c r="VLP47" s="19"/>
      <c r="VLQ47" s="19"/>
      <c r="VLR47" s="19"/>
      <c r="VLS47" s="19"/>
      <c r="VLT47" s="19"/>
      <c r="VLU47" s="19"/>
      <c r="VLV47" s="19"/>
      <c r="VLW47" s="19"/>
      <c r="VLX47" s="19"/>
      <c r="VLY47" s="19"/>
      <c r="VLZ47" s="19"/>
      <c r="VMA47" s="19"/>
      <c r="VMB47" s="19"/>
      <c r="VMC47" s="19"/>
      <c r="VMD47" s="19"/>
      <c r="VME47" s="19"/>
      <c r="VMF47" s="19"/>
      <c r="VMG47" s="19"/>
      <c r="VMH47" s="19"/>
      <c r="VMI47" s="19"/>
      <c r="VMJ47" s="19"/>
      <c r="VMK47" s="19"/>
      <c r="VML47" s="19"/>
      <c r="VMM47" s="19"/>
      <c r="VMN47" s="19"/>
      <c r="VMO47" s="19"/>
      <c r="VMP47" s="19"/>
      <c r="VMQ47" s="19"/>
      <c r="VMR47" s="19"/>
      <c r="VMS47" s="19"/>
      <c r="VMT47" s="19"/>
      <c r="VMU47" s="19"/>
      <c r="VMV47" s="19"/>
      <c r="VMW47" s="19"/>
      <c r="VMX47" s="19"/>
      <c r="VMY47" s="19"/>
      <c r="VMZ47" s="19"/>
      <c r="VNA47" s="19"/>
      <c r="VNB47" s="19"/>
      <c r="VNC47" s="19"/>
      <c r="VND47" s="19"/>
      <c r="VNE47" s="19"/>
      <c r="VNF47" s="19"/>
      <c r="VNG47" s="19"/>
      <c r="VNH47" s="19"/>
      <c r="VNI47" s="19"/>
      <c r="VNJ47" s="19"/>
      <c r="VNK47" s="19"/>
      <c r="VNL47" s="19"/>
      <c r="VNM47" s="19"/>
      <c r="VNN47" s="19"/>
      <c r="VNO47" s="19"/>
      <c r="VNP47" s="19"/>
      <c r="VNQ47" s="19"/>
      <c r="VNR47" s="19"/>
      <c r="VNS47" s="19"/>
      <c r="VNT47" s="19"/>
      <c r="VNU47" s="19"/>
      <c r="VNV47" s="19"/>
      <c r="VNW47" s="19"/>
      <c r="VNX47" s="19"/>
      <c r="VNY47" s="19"/>
      <c r="VNZ47" s="19"/>
      <c r="VOA47" s="19"/>
      <c r="VOB47" s="19"/>
      <c r="VOC47" s="19"/>
      <c r="VOD47" s="19"/>
      <c r="VOE47" s="19"/>
      <c r="VOF47" s="19"/>
      <c r="VOG47" s="19"/>
      <c r="VOH47" s="19"/>
      <c r="VOI47" s="19"/>
      <c r="VOJ47" s="19"/>
      <c r="VOK47" s="19"/>
      <c r="VOL47" s="19"/>
      <c r="VOM47" s="19"/>
      <c r="VON47" s="19"/>
      <c r="VOO47" s="19"/>
      <c r="VOP47" s="19"/>
      <c r="VOQ47" s="19"/>
      <c r="VOR47" s="19"/>
      <c r="VOS47" s="19"/>
      <c r="VOT47" s="19"/>
      <c r="VOU47" s="19"/>
      <c r="VOV47" s="19"/>
      <c r="VOW47" s="19"/>
      <c r="VOX47" s="19"/>
      <c r="VOY47" s="19"/>
      <c r="VOZ47" s="19"/>
      <c r="VPA47" s="19"/>
      <c r="VPB47" s="19"/>
      <c r="VPC47" s="19"/>
      <c r="VPD47" s="19"/>
      <c r="VPE47" s="19"/>
      <c r="VPF47" s="19"/>
      <c r="VPG47" s="19"/>
      <c r="VPH47" s="19"/>
      <c r="VPI47" s="19"/>
      <c r="VPJ47" s="19"/>
      <c r="VPK47" s="19"/>
      <c r="VPL47" s="19"/>
      <c r="VPM47" s="19"/>
      <c r="VPN47" s="19"/>
      <c r="VPO47" s="19"/>
      <c r="VPP47" s="19"/>
      <c r="VPQ47" s="19"/>
      <c r="VPR47" s="19"/>
      <c r="VPS47" s="19"/>
      <c r="VPT47" s="19"/>
      <c r="VPU47" s="19"/>
      <c r="VPV47" s="19"/>
      <c r="VPW47" s="19"/>
      <c r="VPX47" s="19"/>
      <c r="VPY47" s="19"/>
      <c r="VPZ47" s="19"/>
      <c r="VQA47" s="19"/>
      <c r="VQB47" s="19"/>
      <c r="VQC47" s="19"/>
      <c r="VQD47" s="19"/>
      <c r="VQE47" s="19"/>
      <c r="VQF47" s="19"/>
      <c r="VQG47" s="19"/>
      <c r="VQH47" s="19"/>
      <c r="VQI47" s="19"/>
      <c r="VQJ47" s="19"/>
      <c r="VQK47" s="19"/>
      <c r="VQL47" s="19"/>
      <c r="VQM47" s="19"/>
      <c r="VQN47" s="19"/>
      <c r="VQO47" s="19"/>
      <c r="VQP47" s="19"/>
      <c r="VQQ47" s="19"/>
      <c r="VQR47" s="19"/>
      <c r="VQS47" s="19"/>
      <c r="VQT47" s="19"/>
      <c r="VQU47" s="19"/>
      <c r="VQV47" s="19"/>
      <c r="VQW47" s="19"/>
      <c r="VQX47" s="19"/>
      <c r="VQY47" s="19"/>
      <c r="VQZ47" s="19"/>
      <c r="VRA47" s="19"/>
      <c r="VRB47" s="19"/>
      <c r="VRC47" s="19"/>
      <c r="VRD47" s="19"/>
      <c r="VRE47" s="19"/>
      <c r="VRF47" s="19"/>
      <c r="VRG47" s="19"/>
      <c r="VRH47" s="19"/>
      <c r="VRI47" s="19"/>
      <c r="VRJ47" s="19"/>
      <c r="VRK47" s="19"/>
      <c r="VRL47" s="19"/>
      <c r="VRM47" s="19"/>
      <c r="VRN47" s="19"/>
      <c r="VRO47" s="19"/>
      <c r="VRP47" s="19"/>
      <c r="VRQ47" s="19"/>
      <c r="VRR47" s="19"/>
      <c r="VRS47" s="19"/>
      <c r="VRT47" s="19"/>
      <c r="VRU47" s="19"/>
      <c r="VRV47" s="19"/>
      <c r="VRW47" s="19"/>
      <c r="VRX47" s="19"/>
      <c r="VRY47" s="19"/>
      <c r="VRZ47" s="19"/>
      <c r="VSA47" s="19"/>
      <c r="VSB47" s="19"/>
      <c r="VSC47" s="19"/>
      <c r="VSD47" s="19"/>
      <c r="VSE47" s="19"/>
      <c r="VSF47" s="19"/>
      <c r="VSG47" s="19"/>
      <c r="VSH47" s="19"/>
      <c r="VSI47" s="19"/>
      <c r="VSJ47" s="19"/>
      <c r="VSK47" s="19"/>
      <c r="VSL47" s="19"/>
      <c r="VSM47" s="19"/>
      <c r="VSN47" s="19"/>
      <c r="VSO47" s="19"/>
      <c r="VSP47" s="19"/>
      <c r="VSQ47" s="19"/>
      <c r="VSR47" s="19"/>
      <c r="VSS47" s="19"/>
      <c r="VST47" s="19"/>
      <c r="VSU47" s="19"/>
      <c r="VSV47" s="19"/>
      <c r="VSW47" s="19"/>
      <c r="VSX47" s="19"/>
      <c r="VSY47" s="19"/>
      <c r="VSZ47" s="19"/>
      <c r="VTA47" s="19"/>
      <c r="VTB47" s="19"/>
      <c r="VTC47" s="19"/>
      <c r="VTD47" s="19"/>
      <c r="VTE47" s="19"/>
      <c r="VTF47" s="19"/>
      <c r="VTG47" s="19"/>
      <c r="VTH47" s="19"/>
      <c r="VTI47" s="19"/>
      <c r="VTJ47" s="19"/>
      <c r="VTK47" s="19"/>
      <c r="VTL47" s="19"/>
      <c r="VTM47" s="19"/>
      <c r="VTN47" s="19"/>
      <c r="VTO47" s="19"/>
      <c r="VTP47" s="19"/>
      <c r="VTQ47" s="19"/>
      <c r="VTR47" s="19"/>
      <c r="VTS47" s="19"/>
      <c r="VTT47" s="19"/>
      <c r="VTU47" s="19"/>
      <c r="VTV47" s="19"/>
      <c r="VTW47" s="19"/>
      <c r="VTX47" s="19"/>
      <c r="VTY47" s="19"/>
      <c r="VTZ47" s="19"/>
      <c r="VUA47" s="19"/>
      <c r="VUB47" s="19"/>
      <c r="VUC47" s="19"/>
      <c r="VUD47" s="19"/>
      <c r="VUE47" s="19"/>
      <c r="VUF47" s="19"/>
      <c r="VUG47" s="19"/>
      <c r="VUH47" s="19"/>
      <c r="VUI47" s="19"/>
      <c r="VUJ47" s="19"/>
      <c r="VUK47" s="19"/>
      <c r="VUL47" s="19"/>
      <c r="VUM47" s="19"/>
      <c r="VUN47" s="19"/>
      <c r="VUO47" s="19"/>
      <c r="VUP47" s="19"/>
      <c r="VUQ47" s="19"/>
      <c r="VUR47" s="19"/>
      <c r="VUS47" s="19"/>
      <c r="VUT47" s="19"/>
      <c r="VUU47" s="19"/>
      <c r="VUV47" s="19"/>
      <c r="VUW47" s="19"/>
      <c r="VUX47" s="19"/>
      <c r="VUY47" s="19"/>
      <c r="VUZ47" s="19"/>
      <c r="VVA47" s="19"/>
      <c r="VVB47" s="19"/>
      <c r="VVC47" s="19"/>
      <c r="VVD47" s="19"/>
      <c r="VVE47" s="19"/>
      <c r="VVF47" s="19"/>
      <c r="VVG47" s="19"/>
      <c r="VVH47" s="19"/>
      <c r="VVI47" s="19"/>
      <c r="VVJ47" s="19"/>
      <c r="VVK47" s="19"/>
      <c r="VVL47" s="19"/>
      <c r="VVM47" s="19"/>
      <c r="VVN47" s="19"/>
      <c r="VVO47" s="19"/>
      <c r="VVP47" s="19"/>
      <c r="VVQ47" s="19"/>
      <c r="VVR47" s="19"/>
      <c r="VVS47" s="19"/>
      <c r="VVT47" s="19"/>
      <c r="VVU47" s="19"/>
      <c r="VVV47" s="19"/>
      <c r="VVW47" s="19"/>
      <c r="VVX47" s="19"/>
      <c r="VVY47" s="19"/>
      <c r="VVZ47" s="19"/>
      <c r="VWA47" s="19"/>
      <c r="VWB47" s="19"/>
      <c r="VWC47" s="19"/>
      <c r="VWD47" s="19"/>
      <c r="VWE47" s="19"/>
      <c r="VWF47" s="19"/>
      <c r="VWG47" s="19"/>
      <c r="VWH47" s="19"/>
      <c r="VWI47" s="19"/>
      <c r="VWJ47" s="19"/>
      <c r="VWK47" s="19"/>
      <c r="VWL47" s="19"/>
      <c r="VWM47" s="19"/>
      <c r="VWN47" s="19"/>
      <c r="VWO47" s="19"/>
      <c r="VWP47" s="19"/>
      <c r="VWQ47" s="19"/>
      <c r="VWR47" s="19"/>
      <c r="VWS47" s="19"/>
      <c r="VWT47" s="19"/>
      <c r="VWU47" s="19"/>
      <c r="VWV47" s="19"/>
      <c r="VWW47" s="19"/>
      <c r="VWX47" s="19"/>
      <c r="VWY47" s="19"/>
      <c r="VWZ47" s="19"/>
      <c r="VXA47" s="19"/>
      <c r="VXB47" s="19"/>
      <c r="VXC47" s="19"/>
      <c r="VXD47" s="19"/>
      <c r="VXE47" s="19"/>
      <c r="VXF47" s="19"/>
      <c r="VXG47" s="19"/>
      <c r="VXH47" s="19"/>
      <c r="VXI47" s="19"/>
      <c r="VXJ47" s="19"/>
      <c r="VXK47" s="19"/>
      <c r="VXL47" s="19"/>
      <c r="VXM47" s="19"/>
      <c r="VXN47" s="19"/>
      <c r="VXO47" s="19"/>
      <c r="VXP47" s="19"/>
      <c r="VXQ47" s="19"/>
      <c r="VXR47" s="19"/>
      <c r="VXS47" s="19"/>
      <c r="VXT47" s="19"/>
      <c r="VXU47" s="19"/>
      <c r="VXV47" s="19"/>
      <c r="VXW47" s="19"/>
      <c r="VXX47" s="19"/>
      <c r="VXY47" s="19"/>
      <c r="VXZ47" s="19"/>
      <c r="VYA47" s="19"/>
      <c r="VYB47" s="19"/>
      <c r="VYC47" s="19"/>
      <c r="VYD47" s="19"/>
      <c r="VYE47" s="19"/>
      <c r="VYF47" s="19"/>
      <c r="VYG47" s="19"/>
      <c r="VYH47" s="19"/>
      <c r="VYI47" s="19"/>
      <c r="VYJ47" s="19"/>
      <c r="VYK47" s="19"/>
      <c r="VYL47" s="19"/>
      <c r="VYM47" s="19"/>
      <c r="VYN47" s="19"/>
      <c r="VYO47" s="19"/>
      <c r="VYP47" s="19"/>
      <c r="VYQ47" s="19"/>
      <c r="VYR47" s="19"/>
      <c r="VYS47" s="19"/>
      <c r="VYT47" s="19"/>
      <c r="VYU47" s="19"/>
      <c r="VYV47" s="19"/>
      <c r="VYW47" s="19"/>
      <c r="VYX47" s="19"/>
      <c r="VYY47" s="19"/>
      <c r="VYZ47" s="19"/>
      <c r="VZA47" s="19"/>
      <c r="VZB47" s="19"/>
      <c r="VZC47" s="19"/>
      <c r="VZD47" s="19"/>
      <c r="VZE47" s="19"/>
      <c r="VZF47" s="19"/>
      <c r="VZG47" s="19"/>
      <c r="VZH47" s="19"/>
      <c r="VZI47" s="19"/>
      <c r="VZJ47" s="19"/>
      <c r="VZK47" s="19"/>
      <c r="VZL47" s="19"/>
      <c r="VZM47" s="19"/>
      <c r="VZN47" s="19"/>
      <c r="VZO47" s="19"/>
      <c r="VZP47" s="19"/>
      <c r="VZQ47" s="19"/>
      <c r="VZR47" s="19"/>
      <c r="VZS47" s="19"/>
      <c r="VZT47" s="19"/>
      <c r="VZU47" s="19"/>
      <c r="VZV47" s="19"/>
      <c r="VZW47" s="19"/>
      <c r="VZX47" s="19"/>
      <c r="VZY47" s="19"/>
      <c r="VZZ47" s="19"/>
      <c r="WAA47" s="19"/>
      <c r="WAB47" s="19"/>
      <c r="WAC47" s="19"/>
      <c r="WAD47" s="19"/>
      <c r="WAE47" s="19"/>
      <c r="WAF47" s="19"/>
      <c r="WAG47" s="19"/>
      <c r="WAH47" s="19"/>
      <c r="WAI47" s="19"/>
      <c r="WAJ47" s="19"/>
      <c r="WAK47" s="19"/>
      <c r="WAL47" s="19"/>
      <c r="WAM47" s="19"/>
      <c r="WAN47" s="19"/>
      <c r="WAO47" s="19"/>
      <c r="WAP47" s="19"/>
      <c r="WAQ47" s="19"/>
      <c r="WAR47" s="19"/>
      <c r="WAS47" s="19"/>
      <c r="WAT47" s="19"/>
      <c r="WAU47" s="19"/>
      <c r="WAV47" s="19"/>
      <c r="WAW47" s="19"/>
      <c r="WAX47" s="19"/>
      <c r="WAY47" s="19"/>
      <c r="WAZ47" s="19"/>
      <c r="WBA47" s="19"/>
      <c r="WBB47" s="19"/>
      <c r="WBC47" s="19"/>
      <c r="WBD47" s="19"/>
      <c r="WBE47" s="19"/>
      <c r="WBF47" s="19"/>
      <c r="WBG47" s="19"/>
      <c r="WBH47" s="19"/>
      <c r="WBI47" s="19"/>
      <c r="WBJ47" s="19"/>
      <c r="WBK47" s="19"/>
      <c r="WBL47" s="19"/>
      <c r="WBM47" s="19"/>
      <c r="WBN47" s="19"/>
      <c r="WBO47" s="19"/>
      <c r="WBP47" s="19"/>
      <c r="WBQ47" s="19"/>
      <c r="WBR47" s="19"/>
      <c r="WBS47" s="19"/>
      <c r="WBT47" s="19"/>
      <c r="WBU47" s="19"/>
      <c r="WBV47" s="19"/>
      <c r="WBW47" s="19"/>
      <c r="WBX47" s="19"/>
      <c r="WBY47" s="19"/>
      <c r="WBZ47" s="19"/>
      <c r="WCA47" s="19"/>
      <c r="WCB47" s="19"/>
      <c r="WCC47" s="19"/>
      <c r="WCD47" s="19"/>
      <c r="WCE47" s="19"/>
      <c r="WCF47" s="19"/>
      <c r="WCG47" s="19"/>
      <c r="WCH47" s="19"/>
      <c r="WCI47" s="19"/>
      <c r="WCJ47" s="19"/>
      <c r="WCK47" s="19"/>
      <c r="WCL47" s="19"/>
      <c r="WCM47" s="19"/>
      <c r="WCN47" s="19"/>
      <c r="WCO47" s="19"/>
      <c r="WCP47" s="19"/>
      <c r="WCQ47" s="19"/>
      <c r="WCR47" s="19"/>
      <c r="WCS47" s="19"/>
      <c r="WCT47" s="19"/>
      <c r="WCU47" s="19"/>
      <c r="WCV47" s="19"/>
      <c r="WCW47" s="19"/>
      <c r="WCX47" s="19"/>
      <c r="WCY47" s="19"/>
      <c r="WCZ47" s="19"/>
      <c r="WDA47" s="19"/>
      <c r="WDB47" s="19"/>
      <c r="WDC47" s="19"/>
      <c r="WDD47" s="19"/>
      <c r="WDE47" s="19"/>
      <c r="WDF47" s="19"/>
      <c r="WDG47" s="19"/>
      <c r="WDH47" s="19"/>
      <c r="WDI47" s="19"/>
      <c r="WDJ47" s="19"/>
      <c r="WDK47" s="19"/>
      <c r="WDL47" s="19"/>
      <c r="WDM47" s="19"/>
      <c r="WDN47" s="19"/>
      <c r="WDO47" s="19"/>
      <c r="WDP47" s="19"/>
      <c r="WDQ47" s="19"/>
      <c r="WDR47" s="19"/>
      <c r="WDS47" s="19"/>
      <c r="WDT47" s="19"/>
      <c r="WDU47" s="19"/>
      <c r="WDV47" s="19"/>
      <c r="WDW47" s="19"/>
      <c r="WDX47" s="19"/>
      <c r="WDY47" s="19"/>
      <c r="WDZ47" s="19"/>
      <c r="WEA47" s="19"/>
      <c r="WEB47" s="19"/>
      <c r="WEC47" s="19"/>
      <c r="WED47" s="19"/>
      <c r="WEE47" s="19"/>
      <c r="WEF47" s="19"/>
      <c r="WEG47" s="19"/>
      <c r="WEH47" s="19"/>
      <c r="WEI47" s="19"/>
      <c r="WEJ47" s="19"/>
      <c r="WEK47" s="19"/>
      <c r="WEL47" s="19"/>
      <c r="WEM47" s="19"/>
      <c r="WEN47" s="19"/>
      <c r="WEO47" s="19"/>
      <c r="WEP47" s="19"/>
      <c r="WEQ47" s="19"/>
      <c r="WER47" s="19"/>
      <c r="WES47" s="19"/>
      <c r="WET47" s="19"/>
      <c r="WEU47" s="19"/>
      <c r="WEV47" s="19"/>
      <c r="WEW47" s="19"/>
      <c r="WEX47" s="19"/>
      <c r="WEY47" s="19"/>
      <c r="WEZ47" s="19"/>
      <c r="WFA47" s="19"/>
      <c r="WFB47" s="19"/>
      <c r="WFC47" s="19"/>
      <c r="WFD47" s="19"/>
      <c r="WFE47" s="19"/>
      <c r="WFF47" s="19"/>
      <c r="WFG47" s="19"/>
      <c r="WFH47" s="19"/>
      <c r="WFI47" s="19"/>
      <c r="WFJ47" s="19"/>
      <c r="WFK47" s="19"/>
      <c r="WFL47" s="19"/>
      <c r="WFM47" s="19"/>
      <c r="WFN47" s="19"/>
      <c r="WFO47" s="19"/>
      <c r="WFP47" s="19"/>
      <c r="WFQ47" s="19"/>
      <c r="WFR47" s="19"/>
      <c r="WFS47" s="19"/>
      <c r="WFT47" s="19"/>
      <c r="WFU47" s="19"/>
      <c r="WFV47" s="19"/>
      <c r="WFW47" s="19"/>
      <c r="WFX47" s="19"/>
      <c r="WFY47" s="19"/>
      <c r="WFZ47" s="19"/>
      <c r="WGA47" s="19"/>
      <c r="WGB47" s="19"/>
      <c r="WGC47" s="19"/>
      <c r="WGD47" s="19"/>
      <c r="WGE47" s="19"/>
      <c r="WGF47" s="19"/>
      <c r="WGG47" s="19"/>
      <c r="WGH47" s="19"/>
      <c r="WGI47" s="19"/>
      <c r="WGJ47" s="19"/>
      <c r="WGK47" s="19"/>
      <c r="WGL47" s="19"/>
      <c r="WGM47" s="19"/>
      <c r="WGN47" s="19"/>
      <c r="WGO47" s="19"/>
      <c r="WGP47" s="19"/>
      <c r="WGQ47" s="19"/>
      <c r="WGR47" s="19"/>
      <c r="WGS47" s="19"/>
      <c r="WGT47" s="19"/>
      <c r="WGU47" s="19"/>
      <c r="WGV47" s="19"/>
      <c r="WGW47" s="19"/>
      <c r="WGX47" s="19"/>
      <c r="WGY47" s="19"/>
      <c r="WGZ47" s="19"/>
      <c r="WHA47" s="19"/>
      <c r="WHB47" s="19"/>
      <c r="WHC47" s="19"/>
      <c r="WHD47" s="19"/>
      <c r="WHE47" s="19"/>
      <c r="WHF47" s="19"/>
      <c r="WHG47" s="19"/>
      <c r="WHH47" s="19"/>
      <c r="WHI47" s="19"/>
      <c r="WHJ47" s="19"/>
      <c r="WHK47" s="19"/>
      <c r="WHL47" s="19"/>
      <c r="WHM47" s="19"/>
      <c r="WHN47" s="19"/>
      <c r="WHO47" s="19"/>
      <c r="WHP47" s="19"/>
      <c r="WHQ47" s="19"/>
      <c r="WHR47" s="19"/>
      <c r="WHS47" s="19"/>
      <c r="WHT47" s="19"/>
      <c r="WHU47" s="19"/>
      <c r="WHV47" s="19"/>
      <c r="WHW47" s="19"/>
      <c r="WHX47" s="19"/>
      <c r="WHY47" s="19"/>
      <c r="WHZ47" s="19"/>
      <c r="WIA47" s="19"/>
      <c r="WIB47" s="19"/>
      <c r="WIC47" s="19"/>
      <c r="WID47" s="19"/>
      <c r="WIE47" s="19"/>
      <c r="WIF47" s="19"/>
      <c r="WIG47" s="19"/>
      <c r="WIH47" s="19"/>
      <c r="WII47" s="19"/>
      <c r="WIJ47" s="19"/>
      <c r="WIK47" s="19"/>
      <c r="WIL47" s="19"/>
      <c r="WIM47" s="19"/>
      <c r="WIN47" s="19"/>
      <c r="WIO47" s="19"/>
      <c r="WIP47" s="19"/>
      <c r="WIQ47" s="19"/>
      <c r="WIR47" s="19"/>
      <c r="WIS47" s="19"/>
      <c r="WIT47" s="19"/>
      <c r="WIU47" s="19"/>
      <c r="WIV47" s="19"/>
      <c r="WIW47" s="19"/>
      <c r="WIX47" s="19"/>
      <c r="WIY47" s="19"/>
      <c r="WIZ47" s="19"/>
      <c r="WJA47" s="19"/>
      <c r="WJB47" s="19"/>
      <c r="WJC47" s="19"/>
      <c r="WJD47" s="19"/>
      <c r="WJE47" s="19"/>
      <c r="WJF47" s="19"/>
      <c r="WJG47" s="19"/>
      <c r="WJH47" s="19"/>
      <c r="WJI47" s="19"/>
      <c r="WJJ47" s="19"/>
      <c r="WJK47" s="19"/>
      <c r="WJL47" s="19"/>
      <c r="WJM47" s="19"/>
      <c r="WJN47" s="19"/>
      <c r="WJO47" s="19"/>
      <c r="WJP47" s="19"/>
      <c r="WJQ47" s="19"/>
      <c r="WJR47" s="19"/>
      <c r="WJS47" s="19"/>
      <c r="WJT47" s="19"/>
      <c r="WJU47" s="19"/>
      <c r="WJV47" s="19"/>
      <c r="WJW47" s="19"/>
      <c r="WJX47" s="19"/>
      <c r="WJY47" s="19"/>
      <c r="WJZ47" s="19"/>
      <c r="WKA47" s="19"/>
      <c r="WKB47" s="19"/>
      <c r="WKC47" s="19"/>
      <c r="WKD47" s="19"/>
      <c r="WKE47" s="19"/>
      <c r="WKF47" s="19"/>
      <c r="WKG47" s="19"/>
      <c r="WKH47" s="19"/>
      <c r="WKI47" s="19"/>
      <c r="WKJ47" s="19"/>
      <c r="WKK47" s="19"/>
      <c r="WKL47" s="19"/>
      <c r="WKM47" s="19"/>
      <c r="WKN47" s="19"/>
      <c r="WKO47" s="19"/>
      <c r="WKP47" s="19"/>
      <c r="WKQ47" s="19"/>
      <c r="WKR47" s="19"/>
      <c r="WKS47" s="19"/>
      <c r="WKT47" s="19"/>
      <c r="WKU47" s="19"/>
      <c r="WKV47" s="19"/>
      <c r="WKW47" s="19"/>
      <c r="WKX47" s="19"/>
      <c r="WKY47" s="19"/>
      <c r="WKZ47" s="19"/>
      <c r="WLA47" s="19"/>
      <c r="WLB47" s="19"/>
      <c r="WLC47" s="19"/>
      <c r="WLD47" s="19"/>
      <c r="WLE47" s="19"/>
      <c r="WLF47" s="19"/>
      <c r="WLG47" s="19"/>
      <c r="WLH47" s="19"/>
      <c r="WLI47" s="19"/>
      <c r="WLJ47" s="19"/>
      <c r="WLK47" s="19"/>
      <c r="WLL47" s="19"/>
      <c r="WLM47" s="19"/>
      <c r="WLN47" s="19"/>
      <c r="WLO47" s="19"/>
      <c r="WLP47" s="19"/>
      <c r="WLQ47" s="19"/>
      <c r="WLR47" s="19"/>
      <c r="WLS47" s="19"/>
      <c r="WLT47" s="19"/>
      <c r="WLU47" s="19"/>
      <c r="WLV47" s="19"/>
      <c r="WLW47" s="19"/>
      <c r="WLX47" s="19"/>
      <c r="WLY47" s="19"/>
      <c r="WLZ47" s="19"/>
      <c r="WMA47" s="19"/>
      <c r="WMB47" s="19"/>
      <c r="WMC47" s="19"/>
      <c r="WMD47" s="19"/>
      <c r="WME47" s="19"/>
      <c r="WMF47" s="19"/>
      <c r="WMG47" s="19"/>
      <c r="WMH47" s="19"/>
      <c r="WMI47" s="19"/>
      <c r="WMJ47" s="19"/>
      <c r="WMK47" s="19"/>
      <c r="WML47" s="19"/>
      <c r="WMM47" s="19"/>
      <c r="WMN47" s="19"/>
      <c r="WMO47" s="19"/>
      <c r="WMP47" s="19"/>
      <c r="WMQ47" s="19"/>
      <c r="WMR47" s="19"/>
      <c r="WMS47" s="19"/>
      <c r="WMT47" s="19"/>
      <c r="WMU47" s="19"/>
      <c r="WMV47" s="19"/>
      <c r="WMW47" s="19"/>
      <c r="WMX47" s="19"/>
      <c r="WMY47" s="19"/>
      <c r="WMZ47" s="19"/>
      <c r="WNA47" s="19"/>
      <c r="WNB47" s="19"/>
      <c r="WNC47" s="19"/>
      <c r="WND47" s="19"/>
      <c r="WNE47" s="19"/>
      <c r="WNF47" s="19"/>
      <c r="WNG47" s="19"/>
      <c r="WNH47" s="19"/>
      <c r="WNI47" s="19"/>
      <c r="WNJ47" s="19"/>
      <c r="WNK47" s="19"/>
      <c r="WNL47" s="19"/>
      <c r="WNM47" s="19"/>
      <c r="WNN47" s="19"/>
      <c r="WNO47" s="19"/>
      <c r="WNP47" s="19"/>
      <c r="WNQ47" s="19"/>
      <c r="WNR47" s="19"/>
      <c r="WNS47" s="19"/>
      <c r="WNT47" s="19"/>
      <c r="WNU47" s="19"/>
      <c r="WNV47" s="19"/>
      <c r="WNW47" s="19"/>
      <c r="WNX47" s="19"/>
      <c r="WNY47" s="19"/>
      <c r="WNZ47" s="19"/>
      <c r="WOA47" s="19"/>
      <c r="WOB47" s="19"/>
      <c r="WOC47" s="19"/>
      <c r="WOD47" s="19"/>
      <c r="WOE47" s="19"/>
      <c r="WOF47" s="19"/>
      <c r="WOG47" s="19"/>
      <c r="WOH47" s="19"/>
      <c r="WOI47" s="19"/>
      <c r="WOJ47" s="19"/>
      <c r="WOK47" s="19"/>
      <c r="WOL47" s="19"/>
      <c r="WOM47" s="19"/>
      <c r="WON47" s="19"/>
      <c r="WOO47" s="19"/>
      <c r="WOP47" s="19"/>
      <c r="WOQ47" s="19"/>
      <c r="WOR47" s="19"/>
      <c r="WOS47" s="19"/>
      <c r="WOT47" s="19"/>
      <c r="WOU47" s="19"/>
      <c r="WOV47" s="19"/>
      <c r="WOW47" s="19"/>
      <c r="WOX47" s="19"/>
      <c r="WOY47" s="19"/>
      <c r="WOZ47" s="19"/>
      <c r="WPA47" s="19"/>
      <c r="WPB47" s="19"/>
      <c r="WPC47" s="19"/>
      <c r="WPD47" s="19"/>
      <c r="WPE47" s="19"/>
      <c r="WPF47" s="19"/>
      <c r="WPG47" s="19"/>
      <c r="WPH47" s="19"/>
      <c r="WPI47" s="19"/>
      <c r="WPJ47" s="19"/>
      <c r="WPK47" s="19"/>
      <c r="WPL47" s="19"/>
      <c r="WPM47" s="19"/>
      <c r="WPN47" s="19"/>
      <c r="WPO47" s="19"/>
      <c r="WPP47" s="19"/>
      <c r="WPQ47" s="19"/>
      <c r="WPR47" s="19"/>
      <c r="WPS47" s="19"/>
      <c r="WPT47" s="19"/>
      <c r="WPU47" s="19"/>
      <c r="WPV47" s="19"/>
      <c r="WPW47" s="19"/>
      <c r="WPX47" s="19"/>
      <c r="WPY47" s="19"/>
      <c r="WPZ47" s="19"/>
      <c r="WQA47" s="19"/>
      <c r="WQB47" s="19"/>
      <c r="WQC47" s="19"/>
      <c r="WQD47" s="19"/>
      <c r="WQE47" s="19"/>
      <c r="WQF47" s="19"/>
      <c r="WQG47" s="19"/>
      <c r="WQH47" s="19"/>
      <c r="WQI47" s="19"/>
      <c r="WQJ47" s="19"/>
      <c r="WQK47" s="19"/>
      <c r="WQL47" s="19"/>
      <c r="WQM47" s="19"/>
      <c r="WQN47" s="19"/>
      <c r="WQO47" s="19"/>
      <c r="WQP47" s="19"/>
      <c r="WQQ47" s="19"/>
      <c r="WQR47" s="19"/>
      <c r="WQS47" s="19"/>
      <c r="WQT47" s="19"/>
      <c r="WQU47" s="19"/>
      <c r="WQV47" s="19"/>
      <c r="WQW47" s="19"/>
      <c r="WQX47" s="19"/>
      <c r="WQY47" s="19"/>
      <c r="WQZ47" s="19"/>
      <c r="WRA47" s="19"/>
      <c r="WRB47" s="19"/>
      <c r="WRC47" s="19"/>
      <c r="WRD47" s="19"/>
      <c r="WRE47" s="19"/>
      <c r="WRF47" s="19"/>
      <c r="WRG47" s="19"/>
      <c r="WRH47" s="19"/>
      <c r="WRI47" s="19"/>
      <c r="WRJ47" s="19"/>
      <c r="WRK47" s="19"/>
      <c r="WRL47" s="19"/>
      <c r="WRM47" s="19"/>
      <c r="WRN47" s="19"/>
      <c r="WRO47" s="19"/>
      <c r="WRP47" s="19"/>
      <c r="WRQ47" s="19"/>
      <c r="WRR47" s="19"/>
      <c r="WRS47" s="19"/>
      <c r="WRT47" s="19"/>
      <c r="WRU47" s="19"/>
      <c r="WRV47" s="19"/>
      <c r="WRW47" s="19"/>
      <c r="WRX47" s="19"/>
      <c r="WRY47" s="19"/>
      <c r="WRZ47" s="19"/>
      <c r="WSA47" s="19"/>
      <c r="WSB47" s="19"/>
      <c r="WSC47" s="19"/>
      <c r="WSD47" s="19"/>
      <c r="WSE47" s="19"/>
      <c r="WSF47" s="19"/>
      <c r="WSG47" s="19"/>
      <c r="WSH47" s="19"/>
      <c r="WSI47" s="19"/>
      <c r="WSJ47" s="19"/>
      <c r="WSK47" s="19"/>
      <c r="WSL47" s="19"/>
      <c r="WSM47" s="19"/>
      <c r="WSN47" s="19"/>
      <c r="WSO47" s="19"/>
      <c r="WSP47" s="19"/>
      <c r="WSQ47" s="19"/>
      <c r="WSR47" s="19"/>
      <c r="WSS47" s="19"/>
      <c r="WST47" s="19"/>
      <c r="WSU47" s="19"/>
      <c r="WSV47" s="19"/>
      <c r="WSW47" s="19"/>
      <c r="WSX47" s="19"/>
      <c r="WSY47" s="19"/>
      <c r="WSZ47" s="19"/>
      <c r="WTA47" s="19"/>
      <c r="WTB47" s="19"/>
      <c r="WTC47" s="19"/>
      <c r="WTD47" s="19"/>
      <c r="WTE47" s="19"/>
      <c r="WTF47" s="19"/>
      <c r="WTG47" s="19"/>
      <c r="WTH47" s="19"/>
      <c r="WTI47" s="19"/>
      <c r="WTJ47" s="19"/>
      <c r="WTK47" s="19"/>
      <c r="WTL47" s="19"/>
      <c r="WTM47" s="19"/>
      <c r="WTN47" s="19"/>
      <c r="WTO47" s="19"/>
      <c r="WTP47" s="19"/>
      <c r="WTQ47" s="19"/>
      <c r="WTR47" s="19"/>
      <c r="WTS47" s="19"/>
      <c r="WTT47" s="19"/>
      <c r="WTU47" s="19"/>
      <c r="WTV47" s="19"/>
      <c r="WTW47" s="19"/>
      <c r="WTX47" s="19"/>
      <c r="WTY47" s="19"/>
      <c r="WTZ47" s="19"/>
      <c r="WUA47" s="19"/>
      <c r="WUB47" s="19"/>
      <c r="WUC47" s="19"/>
      <c r="WUD47" s="19"/>
      <c r="WUE47" s="19"/>
      <c r="WUF47" s="19"/>
      <c r="WUG47" s="19"/>
      <c r="WUH47" s="19"/>
      <c r="WUI47" s="19"/>
      <c r="WUJ47" s="19"/>
      <c r="WUK47" s="19"/>
      <c r="WUL47" s="19"/>
      <c r="WUM47" s="19"/>
      <c r="WUN47" s="19"/>
      <c r="WUO47" s="19"/>
      <c r="WUP47" s="19"/>
      <c r="WUQ47" s="19"/>
      <c r="WUR47" s="19"/>
      <c r="WUS47" s="19"/>
      <c r="WUT47" s="19"/>
      <c r="WUU47" s="19"/>
      <c r="WUV47" s="19"/>
      <c r="WUW47" s="19"/>
      <c r="WUX47" s="19"/>
      <c r="WUY47" s="19"/>
      <c r="WUZ47" s="19"/>
      <c r="WVA47" s="19"/>
      <c r="WVB47" s="19"/>
      <c r="WVC47" s="19"/>
      <c r="WVD47" s="19"/>
      <c r="WVE47" s="19"/>
      <c r="WVF47" s="19"/>
      <c r="WVG47" s="19"/>
      <c r="WVH47" s="19"/>
      <c r="WVI47" s="19"/>
      <c r="WVJ47" s="19"/>
      <c r="WVK47" s="19"/>
      <c r="WVL47" s="19"/>
      <c r="WVM47" s="19"/>
      <c r="WVN47" s="19"/>
      <c r="WVO47" s="19"/>
      <c r="WVP47" s="19"/>
      <c r="WVQ47" s="19"/>
      <c r="WVR47" s="19"/>
      <c r="WVS47" s="19"/>
      <c r="WVT47" s="19"/>
      <c r="WVU47" s="19"/>
      <c r="WVV47" s="19"/>
      <c r="WVW47" s="19"/>
      <c r="WVX47" s="19"/>
      <c r="WVY47" s="19"/>
      <c r="WVZ47" s="19"/>
      <c r="WWA47" s="19"/>
      <c r="WWB47" s="19"/>
      <c r="WWC47" s="19"/>
      <c r="WWD47" s="19"/>
      <c r="WWE47" s="19"/>
      <c r="WWF47" s="19"/>
      <c r="WWG47" s="19"/>
      <c r="WWH47" s="19"/>
      <c r="WWI47" s="19"/>
      <c r="WWJ47" s="19"/>
      <c r="WWK47" s="19"/>
      <c r="WWL47" s="19"/>
      <c r="WWM47" s="19"/>
    </row>
    <row r="48" spans="21:16159" customFormat="1" ht="12.75" customHeight="1"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19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19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19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19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19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19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19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19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19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19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19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19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19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19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19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19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19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19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19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19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19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19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19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19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19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19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19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19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19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19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19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19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19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19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19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19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19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19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19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19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19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19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19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19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19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19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19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19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19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19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19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19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19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19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19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19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19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19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19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19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19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19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19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19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19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19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19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19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19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19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19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19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19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19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19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19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19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19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19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19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19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19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19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19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19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19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19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19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19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19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19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19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19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19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19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19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19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19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19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19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19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19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19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19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19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19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19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19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19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19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19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19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19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19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19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19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19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19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19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19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19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19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19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19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19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19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19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19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19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19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19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19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19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19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19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19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19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19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19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19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19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19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19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19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19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19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19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19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19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19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19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19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19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19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19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19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19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19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19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19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19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19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19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19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19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19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19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19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19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19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19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19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19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19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19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19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19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19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19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19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19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19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19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19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19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19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19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19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19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19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19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19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19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19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19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19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19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19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19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19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19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19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19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19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19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19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19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19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19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19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19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19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19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19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19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19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19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19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19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19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19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19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19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19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19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19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19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19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19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19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19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19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19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19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19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19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19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19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19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19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19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19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19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19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19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19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19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19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19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19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19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19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19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19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19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19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19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19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19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19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19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19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19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19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19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19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19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19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19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19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19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19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19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19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19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19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19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19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19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19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19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19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19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19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19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19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19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19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19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19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19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19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19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19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19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19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19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19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19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19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19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19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19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19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19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19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19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19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19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19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19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19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19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19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19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19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19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19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19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19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19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19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19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19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19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19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19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19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19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19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19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19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19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19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19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19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19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19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19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19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19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19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19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19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19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19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19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19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19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19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19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19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19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19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19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19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19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19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19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19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19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19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19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19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19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19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19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19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19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19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19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19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19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19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19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19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19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19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19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19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19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19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19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19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19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19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19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19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19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19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19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19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19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19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19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19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19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19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19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19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19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19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19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19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19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19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19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19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19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19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19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19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19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19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19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19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19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19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19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19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19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19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19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19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19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19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19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19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19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19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19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19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19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19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19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19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19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19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19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19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19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19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19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19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19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19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19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19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19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19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19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19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19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19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19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19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19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19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19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19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19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19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19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19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19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19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19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19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19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19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19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19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19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19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19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19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19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19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19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19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19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19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19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19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19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19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19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19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19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19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19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19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19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19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19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19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19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19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19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19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19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19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19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19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19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19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19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19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19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19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19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19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19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19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19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19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19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19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19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19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19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19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19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19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19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19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19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19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19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19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19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19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19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19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19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19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19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19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19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19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19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19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19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19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19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19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19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19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19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19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19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19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19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19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19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19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19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19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19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19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19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19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19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19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19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19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19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19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19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19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19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19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19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19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19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19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19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19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19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19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19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19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19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19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19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19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19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19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19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19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19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19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19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19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19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19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19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19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19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19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19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19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19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19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19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19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19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19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19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19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19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19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19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19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19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19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19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19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19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19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19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19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19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19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19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19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19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19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19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19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19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19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19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19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19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19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19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19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19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19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19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19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19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19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19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19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19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19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19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19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19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19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19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19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19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19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19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19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19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19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19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19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19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19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19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19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19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19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19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19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19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19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19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19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19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19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19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19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19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19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19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19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19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19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19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19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19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19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19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19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19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19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19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19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19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19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19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19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19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19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19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19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19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19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19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19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19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19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19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19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19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19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19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19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19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19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19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19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19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19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19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19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19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19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19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19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19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19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19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19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19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19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19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19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19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19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19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19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19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19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19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19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19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19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19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19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19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19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19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19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19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19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19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19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19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19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19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19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19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19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19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19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19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19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19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19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19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19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19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19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19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19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19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19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19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19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19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19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19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19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19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19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19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19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19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19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19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19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19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19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19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19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19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19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19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19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19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19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19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19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19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19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19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19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19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19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19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19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19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19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19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19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19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19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19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19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19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19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19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19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19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19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19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19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19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19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19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19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19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19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19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19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19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19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19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19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19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19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19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19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19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19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19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19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19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19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19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19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19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19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19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19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19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19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19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19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19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19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19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19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19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19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19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19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19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19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19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19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19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19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19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19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19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19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19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19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19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19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19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19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19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19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19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19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19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19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19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19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19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19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19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19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19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19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19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19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19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19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19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19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19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19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19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19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19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19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19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19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19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19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19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19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19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19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19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19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19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19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19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19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19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19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19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19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19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19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19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19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19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19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19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19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19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19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19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19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19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19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19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19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19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19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19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19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19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19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19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19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19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19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19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19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19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19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19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19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19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19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19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19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19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19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19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19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19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19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19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19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19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19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19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19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19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19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19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19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19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19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19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19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19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19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19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19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19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19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19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19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19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19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19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19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19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19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19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19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19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19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19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19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19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19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19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19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19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19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19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19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19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19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19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19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19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19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19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19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19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19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19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19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19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19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19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19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19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19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19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19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19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19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19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19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19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19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19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19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19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19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19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19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19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19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19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19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19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19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19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19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19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19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19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19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19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19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19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19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19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19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19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19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19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19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19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19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19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19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19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19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19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19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19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19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19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19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19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19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19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19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19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19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19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19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19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19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19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19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19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19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19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19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19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19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19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19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19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19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19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19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19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19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19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19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19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19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19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19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19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19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19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19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19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19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19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19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19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19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19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19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19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19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19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19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19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19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19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19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19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19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19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19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19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19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19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19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19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19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19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19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19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19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19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19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19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19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19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19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19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19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19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19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19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19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19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19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19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19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19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19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19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19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19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19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19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19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19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19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19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19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19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19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19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19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19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19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19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19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19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19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19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19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19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19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19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19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19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19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19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19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19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19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19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19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19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19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19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19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19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19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19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19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19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19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19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19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19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19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19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19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19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19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19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19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19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19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19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19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19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19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19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19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19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19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19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19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19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19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19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19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19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19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19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19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19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19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19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19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19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19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19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19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19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19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19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19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19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19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19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19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19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19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19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19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19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19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19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19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19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19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19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19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19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19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19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19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19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19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19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19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19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19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19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19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19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19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19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19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19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19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19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19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19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19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19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19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19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19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19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19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19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19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19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19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19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19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19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19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19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19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19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19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19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19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19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19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19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19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19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19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19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19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19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19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19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19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19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19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19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19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19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19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19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19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19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19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19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19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19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19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19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19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19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19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19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19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19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19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19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19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19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19"/>
      <c r="WHC48" s="19"/>
      <c r="WHD48" s="19"/>
      <c r="WHE48" s="19"/>
      <c r="WHF48" s="19"/>
      <c r="WHG48" s="19"/>
      <c r="WHH48" s="19"/>
      <c r="WHI48" s="19"/>
      <c r="WHJ48" s="19"/>
      <c r="WHK48" s="19"/>
      <c r="WHL48" s="19"/>
      <c r="WHM48" s="19"/>
      <c r="WHN48" s="19"/>
      <c r="WHO48" s="19"/>
      <c r="WHP48" s="19"/>
      <c r="WHQ48" s="19"/>
      <c r="WHR48" s="19"/>
      <c r="WHS48" s="19"/>
      <c r="WHT48" s="19"/>
      <c r="WHU48" s="19"/>
      <c r="WHV48" s="19"/>
      <c r="WHW48" s="19"/>
      <c r="WHX48" s="19"/>
      <c r="WHY48" s="19"/>
      <c r="WHZ48" s="19"/>
      <c r="WIA48" s="19"/>
      <c r="WIB48" s="19"/>
      <c r="WIC48" s="19"/>
      <c r="WID48" s="19"/>
      <c r="WIE48" s="19"/>
      <c r="WIF48" s="19"/>
      <c r="WIG48" s="19"/>
      <c r="WIH48" s="19"/>
      <c r="WII48" s="19"/>
      <c r="WIJ48" s="19"/>
      <c r="WIK48" s="19"/>
      <c r="WIL48" s="19"/>
      <c r="WIM48" s="19"/>
      <c r="WIN48" s="19"/>
      <c r="WIO48" s="19"/>
      <c r="WIP48" s="19"/>
      <c r="WIQ48" s="19"/>
      <c r="WIR48" s="19"/>
      <c r="WIS48" s="19"/>
      <c r="WIT48" s="19"/>
      <c r="WIU48" s="19"/>
      <c r="WIV48" s="19"/>
      <c r="WIW48" s="19"/>
      <c r="WIX48" s="19"/>
      <c r="WIY48" s="19"/>
      <c r="WIZ48" s="19"/>
      <c r="WJA48" s="19"/>
      <c r="WJB48" s="19"/>
      <c r="WJC48" s="19"/>
      <c r="WJD48" s="19"/>
      <c r="WJE48" s="19"/>
      <c r="WJF48" s="19"/>
      <c r="WJG48" s="19"/>
      <c r="WJH48" s="19"/>
      <c r="WJI48" s="19"/>
      <c r="WJJ48" s="19"/>
      <c r="WJK48" s="19"/>
      <c r="WJL48" s="19"/>
      <c r="WJM48" s="19"/>
      <c r="WJN48" s="19"/>
      <c r="WJO48" s="19"/>
      <c r="WJP48" s="19"/>
      <c r="WJQ48" s="19"/>
      <c r="WJR48" s="19"/>
      <c r="WJS48" s="19"/>
      <c r="WJT48" s="19"/>
      <c r="WJU48" s="19"/>
      <c r="WJV48" s="19"/>
      <c r="WJW48" s="19"/>
      <c r="WJX48" s="19"/>
      <c r="WJY48" s="19"/>
      <c r="WJZ48" s="19"/>
      <c r="WKA48" s="19"/>
      <c r="WKB48" s="19"/>
      <c r="WKC48" s="19"/>
      <c r="WKD48" s="19"/>
      <c r="WKE48" s="19"/>
      <c r="WKF48" s="19"/>
      <c r="WKG48" s="19"/>
      <c r="WKH48" s="19"/>
      <c r="WKI48" s="19"/>
      <c r="WKJ48" s="19"/>
      <c r="WKK48" s="19"/>
      <c r="WKL48" s="19"/>
      <c r="WKM48" s="19"/>
      <c r="WKN48" s="19"/>
      <c r="WKO48" s="19"/>
      <c r="WKP48" s="19"/>
      <c r="WKQ48" s="19"/>
      <c r="WKR48" s="19"/>
      <c r="WKS48" s="19"/>
      <c r="WKT48" s="19"/>
      <c r="WKU48" s="19"/>
      <c r="WKV48" s="19"/>
      <c r="WKW48" s="19"/>
      <c r="WKX48" s="19"/>
      <c r="WKY48" s="19"/>
      <c r="WKZ48" s="19"/>
      <c r="WLA48" s="19"/>
      <c r="WLB48" s="19"/>
      <c r="WLC48" s="19"/>
      <c r="WLD48" s="19"/>
      <c r="WLE48" s="19"/>
      <c r="WLF48" s="19"/>
      <c r="WLG48" s="19"/>
      <c r="WLH48" s="19"/>
      <c r="WLI48" s="19"/>
      <c r="WLJ48" s="19"/>
      <c r="WLK48" s="19"/>
      <c r="WLL48" s="19"/>
      <c r="WLM48" s="19"/>
      <c r="WLN48" s="19"/>
      <c r="WLO48" s="19"/>
      <c r="WLP48" s="19"/>
      <c r="WLQ48" s="19"/>
      <c r="WLR48" s="19"/>
      <c r="WLS48" s="19"/>
      <c r="WLT48" s="19"/>
      <c r="WLU48" s="19"/>
      <c r="WLV48" s="19"/>
      <c r="WLW48" s="19"/>
      <c r="WLX48" s="19"/>
      <c r="WLY48" s="19"/>
      <c r="WLZ48" s="19"/>
      <c r="WMA48" s="19"/>
      <c r="WMB48" s="19"/>
      <c r="WMC48" s="19"/>
      <c r="WMD48" s="19"/>
      <c r="WME48" s="19"/>
      <c r="WMF48" s="19"/>
      <c r="WMG48" s="19"/>
      <c r="WMH48" s="19"/>
      <c r="WMI48" s="19"/>
      <c r="WMJ48" s="19"/>
      <c r="WMK48" s="19"/>
      <c r="WML48" s="19"/>
      <c r="WMM48" s="19"/>
      <c r="WMN48" s="19"/>
      <c r="WMO48" s="19"/>
      <c r="WMP48" s="19"/>
      <c r="WMQ48" s="19"/>
      <c r="WMR48" s="19"/>
      <c r="WMS48" s="19"/>
      <c r="WMT48" s="19"/>
      <c r="WMU48" s="19"/>
      <c r="WMV48" s="19"/>
      <c r="WMW48" s="19"/>
      <c r="WMX48" s="19"/>
      <c r="WMY48" s="19"/>
      <c r="WMZ48" s="19"/>
      <c r="WNA48" s="19"/>
      <c r="WNB48" s="19"/>
      <c r="WNC48" s="19"/>
      <c r="WND48" s="19"/>
      <c r="WNE48" s="19"/>
      <c r="WNF48" s="19"/>
      <c r="WNG48" s="19"/>
      <c r="WNH48" s="19"/>
      <c r="WNI48" s="19"/>
      <c r="WNJ48" s="19"/>
      <c r="WNK48" s="19"/>
      <c r="WNL48" s="19"/>
      <c r="WNM48" s="19"/>
      <c r="WNN48" s="19"/>
      <c r="WNO48" s="19"/>
      <c r="WNP48" s="19"/>
      <c r="WNQ48" s="19"/>
      <c r="WNR48" s="19"/>
      <c r="WNS48" s="19"/>
      <c r="WNT48" s="19"/>
      <c r="WNU48" s="19"/>
      <c r="WNV48" s="19"/>
      <c r="WNW48" s="19"/>
      <c r="WNX48" s="19"/>
      <c r="WNY48" s="19"/>
      <c r="WNZ48" s="19"/>
      <c r="WOA48" s="19"/>
      <c r="WOB48" s="19"/>
      <c r="WOC48" s="19"/>
      <c r="WOD48" s="19"/>
      <c r="WOE48" s="19"/>
      <c r="WOF48" s="19"/>
      <c r="WOG48" s="19"/>
      <c r="WOH48" s="19"/>
      <c r="WOI48" s="19"/>
      <c r="WOJ48" s="19"/>
      <c r="WOK48" s="19"/>
      <c r="WOL48" s="19"/>
      <c r="WOM48" s="19"/>
      <c r="WON48" s="19"/>
      <c r="WOO48" s="19"/>
      <c r="WOP48" s="19"/>
      <c r="WOQ48" s="19"/>
      <c r="WOR48" s="19"/>
      <c r="WOS48" s="19"/>
      <c r="WOT48" s="19"/>
      <c r="WOU48" s="19"/>
      <c r="WOV48" s="19"/>
      <c r="WOW48" s="19"/>
      <c r="WOX48" s="19"/>
      <c r="WOY48" s="19"/>
      <c r="WOZ48" s="19"/>
      <c r="WPA48" s="19"/>
      <c r="WPB48" s="19"/>
      <c r="WPC48" s="19"/>
      <c r="WPD48" s="19"/>
      <c r="WPE48" s="19"/>
      <c r="WPF48" s="19"/>
      <c r="WPG48" s="19"/>
      <c r="WPH48" s="19"/>
      <c r="WPI48" s="19"/>
      <c r="WPJ48" s="19"/>
      <c r="WPK48" s="19"/>
      <c r="WPL48" s="19"/>
      <c r="WPM48" s="19"/>
      <c r="WPN48" s="19"/>
      <c r="WPO48" s="19"/>
      <c r="WPP48" s="19"/>
      <c r="WPQ48" s="19"/>
      <c r="WPR48" s="19"/>
      <c r="WPS48" s="19"/>
      <c r="WPT48" s="19"/>
      <c r="WPU48" s="19"/>
      <c r="WPV48" s="19"/>
      <c r="WPW48" s="19"/>
      <c r="WPX48" s="19"/>
      <c r="WPY48" s="19"/>
      <c r="WPZ48" s="19"/>
      <c r="WQA48" s="19"/>
      <c r="WQB48" s="19"/>
      <c r="WQC48" s="19"/>
      <c r="WQD48" s="19"/>
      <c r="WQE48" s="19"/>
      <c r="WQF48" s="19"/>
      <c r="WQG48" s="19"/>
      <c r="WQH48" s="19"/>
      <c r="WQI48" s="19"/>
      <c r="WQJ48" s="19"/>
      <c r="WQK48" s="19"/>
      <c r="WQL48" s="19"/>
      <c r="WQM48" s="19"/>
      <c r="WQN48" s="19"/>
      <c r="WQO48" s="19"/>
      <c r="WQP48" s="19"/>
      <c r="WQQ48" s="19"/>
      <c r="WQR48" s="19"/>
      <c r="WQS48" s="19"/>
      <c r="WQT48" s="19"/>
      <c r="WQU48" s="19"/>
      <c r="WQV48" s="19"/>
      <c r="WQW48" s="19"/>
      <c r="WQX48" s="19"/>
      <c r="WQY48" s="19"/>
      <c r="WQZ48" s="19"/>
      <c r="WRA48" s="19"/>
      <c r="WRB48" s="19"/>
      <c r="WRC48" s="19"/>
      <c r="WRD48" s="19"/>
      <c r="WRE48" s="19"/>
      <c r="WRF48" s="19"/>
      <c r="WRG48" s="19"/>
      <c r="WRH48" s="19"/>
      <c r="WRI48" s="19"/>
      <c r="WRJ48" s="19"/>
      <c r="WRK48" s="19"/>
      <c r="WRL48" s="19"/>
      <c r="WRM48" s="19"/>
      <c r="WRN48" s="19"/>
      <c r="WRO48" s="19"/>
      <c r="WRP48" s="19"/>
      <c r="WRQ48" s="19"/>
      <c r="WRR48" s="19"/>
      <c r="WRS48" s="19"/>
      <c r="WRT48" s="19"/>
      <c r="WRU48" s="19"/>
      <c r="WRV48" s="19"/>
      <c r="WRW48" s="19"/>
      <c r="WRX48" s="19"/>
      <c r="WRY48" s="19"/>
      <c r="WRZ48" s="19"/>
      <c r="WSA48" s="19"/>
      <c r="WSB48" s="19"/>
      <c r="WSC48" s="19"/>
      <c r="WSD48" s="19"/>
      <c r="WSE48" s="19"/>
      <c r="WSF48" s="19"/>
      <c r="WSG48" s="19"/>
      <c r="WSH48" s="19"/>
      <c r="WSI48" s="19"/>
      <c r="WSJ48" s="19"/>
      <c r="WSK48" s="19"/>
      <c r="WSL48" s="19"/>
      <c r="WSM48" s="19"/>
      <c r="WSN48" s="19"/>
      <c r="WSO48" s="19"/>
      <c r="WSP48" s="19"/>
      <c r="WSQ48" s="19"/>
      <c r="WSR48" s="19"/>
      <c r="WSS48" s="19"/>
      <c r="WST48" s="19"/>
      <c r="WSU48" s="19"/>
      <c r="WSV48" s="19"/>
      <c r="WSW48" s="19"/>
      <c r="WSX48" s="19"/>
      <c r="WSY48" s="19"/>
      <c r="WSZ48" s="19"/>
      <c r="WTA48" s="19"/>
      <c r="WTB48" s="19"/>
      <c r="WTC48" s="19"/>
      <c r="WTD48" s="19"/>
      <c r="WTE48" s="19"/>
      <c r="WTF48" s="19"/>
      <c r="WTG48" s="19"/>
      <c r="WTH48" s="19"/>
      <c r="WTI48" s="19"/>
      <c r="WTJ48" s="19"/>
      <c r="WTK48" s="19"/>
      <c r="WTL48" s="19"/>
      <c r="WTM48" s="19"/>
      <c r="WTN48" s="19"/>
      <c r="WTO48" s="19"/>
      <c r="WTP48" s="19"/>
      <c r="WTQ48" s="19"/>
      <c r="WTR48" s="19"/>
      <c r="WTS48" s="19"/>
      <c r="WTT48" s="19"/>
      <c r="WTU48" s="19"/>
      <c r="WTV48" s="19"/>
      <c r="WTW48" s="19"/>
      <c r="WTX48" s="19"/>
      <c r="WTY48" s="19"/>
      <c r="WTZ48" s="19"/>
      <c r="WUA48" s="19"/>
      <c r="WUB48" s="19"/>
      <c r="WUC48" s="19"/>
      <c r="WUD48" s="19"/>
      <c r="WUE48" s="19"/>
      <c r="WUF48" s="19"/>
      <c r="WUG48" s="19"/>
      <c r="WUH48" s="19"/>
      <c r="WUI48" s="19"/>
      <c r="WUJ48" s="19"/>
      <c r="WUK48" s="19"/>
      <c r="WUL48" s="19"/>
      <c r="WUM48" s="19"/>
      <c r="WUN48" s="19"/>
      <c r="WUO48" s="19"/>
      <c r="WUP48" s="19"/>
      <c r="WUQ48" s="19"/>
      <c r="WUR48" s="19"/>
      <c r="WUS48" s="19"/>
      <c r="WUT48" s="19"/>
      <c r="WUU48" s="19"/>
      <c r="WUV48" s="19"/>
      <c r="WUW48" s="19"/>
      <c r="WUX48" s="19"/>
      <c r="WUY48" s="19"/>
      <c r="WUZ48" s="19"/>
      <c r="WVA48" s="19"/>
      <c r="WVB48" s="19"/>
      <c r="WVC48" s="19"/>
      <c r="WVD48" s="19"/>
      <c r="WVE48" s="19"/>
      <c r="WVF48" s="19"/>
      <c r="WVG48" s="19"/>
      <c r="WVH48" s="19"/>
      <c r="WVI48" s="19"/>
      <c r="WVJ48" s="19"/>
      <c r="WVK48" s="19"/>
      <c r="WVL48" s="19"/>
      <c r="WVM48" s="19"/>
      <c r="WVN48" s="19"/>
      <c r="WVO48" s="19"/>
      <c r="WVP48" s="19"/>
      <c r="WVQ48" s="19"/>
      <c r="WVR48" s="19"/>
      <c r="WVS48" s="19"/>
      <c r="WVT48" s="19"/>
      <c r="WVU48" s="19"/>
      <c r="WVV48" s="19"/>
      <c r="WVW48" s="19"/>
      <c r="WVX48" s="19"/>
      <c r="WVY48" s="19"/>
      <c r="WVZ48" s="19"/>
      <c r="WWA48" s="19"/>
      <c r="WWB48" s="19"/>
      <c r="WWC48" s="19"/>
      <c r="WWD48" s="19"/>
      <c r="WWE48" s="19"/>
      <c r="WWF48" s="19"/>
      <c r="WWG48" s="19"/>
      <c r="WWH48" s="19"/>
      <c r="WWI48" s="19"/>
      <c r="WWJ48" s="19"/>
      <c r="WWK48" s="19"/>
      <c r="WWL48" s="19"/>
      <c r="WWM48" s="19"/>
    </row>
  </sheetData>
  <mergeCells count="9">
    <mergeCell ref="C1:I1"/>
    <mergeCell ref="C2:I2"/>
    <mergeCell ref="C3:I3"/>
    <mergeCell ref="C5:I5"/>
    <mergeCell ref="D8:E8"/>
    <mergeCell ref="F8:G8"/>
    <mergeCell ref="H8:H9"/>
    <mergeCell ref="I8:I9"/>
    <mergeCell ref="C8:C10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D92B-915F-4389-A845-9CDC3FCA72E5}">
  <dimension ref="A1:WVU49"/>
  <sheetViews>
    <sheetView showGridLines="0" zoomScale="70" zoomScaleNormal="70" workbookViewId="0">
      <selection activeCell="B5" sqref="B5:G5"/>
    </sheetView>
  </sheetViews>
  <sheetFormatPr baseColWidth="10" defaultColWidth="0" defaultRowHeight="15" customHeight="1" zeroHeight="1"/>
  <cols>
    <col min="1" max="1" width="11.42578125" customWidth="1"/>
    <col min="2" max="2" width="17.42578125" customWidth="1"/>
    <col min="3" max="3" width="32.85546875" customWidth="1"/>
    <col min="4" max="4" width="12.5703125" customWidth="1"/>
    <col min="5" max="5" width="22.85546875" customWidth="1"/>
    <col min="6" max="6" width="16.85546875" customWidth="1"/>
    <col min="7" max="7" width="15.28515625" customWidth="1"/>
    <col min="8" max="8" width="15.5703125" bestFit="1" customWidth="1"/>
    <col min="9" max="9" width="14.5703125" bestFit="1" customWidth="1"/>
    <col min="10" max="10" width="26.28515625" style="160" customWidth="1"/>
    <col min="11" max="11" width="11.42578125" hidden="1" customWidth="1"/>
    <col min="12" max="12" width="19.5703125" hidden="1" customWidth="1"/>
    <col min="13" max="13" width="15.140625" style="160" hidden="1" customWidth="1"/>
    <col min="14" max="14" width="18.85546875" hidden="1" customWidth="1"/>
    <col min="15" max="15" width="18.42578125" hidden="1" customWidth="1"/>
    <col min="16" max="16" width="16" hidden="1" customWidth="1"/>
    <col min="17" max="17" width="8.5703125" hidden="1" customWidth="1"/>
    <col min="18" max="257" width="11.42578125" hidden="1" customWidth="1"/>
    <col min="258" max="258" width="17.42578125" hidden="1" customWidth="1"/>
    <col min="259" max="259" width="32.85546875" hidden="1" customWidth="1"/>
    <col min="260" max="260" width="12.5703125" hidden="1" customWidth="1"/>
    <col min="261" max="261" width="20.42578125" hidden="1" customWidth="1"/>
    <col min="262" max="262" width="16.85546875" hidden="1" customWidth="1"/>
    <col min="263" max="263" width="15.28515625" hidden="1" customWidth="1"/>
    <col min="264" max="264" width="15.5703125" hidden="1" customWidth="1"/>
    <col min="265" max="265" width="16.7109375" hidden="1" customWidth="1"/>
    <col min="266" max="268" width="11.42578125" hidden="1"/>
    <col min="269" max="269" width="15.140625" hidden="1" customWidth="1"/>
    <col min="270" max="512" width="11.42578125" hidden="1"/>
    <col min="513" max="513" width="11.42578125" hidden="1" customWidth="1"/>
    <col min="514" max="514" width="17.42578125" hidden="1" customWidth="1"/>
    <col min="515" max="515" width="32.85546875" hidden="1" customWidth="1"/>
    <col min="516" max="516" width="12.5703125" hidden="1" customWidth="1"/>
    <col min="517" max="517" width="20.42578125" hidden="1" customWidth="1"/>
    <col min="518" max="518" width="16.85546875" hidden="1" customWidth="1"/>
    <col min="519" max="519" width="15.28515625" hidden="1" customWidth="1"/>
    <col min="520" max="520" width="15.5703125" hidden="1" customWidth="1"/>
    <col min="521" max="521" width="16.7109375" hidden="1" customWidth="1"/>
    <col min="522" max="524" width="11.42578125" hidden="1"/>
    <col min="525" max="525" width="15.140625" hidden="1" customWidth="1"/>
    <col min="526" max="768" width="11.42578125" hidden="1"/>
    <col min="769" max="769" width="11.42578125" hidden="1" customWidth="1"/>
    <col min="770" max="770" width="17.42578125" hidden="1" customWidth="1"/>
    <col min="771" max="771" width="32.85546875" hidden="1" customWidth="1"/>
    <col min="772" max="772" width="12.5703125" hidden="1" customWidth="1"/>
    <col min="773" max="773" width="20.42578125" hidden="1" customWidth="1"/>
    <col min="774" max="774" width="16.85546875" hidden="1" customWidth="1"/>
    <col min="775" max="775" width="15.28515625" hidden="1" customWidth="1"/>
    <col min="776" max="776" width="15.5703125" hidden="1" customWidth="1"/>
    <col min="777" max="777" width="16.7109375" hidden="1" customWidth="1"/>
    <col min="778" max="780" width="11.42578125" hidden="1"/>
    <col min="781" max="781" width="15.140625" hidden="1" customWidth="1"/>
    <col min="782" max="1024" width="11.42578125" hidden="1"/>
    <col min="1025" max="1025" width="11.42578125" hidden="1" customWidth="1"/>
    <col min="1026" max="1026" width="17.42578125" hidden="1" customWidth="1"/>
    <col min="1027" max="1027" width="32.85546875" hidden="1" customWidth="1"/>
    <col min="1028" max="1028" width="12.5703125" hidden="1" customWidth="1"/>
    <col min="1029" max="1029" width="20.42578125" hidden="1" customWidth="1"/>
    <col min="1030" max="1030" width="16.85546875" hidden="1" customWidth="1"/>
    <col min="1031" max="1031" width="15.28515625" hidden="1" customWidth="1"/>
    <col min="1032" max="1032" width="15.5703125" hidden="1" customWidth="1"/>
    <col min="1033" max="1033" width="16.7109375" hidden="1" customWidth="1"/>
    <col min="1034" max="1036" width="11.42578125" hidden="1"/>
    <col min="1037" max="1037" width="15.140625" hidden="1" customWidth="1"/>
    <col min="1038" max="1280" width="11.42578125" hidden="1"/>
    <col min="1281" max="1281" width="11.42578125" hidden="1" customWidth="1"/>
    <col min="1282" max="1282" width="17.42578125" hidden="1" customWidth="1"/>
    <col min="1283" max="1283" width="32.85546875" hidden="1" customWidth="1"/>
    <col min="1284" max="1284" width="12.5703125" hidden="1" customWidth="1"/>
    <col min="1285" max="1285" width="20.42578125" hidden="1" customWidth="1"/>
    <col min="1286" max="1286" width="16.85546875" hidden="1" customWidth="1"/>
    <col min="1287" max="1287" width="15.28515625" hidden="1" customWidth="1"/>
    <col min="1288" max="1288" width="15.5703125" hidden="1" customWidth="1"/>
    <col min="1289" max="1289" width="16.7109375" hidden="1" customWidth="1"/>
    <col min="1290" max="1292" width="11.42578125" hidden="1"/>
    <col min="1293" max="1293" width="15.140625" hidden="1" customWidth="1"/>
    <col min="1294" max="1536" width="11.42578125" hidden="1"/>
    <col min="1537" max="1537" width="11.42578125" hidden="1" customWidth="1"/>
    <col min="1538" max="1538" width="17.42578125" hidden="1" customWidth="1"/>
    <col min="1539" max="1539" width="32.85546875" hidden="1" customWidth="1"/>
    <col min="1540" max="1540" width="12.5703125" hidden="1" customWidth="1"/>
    <col min="1541" max="1541" width="20.42578125" hidden="1" customWidth="1"/>
    <col min="1542" max="1542" width="16.85546875" hidden="1" customWidth="1"/>
    <col min="1543" max="1543" width="15.28515625" hidden="1" customWidth="1"/>
    <col min="1544" max="1544" width="15.5703125" hidden="1" customWidth="1"/>
    <col min="1545" max="1545" width="16.7109375" hidden="1" customWidth="1"/>
    <col min="1546" max="1548" width="11.42578125" hidden="1"/>
    <col min="1549" max="1549" width="15.140625" hidden="1" customWidth="1"/>
    <col min="1550" max="1792" width="11.42578125" hidden="1"/>
    <col min="1793" max="1793" width="11.42578125" hidden="1" customWidth="1"/>
    <col min="1794" max="1794" width="17.42578125" hidden="1" customWidth="1"/>
    <col min="1795" max="1795" width="32.85546875" hidden="1" customWidth="1"/>
    <col min="1796" max="1796" width="12.5703125" hidden="1" customWidth="1"/>
    <col min="1797" max="1797" width="20.42578125" hidden="1" customWidth="1"/>
    <col min="1798" max="1798" width="16.85546875" hidden="1" customWidth="1"/>
    <col min="1799" max="1799" width="15.28515625" hidden="1" customWidth="1"/>
    <col min="1800" max="1800" width="15.5703125" hidden="1" customWidth="1"/>
    <col min="1801" max="1801" width="16.7109375" hidden="1" customWidth="1"/>
    <col min="1802" max="1804" width="11.42578125" hidden="1"/>
    <col min="1805" max="1805" width="15.140625" hidden="1" customWidth="1"/>
    <col min="1806" max="2048" width="11.42578125" hidden="1"/>
    <col min="2049" max="2049" width="11.42578125" hidden="1" customWidth="1"/>
    <col min="2050" max="2050" width="17.42578125" hidden="1" customWidth="1"/>
    <col min="2051" max="2051" width="32.85546875" hidden="1" customWidth="1"/>
    <col min="2052" max="2052" width="12.5703125" hidden="1" customWidth="1"/>
    <col min="2053" max="2053" width="20.42578125" hidden="1" customWidth="1"/>
    <col min="2054" max="2054" width="16.85546875" hidden="1" customWidth="1"/>
    <col min="2055" max="2055" width="15.28515625" hidden="1" customWidth="1"/>
    <col min="2056" max="2056" width="15.5703125" hidden="1" customWidth="1"/>
    <col min="2057" max="2057" width="16.7109375" hidden="1" customWidth="1"/>
    <col min="2058" max="2060" width="11.42578125" hidden="1"/>
    <col min="2061" max="2061" width="15.140625" hidden="1" customWidth="1"/>
    <col min="2062" max="2304" width="11.42578125" hidden="1"/>
    <col min="2305" max="2305" width="11.42578125" hidden="1" customWidth="1"/>
    <col min="2306" max="2306" width="17.42578125" hidden="1" customWidth="1"/>
    <col min="2307" max="2307" width="32.85546875" hidden="1" customWidth="1"/>
    <col min="2308" max="2308" width="12.5703125" hidden="1" customWidth="1"/>
    <col min="2309" max="2309" width="20.42578125" hidden="1" customWidth="1"/>
    <col min="2310" max="2310" width="16.85546875" hidden="1" customWidth="1"/>
    <col min="2311" max="2311" width="15.28515625" hidden="1" customWidth="1"/>
    <col min="2312" max="2312" width="15.5703125" hidden="1" customWidth="1"/>
    <col min="2313" max="2313" width="16.7109375" hidden="1" customWidth="1"/>
    <col min="2314" max="2316" width="11.42578125" hidden="1"/>
    <col min="2317" max="2317" width="15.140625" hidden="1" customWidth="1"/>
    <col min="2318" max="2560" width="11.42578125" hidden="1"/>
    <col min="2561" max="2561" width="11.42578125" hidden="1" customWidth="1"/>
    <col min="2562" max="2562" width="17.42578125" hidden="1" customWidth="1"/>
    <col min="2563" max="2563" width="32.85546875" hidden="1" customWidth="1"/>
    <col min="2564" max="2564" width="12.5703125" hidden="1" customWidth="1"/>
    <col min="2565" max="2565" width="20.42578125" hidden="1" customWidth="1"/>
    <col min="2566" max="2566" width="16.85546875" hidden="1" customWidth="1"/>
    <col min="2567" max="2567" width="15.28515625" hidden="1" customWidth="1"/>
    <col min="2568" max="2568" width="15.5703125" hidden="1" customWidth="1"/>
    <col min="2569" max="2569" width="16.7109375" hidden="1" customWidth="1"/>
    <col min="2570" max="2572" width="11.42578125" hidden="1"/>
    <col min="2573" max="2573" width="15.140625" hidden="1" customWidth="1"/>
    <col min="2574" max="2816" width="11.42578125" hidden="1"/>
    <col min="2817" max="2817" width="11.42578125" hidden="1" customWidth="1"/>
    <col min="2818" max="2818" width="17.42578125" hidden="1" customWidth="1"/>
    <col min="2819" max="2819" width="32.85546875" hidden="1" customWidth="1"/>
    <col min="2820" max="2820" width="12.5703125" hidden="1" customWidth="1"/>
    <col min="2821" max="2821" width="20.42578125" hidden="1" customWidth="1"/>
    <col min="2822" max="2822" width="16.85546875" hidden="1" customWidth="1"/>
    <col min="2823" max="2823" width="15.28515625" hidden="1" customWidth="1"/>
    <col min="2824" max="2824" width="15.5703125" hidden="1" customWidth="1"/>
    <col min="2825" max="2825" width="16.7109375" hidden="1" customWidth="1"/>
    <col min="2826" max="2828" width="11.42578125" hidden="1"/>
    <col min="2829" max="2829" width="15.140625" hidden="1" customWidth="1"/>
    <col min="2830" max="3072" width="11.42578125" hidden="1"/>
    <col min="3073" max="3073" width="11.42578125" hidden="1" customWidth="1"/>
    <col min="3074" max="3074" width="17.42578125" hidden="1" customWidth="1"/>
    <col min="3075" max="3075" width="32.85546875" hidden="1" customWidth="1"/>
    <col min="3076" max="3076" width="12.5703125" hidden="1" customWidth="1"/>
    <col min="3077" max="3077" width="20.42578125" hidden="1" customWidth="1"/>
    <col min="3078" max="3078" width="16.85546875" hidden="1" customWidth="1"/>
    <col min="3079" max="3079" width="15.28515625" hidden="1" customWidth="1"/>
    <col min="3080" max="3080" width="15.5703125" hidden="1" customWidth="1"/>
    <col min="3081" max="3081" width="16.7109375" hidden="1" customWidth="1"/>
    <col min="3082" max="3084" width="11.42578125" hidden="1"/>
    <col min="3085" max="3085" width="15.140625" hidden="1" customWidth="1"/>
    <col min="3086" max="3328" width="11.42578125" hidden="1"/>
    <col min="3329" max="3329" width="11.42578125" hidden="1" customWidth="1"/>
    <col min="3330" max="3330" width="17.42578125" hidden="1" customWidth="1"/>
    <col min="3331" max="3331" width="32.85546875" hidden="1" customWidth="1"/>
    <col min="3332" max="3332" width="12.5703125" hidden="1" customWidth="1"/>
    <col min="3333" max="3333" width="20.42578125" hidden="1" customWidth="1"/>
    <col min="3334" max="3334" width="16.85546875" hidden="1" customWidth="1"/>
    <col min="3335" max="3335" width="15.28515625" hidden="1" customWidth="1"/>
    <col min="3336" max="3336" width="15.5703125" hidden="1" customWidth="1"/>
    <col min="3337" max="3337" width="16.7109375" hidden="1" customWidth="1"/>
    <col min="3338" max="3340" width="11.42578125" hidden="1"/>
    <col min="3341" max="3341" width="15.140625" hidden="1" customWidth="1"/>
    <col min="3342" max="3584" width="11.42578125" hidden="1"/>
    <col min="3585" max="3585" width="11.42578125" hidden="1" customWidth="1"/>
    <col min="3586" max="3586" width="17.42578125" hidden="1" customWidth="1"/>
    <col min="3587" max="3587" width="32.85546875" hidden="1" customWidth="1"/>
    <col min="3588" max="3588" width="12.5703125" hidden="1" customWidth="1"/>
    <col min="3589" max="3589" width="20.42578125" hidden="1" customWidth="1"/>
    <col min="3590" max="3590" width="16.85546875" hidden="1" customWidth="1"/>
    <col min="3591" max="3591" width="15.28515625" hidden="1" customWidth="1"/>
    <col min="3592" max="3592" width="15.5703125" hidden="1" customWidth="1"/>
    <col min="3593" max="3593" width="16.7109375" hidden="1" customWidth="1"/>
    <col min="3594" max="3596" width="11.42578125" hidden="1"/>
    <col min="3597" max="3597" width="15.140625" hidden="1" customWidth="1"/>
    <col min="3598" max="3840" width="11.42578125" hidden="1"/>
    <col min="3841" max="3841" width="11.42578125" hidden="1" customWidth="1"/>
    <col min="3842" max="3842" width="17.42578125" hidden="1" customWidth="1"/>
    <col min="3843" max="3843" width="32.85546875" hidden="1" customWidth="1"/>
    <col min="3844" max="3844" width="12.5703125" hidden="1" customWidth="1"/>
    <col min="3845" max="3845" width="20.42578125" hidden="1" customWidth="1"/>
    <col min="3846" max="3846" width="16.85546875" hidden="1" customWidth="1"/>
    <col min="3847" max="3847" width="15.28515625" hidden="1" customWidth="1"/>
    <col min="3848" max="3848" width="15.5703125" hidden="1" customWidth="1"/>
    <col min="3849" max="3849" width="16.7109375" hidden="1" customWidth="1"/>
    <col min="3850" max="3852" width="11.42578125" hidden="1"/>
    <col min="3853" max="3853" width="15.140625" hidden="1" customWidth="1"/>
    <col min="3854" max="4096" width="11.42578125" hidden="1"/>
    <col min="4097" max="4097" width="11.42578125" hidden="1" customWidth="1"/>
    <col min="4098" max="4098" width="17.42578125" hidden="1" customWidth="1"/>
    <col min="4099" max="4099" width="32.85546875" hidden="1" customWidth="1"/>
    <col min="4100" max="4100" width="12.5703125" hidden="1" customWidth="1"/>
    <col min="4101" max="4101" width="20.42578125" hidden="1" customWidth="1"/>
    <col min="4102" max="4102" width="16.85546875" hidden="1" customWidth="1"/>
    <col min="4103" max="4103" width="15.28515625" hidden="1" customWidth="1"/>
    <col min="4104" max="4104" width="15.5703125" hidden="1" customWidth="1"/>
    <col min="4105" max="4105" width="16.7109375" hidden="1" customWidth="1"/>
    <col min="4106" max="4108" width="11.42578125" hidden="1"/>
    <col min="4109" max="4109" width="15.140625" hidden="1" customWidth="1"/>
    <col min="4110" max="4352" width="11.42578125" hidden="1"/>
    <col min="4353" max="4353" width="11.42578125" hidden="1" customWidth="1"/>
    <col min="4354" max="4354" width="17.42578125" hidden="1" customWidth="1"/>
    <col min="4355" max="4355" width="32.85546875" hidden="1" customWidth="1"/>
    <col min="4356" max="4356" width="12.5703125" hidden="1" customWidth="1"/>
    <col min="4357" max="4357" width="20.42578125" hidden="1" customWidth="1"/>
    <col min="4358" max="4358" width="16.85546875" hidden="1" customWidth="1"/>
    <col min="4359" max="4359" width="15.28515625" hidden="1" customWidth="1"/>
    <col min="4360" max="4360" width="15.5703125" hidden="1" customWidth="1"/>
    <col min="4361" max="4361" width="16.7109375" hidden="1" customWidth="1"/>
    <col min="4362" max="4364" width="11.42578125" hidden="1"/>
    <col min="4365" max="4365" width="15.140625" hidden="1" customWidth="1"/>
    <col min="4366" max="4608" width="11.42578125" hidden="1"/>
    <col min="4609" max="4609" width="11.42578125" hidden="1" customWidth="1"/>
    <col min="4610" max="4610" width="17.42578125" hidden="1" customWidth="1"/>
    <col min="4611" max="4611" width="32.85546875" hidden="1" customWidth="1"/>
    <col min="4612" max="4612" width="12.5703125" hidden="1" customWidth="1"/>
    <col min="4613" max="4613" width="20.42578125" hidden="1" customWidth="1"/>
    <col min="4614" max="4614" width="16.85546875" hidden="1" customWidth="1"/>
    <col min="4615" max="4615" width="15.28515625" hidden="1" customWidth="1"/>
    <col min="4616" max="4616" width="15.5703125" hidden="1" customWidth="1"/>
    <col min="4617" max="4617" width="16.7109375" hidden="1" customWidth="1"/>
    <col min="4618" max="4620" width="11.42578125" hidden="1"/>
    <col min="4621" max="4621" width="15.140625" hidden="1" customWidth="1"/>
    <col min="4622" max="4864" width="11.42578125" hidden="1"/>
    <col min="4865" max="4865" width="11.42578125" hidden="1" customWidth="1"/>
    <col min="4866" max="4866" width="17.42578125" hidden="1" customWidth="1"/>
    <col min="4867" max="4867" width="32.85546875" hidden="1" customWidth="1"/>
    <col min="4868" max="4868" width="12.5703125" hidden="1" customWidth="1"/>
    <col min="4869" max="4869" width="20.42578125" hidden="1" customWidth="1"/>
    <col min="4870" max="4870" width="16.85546875" hidden="1" customWidth="1"/>
    <col min="4871" max="4871" width="15.28515625" hidden="1" customWidth="1"/>
    <col min="4872" max="4872" width="15.5703125" hidden="1" customWidth="1"/>
    <col min="4873" max="4873" width="16.7109375" hidden="1" customWidth="1"/>
    <col min="4874" max="4876" width="11.42578125" hidden="1"/>
    <col min="4877" max="4877" width="15.140625" hidden="1" customWidth="1"/>
    <col min="4878" max="5120" width="11.42578125" hidden="1"/>
    <col min="5121" max="5121" width="11.42578125" hidden="1" customWidth="1"/>
    <col min="5122" max="5122" width="17.42578125" hidden="1" customWidth="1"/>
    <col min="5123" max="5123" width="32.85546875" hidden="1" customWidth="1"/>
    <col min="5124" max="5124" width="12.5703125" hidden="1" customWidth="1"/>
    <col min="5125" max="5125" width="20.42578125" hidden="1" customWidth="1"/>
    <col min="5126" max="5126" width="16.85546875" hidden="1" customWidth="1"/>
    <col min="5127" max="5127" width="15.28515625" hidden="1" customWidth="1"/>
    <col min="5128" max="5128" width="15.5703125" hidden="1" customWidth="1"/>
    <col min="5129" max="5129" width="16.7109375" hidden="1" customWidth="1"/>
    <col min="5130" max="5132" width="11.42578125" hidden="1"/>
    <col min="5133" max="5133" width="15.140625" hidden="1" customWidth="1"/>
    <col min="5134" max="5376" width="11.42578125" hidden="1"/>
    <col min="5377" max="5377" width="11.42578125" hidden="1" customWidth="1"/>
    <col min="5378" max="5378" width="17.42578125" hidden="1" customWidth="1"/>
    <col min="5379" max="5379" width="32.85546875" hidden="1" customWidth="1"/>
    <col min="5380" max="5380" width="12.5703125" hidden="1" customWidth="1"/>
    <col min="5381" max="5381" width="20.42578125" hidden="1" customWidth="1"/>
    <col min="5382" max="5382" width="16.85546875" hidden="1" customWidth="1"/>
    <col min="5383" max="5383" width="15.28515625" hidden="1" customWidth="1"/>
    <col min="5384" max="5384" width="15.5703125" hidden="1" customWidth="1"/>
    <col min="5385" max="5385" width="16.7109375" hidden="1" customWidth="1"/>
    <col min="5386" max="5388" width="11.42578125" hidden="1"/>
    <col min="5389" max="5389" width="15.140625" hidden="1" customWidth="1"/>
    <col min="5390" max="5632" width="11.42578125" hidden="1"/>
    <col min="5633" max="5633" width="11.42578125" hidden="1" customWidth="1"/>
    <col min="5634" max="5634" width="17.42578125" hidden="1" customWidth="1"/>
    <col min="5635" max="5635" width="32.85546875" hidden="1" customWidth="1"/>
    <col min="5636" max="5636" width="12.5703125" hidden="1" customWidth="1"/>
    <col min="5637" max="5637" width="20.42578125" hidden="1" customWidth="1"/>
    <col min="5638" max="5638" width="16.85546875" hidden="1" customWidth="1"/>
    <col min="5639" max="5639" width="15.28515625" hidden="1" customWidth="1"/>
    <col min="5640" max="5640" width="15.5703125" hidden="1" customWidth="1"/>
    <col min="5641" max="5641" width="16.7109375" hidden="1" customWidth="1"/>
    <col min="5642" max="5644" width="11.42578125" hidden="1"/>
    <col min="5645" max="5645" width="15.140625" hidden="1" customWidth="1"/>
    <col min="5646" max="5888" width="11.42578125" hidden="1"/>
    <col min="5889" max="5889" width="11.42578125" hidden="1" customWidth="1"/>
    <col min="5890" max="5890" width="17.42578125" hidden="1" customWidth="1"/>
    <col min="5891" max="5891" width="32.85546875" hidden="1" customWidth="1"/>
    <col min="5892" max="5892" width="12.5703125" hidden="1" customWidth="1"/>
    <col min="5893" max="5893" width="20.42578125" hidden="1" customWidth="1"/>
    <col min="5894" max="5894" width="16.85546875" hidden="1" customWidth="1"/>
    <col min="5895" max="5895" width="15.28515625" hidden="1" customWidth="1"/>
    <col min="5896" max="5896" width="15.5703125" hidden="1" customWidth="1"/>
    <col min="5897" max="5897" width="16.7109375" hidden="1" customWidth="1"/>
    <col min="5898" max="5900" width="11.42578125" hidden="1"/>
    <col min="5901" max="5901" width="15.140625" hidden="1" customWidth="1"/>
    <col min="5902" max="6144" width="11.42578125" hidden="1"/>
    <col min="6145" max="6145" width="11.42578125" hidden="1" customWidth="1"/>
    <col min="6146" max="6146" width="17.42578125" hidden="1" customWidth="1"/>
    <col min="6147" max="6147" width="32.85546875" hidden="1" customWidth="1"/>
    <col min="6148" max="6148" width="12.5703125" hidden="1" customWidth="1"/>
    <col min="6149" max="6149" width="20.42578125" hidden="1" customWidth="1"/>
    <col min="6150" max="6150" width="16.85546875" hidden="1" customWidth="1"/>
    <col min="6151" max="6151" width="15.28515625" hidden="1" customWidth="1"/>
    <col min="6152" max="6152" width="15.5703125" hidden="1" customWidth="1"/>
    <col min="6153" max="6153" width="16.7109375" hidden="1" customWidth="1"/>
    <col min="6154" max="6156" width="11.42578125" hidden="1"/>
    <col min="6157" max="6157" width="15.140625" hidden="1" customWidth="1"/>
    <col min="6158" max="6400" width="11.42578125" hidden="1"/>
    <col min="6401" max="6401" width="11.42578125" hidden="1" customWidth="1"/>
    <col min="6402" max="6402" width="17.42578125" hidden="1" customWidth="1"/>
    <col min="6403" max="6403" width="32.85546875" hidden="1" customWidth="1"/>
    <col min="6404" max="6404" width="12.5703125" hidden="1" customWidth="1"/>
    <col min="6405" max="6405" width="20.42578125" hidden="1" customWidth="1"/>
    <col min="6406" max="6406" width="16.85546875" hidden="1" customWidth="1"/>
    <col min="6407" max="6407" width="15.28515625" hidden="1" customWidth="1"/>
    <col min="6408" max="6408" width="15.5703125" hidden="1" customWidth="1"/>
    <col min="6409" max="6409" width="16.7109375" hidden="1" customWidth="1"/>
    <col min="6410" max="6412" width="11.42578125" hidden="1"/>
    <col min="6413" max="6413" width="15.140625" hidden="1" customWidth="1"/>
    <col min="6414" max="6656" width="11.42578125" hidden="1"/>
    <col min="6657" max="6657" width="11.42578125" hidden="1" customWidth="1"/>
    <col min="6658" max="6658" width="17.42578125" hidden="1" customWidth="1"/>
    <col min="6659" max="6659" width="32.85546875" hidden="1" customWidth="1"/>
    <col min="6660" max="6660" width="12.5703125" hidden="1" customWidth="1"/>
    <col min="6661" max="6661" width="20.42578125" hidden="1" customWidth="1"/>
    <col min="6662" max="6662" width="16.85546875" hidden="1" customWidth="1"/>
    <col min="6663" max="6663" width="15.28515625" hidden="1" customWidth="1"/>
    <col min="6664" max="6664" width="15.5703125" hidden="1" customWidth="1"/>
    <col min="6665" max="6665" width="16.7109375" hidden="1" customWidth="1"/>
    <col min="6666" max="6668" width="11.42578125" hidden="1"/>
    <col min="6669" max="6669" width="15.140625" hidden="1" customWidth="1"/>
    <col min="6670" max="6912" width="11.42578125" hidden="1"/>
    <col min="6913" max="6913" width="11.42578125" hidden="1" customWidth="1"/>
    <col min="6914" max="6914" width="17.42578125" hidden="1" customWidth="1"/>
    <col min="6915" max="6915" width="32.85546875" hidden="1" customWidth="1"/>
    <col min="6916" max="6916" width="12.5703125" hidden="1" customWidth="1"/>
    <col min="6917" max="6917" width="20.42578125" hidden="1" customWidth="1"/>
    <col min="6918" max="6918" width="16.85546875" hidden="1" customWidth="1"/>
    <col min="6919" max="6919" width="15.28515625" hidden="1" customWidth="1"/>
    <col min="6920" max="6920" width="15.5703125" hidden="1" customWidth="1"/>
    <col min="6921" max="6921" width="16.7109375" hidden="1" customWidth="1"/>
    <col min="6922" max="6924" width="11.42578125" hidden="1"/>
    <col min="6925" max="6925" width="15.140625" hidden="1" customWidth="1"/>
    <col min="6926" max="7168" width="11.42578125" hidden="1"/>
    <col min="7169" max="7169" width="11.42578125" hidden="1" customWidth="1"/>
    <col min="7170" max="7170" width="17.42578125" hidden="1" customWidth="1"/>
    <col min="7171" max="7171" width="32.85546875" hidden="1" customWidth="1"/>
    <col min="7172" max="7172" width="12.5703125" hidden="1" customWidth="1"/>
    <col min="7173" max="7173" width="20.42578125" hidden="1" customWidth="1"/>
    <col min="7174" max="7174" width="16.85546875" hidden="1" customWidth="1"/>
    <col min="7175" max="7175" width="15.28515625" hidden="1" customWidth="1"/>
    <col min="7176" max="7176" width="15.5703125" hidden="1" customWidth="1"/>
    <col min="7177" max="7177" width="16.7109375" hidden="1" customWidth="1"/>
    <col min="7178" max="7180" width="11.42578125" hidden="1"/>
    <col min="7181" max="7181" width="15.140625" hidden="1" customWidth="1"/>
    <col min="7182" max="7424" width="11.42578125" hidden="1"/>
    <col min="7425" max="7425" width="11.42578125" hidden="1" customWidth="1"/>
    <col min="7426" max="7426" width="17.42578125" hidden="1" customWidth="1"/>
    <col min="7427" max="7427" width="32.85546875" hidden="1" customWidth="1"/>
    <col min="7428" max="7428" width="12.5703125" hidden="1" customWidth="1"/>
    <col min="7429" max="7429" width="20.42578125" hidden="1" customWidth="1"/>
    <col min="7430" max="7430" width="16.85546875" hidden="1" customWidth="1"/>
    <col min="7431" max="7431" width="15.28515625" hidden="1" customWidth="1"/>
    <col min="7432" max="7432" width="15.5703125" hidden="1" customWidth="1"/>
    <col min="7433" max="7433" width="16.7109375" hidden="1" customWidth="1"/>
    <col min="7434" max="7436" width="11.42578125" hidden="1"/>
    <col min="7437" max="7437" width="15.140625" hidden="1" customWidth="1"/>
    <col min="7438" max="7680" width="11.42578125" hidden="1"/>
    <col min="7681" max="7681" width="11.42578125" hidden="1" customWidth="1"/>
    <col min="7682" max="7682" width="17.42578125" hidden="1" customWidth="1"/>
    <col min="7683" max="7683" width="32.85546875" hidden="1" customWidth="1"/>
    <col min="7684" max="7684" width="12.5703125" hidden="1" customWidth="1"/>
    <col min="7685" max="7685" width="20.42578125" hidden="1" customWidth="1"/>
    <col min="7686" max="7686" width="16.85546875" hidden="1" customWidth="1"/>
    <col min="7687" max="7687" width="15.28515625" hidden="1" customWidth="1"/>
    <col min="7688" max="7688" width="15.5703125" hidden="1" customWidth="1"/>
    <col min="7689" max="7689" width="16.7109375" hidden="1" customWidth="1"/>
    <col min="7690" max="7692" width="11.42578125" hidden="1"/>
    <col min="7693" max="7693" width="15.140625" hidden="1" customWidth="1"/>
    <col min="7694" max="7936" width="11.42578125" hidden="1"/>
    <col min="7937" max="7937" width="11.42578125" hidden="1" customWidth="1"/>
    <col min="7938" max="7938" width="17.42578125" hidden="1" customWidth="1"/>
    <col min="7939" max="7939" width="32.85546875" hidden="1" customWidth="1"/>
    <col min="7940" max="7940" width="12.5703125" hidden="1" customWidth="1"/>
    <col min="7941" max="7941" width="20.42578125" hidden="1" customWidth="1"/>
    <col min="7942" max="7942" width="16.85546875" hidden="1" customWidth="1"/>
    <col min="7943" max="7943" width="15.28515625" hidden="1" customWidth="1"/>
    <col min="7944" max="7944" width="15.5703125" hidden="1" customWidth="1"/>
    <col min="7945" max="7945" width="16.7109375" hidden="1" customWidth="1"/>
    <col min="7946" max="7948" width="11.42578125" hidden="1"/>
    <col min="7949" max="7949" width="15.140625" hidden="1" customWidth="1"/>
    <col min="7950" max="8192" width="11.42578125" hidden="1"/>
    <col min="8193" max="8193" width="11.42578125" hidden="1" customWidth="1"/>
    <col min="8194" max="8194" width="17.42578125" hidden="1" customWidth="1"/>
    <col min="8195" max="8195" width="32.85546875" hidden="1" customWidth="1"/>
    <col min="8196" max="8196" width="12.5703125" hidden="1" customWidth="1"/>
    <col min="8197" max="8197" width="20.42578125" hidden="1" customWidth="1"/>
    <col min="8198" max="8198" width="16.85546875" hidden="1" customWidth="1"/>
    <col min="8199" max="8199" width="15.28515625" hidden="1" customWidth="1"/>
    <col min="8200" max="8200" width="15.5703125" hidden="1" customWidth="1"/>
    <col min="8201" max="8201" width="16.7109375" hidden="1" customWidth="1"/>
    <col min="8202" max="8204" width="11.42578125" hidden="1"/>
    <col min="8205" max="8205" width="15.140625" hidden="1" customWidth="1"/>
    <col min="8206" max="8448" width="11.42578125" hidden="1"/>
    <col min="8449" max="8449" width="11.42578125" hidden="1" customWidth="1"/>
    <col min="8450" max="8450" width="17.42578125" hidden="1" customWidth="1"/>
    <col min="8451" max="8451" width="32.85546875" hidden="1" customWidth="1"/>
    <col min="8452" max="8452" width="12.5703125" hidden="1" customWidth="1"/>
    <col min="8453" max="8453" width="20.42578125" hidden="1" customWidth="1"/>
    <col min="8454" max="8454" width="16.85546875" hidden="1" customWidth="1"/>
    <col min="8455" max="8455" width="15.28515625" hidden="1" customWidth="1"/>
    <col min="8456" max="8456" width="15.5703125" hidden="1" customWidth="1"/>
    <col min="8457" max="8457" width="16.7109375" hidden="1" customWidth="1"/>
    <col min="8458" max="8460" width="11.42578125" hidden="1"/>
    <col min="8461" max="8461" width="15.140625" hidden="1" customWidth="1"/>
    <col min="8462" max="8704" width="11.42578125" hidden="1"/>
    <col min="8705" max="8705" width="11.42578125" hidden="1" customWidth="1"/>
    <col min="8706" max="8706" width="17.42578125" hidden="1" customWidth="1"/>
    <col min="8707" max="8707" width="32.85546875" hidden="1" customWidth="1"/>
    <col min="8708" max="8708" width="12.5703125" hidden="1" customWidth="1"/>
    <col min="8709" max="8709" width="20.42578125" hidden="1" customWidth="1"/>
    <col min="8710" max="8710" width="16.85546875" hidden="1" customWidth="1"/>
    <col min="8711" max="8711" width="15.28515625" hidden="1" customWidth="1"/>
    <col min="8712" max="8712" width="15.5703125" hidden="1" customWidth="1"/>
    <col min="8713" max="8713" width="16.7109375" hidden="1" customWidth="1"/>
    <col min="8714" max="8716" width="11.42578125" hidden="1"/>
    <col min="8717" max="8717" width="15.140625" hidden="1" customWidth="1"/>
    <col min="8718" max="8960" width="11.42578125" hidden="1"/>
    <col min="8961" max="8961" width="11.42578125" hidden="1" customWidth="1"/>
    <col min="8962" max="8962" width="17.42578125" hidden="1" customWidth="1"/>
    <col min="8963" max="8963" width="32.85546875" hidden="1" customWidth="1"/>
    <col min="8964" max="8964" width="12.5703125" hidden="1" customWidth="1"/>
    <col min="8965" max="8965" width="20.42578125" hidden="1" customWidth="1"/>
    <col min="8966" max="8966" width="16.85546875" hidden="1" customWidth="1"/>
    <col min="8967" max="8967" width="15.28515625" hidden="1" customWidth="1"/>
    <col min="8968" max="8968" width="15.5703125" hidden="1" customWidth="1"/>
    <col min="8969" max="8969" width="16.7109375" hidden="1" customWidth="1"/>
    <col min="8970" max="8972" width="11.42578125" hidden="1"/>
    <col min="8973" max="8973" width="15.140625" hidden="1" customWidth="1"/>
    <col min="8974" max="9216" width="11.42578125" hidden="1"/>
    <col min="9217" max="9217" width="11.42578125" hidden="1" customWidth="1"/>
    <col min="9218" max="9218" width="17.42578125" hidden="1" customWidth="1"/>
    <col min="9219" max="9219" width="32.85546875" hidden="1" customWidth="1"/>
    <col min="9220" max="9220" width="12.5703125" hidden="1" customWidth="1"/>
    <col min="9221" max="9221" width="20.42578125" hidden="1" customWidth="1"/>
    <col min="9222" max="9222" width="16.85546875" hidden="1" customWidth="1"/>
    <col min="9223" max="9223" width="15.28515625" hidden="1" customWidth="1"/>
    <col min="9224" max="9224" width="15.5703125" hidden="1" customWidth="1"/>
    <col min="9225" max="9225" width="16.7109375" hidden="1" customWidth="1"/>
    <col min="9226" max="9228" width="11.42578125" hidden="1"/>
    <col min="9229" max="9229" width="15.140625" hidden="1" customWidth="1"/>
    <col min="9230" max="9472" width="11.42578125" hidden="1"/>
    <col min="9473" max="9473" width="11.42578125" hidden="1" customWidth="1"/>
    <col min="9474" max="9474" width="17.42578125" hidden="1" customWidth="1"/>
    <col min="9475" max="9475" width="32.85546875" hidden="1" customWidth="1"/>
    <col min="9476" max="9476" width="12.5703125" hidden="1" customWidth="1"/>
    <col min="9477" max="9477" width="20.42578125" hidden="1" customWidth="1"/>
    <col min="9478" max="9478" width="16.85546875" hidden="1" customWidth="1"/>
    <col min="9479" max="9479" width="15.28515625" hidden="1" customWidth="1"/>
    <col min="9480" max="9480" width="15.5703125" hidden="1" customWidth="1"/>
    <col min="9481" max="9481" width="16.7109375" hidden="1" customWidth="1"/>
    <col min="9482" max="9484" width="11.42578125" hidden="1"/>
    <col min="9485" max="9485" width="15.140625" hidden="1" customWidth="1"/>
    <col min="9486" max="9728" width="11.42578125" hidden="1"/>
    <col min="9729" max="9729" width="11.42578125" hidden="1" customWidth="1"/>
    <col min="9730" max="9730" width="17.42578125" hidden="1" customWidth="1"/>
    <col min="9731" max="9731" width="32.85546875" hidden="1" customWidth="1"/>
    <col min="9732" max="9732" width="12.5703125" hidden="1" customWidth="1"/>
    <col min="9733" max="9733" width="20.42578125" hidden="1" customWidth="1"/>
    <col min="9734" max="9734" width="16.85546875" hidden="1" customWidth="1"/>
    <col min="9735" max="9735" width="15.28515625" hidden="1" customWidth="1"/>
    <col min="9736" max="9736" width="15.5703125" hidden="1" customWidth="1"/>
    <col min="9737" max="9737" width="16.7109375" hidden="1" customWidth="1"/>
    <col min="9738" max="9740" width="11.42578125" hidden="1"/>
    <col min="9741" max="9741" width="15.140625" hidden="1" customWidth="1"/>
    <col min="9742" max="9984" width="11.42578125" hidden="1"/>
    <col min="9985" max="9985" width="11.42578125" hidden="1" customWidth="1"/>
    <col min="9986" max="9986" width="17.42578125" hidden="1" customWidth="1"/>
    <col min="9987" max="9987" width="32.85546875" hidden="1" customWidth="1"/>
    <col min="9988" max="9988" width="12.5703125" hidden="1" customWidth="1"/>
    <col min="9989" max="9989" width="20.42578125" hidden="1" customWidth="1"/>
    <col min="9990" max="9990" width="16.85546875" hidden="1" customWidth="1"/>
    <col min="9991" max="9991" width="15.28515625" hidden="1" customWidth="1"/>
    <col min="9992" max="9992" width="15.5703125" hidden="1" customWidth="1"/>
    <col min="9993" max="9993" width="16.7109375" hidden="1" customWidth="1"/>
    <col min="9994" max="9996" width="11.42578125" hidden="1"/>
    <col min="9997" max="9997" width="15.140625" hidden="1" customWidth="1"/>
    <col min="9998" max="10240" width="11.42578125" hidden="1"/>
    <col min="10241" max="10241" width="11.42578125" hidden="1" customWidth="1"/>
    <col min="10242" max="10242" width="17.42578125" hidden="1" customWidth="1"/>
    <col min="10243" max="10243" width="32.85546875" hidden="1" customWidth="1"/>
    <col min="10244" max="10244" width="12.5703125" hidden="1" customWidth="1"/>
    <col min="10245" max="10245" width="20.42578125" hidden="1" customWidth="1"/>
    <col min="10246" max="10246" width="16.85546875" hidden="1" customWidth="1"/>
    <col min="10247" max="10247" width="15.28515625" hidden="1" customWidth="1"/>
    <col min="10248" max="10248" width="15.5703125" hidden="1" customWidth="1"/>
    <col min="10249" max="10249" width="16.7109375" hidden="1" customWidth="1"/>
    <col min="10250" max="10252" width="11.42578125" hidden="1"/>
    <col min="10253" max="10253" width="15.140625" hidden="1" customWidth="1"/>
    <col min="10254" max="10496" width="11.42578125" hidden="1"/>
    <col min="10497" max="10497" width="11.42578125" hidden="1" customWidth="1"/>
    <col min="10498" max="10498" width="17.42578125" hidden="1" customWidth="1"/>
    <col min="10499" max="10499" width="32.85546875" hidden="1" customWidth="1"/>
    <col min="10500" max="10500" width="12.5703125" hidden="1" customWidth="1"/>
    <col min="10501" max="10501" width="20.42578125" hidden="1" customWidth="1"/>
    <col min="10502" max="10502" width="16.85546875" hidden="1" customWidth="1"/>
    <col min="10503" max="10503" width="15.28515625" hidden="1" customWidth="1"/>
    <col min="10504" max="10504" width="15.5703125" hidden="1" customWidth="1"/>
    <col min="10505" max="10505" width="16.7109375" hidden="1" customWidth="1"/>
    <col min="10506" max="10508" width="11.42578125" hidden="1"/>
    <col min="10509" max="10509" width="15.140625" hidden="1" customWidth="1"/>
    <col min="10510" max="10752" width="11.42578125" hidden="1"/>
    <col min="10753" max="10753" width="11.42578125" hidden="1" customWidth="1"/>
    <col min="10754" max="10754" width="17.42578125" hidden="1" customWidth="1"/>
    <col min="10755" max="10755" width="32.85546875" hidden="1" customWidth="1"/>
    <col min="10756" max="10756" width="12.5703125" hidden="1" customWidth="1"/>
    <col min="10757" max="10757" width="20.42578125" hidden="1" customWidth="1"/>
    <col min="10758" max="10758" width="16.85546875" hidden="1" customWidth="1"/>
    <col min="10759" max="10759" width="15.28515625" hidden="1" customWidth="1"/>
    <col min="10760" max="10760" width="15.5703125" hidden="1" customWidth="1"/>
    <col min="10761" max="10761" width="16.7109375" hidden="1" customWidth="1"/>
    <col min="10762" max="10764" width="11.42578125" hidden="1"/>
    <col min="10765" max="10765" width="15.140625" hidden="1" customWidth="1"/>
    <col min="10766" max="11008" width="11.42578125" hidden="1"/>
    <col min="11009" max="11009" width="11.42578125" hidden="1" customWidth="1"/>
    <col min="11010" max="11010" width="17.42578125" hidden="1" customWidth="1"/>
    <col min="11011" max="11011" width="32.85546875" hidden="1" customWidth="1"/>
    <col min="11012" max="11012" width="12.5703125" hidden="1" customWidth="1"/>
    <col min="11013" max="11013" width="20.42578125" hidden="1" customWidth="1"/>
    <col min="11014" max="11014" width="16.85546875" hidden="1" customWidth="1"/>
    <col min="11015" max="11015" width="15.28515625" hidden="1" customWidth="1"/>
    <col min="11016" max="11016" width="15.5703125" hidden="1" customWidth="1"/>
    <col min="11017" max="11017" width="16.7109375" hidden="1" customWidth="1"/>
    <col min="11018" max="11020" width="11.42578125" hidden="1"/>
    <col min="11021" max="11021" width="15.140625" hidden="1" customWidth="1"/>
    <col min="11022" max="11264" width="11.42578125" hidden="1"/>
    <col min="11265" max="11265" width="11.42578125" hidden="1" customWidth="1"/>
    <col min="11266" max="11266" width="17.42578125" hidden="1" customWidth="1"/>
    <col min="11267" max="11267" width="32.85546875" hidden="1" customWidth="1"/>
    <col min="11268" max="11268" width="12.5703125" hidden="1" customWidth="1"/>
    <col min="11269" max="11269" width="20.42578125" hidden="1" customWidth="1"/>
    <col min="11270" max="11270" width="16.85546875" hidden="1" customWidth="1"/>
    <col min="11271" max="11271" width="15.28515625" hidden="1" customWidth="1"/>
    <col min="11272" max="11272" width="15.5703125" hidden="1" customWidth="1"/>
    <col min="11273" max="11273" width="16.7109375" hidden="1" customWidth="1"/>
    <col min="11274" max="11276" width="11.42578125" hidden="1"/>
    <col min="11277" max="11277" width="15.140625" hidden="1" customWidth="1"/>
    <col min="11278" max="11520" width="11.42578125" hidden="1"/>
    <col min="11521" max="11521" width="11.42578125" hidden="1" customWidth="1"/>
    <col min="11522" max="11522" width="17.42578125" hidden="1" customWidth="1"/>
    <col min="11523" max="11523" width="32.85546875" hidden="1" customWidth="1"/>
    <col min="11524" max="11524" width="12.5703125" hidden="1" customWidth="1"/>
    <col min="11525" max="11525" width="20.42578125" hidden="1" customWidth="1"/>
    <col min="11526" max="11526" width="16.85546875" hidden="1" customWidth="1"/>
    <col min="11527" max="11527" width="15.28515625" hidden="1" customWidth="1"/>
    <col min="11528" max="11528" width="15.5703125" hidden="1" customWidth="1"/>
    <col min="11529" max="11529" width="16.7109375" hidden="1" customWidth="1"/>
    <col min="11530" max="11532" width="11.42578125" hidden="1"/>
    <col min="11533" max="11533" width="15.140625" hidden="1" customWidth="1"/>
    <col min="11534" max="11776" width="11.42578125" hidden="1"/>
    <col min="11777" max="11777" width="11.42578125" hidden="1" customWidth="1"/>
    <col min="11778" max="11778" width="17.42578125" hidden="1" customWidth="1"/>
    <col min="11779" max="11779" width="32.85546875" hidden="1" customWidth="1"/>
    <col min="11780" max="11780" width="12.5703125" hidden="1" customWidth="1"/>
    <col min="11781" max="11781" width="20.42578125" hidden="1" customWidth="1"/>
    <col min="11782" max="11782" width="16.85546875" hidden="1" customWidth="1"/>
    <col min="11783" max="11783" width="15.28515625" hidden="1" customWidth="1"/>
    <col min="11784" max="11784" width="15.5703125" hidden="1" customWidth="1"/>
    <col min="11785" max="11785" width="16.7109375" hidden="1" customWidth="1"/>
    <col min="11786" max="11788" width="11.42578125" hidden="1"/>
    <col min="11789" max="11789" width="15.140625" hidden="1" customWidth="1"/>
    <col min="11790" max="12032" width="11.42578125" hidden="1"/>
    <col min="12033" max="12033" width="11.42578125" hidden="1" customWidth="1"/>
    <col min="12034" max="12034" width="17.42578125" hidden="1" customWidth="1"/>
    <col min="12035" max="12035" width="32.85546875" hidden="1" customWidth="1"/>
    <col min="12036" max="12036" width="12.5703125" hidden="1" customWidth="1"/>
    <col min="12037" max="12037" width="20.42578125" hidden="1" customWidth="1"/>
    <col min="12038" max="12038" width="16.85546875" hidden="1" customWidth="1"/>
    <col min="12039" max="12039" width="15.28515625" hidden="1" customWidth="1"/>
    <col min="12040" max="12040" width="15.5703125" hidden="1" customWidth="1"/>
    <col min="12041" max="12041" width="16.7109375" hidden="1" customWidth="1"/>
    <col min="12042" max="12044" width="11.42578125" hidden="1"/>
    <col min="12045" max="12045" width="15.140625" hidden="1" customWidth="1"/>
    <col min="12046" max="12288" width="11.42578125" hidden="1"/>
    <col min="12289" max="12289" width="11.42578125" hidden="1" customWidth="1"/>
    <col min="12290" max="12290" width="17.42578125" hidden="1" customWidth="1"/>
    <col min="12291" max="12291" width="32.85546875" hidden="1" customWidth="1"/>
    <col min="12292" max="12292" width="12.5703125" hidden="1" customWidth="1"/>
    <col min="12293" max="12293" width="20.42578125" hidden="1" customWidth="1"/>
    <col min="12294" max="12294" width="16.85546875" hidden="1" customWidth="1"/>
    <col min="12295" max="12295" width="15.28515625" hidden="1" customWidth="1"/>
    <col min="12296" max="12296" width="15.5703125" hidden="1" customWidth="1"/>
    <col min="12297" max="12297" width="16.7109375" hidden="1" customWidth="1"/>
    <col min="12298" max="12300" width="11.42578125" hidden="1"/>
    <col min="12301" max="12301" width="15.140625" hidden="1" customWidth="1"/>
    <col min="12302" max="12544" width="11.42578125" hidden="1"/>
    <col min="12545" max="12545" width="11.42578125" hidden="1" customWidth="1"/>
    <col min="12546" max="12546" width="17.42578125" hidden="1" customWidth="1"/>
    <col min="12547" max="12547" width="32.85546875" hidden="1" customWidth="1"/>
    <col min="12548" max="12548" width="12.5703125" hidden="1" customWidth="1"/>
    <col min="12549" max="12549" width="20.42578125" hidden="1" customWidth="1"/>
    <col min="12550" max="12550" width="16.85546875" hidden="1" customWidth="1"/>
    <col min="12551" max="12551" width="15.28515625" hidden="1" customWidth="1"/>
    <col min="12552" max="12552" width="15.5703125" hidden="1" customWidth="1"/>
    <col min="12553" max="12553" width="16.7109375" hidden="1" customWidth="1"/>
    <col min="12554" max="12556" width="11.42578125" hidden="1"/>
    <col min="12557" max="12557" width="15.140625" hidden="1" customWidth="1"/>
    <col min="12558" max="12800" width="11.42578125" hidden="1"/>
    <col min="12801" max="12801" width="11.42578125" hidden="1" customWidth="1"/>
    <col min="12802" max="12802" width="17.42578125" hidden="1" customWidth="1"/>
    <col min="12803" max="12803" width="32.85546875" hidden="1" customWidth="1"/>
    <col min="12804" max="12804" width="12.5703125" hidden="1" customWidth="1"/>
    <col min="12805" max="12805" width="20.42578125" hidden="1" customWidth="1"/>
    <col min="12806" max="12806" width="16.85546875" hidden="1" customWidth="1"/>
    <col min="12807" max="12807" width="15.28515625" hidden="1" customWidth="1"/>
    <col min="12808" max="12808" width="15.5703125" hidden="1" customWidth="1"/>
    <col min="12809" max="12809" width="16.7109375" hidden="1" customWidth="1"/>
    <col min="12810" max="12812" width="11.42578125" hidden="1"/>
    <col min="12813" max="12813" width="15.140625" hidden="1" customWidth="1"/>
    <col min="12814" max="13056" width="11.42578125" hidden="1"/>
    <col min="13057" max="13057" width="11.42578125" hidden="1" customWidth="1"/>
    <col min="13058" max="13058" width="17.42578125" hidden="1" customWidth="1"/>
    <col min="13059" max="13059" width="32.85546875" hidden="1" customWidth="1"/>
    <col min="13060" max="13060" width="12.5703125" hidden="1" customWidth="1"/>
    <col min="13061" max="13061" width="20.42578125" hidden="1" customWidth="1"/>
    <col min="13062" max="13062" width="16.85546875" hidden="1" customWidth="1"/>
    <col min="13063" max="13063" width="15.28515625" hidden="1" customWidth="1"/>
    <col min="13064" max="13064" width="15.5703125" hidden="1" customWidth="1"/>
    <col min="13065" max="13065" width="16.7109375" hidden="1" customWidth="1"/>
    <col min="13066" max="13068" width="11.42578125" hidden="1"/>
    <col min="13069" max="13069" width="15.140625" hidden="1" customWidth="1"/>
    <col min="13070" max="13312" width="11.42578125" hidden="1"/>
    <col min="13313" max="13313" width="11.42578125" hidden="1" customWidth="1"/>
    <col min="13314" max="13314" width="17.42578125" hidden="1" customWidth="1"/>
    <col min="13315" max="13315" width="32.85546875" hidden="1" customWidth="1"/>
    <col min="13316" max="13316" width="12.5703125" hidden="1" customWidth="1"/>
    <col min="13317" max="13317" width="20.42578125" hidden="1" customWidth="1"/>
    <col min="13318" max="13318" width="16.85546875" hidden="1" customWidth="1"/>
    <col min="13319" max="13319" width="15.28515625" hidden="1" customWidth="1"/>
    <col min="13320" max="13320" width="15.5703125" hidden="1" customWidth="1"/>
    <col min="13321" max="13321" width="16.7109375" hidden="1" customWidth="1"/>
    <col min="13322" max="13324" width="11.42578125" hidden="1"/>
    <col min="13325" max="13325" width="15.140625" hidden="1" customWidth="1"/>
    <col min="13326" max="13568" width="11.42578125" hidden="1"/>
    <col min="13569" max="13569" width="11.42578125" hidden="1" customWidth="1"/>
    <col min="13570" max="13570" width="17.42578125" hidden="1" customWidth="1"/>
    <col min="13571" max="13571" width="32.85546875" hidden="1" customWidth="1"/>
    <col min="13572" max="13572" width="12.5703125" hidden="1" customWidth="1"/>
    <col min="13573" max="13573" width="20.42578125" hidden="1" customWidth="1"/>
    <col min="13574" max="13574" width="16.85546875" hidden="1" customWidth="1"/>
    <col min="13575" max="13575" width="15.28515625" hidden="1" customWidth="1"/>
    <col min="13576" max="13576" width="15.5703125" hidden="1" customWidth="1"/>
    <col min="13577" max="13577" width="16.7109375" hidden="1" customWidth="1"/>
    <col min="13578" max="13580" width="11.42578125" hidden="1"/>
    <col min="13581" max="13581" width="15.140625" hidden="1" customWidth="1"/>
    <col min="13582" max="13824" width="11.42578125" hidden="1"/>
    <col min="13825" max="13825" width="11.42578125" hidden="1" customWidth="1"/>
    <col min="13826" max="13826" width="17.42578125" hidden="1" customWidth="1"/>
    <col min="13827" max="13827" width="32.85546875" hidden="1" customWidth="1"/>
    <col min="13828" max="13828" width="12.5703125" hidden="1" customWidth="1"/>
    <col min="13829" max="13829" width="20.42578125" hidden="1" customWidth="1"/>
    <col min="13830" max="13830" width="16.85546875" hidden="1" customWidth="1"/>
    <col min="13831" max="13831" width="15.28515625" hidden="1" customWidth="1"/>
    <col min="13832" max="13832" width="15.5703125" hidden="1" customWidth="1"/>
    <col min="13833" max="13833" width="16.7109375" hidden="1" customWidth="1"/>
    <col min="13834" max="13836" width="11.42578125" hidden="1"/>
    <col min="13837" max="13837" width="15.140625" hidden="1" customWidth="1"/>
    <col min="13838" max="14080" width="11.42578125" hidden="1"/>
    <col min="14081" max="14081" width="11.42578125" hidden="1" customWidth="1"/>
    <col min="14082" max="14082" width="17.42578125" hidden="1" customWidth="1"/>
    <col min="14083" max="14083" width="32.85546875" hidden="1" customWidth="1"/>
    <col min="14084" max="14084" width="12.5703125" hidden="1" customWidth="1"/>
    <col min="14085" max="14085" width="20.42578125" hidden="1" customWidth="1"/>
    <col min="14086" max="14086" width="16.85546875" hidden="1" customWidth="1"/>
    <col min="14087" max="14087" width="15.28515625" hidden="1" customWidth="1"/>
    <col min="14088" max="14088" width="15.5703125" hidden="1" customWidth="1"/>
    <col min="14089" max="14089" width="16.7109375" hidden="1" customWidth="1"/>
    <col min="14090" max="14092" width="11.42578125" hidden="1"/>
    <col min="14093" max="14093" width="15.140625" hidden="1" customWidth="1"/>
    <col min="14094" max="14336" width="11.42578125" hidden="1"/>
    <col min="14337" max="14337" width="11.42578125" hidden="1" customWidth="1"/>
    <col min="14338" max="14338" width="17.42578125" hidden="1" customWidth="1"/>
    <col min="14339" max="14339" width="32.85546875" hidden="1" customWidth="1"/>
    <col min="14340" max="14340" width="12.5703125" hidden="1" customWidth="1"/>
    <col min="14341" max="14341" width="20.42578125" hidden="1" customWidth="1"/>
    <col min="14342" max="14342" width="16.85546875" hidden="1" customWidth="1"/>
    <col min="14343" max="14343" width="15.28515625" hidden="1" customWidth="1"/>
    <col min="14344" max="14344" width="15.5703125" hidden="1" customWidth="1"/>
    <col min="14345" max="14345" width="16.7109375" hidden="1" customWidth="1"/>
    <col min="14346" max="14348" width="11.42578125" hidden="1"/>
    <col min="14349" max="14349" width="15.140625" hidden="1" customWidth="1"/>
    <col min="14350" max="14592" width="11.42578125" hidden="1"/>
    <col min="14593" max="14593" width="11.42578125" hidden="1" customWidth="1"/>
    <col min="14594" max="14594" width="17.42578125" hidden="1" customWidth="1"/>
    <col min="14595" max="14595" width="32.85546875" hidden="1" customWidth="1"/>
    <col min="14596" max="14596" width="12.5703125" hidden="1" customWidth="1"/>
    <col min="14597" max="14597" width="20.42578125" hidden="1" customWidth="1"/>
    <col min="14598" max="14598" width="16.85546875" hidden="1" customWidth="1"/>
    <col min="14599" max="14599" width="15.28515625" hidden="1" customWidth="1"/>
    <col min="14600" max="14600" width="15.5703125" hidden="1" customWidth="1"/>
    <col min="14601" max="14601" width="16.7109375" hidden="1" customWidth="1"/>
    <col min="14602" max="14604" width="11.42578125" hidden="1"/>
    <col min="14605" max="14605" width="15.140625" hidden="1" customWidth="1"/>
    <col min="14606" max="14848" width="11.42578125" hidden="1"/>
    <col min="14849" max="14849" width="11.42578125" hidden="1" customWidth="1"/>
    <col min="14850" max="14850" width="17.42578125" hidden="1" customWidth="1"/>
    <col min="14851" max="14851" width="32.85546875" hidden="1" customWidth="1"/>
    <col min="14852" max="14852" width="12.5703125" hidden="1" customWidth="1"/>
    <col min="14853" max="14853" width="20.42578125" hidden="1" customWidth="1"/>
    <col min="14854" max="14854" width="16.85546875" hidden="1" customWidth="1"/>
    <col min="14855" max="14855" width="15.28515625" hidden="1" customWidth="1"/>
    <col min="14856" max="14856" width="15.5703125" hidden="1" customWidth="1"/>
    <col min="14857" max="14857" width="16.7109375" hidden="1" customWidth="1"/>
    <col min="14858" max="14860" width="11.42578125" hidden="1"/>
    <col min="14861" max="14861" width="15.140625" hidden="1" customWidth="1"/>
    <col min="14862" max="15104" width="11.42578125" hidden="1"/>
    <col min="15105" max="15105" width="11.42578125" hidden="1" customWidth="1"/>
    <col min="15106" max="15106" width="17.42578125" hidden="1" customWidth="1"/>
    <col min="15107" max="15107" width="32.85546875" hidden="1" customWidth="1"/>
    <col min="15108" max="15108" width="12.5703125" hidden="1" customWidth="1"/>
    <col min="15109" max="15109" width="20.42578125" hidden="1" customWidth="1"/>
    <col min="15110" max="15110" width="16.85546875" hidden="1" customWidth="1"/>
    <col min="15111" max="15111" width="15.28515625" hidden="1" customWidth="1"/>
    <col min="15112" max="15112" width="15.5703125" hidden="1" customWidth="1"/>
    <col min="15113" max="15113" width="16.7109375" hidden="1" customWidth="1"/>
    <col min="15114" max="15116" width="11.42578125" hidden="1"/>
    <col min="15117" max="15117" width="15.140625" hidden="1" customWidth="1"/>
    <col min="15118" max="15360" width="11.42578125" hidden="1"/>
    <col min="15361" max="15361" width="11.42578125" hidden="1" customWidth="1"/>
    <col min="15362" max="15362" width="17.42578125" hidden="1" customWidth="1"/>
    <col min="15363" max="15363" width="32.85546875" hidden="1" customWidth="1"/>
    <col min="15364" max="15364" width="12.5703125" hidden="1" customWidth="1"/>
    <col min="15365" max="15365" width="20.42578125" hidden="1" customWidth="1"/>
    <col min="15366" max="15366" width="16.85546875" hidden="1" customWidth="1"/>
    <col min="15367" max="15367" width="15.28515625" hidden="1" customWidth="1"/>
    <col min="15368" max="15368" width="15.5703125" hidden="1" customWidth="1"/>
    <col min="15369" max="15369" width="16.7109375" hidden="1" customWidth="1"/>
    <col min="15370" max="15372" width="11.42578125" hidden="1"/>
    <col min="15373" max="15373" width="15.140625" hidden="1" customWidth="1"/>
    <col min="15374" max="15616" width="11.42578125" hidden="1"/>
    <col min="15617" max="15617" width="11.42578125" hidden="1" customWidth="1"/>
    <col min="15618" max="15618" width="17.42578125" hidden="1" customWidth="1"/>
    <col min="15619" max="15619" width="32.85546875" hidden="1" customWidth="1"/>
    <col min="15620" max="15620" width="12.5703125" hidden="1" customWidth="1"/>
    <col min="15621" max="15621" width="20.42578125" hidden="1" customWidth="1"/>
    <col min="15622" max="15622" width="16.85546875" hidden="1" customWidth="1"/>
    <col min="15623" max="15623" width="15.28515625" hidden="1" customWidth="1"/>
    <col min="15624" max="15624" width="15.5703125" hidden="1" customWidth="1"/>
    <col min="15625" max="15625" width="16.7109375" hidden="1" customWidth="1"/>
    <col min="15626" max="15628" width="11.42578125" hidden="1"/>
    <col min="15629" max="15629" width="15.140625" hidden="1" customWidth="1"/>
    <col min="15630" max="15872" width="11.42578125" hidden="1"/>
    <col min="15873" max="15873" width="11.42578125" hidden="1" customWidth="1"/>
    <col min="15874" max="15874" width="17.42578125" hidden="1" customWidth="1"/>
    <col min="15875" max="15875" width="32.85546875" hidden="1" customWidth="1"/>
    <col min="15876" max="15876" width="12.5703125" hidden="1" customWidth="1"/>
    <col min="15877" max="15877" width="20.42578125" hidden="1" customWidth="1"/>
    <col min="15878" max="15878" width="16.85546875" hidden="1" customWidth="1"/>
    <col min="15879" max="15879" width="15.28515625" hidden="1" customWidth="1"/>
    <col min="15880" max="15880" width="15.5703125" hidden="1" customWidth="1"/>
    <col min="15881" max="15881" width="16.7109375" hidden="1" customWidth="1"/>
    <col min="15882" max="15884" width="11.42578125" hidden="1"/>
    <col min="15885" max="15885" width="15.140625" hidden="1" customWidth="1"/>
    <col min="15886" max="16128" width="11.42578125" hidden="1"/>
    <col min="16129" max="16129" width="11.42578125" hidden="1" customWidth="1"/>
    <col min="16130" max="16130" width="17.42578125" hidden="1" customWidth="1"/>
    <col min="16131" max="16131" width="32.85546875" hidden="1" customWidth="1"/>
    <col min="16132" max="16132" width="12.5703125" hidden="1" customWidth="1"/>
    <col min="16133" max="16133" width="20.42578125" hidden="1" customWidth="1"/>
    <col min="16134" max="16134" width="16.85546875" hidden="1" customWidth="1"/>
    <col min="16135" max="16135" width="15.28515625" hidden="1" customWidth="1"/>
    <col min="16136" max="16136" width="15.5703125" hidden="1" customWidth="1"/>
    <col min="16137" max="16137" width="16.7109375" hidden="1" customWidth="1"/>
    <col min="16138" max="16140" width="11.42578125" hidden="1"/>
    <col min="16141" max="16141" width="15.140625" hidden="1" customWidth="1"/>
    <col min="16142" max="16384" width="11.42578125" hidden="1"/>
  </cols>
  <sheetData>
    <row r="1" spans="1:17" ht="23.25">
      <c r="A1" s="658" t="s">
        <v>25</v>
      </c>
      <c r="B1" s="659"/>
      <c r="C1" s="659"/>
      <c r="D1" s="659"/>
      <c r="E1" s="659"/>
      <c r="F1" s="659"/>
      <c r="G1" s="659"/>
      <c r="H1" s="659"/>
      <c r="I1" s="659"/>
      <c r="J1" s="659"/>
    </row>
    <row r="2" spans="1:17" ht="18">
      <c r="A2" s="660" t="s">
        <v>24</v>
      </c>
      <c r="B2" s="661"/>
      <c r="C2" s="661"/>
      <c r="D2" s="661"/>
      <c r="E2" s="661"/>
      <c r="F2" s="661"/>
      <c r="G2" s="661"/>
      <c r="H2" s="661"/>
      <c r="I2" s="661"/>
      <c r="J2" s="661"/>
    </row>
    <row r="3" spans="1:17" ht="26.2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</row>
    <row r="4" spans="1:17" ht="18">
      <c r="A4" s="662" t="s">
        <v>958</v>
      </c>
      <c r="B4" s="662"/>
      <c r="C4" s="662"/>
      <c r="D4" s="662"/>
      <c r="E4" s="662"/>
      <c r="F4" s="662"/>
      <c r="G4" s="662"/>
      <c r="H4" s="662"/>
      <c r="I4" s="662"/>
      <c r="J4" s="662"/>
    </row>
    <row r="5" spans="1:17" ht="18">
      <c r="A5" s="662">
        <v>2021</v>
      </c>
      <c r="B5" s="662"/>
      <c r="C5" s="662"/>
      <c r="D5" s="662"/>
      <c r="E5" s="662"/>
      <c r="F5" s="662"/>
      <c r="G5" s="662"/>
      <c r="H5" s="662"/>
      <c r="I5" s="662"/>
      <c r="J5" s="662"/>
    </row>
    <row r="6" spans="1:17" ht="18">
      <c r="A6" s="663" t="s">
        <v>948</v>
      </c>
      <c r="B6" s="663"/>
      <c r="C6" s="663"/>
      <c r="D6" s="663"/>
      <c r="E6" s="663"/>
      <c r="F6" s="663"/>
      <c r="G6" s="663"/>
      <c r="H6" s="663"/>
      <c r="I6" s="663"/>
      <c r="J6" s="663"/>
    </row>
    <row r="7" spans="1:17" ht="18.75" thickBot="1">
      <c r="A7" s="491"/>
      <c r="B7" s="491"/>
      <c r="C7" s="491"/>
      <c r="D7" s="491"/>
      <c r="E7" s="491"/>
      <c r="F7" s="491"/>
      <c r="G7" s="491"/>
      <c r="H7" s="491"/>
      <c r="I7" s="491"/>
      <c r="J7" s="491"/>
    </row>
    <row r="8" spans="1:17" ht="15.75" customHeight="1" thickBot="1">
      <c r="A8" s="161"/>
      <c r="B8" s="664" t="s">
        <v>683</v>
      </c>
      <c r="C8" s="667" t="s">
        <v>684</v>
      </c>
      <c r="D8" s="655" t="s">
        <v>685</v>
      </c>
      <c r="E8" s="656"/>
      <c r="F8" s="656"/>
      <c r="G8" s="656"/>
      <c r="H8" s="657"/>
      <c r="I8" s="361"/>
      <c r="J8" s="362"/>
      <c r="K8" s="159"/>
      <c r="L8" s="162"/>
    </row>
    <row r="9" spans="1:17" ht="60.75" thickBot="1">
      <c r="B9" s="665"/>
      <c r="C9" s="668"/>
      <c r="D9" s="363" t="s">
        <v>37</v>
      </c>
      <c r="E9" s="363" t="s">
        <v>686</v>
      </c>
      <c r="F9" s="363" t="s">
        <v>687</v>
      </c>
      <c r="G9" s="364" t="s">
        <v>34</v>
      </c>
      <c r="H9" s="363" t="s">
        <v>33</v>
      </c>
      <c r="I9" s="365" t="s">
        <v>688</v>
      </c>
      <c r="J9" s="366"/>
      <c r="K9" s="164"/>
      <c r="L9" s="165"/>
    </row>
    <row r="10" spans="1:17" ht="15.75" thickBot="1">
      <c r="B10" s="666"/>
      <c r="C10" s="669"/>
      <c r="D10" s="363">
        <v>1</v>
      </c>
      <c r="E10" s="363">
        <v>2</v>
      </c>
      <c r="F10" s="367">
        <v>3</v>
      </c>
      <c r="G10" s="363">
        <v>4</v>
      </c>
      <c r="H10" s="367">
        <v>5</v>
      </c>
      <c r="I10" s="368">
        <v>6</v>
      </c>
      <c r="J10" s="163"/>
    </row>
    <row r="11" spans="1:17" ht="15.75">
      <c r="B11" s="671" t="s">
        <v>689</v>
      </c>
      <c r="C11" s="166" t="s">
        <v>37</v>
      </c>
      <c r="D11" s="167"/>
      <c r="E11" s="168"/>
      <c r="F11" s="168"/>
      <c r="G11" s="168"/>
      <c r="H11" s="169">
        <v>3842874210.4499998</v>
      </c>
      <c r="I11" s="168">
        <f>SUM(D11:H11)</f>
        <v>3842874210.4499998</v>
      </c>
      <c r="J11" s="163"/>
      <c r="M11" s="160">
        <v>2603202</v>
      </c>
      <c r="N11" s="170"/>
    </row>
    <row r="12" spans="1:17" ht="30">
      <c r="B12" s="671"/>
      <c r="C12" s="171" t="s">
        <v>690</v>
      </c>
      <c r="D12" s="172"/>
      <c r="E12" s="173"/>
      <c r="F12" s="172"/>
      <c r="G12" s="172"/>
      <c r="H12" s="174">
        <v>572792954.54999995</v>
      </c>
      <c r="I12" s="168">
        <f t="shared" ref="I12:I15" si="0">SUM(D12:H12)</f>
        <v>572792954.54999995</v>
      </c>
      <c r="J12" s="163"/>
      <c r="M12" s="160">
        <v>480100000</v>
      </c>
      <c r="N12" s="175"/>
      <c r="O12" s="176"/>
      <c r="P12" s="177"/>
    </row>
    <row r="13" spans="1:17" ht="30">
      <c r="B13" s="671"/>
      <c r="C13" s="171" t="s">
        <v>35</v>
      </c>
      <c r="D13" s="172"/>
      <c r="E13" s="172"/>
      <c r="F13" s="173"/>
      <c r="G13" s="172"/>
      <c r="H13" s="174">
        <v>25671428.469999999</v>
      </c>
      <c r="I13" s="168">
        <f t="shared" si="0"/>
        <v>25671428.469999999</v>
      </c>
      <c r="J13" s="163"/>
      <c r="N13" s="175"/>
    </row>
    <row r="14" spans="1:17" ht="22.5" customHeight="1">
      <c r="B14" s="671"/>
      <c r="C14" s="171" t="s">
        <v>34</v>
      </c>
      <c r="D14" s="172"/>
      <c r="E14" s="172"/>
      <c r="F14" s="172"/>
      <c r="G14" s="173"/>
      <c r="H14" s="174">
        <v>482003363.01999998</v>
      </c>
      <c r="I14" s="168">
        <f t="shared" si="0"/>
        <v>482003363.01999998</v>
      </c>
      <c r="J14" s="163"/>
      <c r="M14" s="160">
        <f>+M15/I16</f>
        <v>0.41140663326406823</v>
      </c>
      <c r="N14" s="175"/>
    </row>
    <row r="15" spans="1:17" ht="33" customHeight="1">
      <c r="B15" s="671"/>
      <c r="C15" s="171" t="s">
        <v>33</v>
      </c>
      <c r="D15" s="172"/>
      <c r="E15" s="172"/>
      <c r="F15" s="172"/>
      <c r="G15" s="172"/>
      <c r="H15" s="173">
        <v>7043752296.29</v>
      </c>
      <c r="I15" s="168">
        <f t="shared" si="0"/>
        <v>7043752296.29</v>
      </c>
      <c r="J15" s="178"/>
      <c r="K15" s="170">
        <f>+I15/I40</f>
        <v>3.9948680501095943E-2</v>
      </c>
      <c r="M15" s="160">
        <f>+H14+H13+H12+H11</f>
        <v>4923341956.4899998</v>
      </c>
      <c r="N15" s="170"/>
      <c r="O15" s="179"/>
      <c r="P15" s="179"/>
      <c r="Q15" s="179"/>
    </row>
    <row r="16" spans="1:17" ht="23.25" customHeight="1">
      <c r="B16" s="672"/>
      <c r="C16" s="180" t="s">
        <v>691</v>
      </c>
      <c r="D16" s="181"/>
      <c r="E16" s="182"/>
      <c r="F16" s="181"/>
      <c r="G16" s="181"/>
      <c r="H16" s="182">
        <f>+SUM(H11:H15)</f>
        <v>11967094252.779999</v>
      </c>
      <c r="I16" s="182">
        <f>+SUM(I11:I15)</f>
        <v>11967094252.779999</v>
      </c>
      <c r="J16" s="178"/>
      <c r="M16" s="160">
        <f>+H15/H16</f>
        <v>0.58859336673593188</v>
      </c>
      <c r="N16" s="175"/>
    </row>
    <row r="17" spans="2:18" ht="15.75">
      <c r="B17" s="673" t="s">
        <v>692</v>
      </c>
      <c r="C17" s="183" t="s">
        <v>37</v>
      </c>
      <c r="D17" s="173"/>
      <c r="E17" s="184">
        <v>83491148835.630005</v>
      </c>
      <c r="F17" s="184">
        <v>17674876403.919998</v>
      </c>
      <c r="G17" s="185">
        <v>11581817805.140001</v>
      </c>
      <c r="H17" s="184">
        <v>14167476804.450001</v>
      </c>
      <c r="I17" s="168">
        <f>SUM(D17:H17)</f>
        <v>126915319849.14</v>
      </c>
      <c r="J17" s="186"/>
      <c r="M17" s="187"/>
    </row>
    <row r="18" spans="2:18" ht="30">
      <c r="B18" s="674"/>
      <c r="C18" s="183" t="s">
        <v>690</v>
      </c>
      <c r="D18" s="172"/>
      <c r="E18" s="173"/>
      <c r="F18" s="172"/>
      <c r="G18" s="172"/>
      <c r="H18" s="188"/>
      <c r="I18" s="168">
        <f t="shared" ref="I18:I21" si="1">SUM(D18:H18)</f>
        <v>0</v>
      </c>
      <c r="J18" s="163"/>
      <c r="M18" s="187"/>
      <c r="O18" s="189"/>
    </row>
    <row r="19" spans="2:18" ht="30">
      <c r="B19" s="674"/>
      <c r="C19" s="183" t="s">
        <v>35</v>
      </c>
      <c r="D19" s="172"/>
      <c r="E19" s="172"/>
      <c r="F19" s="173"/>
      <c r="G19" s="172"/>
      <c r="H19" s="188"/>
      <c r="I19" s="168">
        <f t="shared" si="1"/>
        <v>0</v>
      </c>
      <c r="J19" s="163"/>
      <c r="M19" s="187"/>
    </row>
    <row r="20" spans="2:18" ht="15.75">
      <c r="B20" s="674"/>
      <c r="C20" s="183" t="s">
        <v>34</v>
      </c>
      <c r="D20" s="172"/>
      <c r="E20" s="172"/>
      <c r="F20" s="172"/>
      <c r="G20" s="173"/>
      <c r="H20" s="188"/>
      <c r="I20" s="168">
        <f t="shared" si="1"/>
        <v>0</v>
      </c>
      <c r="J20" s="163"/>
      <c r="M20" s="187"/>
    </row>
    <row r="21" spans="2:18" ht="30">
      <c r="B21" s="674"/>
      <c r="C21" s="183" t="s">
        <v>33</v>
      </c>
      <c r="D21" s="172"/>
      <c r="E21" s="172"/>
      <c r="F21" s="172"/>
      <c r="G21" s="172"/>
      <c r="H21" s="173"/>
      <c r="I21" s="168">
        <f t="shared" si="1"/>
        <v>0</v>
      </c>
      <c r="J21" s="163"/>
      <c r="M21" s="187"/>
    </row>
    <row r="22" spans="2:18" ht="15.75">
      <c r="B22" s="675"/>
      <c r="C22" s="180" t="s">
        <v>691</v>
      </c>
      <c r="D22" s="181"/>
      <c r="E22" s="182">
        <f>+SUM(E17:E21)</f>
        <v>83491148835.630005</v>
      </c>
      <c r="F22" s="182">
        <f>+SUM(F17:F21)</f>
        <v>17674876403.919998</v>
      </c>
      <c r="G22" s="182">
        <f>+SUM(G17:G21)</f>
        <v>11581817805.140001</v>
      </c>
      <c r="H22" s="182">
        <f>+SUM(H17:H21)</f>
        <v>14167476804.450001</v>
      </c>
      <c r="I22" s="182">
        <f>+SUM(I17:I21)</f>
        <v>126915319849.14</v>
      </c>
      <c r="J22" s="178"/>
      <c r="M22" s="187"/>
      <c r="R22" s="175"/>
    </row>
    <row r="23" spans="2:18" ht="15.75">
      <c r="B23" s="676" t="s">
        <v>693</v>
      </c>
      <c r="C23" s="171" t="s">
        <v>37</v>
      </c>
      <c r="D23" s="173"/>
      <c r="E23" s="174">
        <v>4594197145.8199997</v>
      </c>
      <c r="F23" s="172"/>
      <c r="G23" s="172">
        <v>7737909651.3999987</v>
      </c>
      <c r="H23" s="174">
        <v>24630167959.200001</v>
      </c>
      <c r="I23" s="168">
        <f>SUM(D23:H23)</f>
        <v>36962274756.419998</v>
      </c>
      <c r="J23" s="186"/>
      <c r="M23" s="187"/>
    </row>
    <row r="24" spans="2:18" ht="30" customHeight="1">
      <c r="B24" s="671"/>
      <c r="C24" s="171" t="s">
        <v>690</v>
      </c>
      <c r="D24" s="172"/>
      <c r="E24" s="173"/>
      <c r="F24" s="172"/>
      <c r="G24" s="172"/>
      <c r="H24" s="188"/>
      <c r="I24" s="168">
        <f t="shared" ref="I24:I27" si="2">SUM(D24:H24)</f>
        <v>0</v>
      </c>
      <c r="J24" s="163"/>
      <c r="M24" s="187"/>
    </row>
    <row r="25" spans="2:18" ht="30">
      <c r="B25" s="671"/>
      <c r="C25" s="171" t="s">
        <v>35</v>
      </c>
      <c r="D25" s="172"/>
      <c r="E25" s="172"/>
      <c r="F25" s="173"/>
      <c r="G25" s="172"/>
      <c r="H25" s="188"/>
      <c r="I25" s="168">
        <f t="shared" si="2"/>
        <v>0</v>
      </c>
      <c r="J25" s="163"/>
      <c r="L25" t="s">
        <v>694</v>
      </c>
      <c r="M25" s="187"/>
    </row>
    <row r="26" spans="2:18" ht="15.75">
      <c r="B26" s="671"/>
      <c r="C26" s="171" t="s">
        <v>34</v>
      </c>
      <c r="D26" s="172"/>
      <c r="E26" s="172"/>
      <c r="F26" s="172"/>
      <c r="G26" s="173"/>
      <c r="H26" s="188"/>
      <c r="I26" s="168">
        <f t="shared" si="2"/>
        <v>0</v>
      </c>
      <c r="J26" s="163"/>
      <c r="M26" s="187"/>
    </row>
    <row r="27" spans="2:18" ht="30">
      <c r="B27" s="671"/>
      <c r="C27" s="171" t="s">
        <v>33</v>
      </c>
      <c r="D27" s="172"/>
      <c r="E27" s="172"/>
      <c r="F27" s="172"/>
      <c r="G27" s="172"/>
      <c r="H27" s="173"/>
      <c r="I27" s="168">
        <f t="shared" si="2"/>
        <v>0</v>
      </c>
      <c r="J27" s="163"/>
      <c r="M27" s="187"/>
    </row>
    <row r="28" spans="2:18" ht="15.75">
      <c r="B28" s="672"/>
      <c r="C28" s="180" t="s">
        <v>691</v>
      </c>
      <c r="D28" s="181"/>
      <c r="E28" s="182">
        <f>+E23</f>
        <v>4594197145.8199997</v>
      </c>
      <c r="F28" s="182">
        <f>+F23</f>
        <v>0</v>
      </c>
      <c r="G28" s="182">
        <f>+G23</f>
        <v>7737909651.3999987</v>
      </c>
      <c r="H28" s="182">
        <f>+H23</f>
        <v>24630167959.200001</v>
      </c>
      <c r="I28" s="182">
        <f>+SUM(I23:I27)</f>
        <v>36962274756.419998</v>
      </c>
      <c r="J28" s="178"/>
      <c r="K28" s="175">
        <f>+I16/I40</f>
        <v>6.7871441913511452E-2</v>
      </c>
      <c r="M28" s="187"/>
    </row>
    <row r="29" spans="2:18" ht="15.75">
      <c r="B29" s="673" t="s">
        <v>695</v>
      </c>
      <c r="C29" s="183" t="s">
        <v>37</v>
      </c>
      <c r="D29" s="173"/>
      <c r="E29" s="172">
        <v>475334930.60000002</v>
      </c>
      <c r="F29" s="172"/>
      <c r="G29" s="172"/>
      <c r="H29" s="172"/>
      <c r="I29" s="168">
        <f>SUM(D29:H29)</f>
        <v>475334930.60000002</v>
      </c>
      <c r="J29" s="186"/>
      <c r="M29" s="187"/>
    </row>
    <row r="30" spans="2:18" ht="35.25" customHeight="1">
      <c r="B30" s="674"/>
      <c r="C30" s="183" t="s">
        <v>690</v>
      </c>
      <c r="D30" s="172"/>
      <c r="E30" s="173"/>
      <c r="F30" s="172"/>
      <c r="G30" s="172"/>
      <c r="H30" s="188"/>
      <c r="I30" s="168">
        <f t="shared" ref="I30:I33" si="3">SUM(D30:H30)</f>
        <v>0</v>
      </c>
      <c r="J30" s="163"/>
    </row>
    <row r="31" spans="2:18" ht="30">
      <c r="B31" s="674"/>
      <c r="C31" s="183" t="s">
        <v>35</v>
      </c>
      <c r="D31" s="172"/>
      <c r="E31" s="172"/>
      <c r="F31" s="173"/>
      <c r="G31" s="172"/>
      <c r="H31" s="188"/>
      <c r="I31" s="168">
        <f t="shared" si="3"/>
        <v>0</v>
      </c>
      <c r="J31"/>
    </row>
    <row r="32" spans="2:18" ht="15.75">
      <c r="B32" s="674"/>
      <c r="C32" s="183" t="s">
        <v>34</v>
      </c>
      <c r="D32" s="172"/>
      <c r="E32" s="172"/>
      <c r="F32" s="172"/>
      <c r="G32" s="173"/>
      <c r="H32" s="188"/>
      <c r="I32" s="168">
        <f t="shared" si="3"/>
        <v>0</v>
      </c>
      <c r="J32"/>
      <c r="K32" s="175">
        <f>+I34/I40</f>
        <v>2.695864714543081E-3</v>
      </c>
      <c r="L32" t="s">
        <v>696</v>
      </c>
    </row>
    <row r="33" spans="2:14" ht="30">
      <c r="B33" s="674"/>
      <c r="C33" s="183" t="s">
        <v>33</v>
      </c>
      <c r="D33" s="172"/>
      <c r="E33" s="172"/>
      <c r="F33" s="172"/>
      <c r="G33" s="172"/>
      <c r="H33" s="173"/>
      <c r="I33" s="168">
        <f t="shared" si="3"/>
        <v>0</v>
      </c>
      <c r="J33"/>
    </row>
    <row r="34" spans="2:14" ht="15.75">
      <c r="B34" s="675"/>
      <c r="C34" s="180" t="s">
        <v>691</v>
      </c>
      <c r="D34" s="181"/>
      <c r="E34" s="182">
        <f>+E29</f>
        <v>475334930.60000002</v>
      </c>
      <c r="F34" s="182"/>
      <c r="G34" s="182"/>
      <c r="H34" s="182"/>
      <c r="I34" s="182">
        <f>+SUM(I29:I33)</f>
        <v>475334930.60000002</v>
      </c>
      <c r="J34" s="178"/>
    </row>
    <row r="35" spans="2:14" ht="15.75">
      <c r="B35" s="677" t="s">
        <v>821</v>
      </c>
      <c r="C35" s="183" t="s">
        <v>37</v>
      </c>
      <c r="D35" s="173"/>
      <c r="E35" s="172">
        <f>E23+E29+E17</f>
        <v>88560680912.050003</v>
      </c>
      <c r="F35" s="172">
        <f>F17</f>
        <v>17674876403.919998</v>
      </c>
      <c r="G35" s="172">
        <f>G17+G23</f>
        <v>19319727456.540001</v>
      </c>
      <c r="H35" s="172">
        <f>H11+H17+H23</f>
        <v>42640518974.100006</v>
      </c>
      <c r="I35" s="172">
        <f>+SUM(E35:H35)</f>
        <v>168195803746.61002</v>
      </c>
      <c r="J35" s="186"/>
    </row>
    <row r="36" spans="2:14" ht="31.5" customHeight="1">
      <c r="B36" s="677"/>
      <c r="C36" s="183" t="s">
        <v>690</v>
      </c>
      <c r="D36" s="172"/>
      <c r="E36" s="173"/>
      <c r="F36" s="172"/>
      <c r="G36" s="172"/>
      <c r="H36" s="174">
        <f>H12</f>
        <v>572792954.54999995</v>
      </c>
      <c r="I36" s="172">
        <f>+SUM(E36:H36)</f>
        <v>572792954.54999995</v>
      </c>
      <c r="J36" s="163"/>
      <c r="M36" s="190">
        <f>+I34/I40</f>
        <v>2.695864714543081E-3</v>
      </c>
    </row>
    <row r="37" spans="2:14" ht="30">
      <c r="B37" s="677"/>
      <c r="C37" s="183" t="s">
        <v>35</v>
      </c>
      <c r="D37" s="172"/>
      <c r="E37" s="172"/>
      <c r="F37" s="173">
        <f>+F19</f>
        <v>0</v>
      </c>
      <c r="G37" s="172"/>
      <c r="H37" s="174">
        <f>H13</f>
        <v>25671428.469999999</v>
      </c>
      <c r="I37" s="172">
        <f>+SUM(E37:H37)</f>
        <v>25671428.469999999</v>
      </c>
      <c r="J37" s="191"/>
      <c r="K37" s="175">
        <f>+I28/I40</f>
        <v>0.20963174778529337</v>
      </c>
      <c r="L37" t="s">
        <v>697</v>
      </c>
    </row>
    <row r="38" spans="2:14" ht="15.75">
      <c r="B38" s="677"/>
      <c r="C38" s="183" t="s">
        <v>34</v>
      </c>
      <c r="D38" s="172"/>
      <c r="E38" s="172"/>
      <c r="F38" s="172"/>
      <c r="G38" s="173"/>
      <c r="H38" s="174">
        <f>H14</f>
        <v>482003363.01999998</v>
      </c>
      <c r="I38" s="172">
        <f>+SUM(E38:H38)</f>
        <v>482003363.01999998</v>
      </c>
      <c r="J38" s="186"/>
      <c r="M38" s="192"/>
    </row>
    <row r="39" spans="2:14" ht="30">
      <c r="B39" s="677"/>
      <c r="C39" s="183" t="s">
        <v>33</v>
      </c>
      <c r="D39" s="172"/>
      <c r="E39" s="172"/>
      <c r="F39" s="172"/>
      <c r="G39" s="172"/>
      <c r="H39" s="173">
        <f>H15</f>
        <v>7043752296.29</v>
      </c>
      <c r="I39" s="172">
        <f>+SUM(E39:H39)</f>
        <v>7043752296.29</v>
      </c>
      <c r="J39" s="193"/>
      <c r="M39" s="194"/>
    </row>
    <row r="40" spans="2:14">
      <c r="B40" s="678" t="s">
        <v>698</v>
      </c>
      <c r="C40" s="678"/>
      <c r="D40" s="369">
        <v>0</v>
      </c>
      <c r="E40" s="369">
        <f>+E16+E22+E28+E34</f>
        <v>88560680912.050018</v>
      </c>
      <c r="F40" s="369">
        <f>+F16+F22+F28+F34</f>
        <v>17674876403.919998</v>
      </c>
      <c r="G40" s="369">
        <f>+G16+G22+G28+G34</f>
        <v>19319727456.540001</v>
      </c>
      <c r="H40" s="369">
        <f>+H16+H22+H28+H34</f>
        <v>50764739016.43</v>
      </c>
      <c r="I40" s="369">
        <f>+I16+I28+I34+I22</f>
        <v>176320023788.94</v>
      </c>
      <c r="J40" s="178"/>
      <c r="K40" s="195">
        <f>+I22/I40</f>
        <v>0.71980094558665209</v>
      </c>
      <c r="L40" t="s">
        <v>699</v>
      </c>
      <c r="M40" s="160">
        <v>246208296337.76999</v>
      </c>
      <c r="N40" s="196"/>
    </row>
    <row r="41" spans="2:14" ht="29.25" customHeight="1">
      <c r="B41" s="670" t="s">
        <v>644</v>
      </c>
      <c r="C41" s="670"/>
      <c r="D41" s="670"/>
      <c r="E41" s="670"/>
      <c r="F41" s="670"/>
      <c r="G41" s="670"/>
      <c r="H41" s="670"/>
      <c r="I41" s="670"/>
      <c r="J41" s="186"/>
      <c r="L41" s="170">
        <f>+I40/'[81]4. Matriz Trans. Consolidadas'!$K$39</f>
        <v>0.87612290512180924</v>
      </c>
      <c r="M41" s="197">
        <f>+M40-I40</f>
        <v>69888272548.829987</v>
      </c>
      <c r="N41" s="170"/>
    </row>
    <row r="42" spans="2:14" hidden="1">
      <c r="E42" s="198"/>
      <c r="F42" s="199"/>
      <c r="G42" s="199"/>
      <c r="H42" s="198"/>
      <c r="I42" s="199"/>
      <c r="K42" s="163"/>
      <c r="L42" s="191"/>
      <c r="N42" s="160"/>
    </row>
    <row r="43" spans="2:14" hidden="1">
      <c r="E43" s="163"/>
      <c r="F43" s="163"/>
      <c r="G43" s="163"/>
      <c r="H43" s="163"/>
      <c r="I43" s="163"/>
      <c r="K43" s="163"/>
      <c r="L43" s="178"/>
    </row>
    <row r="44" spans="2:14" hidden="1">
      <c r="E44" s="163"/>
      <c r="F44" s="163"/>
      <c r="G44" s="163"/>
      <c r="H44" s="163"/>
      <c r="I44" s="163"/>
      <c r="K44" s="163"/>
      <c r="L44" s="163"/>
    </row>
    <row r="45" spans="2:14" hidden="1">
      <c r="E45" s="200"/>
      <c r="F45" s="163"/>
      <c r="G45" s="163"/>
      <c r="H45" s="163"/>
      <c r="I45" s="163"/>
      <c r="K45" s="163"/>
      <c r="L45" s="191"/>
    </row>
    <row r="46" spans="2:14" hidden="1">
      <c r="E46" s="170"/>
      <c r="L46" s="175"/>
    </row>
    <row r="47" spans="2:14" hidden="1">
      <c r="L47" s="23"/>
    </row>
    <row r="48" spans="2:14" ht="15" customHeight="1"/>
    <row r="49" ht="15" customHeight="1"/>
  </sheetData>
  <mergeCells count="16">
    <mergeCell ref="B41:I41"/>
    <mergeCell ref="B11:B16"/>
    <mergeCell ref="B17:B22"/>
    <mergeCell ref="B23:B28"/>
    <mergeCell ref="B29:B34"/>
    <mergeCell ref="B35:B39"/>
    <mergeCell ref="B40:C40"/>
    <mergeCell ref="D8:H8"/>
    <mergeCell ref="A1:J1"/>
    <mergeCell ref="A2:J2"/>
    <mergeCell ref="A3:M3"/>
    <mergeCell ref="A4:J4"/>
    <mergeCell ref="A5:J5"/>
    <mergeCell ref="A6:J6"/>
    <mergeCell ref="B8:B10"/>
    <mergeCell ref="C8:C10"/>
  </mergeCells>
  <pageMargins left="0.7" right="0.7" top="0.75" bottom="0.75" header="0.3" footer="0.3"/>
  <pageSetup orientation="portrait" r:id="rId1"/>
  <ignoredErrors>
    <ignoredError sqref="H16" formulaRange="1"/>
    <ignoredError sqref="I22 I28" formula="1"/>
    <ignoredError sqref="I16" formula="1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9839-6233-4CA7-9AB3-E6C16C97322E}">
  <dimension ref="A1:M50"/>
  <sheetViews>
    <sheetView showGridLines="0" topLeftCell="A11" zoomScale="70" zoomScaleNormal="70" workbookViewId="0">
      <selection activeCell="B5" sqref="B5:G5"/>
    </sheetView>
  </sheetViews>
  <sheetFormatPr baseColWidth="10" defaultColWidth="11.42578125" defaultRowHeight="14.25"/>
  <cols>
    <col min="1" max="1" width="11.42578125" style="1" customWidth="1"/>
    <col min="2" max="2" width="8.42578125" style="1" customWidth="1"/>
    <col min="3" max="3" width="17.42578125" style="1" customWidth="1"/>
    <col min="4" max="4" width="32.85546875" style="1" customWidth="1"/>
    <col min="5" max="5" width="13" style="1" customWidth="1"/>
    <col min="6" max="6" width="20.7109375" style="1" bestFit="1" customWidth="1"/>
    <col min="7" max="7" width="19.28515625" style="1" customWidth="1"/>
    <col min="8" max="8" width="13.140625" style="1" bestFit="1" customWidth="1"/>
    <col min="9" max="9" width="18.140625" style="1" bestFit="1" customWidth="1"/>
    <col min="10" max="10" width="15.7109375" style="1" customWidth="1"/>
    <col min="11" max="11" width="8.7109375" style="1" customWidth="1"/>
    <col min="12" max="13" width="18.140625" style="1" bestFit="1" customWidth="1"/>
    <col min="14" max="16384" width="11.42578125" style="1"/>
  </cols>
  <sheetData>
    <row r="1" spans="1:13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134"/>
    </row>
    <row r="2" spans="1:13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137"/>
    </row>
    <row r="3" spans="1:13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85"/>
    </row>
    <row r="4" spans="1:13" ht="5.45" customHeight="1"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</row>
    <row r="5" spans="1:13" ht="18" customHeight="1">
      <c r="A5" s="662" t="s">
        <v>959</v>
      </c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662"/>
      <c r="M5" s="75"/>
    </row>
    <row r="6" spans="1:13" ht="18">
      <c r="A6" s="662">
        <v>2021</v>
      </c>
      <c r="B6" s="662"/>
      <c r="C6" s="662"/>
      <c r="D6" s="662"/>
      <c r="E6" s="662"/>
      <c r="F6" s="662"/>
      <c r="G6" s="662"/>
      <c r="H6" s="662"/>
      <c r="I6" s="662"/>
      <c r="J6" s="662"/>
      <c r="K6" s="662"/>
      <c r="L6" s="662"/>
      <c r="M6" s="75"/>
    </row>
    <row r="7" spans="1:13" ht="15">
      <c r="A7" s="679" t="s">
        <v>948</v>
      </c>
      <c r="B7" s="679"/>
      <c r="C7" s="679"/>
      <c r="D7" s="679"/>
      <c r="E7" s="679"/>
      <c r="F7" s="679"/>
      <c r="G7" s="679"/>
      <c r="H7" s="679"/>
      <c r="I7" s="679"/>
      <c r="J7" s="679"/>
      <c r="K7" s="679"/>
      <c r="L7" s="679"/>
      <c r="M7" s="498"/>
    </row>
    <row r="8" spans="1:13" ht="16.5" thickBot="1">
      <c r="A8" s="492"/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</row>
    <row r="9" spans="1:13" ht="16.5" customHeight="1" thickBot="1">
      <c r="A9" s="16"/>
      <c r="B9" s="16"/>
      <c r="C9" s="664" t="s">
        <v>683</v>
      </c>
      <c r="D9" s="667" t="s">
        <v>684</v>
      </c>
      <c r="E9" s="655" t="s">
        <v>685</v>
      </c>
      <c r="F9" s="656"/>
      <c r="G9" s="656"/>
      <c r="H9" s="656"/>
      <c r="I9" s="656"/>
      <c r="J9" s="361"/>
      <c r="K9" s="16"/>
    </row>
    <row r="10" spans="1:13" ht="60.75" thickBot="1">
      <c r="C10" s="665"/>
      <c r="D10" s="668"/>
      <c r="E10" s="363" t="s">
        <v>37</v>
      </c>
      <c r="F10" s="363" t="s">
        <v>700</v>
      </c>
      <c r="G10" s="363" t="s">
        <v>35</v>
      </c>
      <c r="H10" s="364" t="s">
        <v>34</v>
      </c>
      <c r="I10" s="363" t="s">
        <v>33</v>
      </c>
      <c r="J10" s="365" t="s">
        <v>688</v>
      </c>
    </row>
    <row r="11" spans="1:13" ht="15.75" thickBot="1">
      <c r="C11" s="666"/>
      <c r="D11" s="669"/>
      <c r="E11" s="363">
        <v>1</v>
      </c>
      <c r="F11" s="363">
        <v>2</v>
      </c>
      <c r="G11" s="367">
        <v>3</v>
      </c>
      <c r="H11" s="363">
        <v>4</v>
      </c>
      <c r="I11" s="367">
        <v>5</v>
      </c>
      <c r="J11" s="368">
        <v>6</v>
      </c>
    </row>
    <row r="12" spans="1:13" ht="15" customHeight="1">
      <c r="C12" s="681" t="s">
        <v>689</v>
      </c>
      <c r="D12" s="370" t="s">
        <v>37</v>
      </c>
      <c r="E12" s="371">
        <v>0</v>
      </c>
      <c r="F12" s="372">
        <v>0</v>
      </c>
      <c r="G12" s="372">
        <v>0</v>
      </c>
      <c r="H12" s="372">
        <v>0</v>
      </c>
      <c r="I12" s="372">
        <v>3671459397</v>
      </c>
      <c r="J12" s="373">
        <f>SUM(E12:I12)</f>
        <v>3671459397</v>
      </c>
    </row>
    <row r="13" spans="1:13" ht="30">
      <c r="C13" s="681"/>
      <c r="D13" s="171" t="s">
        <v>690</v>
      </c>
      <c r="E13" s="374">
        <v>0</v>
      </c>
      <c r="F13" s="375">
        <v>0</v>
      </c>
      <c r="G13" s="374">
        <v>0</v>
      </c>
      <c r="H13" s="374">
        <v>0</v>
      </c>
      <c r="I13" s="374">
        <v>2486315553</v>
      </c>
      <c r="J13" s="376">
        <f>SUM(E13:I13)</f>
        <v>2486315553</v>
      </c>
    </row>
    <row r="14" spans="1:13" ht="30">
      <c r="C14" s="681"/>
      <c r="D14" s="171" t="s">
        <v>35</v>
      </c>
      <c r="E14" s="374">
        <v>0</v>
      </c>
      <c r="F14" s="374">
        <v>0</v>
      </c>
      <c r="G14" s="375">
        <v>0</v>
      </c>
      <c r="H14" s="374">
        <v>0</v>
      </c>
      <c r="I14" s="377">
        <v>63918435</v>
      </c>
      <c r="J14" s="376">
        <f>SUM(E14:I14)</f>
        <v>63918435</v>
      </c>
    </row>
    <row r="15" spans="1:13" ht="15">
      <c r="C15" s="681"/>
      <c r="D15" s="171" t="s">
        <v>34</v>
      </c>
      <c r="E15" s="374">
        <v>0</v>
      </c>
      <c r="F15" s="374">
        <v>0</v>
      </c>
      <c r="G15" s="374">
        <v>0</v>
      </c>
      <c r="H15" s="375">
        <v>0</v>
      </c>
      <c r="I15" s="377">
        <v>452271186</v>
      </c>
      <c r="J15" s="376">
        <f>SUM(E15:I15)</f>
        <v>452271186</v>
      </c>
    </row>
    <row r="16" spans="1:13" ht="17.25" customHeight="1">
      <c r="C16" s="681"/>
      <c r="D16" s="171" t="s">
        <v>33</v>
      </c>
      <c r="E16" s="374">
        <v>0</v>
      </c>
      <c r="F16" s="374">
        <v>0</v>
      </c>
      <c r="G16" s="374">
        <v>0</v>
      </c>
      <c r="H16" s="374">
        <v>0</v>
      </c>
      <c r="I16" s="375">
        <v>3396144039.4899998</v>
      </c>
      <c r="J16" s="378">
        <f>SUM(E16:I16)</f>
        <v>3396144039.4899998</v>
      </c>
    </row>
    <row r="17" spans="3:13" ht="15">
      <c r="C17" s="682"/>
      <c r="D17" s="379" t="s">
        <v>691</v>
      </c>
      <c r="E17" s="380">
        <f t="shared" ref="E17:J17" si="0">SUM(E12:E16)</f>
        <v>0</v>
      </c>
      <c r="F17" s="380">
        <f t="shared" si="0"/>
        <v>0</v>
      </c>
      <c r="G17" s="380">
        <f t="shared" si="0"/>
        <v>0</v>
      </c>
      <c r="H17" s="380">
        <f t="shared" si="0"/>
        <v>0</v>
      </c>
      <c r="I17" s="381">
        <f t="shared" si="0"/>
        <v>10070108610.49</v>
      </c>
      <c r="J17" s="382">
        <f t="shared" si="0"/>
        <v>10070108610.49</v>
      </c>
      <c r="L17" s="201"/>
    </row>
    <row r="18" spans="3:13" ht="15" customHeight="1">
      <c r="C18" s="683" t="s">
        <v>692</v>
      </c>
      <c r="D18" s="183" t="s">
        <v>37</v>
      </c>
      <c r="E18" s="375">
        <v>0</v>
      </c>
      <c r="F18" s="374">
        <v>84214709881</v>
      </c>
      <c r="G18" s="374">
        <v>17880927079</v>
      </c>
      <c r="H18" s="374">
        <v>9987320603.6399994</v>
      </c>
      <c r="I18" s="374">
        <v>47631001365</v>
      </c>
      <c r="J18" s="383">
        <f>SUM(E18:I18)</f>
        <v>159713958928.64001</v>
      </c>
      <c r="L18" s="201"/>
    </row>
    <row r="19" spans="3:13" ht="30">
      <c r="C19" s="684"/>
      <c r="D19" s="183" t="s">
        <v>690</v>
      </c>
      <c r="E19" s="374">
        <v>0</v>
      </c>
      <c r="F19" s="375">
        <v>0</v>
      </c>
      <c r="G19" s="374">
        <v>0</v>
      </c>
      <c r="H19" s="374">
        <v>0</v>
      </c>
      <c r="I19" s="377">
        <v>0</v>
      </c>
      <c r="J19" s="383">
        <f>SUM(E19:I19)</f>
        <v>0</v>
      </c>
      <c r="L19" s="201"/>
    </row>
    <row r="20" spans="3:13" ht="30">
      <c r="C20" s="684"/>
      <c r="D20" s="183" t="s">
        <v>35</v>
      </c>
      <c r="E20" s="374">
        <v>0</v>
      </c>
      <c r="F20" s="374">
        <v>0</v>
      </c>
      <c r="G20" s="375">
        <v>17065749337</v>
      </c>
      <c r="H20" s="374">
        <v>0</v>
      </c>
      <c r="I20" s="377">
        <v>0</v>
      </c>
      <c r="J20" s="383">
        <f>SUM(E20:I20)</f>
        <v>17065749337</v>
      </c>
      <c r="L20" s="201"/>
    </row>
    <row r="21" spans="3:13" ht="15">
      <c r="C21" s="684"/>
      <c r="D21" s="183" t="s">
        <v>34</v>
      </c>
      <c r="E21" s="374">
        <v>0</v>
      </c>
      <c r="F21" s="374">
        <v>0</v>
      </c>
      <c r="G21" s="374">
        <v>0</v>
      </c>
      <c r="H21" s="375">
        <v>0</v>
      </c>
      <c r="I21" s="377">
        <v>0</v>
      </c>
      <c r="J21" s="383">
        <f>SUM(E21:I21)</f>
        <v>0</v>
      </c>
      <c r="L21" s="201"/>
    </row>
    <row r="22" spans="3:13" ht="17.25" customHeight="1">
      <c r="C22" s="684"/>
      <c r="D22" s="183" t="s">
        <v>33</v>
      </c>
      <c r="E22" s="374">
        <v>0</v>
      </c>
      <c r="F22" s="374">
        <v>0</v>
      </c>
      <c r="G22" s="374">
        <v>0</v>
      </c>
      <c r="H22" s="374">
        <v>0</v>
      </c>
      <c r="I22" s="375">
        <v>0</v>
      </c>
      <c r="J22" s="383">
        <f>SUM(E22:I22)</f>
        <v>0</v>
      </c>
      <c r="L22" s="201"/>
    </row>
    <row r="23" spans="3:13" ht="15">
      <c r="C23" s="685"/>
      <c r="D23" s="379" t="s">
        <v>691</v>
      </c>
      <c r="E23" s="380">
        <f t="shared" ref="E23:J23" si="1">SUM(E18:E22)</f>
        <v>0</v>
      </c>
      <c r="F23" s="381">
        <f t="shared" si="1"/>
        <v>84214709881</v>
      </c>
      <c r="G23" s="381">
        <f t="shared" si="1"/>
        <v>34946676416</v>
      </c>
      <c r="H23" s="381">
        <f t="shared" si="1"/>
        <v>9987320603.6399994</v>
      </c>
      <c r="I23" s="381">
        <f t="shared" si="1"/>
        <v>47631001365</v>
      </c>
      <c r="J23" s="382">
        <f t="shared" si="1"/>
        <v>176779708265.64001</v>
      </c>
      <c r="L23" s="201"/>
      <c r="M23" s="202"/>
    </row>
    <row r="24" spans="3:13" ht="15" customHeight="1">
      <c r="C24" s="680" t="s">
        <v>693</v>
      </c>
      <c r="D24" s="171" t="s">
        <v>37</v>
      </c>
      <c r="E24" s="375">
        <v>0</v>
      </c>
      <c r="F24" s="374">
        <v>11913533890</v>
      </c>
      <c r="G24" s="374">
        <v>0</v>
      </c>
      <c r="H24" s="374">
        <v>6669877439.2799997</v>
      </c>
      <c r="I24" s="374">
        <v>26829604206</v>
      </c>
      <c r="J24" s="383">
        <f>SUM(E24:I24)</f>
        <v>45413015535.279999</v>
      </c>
      <c r="L24" s="201"/>
    </row>
    <row r="25" spans="3:13" ht="30">
      <c r="C25" s="681"/>
      <c r="D25" s="171" t="s">
        <v>690</v>
      </c>
      <c r="E25" s="374">
        <v>0</v>
      </c>
      <c r="F25" s="375">
        <v>0</v>
      </c>
      <c r="G25" s="374">
        <v>0</v>
      </c>
      <c r="H25" s="374">
        <v>0</v>
      </c>
      <c r="I25" s="377">
        <v>0</v>
      </c>
      <c r="J25" s="376">
        <f>SUM(E25:I25)</f>
        <v>0</v>
      </c>
      <c r="L25" s="201"/>
      <c r="M25" s="203"/>
    </row>
    <row r="26" spans="3:13" ht="30">
      <c r="C26" s="681"/>
      <c r="D26" s="171" t="s">
        <v>35</v>
      </c>
      <c r="E26" s="374">
        <v>0</v>
      </c>
      <c r="F26" s="374">
        <v>0</v>
      </c>
      <c r="G26" s="375">
        <v>0</v>
      </c>
      <c r="H26" s="374">
        <v>0</v>
      </c>
      <c r="I26" s="377">
        <v>0</v>
      </c>
      <c r="J26" s="376">
        <f>SUM(E26:I26)</f>
        <v>0</v>
      </c>
      <c r="M26" s="201"/>
    </row>
    <row r="27" spans="3:13" ht="15">
      <c r="C27" s="681"/>
      <c r="D27" s="171" t="s">
        <v>34</v>
      </c>
      <c r="E27" s="374">
        <v>0</v>
      </c>
      <c r="F27" s="374">
        <v>0</v>
      </c>
      <c r="G27" s="374">
        <v>0</v>
      </c>
      <c r="H27" s="375">
        <v>0</v>
      </c>
      <c r="I27" s="377">
        <v>0</v>
      </c>
      <c r="J27" s="376">
        <f>SUM(E27:I27)</f>
        <v>0</v>
      </c>
      <c r="L27" s="203"/>
    </row>
    <row r="28" spans="3:13" ht="17.25" customHeight="1">
      <c r="C28" s="681"/>
      <c r="D28" s="171" t="s">
        <v>33</v>
      </c>
      <c r="E28" s="374">
        <v>0</v>
      </c>
      <c r="F28" s="374">
        <v>0</v>
      </c>
      <c r="G28" s="374">
        <v>0</v>
      </c>
      <c r="H28" s="374">
        <v>0</v>
      </c>
      <c r="I28" s="375">
        <v>0</v>
      </c>
      <c r="J28" s="378">
        <f>SUM(E28:I28)</f>
        <v>0</v>
      </c>
    </row>
    <row r="29" spans="3:13" ht="30">
      <c r="C29" s="681"/>
      <c r="D29" s="171" t="s">
        <v>701</v>
      </c>
      <c r="E29" s="374"/>
      <c r="F29" s="374"/>
      <c r="G29" s="374"/>
      <c r="H29" s="374"/>
      <c r="I29" s="384"/>
      <c r="J29" s="378">
        <v>0</v>
      </c>
    </row>
    <row r="30" spans="3:13" ht="15" customHeight="1">
      <c r="C30" s="682"/>
      <c r="D30" s="379" t="s">
        <v>691</v>
      </c>
      <c r="E30" s="380">
        <f>SUM(E24:E28)</f>
        <v>0</v>
      </c>
      <c r="F30" s="381">
        <f t="shared" ref="F30:I30" si="2">SUM(F24:F28)</f>
        <v>11913533890</v>
      </c>
      <c r="G30" s="381">
        <f t="shared" si="2"/>
        <v>0</v>
      </c>
      <c r="H30" s="381">
        <f t="shared" si="2"/>
        <v>6669877439.2799997</v>
      </c>
      <c r="I30" s="381">
        <f t="shared" si="2"/>
        <v>26829604206</v>
      </c>
      <c r="J30" s="382">
        <f>SUM(J24:J28)</f>
        <v>45413015535.279999</v>
      </c>
      <c r="L30" s="203"/>
    </row>
    <row r="31" spans="3:13" ht="15">
      <c r="C31" s="683" t="s">
        <v>695</v>
      </c>
      <c r="D31" s="183" t="s">
        <v>37</v>
      </c>
      <c r="E31" s="375">
        <v>0</v>
      </c>
      <c r="F31" s="374">
        <v>1000000000</v>
      </c>
      <c r="G31" s="374">
        <v>0</v>
      </c>
      <c r="H31" s="374">
        <v>0</v>
      </c>
      <c r="I31" s="374"/>
      <c r="J31" s="383">
        <f>SUM(E31:I31)</f>
        <v>1000000000</v>
      </c>
    </row>
    <row r="32" spans="3:13" ht="30">
      <c r="C32" s="684"/>
      <c r="D32" s="183" t="s">
        <v>690</v>
      </c>
      <c r="E32" s="374">
        <v>0</v>
      </c>
      <c r="F32" s="375">
        <v>0</v>
      </c>
      <c r="G32" s="374">
        <v>0</v>
      </c>
      <c r="H32" s="374">
        <v>0</v>
      </c>
      <c r="I32" s="377">
        <v>0</v>
      </c>
      <c r="J32" s="376">
        <f t="shared" ref="J32:J41" si="3">SUM(E32:I32)</f>
        <v>0</v>
      </c>
      <c r="L32" s="201"/>
    </row>
    <row r="33" spans="3:12" ht="30">
      <c r="C33" s="684"/>
      <c r="D33" s="183" t="s">
        <v>35</v>
      </c>
      <c r="E33" s="374">
        <v>0</v>
      </c>
      <c r="F33" s="374">
        <v>0</v>
      </c>
      <c r="G33" s="375">
        <v>0</v>
      </c>
      <c r="H33" s="374">
        <v>0</v>
      </c>
      <c r="I33" s="377">
        <v>0</v>
      </c>
      <c r="J33" s="376">
        <f t="shared" si="3"/>
        <v>0</v>
      </c>
    </row>
    <row r="34" spans="3:12" ht="17.25" customHeight="1">
      <c r="C34" s="684"/>
      <c r="D34" s="183" t="s">
        <v>34</v>
      </c>
      <c r="E34" s="374">
        <v>0</v>
      </c>
      <c r="F34" s="374">
        <v>0</v>
      </c>
      <c r="G34" s="374">
        <v>0</v>
      </c>
      <c r="H34" s="375">
        <v>0</v>
      </c>
      <c r="I34" s="377">
        <v>0</v>
      </c>
      <c r="J34" s="376">
        <f t="shared" si="3"/>
        <v>0</v>
      </c>
    </row>
    <row r="35" spans="3:12" ht="30">
      <c r="C35" s="684"/>
      <c r="D35" s="183" t="s">
        <v>33</v>
      </c>
      <c r="E35" s="374">
        <v>0</v>
      </c>
      <c r="F35" s="374">
        <v>0</v>
      </c>
      <c r="G35" s="374">
        <v>0</v>
      </c>
      <c r="H35" s="374">
        <v>0</v>
      </c>
      <c r="I35" s="375">
        <v>0</v>
      </c>
      <c r="J35" s="378">
        <f t="shared" si="3"/>
        <v>0</v>
      </c>
    </row>
    <row r="36" spans="3:12" ht="30">
      <c r="C36" s="684"/>
      <c r="D36" s="183" t="s">
        <v>701</v>
      </c>
      <c r="E36" s="374"/>
      <c r="F36" s="374"/>
      <c r="G36" s="374"/>
      <c r="H36" s="374"/>
      <c r="I36" s="384"/>
      <c r="J36" s="378"/>
    </row>
    <row r="37" spans="3:12" ht="15">
      <c r="C37" s="685"/>
      <c r="D37" s="379" t="s">
        <v>691</v>
      </c>
      <c r="E37" s="380">
        <f>SUM(E31:E35)</f>
        <v>0</v>
      </c>
      <c r="F37" s="381">
        <f t="shared" ref="F37:I37" si="4">SUM(F31:F35)</f>
        <v>1000000000</v>
      </c>
      <c r="G37" s="381">
        <f t="shared" si="4"/>
        <v>0</v>
      </c>
      <c r="H37" s="381">
        <f t="shared" si="4"/>
        <v>0</v>
      </c>
      <c r="I37" s="381">
        <f t="shared" si="4"/>
        <v>0</v>
      </c>
      <c r="J37" s="382">
        <f>SUM(J31:J35)</f>
        <v>1000000000</v>
      </c>
    </row>
    <row r="38" spans="3:12" ht="15">
      <c r="C38" s="683" t="s">
        <v>821</v>
      </c>
      <c r="D38" s="183" t="s">
        <v>37</v>
      </c>
      <c r="E38" s="375">
        <v>0</v>
      </c>
      <c r="F38" s="374">
        <f>+F18+F24+F31+F12</f>
        <v>97128243771</v>
      </c>
      <c r="G38" s="374">
        <f>+G18+G24+G31+G12</f>
        <v>17880927079</v>
      </c>
      <c r="H38" s="374">
        <f>+H18+H24+H31+H12</f>
        <v>16657198042.919998</v>
      </c>
      <c r="I38" s="374">
        <f>+I18+I24+I31+I12</f>
        <v>78132064968</v>
      </c>
      <c r="J38" s="383">
        <f>+J18+J24+J31+J12</f>
        <v>209798433860.92001</v>
      </c>
    </row>
    <row r="39" spans="3:12" ht="30">
      <c r="C39" s="684"/>
      <c r="D39" s="183" t="s">
        <v>690</v>
      </c>
      <c r="E39" s="374">
        <v>0</v>
      </c>
      <c r="F39" s="375">
        <f t="shared" ref="F39:I42" si="5">+F19+F25+F32+F13</f>
        <v>0</v>
      </c>
      <c r="G39" s="374">
        <f t="shared" si="5"/>
        <v>0</v>
      </c>
      <c r="H39" s="374">
        <f t="shared" si="5"/>
        <v>0</v>
      </c>
      <c r="I39" s="377">
        <f t="shared" si="5"/>
        <v>2486315553</v>
      </c>
      <c r="J39" s="376">
        <f>SUM(E39:I39)</f>
        <v>2486315553</v>
      </c>
    </row>
    <row r="40" spans="3:12" ht="17.25" customHeight="1">
      <c r="C40" s="684"/>
      <c r="D40" s="183" t="s">
        <v>35</v>
      </c>
      <c r="E40" s="374">
        <v>0</v>
      </c>
      <c r="F40" s="374">
        <f t="shared" si="5"/>
        <v>0</v>
      </c>
      <c r="G40" s="375">
        <f>+G20+G26+G33+G14</f>
        <v>17065749337</v>
      </c>
      <c r="H40" s="374">
        <f t="shared" si="5"/>
        <v>0</v>
      </c>
      <c r="I40" s="377">
        <f t="shared" si="5"/>
        <v>63918435</v>
      </c>
      <c r="J40" s="376">
        <f t="shared" si="3"/>
        <v>17129667772</v>
      </c>
    </row>
    <row r="41" spans="3:12" ht="15">
      <c r="C41" s="684"/>
      <c r="D41" s="183" t="s">
        <v>34</v>
      </c>
      <c r="E41" s="374">
        <v>0</v>
      </c>
      <c r="F41" s="374">
        <f t="shared" si="5"/>
        <v>0</v>
      </c>
      <c r="G41" s="374">
        <f t="shared" si="5"/>
        <v>0</v>
      </c>
      <c r="H41" s="375">
        <f t="shared" si="5"/>
        <v>0</v>
      </c>
      <c r="I41" s="377">
        <f t="shared" si="5"/>
        <v>452271186</v>
      </c>
      <c r="J41" s="376">
        <f t="shared" si="3"/>
        <v>452271186</v>
      </c>
    </row>
    <row r="42" spans="3:12" ht="25.5" customHeight="1">
      <c r="C42" s="684"/>
      <c r="D42" s="183" t="s">
        <v>33</v>
      </c>
      <c r="E42" s="374">
        <v>0</v>
      </c>
      <c r="F42" s="374">
        <f t="shared" si="5"/>
        <v>0</v>
      </c>
      <c r="G42" s="374">
        <f t="shared" si="5"/>
        <v>0</v>
      </c>
      <c r="H42" s="374">
        <f t="shared" si="5"/>
        <v>0</v>
      </c>
      <c r="I42" s="375">
        <f t="shared" si="5"/>
        <v>3396144039.4899998</v>
      </c>
      <c r="J42" s="378">
        <f>SUM(E42:I42)</f>
        <v>3396144039.4899998</v>
      </c>
      <c r="L42" s="201"/>
    </row>
    <row r="43" spans="3:12" ht="30">
      <c r="C43" s="685"/>
      <c r="D43" s="183" t="s">
        <v>701</v>
      </c>
      <c r="E43" s="374"/>
      <c r="F43" s="374"/>
      <c r="G43" s="374"/>
      <c r="H43" s="374"/>
      <c r="I43" s="384"/>
      <c r="J43" s="378"/>
    </row>
    <row r="44" spans="3:12" ht="15.75" thickBot="1">
      <c r="C44" s="686" t="s">
        <v>698</v>
      </c>
      <c r="D44" s="687"/>
      <c r="E44" s="385">
        <f>SUM(E38:E42)</f>
        <v>0</v>
      </c>
      <c r="F44" s="385">
        <f t="shared" ref="F44:H44" si="6">SUM(F38:F42)</f>
        <v>97128243771</v>
      </c>
      <c r="G44" s="385">
        <f t="shared" si="6"/>
        <v>34946676416</v>
      </c>
      <c r="H44" s="385">
        <f t="shared" si="6"/>
        <v>16657198042.919998</v>
      </c>
      <c r="I44" s="385">
        <f>SUM(I38:I43)</f>
        <v>84530714181.490005</v>
      </c>
      <c r="J44" s="386">
        <f>SUM(J38:J43)</f>
        <v>233262832411.41</v>
      </c>
    </row>
    <row r="45" spans="3:12">
      <c r="C45" s="204" t="s">
        <v>647</v>
      </c>
      <c r="D45" s="204"/>
      <c r="E45" s="204"/>
      <c r="F45" s="204"/>
      <c r="G45" s="204"/>
      <c r="H45" s="204"/>
      <c r="I45" s="204"/>
      <c r="J45" s="204"/>
    </row>
    <row r="47" spans="3:12" ht="15">
      <c r="J47"/>
    </row>
    <row r="48" spans="3:12">
      <c r="H48" s="201"/>
      <c r="I48" s="203"/>
    </row>
    <row r="49" spans="7:10">
      <c r="I49" s="203"/>
      <c r="J49" s="203"/>
    </row>
    <row r="50" spans="7:10">
      <c r="G50" s="203"/>
      <c r="I50" s="201"/>
    </row>
  </sheetData>
  <mergeCells count="16">
    <mergeCell ref="A6:L6"/>
    <mergeCell ref="C24:C30"/>
    <mergeCell ref="C31:C37"/>
    <mergeCell ref="C38:C43"/>
    <mergeCell ref="C44:D44"/>
    <mergeCell ref="E9:I9"/>
    <mergeCell ref="C12:C17"/>
    <mergeCell ref="C18:C23"/>
    <mergeCell ref="A7:L7"/>
    <mergeCell ref="C9:C11"/>
    <mergeCell ref="D9:D11"/>
    <mergeCell ref="B4:M4"/>
    <mergeCell ref="A1:L1"/>
    <mergeCell ref="A2:L2"/>
    <mergeCell ref="A3:L3"/>
    <mergeCell ref="A5:L5"/>
  </mergeCells>
  <pageMargins left="0.7" right="0.7" top="0.75" bottom="0.75" header="0.3" footer="0.3"/>
  <pageSetup orientation="portrait" r:id="rId1"/>
  <ignoredErrors>
    <ignoredError sqref="I17:J17 E17:H17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340B-9DC1-42D7-B1F7-EE63B78374C1}">
  <dimension ref="A1:S35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2" max="2" width="22.5703125" bestFit="1" customWidth="1"/>
    <col min="3" max="3" width="20.42578125" bestFit="1" customWidth="1"/>
    <col min="4" max="4" width="18.85546875" bestFit="1" customWidth="1"/>
    <col min="5" max="5" width="20.42578125" bestFit="1" customWidth="1"/>
    <col min="16" max="16" width="13.85546875" bestFit="1" customWidth="1"/>
    <col min="17" max="17" width="17.85546875" bestFit="1" customWidth="1"/>
  </cols>
  <sheetData>
    <row r="1" spans="1:19" s="1" customFormat="1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19" s="1" customFormat="1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</row>
    <row r="3" spans="1:19" s="1" customFormat="1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</row>
    <row r="8" spans="1:19">
      <c r="N8" s="163"/>
      <c r="O8" s="163"/>
      <c r="P8" s="163"/>
      <c r="Q8" s="163"/>
      <c r="R8" s="163"/>
      <c r="S8" s="163"/>
    </row>
    <row r="9" spans="1:19">
      <c r="N9" s="163"/>
      <c r="O9" s="163"/>
      <c r="P9" s="163"/>
      <c r="Q9" s="163"/>
      <c r="R9" s="163"/>
      <c r="S9" s="163"/>
    </row>
    <row r="10" spans="1:19">
      <c r="N10" s="163"/>
      <c r="O10" s="163"/>
      <c r="P10" s="163"/>
      <c r="Q10" s="163"/>
      <c r="R10" s="163"/>
      <c r="S10" s="163"/>
    </row>
    <row r="11" spans="1:19">
      <c r="N11" s="163"/>
      <c r="O11" s="163"/>
      <c r="P11" s="163"/>
      <c r="Q11" s="163"/>
      <c r="R11" s="163"/>
      <c r="S11" s="163"/>
    </row>
    <row r="12" spans="1:19">
      <c r="N12" s="163"/>
      <c r="O12" s="163"/>
      <c r="P12" s="163"/>
      <c r="Q12" s="163"/>
      <c r="R12" s="163"/>
      <c r="S12" s="163"/>
    </row>
    <row r="13" spans="1:19">
      <c r="N13" s="163"/>
      <c r="O13" s="160"/>
      <c r="P13" s="160"/>
      <c r="Q13" s="160"/>
      <c r="R13" s="163"/>
      <c r="S13" s="163"/>
    </row>
    <row r="14" spans="1:19">
      <c r="N14" s="163"/>
      <c r="O14" s="160"/>
      <c r="P14" s="160" t="s">
        <v>621</v>
      </c>
      <c r="Q14" s="160" t="s">
        <v>709</v>
      </c>
      <c r="R14" s="163"/>
      <c r="S14" s="163"/>
    </row>
    <row r="15" spans="1:19">
      <c r="N15" s="163"/>
      <c r="O15" s="160" t="s">
        <v>837</v>
      </c>
      <c r="P15" s="235">
        <v>870494735385.57996</v>
      </c>
      <c r="Q15" s="235">
        <v>1053033333087.4602</v>
      </c>
      <c r="R15" s="163"/>
      <c r="S15" s="163"/>
    </row>
    <row r="16" spans="1:19">
      <c r="N16" s="163"/>
      <c r="O16" s="160" t="s">
        <v>838</v>
      </c>
      <c r="P16" s="235">
        <v>89330732824.430008</v>
      </c>
      <c r="Q16" s="235">
        <v>100000000000</v>
      </c>
      <c r="R16" s="163"/>
      <c r="S16" s="163"/>
    </row>
    <row r="17" spans="14:19">
      <c r="N17" s="163"/>
      <c r="O17" s="235"/>
      <c r="P17" s="235">
        <f>P15+P16</f>
        <v>959825468210.01001</v>
      </c>
      <c r="Q17" s="235">
        <v>13248127703.869995</v>
      </c>
      <c r="R17" s="163"/>
      <c r="S17" s="163"/>
    </row>
    <row r="18" spans="14:19">
      <c r="N18" s="163"/>
      <c r="O18" s="160"/>
      <c r="P18" s="160"/>
      <c r="Q18" s="235">
        <f>Q15+Q17</f>
        <v>1066281460791.3302</v>
      </c>
      <c r="R18" s="163"/>
      <c r="S18" s="163"/>
    </row>
    <row r="19" spans="14:19">
      <c r="N19" s="163"/>
      <c r="O19" s="163"/>
      <c r="P19" s="163"/>
      <c r="Q19" s="163"/>
      <c r="R19" s="163"/>
      <c r="S19" s="163"/>
    </row>
    <row r="20" spans="14:19">
      <c r="N20" s="163"/>
      <c r="O20" s="163"/>
      <c r="P20" s="163"/>
      <c r="Q20" s="163"/>
      <c r="R20" s="163"/>
      <c r="S20" s="163"/>
    </row>
    <row r="21" spans="14:19">
      <c r="N21" s="160"/>
      <c r="O21" s="160"/>
      <c r="P21" s="160"/>
      <c r="Q21" s="160"/>
      <c r="R21" s="160"/>
    </row>
    <row r="35" spans="1:7" ht="24.75" customHeight="1">
      <c r="A35" s="688" t="s">
        <v>960</v>
      </c>
      <c r="B35" s="688"/>
      <c r="C35" s="688"/>
      <c r="D35" s="688"/>
      <c r="E35" s="688"/>
      <c r="F35" s="688"/>
      <c r="G35" s="688"/>
    </row>
  </sheetData>
  <mergeCells count="4">
    <mergeCell ref="A1:J1"/>
    <mergeCell ref="A2:J2"/>
    <mergeCell ref="A3:J3"/>
    <mergeCell ref="A35:G3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D3AF-28A3-4702-BFF0-079E3A636484}">
  <dimension ref="B1:R39"/>
  <sheetViews>
    <sheetView showGridLines="0" zoomScale="70" zoomScaleNormal="70" workbookViewId="0">
      <selection activeCell="B5" sqref="B5:G5"/>
    </sheetView>
  </sheetViews>
  <sheetFormatPr baseColWidth="10" defaultColWidth="11.42578125" defaultRowHeight="12.75"/>
  <cols>
    <col min="1" max="1" width="11.42578125" style="236" customWidth="1"/>
    <col min="2" max="2" width="53.28515625" style="236" customWidth="1"/>
    <col min="3" max="3" width="14.5703125" style="236" bestFit="1" customWidth="1"/>
    <col min="4" max="4" width="19.140625" style="236" bestFit="1" customWidth="1"/>
    <col min="5" max="5" width="15.7109375" style="236" customWidth="1"/>
    <col min="6" max="6" width="14.85546875" style="236" customWidth="1"/>
    <col min="7" max="7" width="15" style="236" bestFit="1" customWidth="1"/>
    <col min="8" max="8" width="16.85546875" style="236" bestFit="1" customWidth="1"/>
    <col min="9" max="9" width="18.42578125" style="236" bestFit="1" customWidth="1"/>
    <col min="10" max="10" width="17.5703125" style="236" customWidth="1"/>
    <col min="11" max="11" width="17.140625" style="236" bestFit="1" customWidth="1"/>
    <col min="12" max="12" width="16" style="236" customWidth="1"/>
    <col min="13" max="13" width="18.85546875" style="236" customWidth="1"/>
    <col min="14" max="14" width="18.5703125" style="236" bestFit="1" customWidth="1"/>
    <col min="15" max="16384" width="11.42578125" style="236"/>
  </cols>
  <sheetData>
    <row r="1" spans="2:18" ht="27">
      <c r="B1" s="625" t="s">
        <v>25</v>
      </c>
      <c r="C1" s="626"/>
      <c r="D1" s="626"/>
      <c r="E1" s="626"/>
      <c r="F1" s="626"/>
      <c r="G1" s="626"/>
      <c r="H1" s="626"/>
      <c r="I1" s="237"/>
      <c r="J1" s="237"/>
      <c r="K1" s="237"/>
      <c r="L1" s="237"/>
      <c r="M1" s="237"/>
      <c r="N1" s="237"/>
      <c r="O1" s="237"/>
      <c r="P1" s="237"/>
      <c r="Q1" s="237"/>
      <c r="R1" s="237"/>
    </row>
    <row r="2" spans="2:18" ht="20.25">
      <c r="B2" s="627" t="s">
        <v>24</v>
      </c>
      <c r="C2" s="628"/>
      <c r="D2" s="628"/>
      <c r="E2" s="628"/>
      <c r="F2" s="628"/>
      <c r="G2" s="628"/>
      <c r="H2" s="628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2:18" ht="15.75" customHeight="1">
      <c r="B3" s="583" t="s">
        <v>624</v>
      </c>
      <c r="C3" s="584"/>
      <c r="D3" s="584"/>
      <c r="E3" s="584"/>
      <c r="F3" s="584"/>
      <c r="G3" s="584"/>
      <c r="H3" s="584"/>
      <c r="I3" s="85"/>
      <c r="J3" s="85"/>
      <c r="K3" s="85"/>
      <c r="L3" s="85"/>
      <c r="M3" s="85"/>
      <c r="N3" s="76"/>
      <c r="O3" s="237"/>
      <c r="P3" s="237"/>
      <c r="Q3" s="237"/>
      <c r="R3" s="237"/>
    </row>
    <row r="4" spans="2:18" ht="15">
      <c r="B4" s="237"/>
      <c r="C4" s="237"/>
      <c r="D4" s="237"/>
      <c r="E4" s="237"/>
      <c r="F4" s="237"/>
      <c r="G4" s="237"/>
      <c r="H4" s="237"/>
      <c r="I4" s="237"/>
      <c r="J4" s="237"/>
      <c r="K4" s="238"/>
      <c r="L4" s="238"/>
      <c r="M4" s="238"/>
      <c r="N4" s="238"/>
      <c r="O4" s="238"/>
      <c r="P4" s="238"/>
      <c r="Q4" s="238"/>
      <c r="R4" s="238"/>
    </row>
    <row r="5" spans="2:18" ht="18">
      <c r="B5" s="629" t="s">
        <v>961</v>
      </c>
      <c r="C5" s="629"/>
      <c r="D5" s="629"/>
      <c r="E5" s="629"/>
      <c r="F5" s="629"/>
      <c r="G5" s="629"/>
      <c r="H5" s="629"/>
      <c r="I5" s="237"/>
      <c r="J5" s="237"/>
      <c r="K5" s="238"/>
      <c r="L5" s="238"/>
      <c r="M5" s="238"/>
      <c r="N5" s="238"/>
      <c r="O5" s="238"/>
      <c r="P5" s="238"/>
      <c r="Q5" s="238"/>
      <c r="R5" s="238"/>
    </row>
    <row r="6" spans="2:18" ht="18">
      <c r="B6" s="629" t="s">
        <v>711</v>
      </c>
      <c r="C6" s="629"/>
      <c r="D6" s="629"/>
      <c r="E6" s="629"/>
      <c r="F6" s="629"/>
      <c r="G6" s="629"/>
      <c r="H6" s="629"/>
      <c r="I6" s="237"/>
      <c r="J6" s="237"/>
      <c r="K6" s="238"/>
      <c r="L6" s="238"/>
      <c r="M6" s="238"/>
      <c r="N6" s="238"/>
      <c r="O6" s="238"/>
      <c r="P6" s="238"/>
      <c r="Q6" s="238"/>
      <c r="R6" s="238"/>
    </row>
    <row r="7" spans="2:18" ht="18">
      <c r="B7" s="629">
        <v>2021</v>
      </c>
      <c r="C7" s="629"/>
      <c r="D7" s="629"/>
      <c r="E7" s="629"/>
      <c r="F7" s="629"/>
      <c r="G7" s="629"/>
      <c r="H7" s="629"/>
      <c r="I7" s="237"/>
      <c r="J7" s="237"/>
      <c r="K7" s="238"/>
      <c r="L7" s="238"/>
      <c r="M7" s="238"/>
      <c r="N7" s="238"/>
      <c r="O7" s="238"/>
      <c r="P7" s="238"/>
      <c r="Q7" s="238"/>
      <c r="R7" s="238"/>
    </row>
    <row r="8" spans="2:18" ht="15.75">
      <c r="B8" s="622" t="s">
        <v>948</v>
      </c>
      <c r="C8" s="622"/>
      <c r="D8" s="622"/>
      <c r="E8" s="622"/>
      <c r="F8" s="622"/>
      <c r="G8" s="622"/>
      <c r="H8" s="622"/>
      <c r="I8"/>
      <c r="J8"/>
      <c r="K8"/>
      <c r="L8"/>
      <c r="M8"/>
      <c r="N8"/>
      <c r="O8"/>
      <c r="P8" s="238"/>
      <c r="Q8" s="238"/>
      <c r="R8" s="238"/>
    </row>
    <row r="9" spans="2:18" ht="15.75">
      <c r="B9" s="489"/>
      <c r="C9" s="489"/>
      <c r="D9" s="489"/>
      <c r="E9" s="489"/>
      <c r="F9" s="489"/>
      <c r="G9" s="489"/>
      <c r="H9" s="489"/>
      <c r="I9"/>
      <c r="J9"/>
      <c r="K9"/>
      <c r="L9"/>
      <c r="M9"/>
      <c r="N9"/>
      <c r="O9"/>
      <c r="P9" s="238"/>
      <c r="Q9" s="238"/>
      <c r="R9" s="238"/>
    </row>
    <row r="10" spans="2:18" ht="77.25" customHeight="1" thickBot="1">
      <c r="B10" s="630" t="s">
        <v>648</v>
      </c>
      <c r="C10" s="327" t="s">
        <v>37</v>
      </c>
      <c r="D10" s="327" t="s">
        <v>700</v>
      </c>
      <c r="E10" s="327" t="s">
        <v>35</v>
      </c>
      <c r="F10" s="327" t="s">
        <v>34</v>
      </c>
      <c r="G10" s="327" t="s">
        <v>33</v>
      </c>
      <c r="H10" s="328" t="s">
        <v>713</v>
      </c>
      <c r="I10"/>
      <c r="J10"/>
      <c r="K10"/>
      <c r="L10"/>
      <c r="M10"/>
      <c r="N10"/>
      <c r="O10"/>
      <c r="Q10" s="237"/>
      <c r="R10" s="237"/>
    </row>
    <row r="11" spans="2:18" ht="15">
      <c r="B11" s="630"/>
      <c r="C11" s="329">
        <v>1</v>
      </c>
      <c r="D11" s="329">
        <v>2</v>
      </c>
      <c r="E11" s="329">
        <v>3</v>
      </c>
      <c r="F11" s="329">
        <v>4</v>
      </c>
      <c r="G11" s="329">
        <v>5</v>
      </c>
      <c r="H11" s="330">
        <v>6</v>
      </c>
      <c r="I11"/>
      <c r="J11"/>
      <c r="K11"/>
      <c r="L11"/>
      <c r="M11"/>
      <c r="N11"/>
      <c r="O11"/>
      <c r="Q11" s="237"/>
      <c r="R11" s="237"/>
    </row>
    <row r="12" spans="2:18" ht="15">
      <c r="B12" s="239" t="s">
        <v>630</v>
      </c>
      <c r="C12" s="240">
        <f>SUM(C13:C19)</f>
        <v>831883102206.03003</v>
      </c>
      <c r="D12" s="240">
        <f>SUM(D13:D19)</f>
        <v>10944478734.330029</v>
      </c>
      <c r="E12" s="240">
        <f>SUM(E13:E19)</f>
        <v>1337887281.3099999</v>
      </c>
      <c r="F12" s="240">
        <f>SUM(F13:F19)</f>
        <v>6454569480.9199867</v>
      </c>
      <c r="G12" s="240">
        <f>SUM(G13:G19)</f>
        <v>202413295384.87</v>
      </c>
      <c r="H12" s="240">
        <f>SUM(C12:G12)</f>
        <v>1053033333087.4602</v>
      </c>
      <c r="I12"/>
      <c r="J12"/>
      <c r="K12"/>
      <c r="L12"/>
      <c r="M12"/>
      <c r="N12"/>
      <c r="O12"/>
      <c r="Q12" s="237"/>
      <c r="R12" s="237"/>
    </row>
    <row r="13" spans="2:18" ht="15">
      <c r="B13" s="241" t="s">
        <v>714</v>
      </c>
      <c r="C13" s="242">
        <v>779119886408.80005</v>
      </c>
      <c r="D13" s="242">
        <v>1138454441.22</v>
      </c>
      <c r="E13" s="242">
        <v>0</v>
      </c>
      <c r="F13" s="242">
        <v>2808552490.3800006</v>
      </c>
      <c r="G13" s="243">
        <v>0</v>
      </c>
      <c r="H13" s="243">
        <f>SUM(C13:G13)</f>
        <v>783066893340.40002</v>
      </c>
      <c r="I13"/>
      <c r="J13"/>
      <c r="K13"/>
      <c r="L13"/>
      <c r="M13"/>
      <c r="N13"/>
      <c r="O13"/>
      <c r="Q13" s="237"/>
      <c r="R13" s="237"/>
    </row>
    <row r="14" spans="2:18" ht="15">
      <c r="B14" s="241" t="s">
        <v>715</v>
      </c>
      <c r="C14" s="242">
        <v>3420252952.5599999</v>
      </c>
      <c r="D14" s="242">
        <v>0</v>
      </c>
      <c r="E14" s="242">
        <v>1177407433.3299999</v>
      </c>
      <c r="F14" s="242">
        <v>4013</v>
      </c>
      <c r="G14" s="242">
        <v>0</v>
      </c>
      <c r="H14" s="244">
        <f t="shared" ref="H14:H24" si="0">SUM(C14:G14)</f>
        <v>4597664398.8899994</v>
      </c>
      <c r="I14"/>
      <c r="J14"/>
      <c r="K14"/>
      <c r="L14"/>
      <c r="M14"/>
      <c r="N14"/>
      <c r="O14"/>
      <c r="Q14" s="237"/>
      <c r="R14" s="237"/>
    </row>
    <row r="15" spans="2:18" ht="15">
      <c r="B15" s="241" t="s">
        <v>716</v>
      </c>
      <c r="C15" s="242">
        <v>21873885658.109997</v>
      </c>
      <c r="D15" s="242">
        <v>6064398609.21</v>
      </c>
      <c r="E15" s="242">
        <v>135885183.16</v>
      </c>
      <c r="F15" s="242">
        <v>2892205983.0899997</v>
      </c>
      <c r="G15" s="242">
        <v>152903822507.31</v>
      </c>
      <c r="H15" s="244">
        <f t="shared" si="0"/>
        <v>183870197940.88</v>
      </c>
      <c r="I15"/>
      <c r="J15"/>
      <c r="K15"/>
      <c r="L15"/>
      <c r="M15"/>
      <c r="N15"/>
      <c r="O15"/>
      <c r="Q15" s="237"/>
      <c r="R15" s="237"/>
    </row>
    <row r="16" spans="2:18" ht="15">
      <c r="B16" s="241" t="s">
        <v>717</v>
      </c>
      <c r="C16" s="242">
        <v>12336166265.01</v>
      </c>
      <c r="D16" s="242">
        <v>0</v>
      </c>
      <c r="E16" s="242">
        <v>0</v>
      </c>
      <c r="F16" s="242">
        <v>205511428.19999996</v>
      </c>
      <c r="G16" s="242">
        <v>5804102</v>
      </c>
      <c r="H16" s="242">
        <f t="shared" si="0"/>
        <v>12547481795.210001</v>
      </c>
      <c r="I16"/>
      <c r="J16"/>
      <c r="K16"/>
      <c r="L16"/>
      <c r="M16"/>
      <c r="N16"/>
      <c r="O16"/>
      <c r="Q16" s="237"/>
      <c r="R16" s="237"/>
    </row>
    <row r="17" spans="2:18" ht="29.25">
      <c r="B17" s="241" t="s">
        <v>718</v>
      </c>
      <c r="C17" s="242">
        <v>3227431649.4500003</v>
      </c>
      <c r="D17" s="242">
        <v>3733632168.4200287</v>
      </c>
      <c r="E17" s="242">
        <v>24551565.220000088</v>
      </c>
      <c r="F17" s="242">
        <v>418993464.00998628</v>
      </c>
      <c r="G17" s="242">
        <v>44770142083.989983</v>
      </c>
      <c r="H17" s="245">
        <f t="shared" si="0"/>
        <v>52174750931.089996</v>
      </c>
      <c r="I17"/>
      <c r="J17"/>
      <c r="K17"/>
      <c r="L17"/>
      <c r="M17"/>
      <c r="N17"/>
      <c r="O17"/>
      <c r="Q17" s="237"/>
      <c r="R17" s="237"/>
    </row>
    <row r="18" spans="2:18" ht="15">
      <c r="B18" s="241" t="s">
        <v>719</v>
      </c>
      <c r="C18" s="242">
        <v>1393553098.45</v>
      </c>
      <c r="D18" s="242">
        <v>7607180.5</v>
      </c>
      <c r="E18" s="242">
        <v>0</v>
      </c>
      <c r="F18" s="242">
        <v>120539686.46999998</v>
      </c>
      <c r="G18" s="242">
        <v>0</v>
      </c>
      <c r="H18" s="244">
        <f t="shared" si="0"/>
        <v>1521699965.4200001</v>
      </c>
      <c r="I18"/>
      <c r="J18"/>
      <c r="K18"/>
      <c r="L18"/>
      <c r="M18"/>
      <c r="N18"/>
      <c r="O18"/>
      <c r="Q18" s="237"/>
      <c r="R18" s="237"/>
    </row>
    <row r="19" spans="2:18" ht="15">
      <c r="B19" s="241" t="s">
        <v>720</v>
      </c>
      <c r="C19" s="242">
        <v>10511926173.65</v>
      </c>
      <c r="D19" s="242">
        <v>386334.98000000004</v>
      </c>
      <c r="E19" s="242">
        <v>43099.6</v>
      </c>
      <c r="F19" s="242">
        <v>8762415.7699999996</v>
      </c>
      <c r="G19" s="242">
        <v>4733526691.5700016</v>
      </c>
      <c r="H19" s="246">
        <f t="shared" si="0"/>
        <v>15254644715.570002</v>
      </c>
      <c r="I19"/>
      <c r="J19"/>
      <c r="K19"/>
      <c r="L19"/>
      <c r="M19"/>
      <c r="N19"/>
      <c r="O19"/>
    </row>
    <row r="20" spans="2:18" ht="15">
      <c r="B20" s="239" t="s">
        <v>710</v>
      </c>
      <c r="C20" s="240">
        <f>SUM(C21:C23)</f>
        <v>10567033073.659998</v>
      </c>
      <c r="D20" s="240">
        <f>SUM(D21:D23)</f>
        <v>792326248.33999896</v>
      </c>
      <c r="E20" s="240">
        <f>SUM(E21:E23)</f>
        <v>0</v>
      </c>
      <c r="F20" s="240">
        <f>F21+F22+F23</f>
        <v>1851199298.2599955</v>
      </c>
      <c r="G20" s="240">
        <f>G21+G22+G23</f>
        <v>37569083.610004961</v>
      </c>
      <c r="H20" s="240">
        <f t="shared" si="0"/>
        <v>13248127703.869995</v>
      </c>
      <c r="I20"/>
      <c r="J20"/>
      <c r="K20"/>
      <c r="L20"/>
      <c r="M20"/>
      <c r="N20"/>
      <c r="O20"/>
    </row>
    <row r="21" spans="2:18" ht="29.25">
      <c r="B21" s="247" t="s">
        <v>721</v>
      </c>
      <c r="C21" s="248">
        <v>1219479988.6500001</v>
      </c>
      <c r="D21" s="248">
        <v>0</v>
      </c>
      <c r="E21" s="248">
        <v>0</v>
      </c>
      <c r="F21" s="248">
        <v>91225970.840000018</v>
      </c>
      <c r="G21" s="248">
        <v>0</v>
      </c>
      <c r="H21" s="248">
        <f t="shared" si="0"/>
        <v>1310705959.49</v>
      </c>
      <c r="I21"/>
      <c r="J21"/>
      <c r="K21"/>
      <c r="L21"/>
      <c r="M21"/>
      <c r="N21"/>
      <c r="O21"/>
    </row>
    <row r="22" spans="2:18" ht="15">
      <c r="B22" s="247" t="s">
        <v>722</v>
      </c>
      <c r="C22" s="248">
        <v>8921400350.4399986</v>
      </c>
      <c r="D22" s="248">
        <v>792326248.33999896</v>
      </c>
      <c r="E22" s="248">
        <v>0</v>
      </c>
      <c r="F22" s="248">
        <v>1759973327.4199955</v>
      </c>
      <c r="G22" s="248">
        <v>4.9590598791837692E-6</v>
      </c>
      <c r="H22" s="248">
        <f t="shared" si="0"/>
        <v>11473699926.199999</v>
      </c>
      <c r="I22"/>
      <c r="J22"/>
      <c r="K22"/>
      <c r="L22"/>
      <c r="M22"/>
      <c r="N22"/>
      <c r="O22"/>
    </row>
    <row r="23" spans="2:18" ht="30" thickBot="1">
      <c r="B23" s="249" t="s">
        <v>723</v>
      </c>
      <c r="C23" s="250">
        <v>426152734.56999999</v>
      </c>
      <c r="D23" s="250">
        <v>0</v>
      </c>
      <c r="E23" s="250">
        <v>0</v>
      </c>
      <c r="F23" s="250">
        <v>0</v>
      </c>
      <c r="G23" s="250">
        <v>37569083.609999999</v>
      </c>
      <c r="H23" s="250">
        <f t="shared" si="0"/>
        <v>463721818.18000001</v>
      </c>
      <c r="I23"/>
      <c r="J23"/>
      <c r="K23"/>
      <c r="L23"/>
      <c r="M23"/>
      <c r="N23"/>
      <c r="O23"/>
    </row>
    <row r="24" spans="2:18" ht="15.75" thickBot="1">
      <c r="B24" s="251" t="s">
        <v>627</v>
      </c>
      <c r="C24" s="252">
        <f>C12+C20</f>
        <v>842450135279.69006</v>
      </c>
      <c r="D24" s="252">
        <f>D12+D20</f>
        <v>11736804982.670027</v>
      </c>
      <c r="E24" s="252">
        <f>E12</f>
        <v>1337887281.3099999</v>
      </c>
      <c r="F24" s="252">
        <f>F12+F20</f>
        <v>8305768779.1799822</v>
      </c>
      <c r="G24" s="252">
        <f>G20+G12</f>
        <v>202450864468.48001</v>
      </c>
      <c r="H24" s="253">
        <f t="shared" si="0"/>
        <v>1066281460791.3301</v>
      </c>
      <c r="I24"/>
      <c r="J24"/>
      <c r="K24"/>
      <c r="L24"/>
      <c r="M24"/>
      <c r="N24"/>
      <c r="O24"/>
    </row>
    <row r="25" spans="2:18" ht="19.5" customHeight="1">
      <c r="B25" s="623" t="s">
        <v>960</v>
      </c>
      <c r="C25" s="623"/>
      <c r="D25" s="623"/>
      <c r="E25" s="623"/>
      <c r="F25" s="623"/>
      <c r="G25" s="623"/>
      <c r="H25" s="624"/>
      <c r="I25"/>
      <c r="J25"/>
      <c r="K25"/>
      <c r="L25"/>
      <c r="M25"/>
      <c r="N25"/>
      <c r="O25"/>
    </row>
    <row r="26" spans="2:18" ht="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8" ht="15">
      <c r="I27"/>
      <c r="J27"/>
      <c r="K27"/>
      <c r="L27"/>
      <c r="M27"/>
      <c r="N27"/>
      <c r="O27"/>
    </row>
    <row r="28" spans="2:18" ht="15">
      <c r="I28"/>
      <c r="J28"/>
      <c r="K28"/>
      <c r="L28"/>
      <c r="M28"/>
      <c r="N28"/>
      <c r="O28"/>
    </row>
    <row r="29" spans="2:18" ht="15">
      <c r="I29"/>
      <c r="J29"/>
      <c r="K29"/>
      <c r="L29"/>
      <c r="M29"/>
      <c r="N29"/>
      <c r="O29"/>
    </row>
    <row r="30" spans="2:18" ht="15">
      <c r="I30"/>
      <c r="J30"/>
      <c r="K30"/>
      <c r="L30"/>
      <c r="M30"/>
      <c r="N30"/>
      <c r="O30"/>
    </row>
    <row r="34" spans="2:8" ht="15">
      <c r="B34" s="237"/>
      <c r="C34" s="237"/>
      <c r="D34" s="254"/>
      <c r="E34" s="237"/>
      <c r="F34" s="237"/>
      <c r="G34" s="237"/>
      <c r="H34" s="237"/>
    </row>
    <row r="39" spans="2:8" ht="15">
      <c r="E39" s="254"/>
    </row>
  </sheetData>
  <mergeCells count="9">
    <mergeCell ref="B8:H8"/>
    <mergeCell ref="B25:H25"/>
    <mergeCell ref="B1:H1"/>
    <mergeCell ref="B2:H2"/>
    <mergeCell ref="B3:H3"/>
    <mergeCell ref="B5:H5"/>
    <mergeCell ref="B6:H6"/>
    <mergeCell ref="B7:H7"/>
    <mergeCell ref="B10:B1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F42E-ED1A-4F18-A8D5-EF669445BEA4}">
  <dimension ref="A1:Q31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1" max="3" width="11.42578125" customWidth="1"/>
    <col min="4" max="4" width="50.140625" customWidth="1"/>
    <col min="5" max="5" width="14.5703125" bestFit="1" customWidth="1"/>
    <col min="6" max="6" width="18.7109375" customWidth="1"/>
    <col min="7" max="7" width="15.5703125" customWidth="1"/>
    <col min="8" max="8" width="12.7109375" customWidth="1"/>
    <col min="9" max="9" width="13.7109375" customWidth="1"/>
    <col min="10" max="10" width="15" bestFit="1" customWidth="1"/>
    <col min="11" max="11" width="11.42578125" customWidth="1"/>
    <col min="13" max="13" width="17.140625" bestFit="1" customWidth="1"/>
  </cols>
  <sheetData>
    <row r="1" spans="1:17" ht="27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91"/>
    </row>
    <row r="2" spans="1:17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92"/>
    </row>
    <row r="3" spans="1:17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693"/>
    </row>
    <row r="4" spans="1:17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18">
      <c r="A5" s="694" t="s">
        <v>962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</row>
    <row r="6" spans="1:17" ht="18">
      <c r="A6" s="1"/>
      <c r="B6" s="694" t="s">
        <v>711</v>
      </c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</row>
    <row r="7" spans="1:17" ht="18">
      <c r="A7" s="694">
        <v>2021</v>
      </c>
      <c r="B7" s="694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</row>
    <row r="8" spans="1:17" ht="16.5" customHeight="1">
      <c r="A8" s="689" t="s">
        <v>948</v>
      </c>
      <c r="B8" s="689"/>
      <c r="C8" s="689"/>
      <c r="D8" s="689"/>
      <c r="E8" s="689"/>
      <c r="F8" s="689"/>
      <c r="G8" s="689"/>
      <c r="H8" s="689"/>
      <c r="I8" s="689"/>
      <c r="J8" s="689"/>
      <c r="K8" s="689"/>
      <c r="L8" s="689"/>
      <c r="M8" s="689"/>
    </row>
    <row r="9" spans="1:17" ht="16.5" customHeight="1">
      <c r="A9" s="488"/>
      <c r="B9" s="488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</row>
    <row r="10" spans="1:17" ht="71.45" customHeight="1" thickBot="1">
      <c r="D10" s="630" t="s">
        <v>648</v>
      </c>
      <c r="E10" s="327" t="s">
        <v>37</v>
      </c>
      <c r="F10" s="327" t="s">
        <v>700</v>
      </c>
      <c r="G10" s="327" t="s">
        <v>35</v>
      </c>
      <c r="H10" s="327" t="s">
        <v>34</v>
      </c>
      <c r="I10" s="327" t="s">
        <v>33</v>
      </c>
      <c r="J10" s="328" t="s">
        <v>713</v>
      </c>
    </row>
    <row r="11" spans="1:17">
      <c r="D11" s="630"/>
      <c r="E11" s="329">
        <v>1</v>
      </c>
      <c r="F11" s="329">
        <v>2</v>
      </c>
      <c r="G11" s="329">
        <v>3</v>
      </c>
      <c r="H11" s="329">
        <v>4</v>
      </c>
      <c r="I11" s="329">
        <v>5</v>
      </c>
      <c r="J11" s="330">
        <v>6</v>
      </c>
    </row>
    <row r="12" spans="1:17">
      <c r="D12" s="239" t="s">
        <v>630</v>
      </c>
      <c r="E12" s="240">
        <f>SUM(E13:E19)</f>
        <v>657166229358</v>
      </c>
      <c r="F12" s="240">
        <f t="shared" ref="F12:H12" si="0">SUM(F13:F19)</f>
        <v>27614276591</v>
      </c>
      <c r="G12" s="240">
        <f t="shared" si="0"/>
        <v>22821062083</v>
      </c>
      <c r="H12" s="240">
        <f t="shared" si="0"/>
        <v>5979887850.0700006</v>
      </c>
      <c r="I12" s="240">
        <f>SUM(I13:I19)</f>
        <v>156913279503.51001</v>
      </c>
      <c r="J12" s="240">
        <f>SUM(J13:J19)</f>
        <v>870494735385.57996</v>
      </c>
      <c r="K12" s="255"/>
      <c r="L12" s="255"/>
      <c r="M12" s="255"/>
      <c r="N12" s="255"/>
      <c r="O12" s="255"/>
      <c r="P12" s="256"/>
      <c r="Q12" s="255"/>
    </row>
    <row r="13" spans="1:17">
      <c r="D13" s="247" t="s">
        <v>714</v>
      </c>
      <c r="E13" s="248">
        <v>605936356314</v>
      </c>
      <c r="F13" s="248">
        <v>1890687606</v>
      </c>
      <c r="G13" s="248">
        <v>0</v>
      </c>
      <c r="H13" s="248">
        <v>2839943570.0400014</v>
      </c>
      <c r="I13" s="411">
        <v>0</v>
      </c>
      <c r="J13" s="411">
        <f>SUM(E13:I13)</f>
        <v>610666987490.04004</v>
      </c>
      <c r="K13" s="255"/>
      <c r="L13" s="150"/>
      <c r="M13" s="150"/>
      <c r="N13" s="150"/>
      <c r="O13" s="150"/>
    </row>
    <row r="14" spans="1:17">
      <c r="D14" s="247" t="s">
        <v>715</v>
      </c>
      <c r="E14" s="248">
        <v>2605834807</v>
      </c>
      <c r="F14" s="248">
        <v>0</v>
      </c>
      <c r="G14" s="248">
        <v>2990484318</v>
      </c>
      <c r="H14" s="248">
        <v>27382700</v>
      </c>
      <c r="I14" s="248">
        <v>0</v>
      </c>
      <c r="J14" s="412">
        <f t="shared" ref="J14:J22" si="1">SUM(E14:I14)</f>
        <v>5623701825</v>
      </c>
      <c r="K14" s="255"/>
    </row>
    <row r="15" spans="1:17">
      <c r="D15" s="247" t="s">
        <v>716</v>
      </c>
      <c r="E15" s="248">
        <v>23655956821</v>
      </c>
      <c r="F15" s="248">
        <v>20157218460</v>
      </c>
      <c r="G15" s="248">
        <v>19222077765</v>
      </c>
      <c r="H15" s="248">
        <v>2625724345.9400001</v>
      </c>
      <c r="I15" s="248">
        <v>152920654050.51001</v>
      </c>
      <c r="J15" s="412">
        <f>SUM(E15:I15)</f>
        <v>218581631442.45001</v>
      </c>
      <c r="K15" s="255"/>
      <c r="N15" s="150"/>
    </row>
    <row r="16" spans="1:17">
      <c r="D16" s="247" t="s">
        <v>717</v>
      </c>
      <c r="E16" s="248">
        <v>13308027306</v>
      </c>
      <c r="F16" s="248">
        <v>2412116417</v>
      </c>
      <c r="G16" s="248">
        <v>604600000</v>
      </c>
      <c r="H16" s="248">
        <v>254229173.09999996</v>
      </c>
      <c r="I16" s="248">
        <v>140507330</v>
      </c>
      <c r="J16" s="248">
        <f t="shared" si="1"/>
        <v>16719480226.1</v>
      </c>
      <c r="K16" s="255"/>
    </row>
    <row r="17" spans="4:13" ht="29.25">
      <c r="D17" s="247" t="s">
        <v>718</v>
      </c>
      <c r="E17" s="248">
        <v>1552890834</v>
      </c>
      <c r="F17" s="248">
        <v>992683854</v>
      </c>
      <c r="G17" s="248">
        <v>0</v>
      </c>
      <c r="H17" s="248">
        <v>165274774.22999847</v>
      </c>
      <c r="I17" s="248">
        <v>0</v>
      </c>
      <c r="J17" s="413">
        <f t="shared" si="1"/>
        <v>2710849462.2299986</v>
      </c>
      <c r="K17" s="255"/>
      <c r="L17" s="150"/>
      <c r="M17" s="23"/>
    </row>
    <row r="18" spans="4:13" ht="16.5" customHeight="1">
      <c r="D18" s="247" t="s">
        <v>719</v>
      </c>
      <c r="E18" s="248">
        <v>78083503</v>
      </c>
      <c r="F18" s="248">
        <v>5000000</v>
      </c>
      <c r="G18" s="248">
        <v>0</v>
      </c>
      <c r="H18" s="248">
        <v>55771534.870000005</v>
      </c>
      <c r="I18" s="248">
        <v>0</v>
      </c>
      <c r="J18" s="412">
        <f t="shared" si="1"/>
        <v>138855037.87</v>
      </c>
      <c r="K18" s="255"/>
      <c r="M18" s="136"/>
    </row>
    <row r="19" spans="4:13">
      <c r="D19" s="247" t="s">
        <v>720</v>
      </c>
      <c r="E19" s="248">
        <v>10029079773</v>
      </c>
      <c r="F19" s="248">
        <v>2156570254</v>
      </c>
      <c r="G19" s="248">
        <v>3900000</v>
      </c>
      <c r="H19" s="248">
        <v>11561751.890000001</v>
      </c>
      <c r="I19" s="248">
        <v>3852118123</v>
      </c>
      <c r="J19" s="414">
        <f t="shared" si="1"/>
        <v>16053229901.889999</v>
      </c>
      <c r="K19" s="255"/>
      <c r="M19" s="23"/>
    </row>
    <row r="20" spans="4:13">
      <c r="D20" s="239" t="s">
        <v>710</v>
      </c>
      <c r="E20" s="240">
        <f>SUM(E21:E23)</f>
        <v>89147606193</v>
      </c>
      <c r="F20" s="240">
        <f t="shared" ref="F20:I20" si="2">SUM(F21:F23)</f>
        <v>0</v>
      </c>
      <c r="G20" s="240">
        <f>SUM(G21:G23)</f>
        <v>14763762</v>
      </c>
      <c r="H20" s="240">
        <f t="shared" si="2"/>
        <v>168362869.43000177</v>
      </c>
      <c r="I20" s="240">
        <f t="shared" si="2"/>
        <v>0</v>
      </c>
      <c r="J20" s="240">
        <f>SUM(J21:J23)</f>
        <v>89330732824.430008</v>
      </c>
      <c r="K20" s="255"/>
      <c r="L20" s="150"/>
      <c r="M20" s="150"/>
    </row>
    <row r="21" spans="4:13" ht="29.25">
      <c r="D21" s="247" t="s">
        <v>721</v>
      </c>
      <c r="E21" s="248">
        <v>0</v>
      </c>
      <c r="F21" s="248">
        <v>0</v>
      </c>
      <c r="G21" s="248">
        <v>3947942</v>
      </c>
      <c r="H21" s="248">
        <v>135725054.27000001</v>
      </c>
      <c r="I21" s="248">
        <v>0</v>
      </c>
      <c r="J21" s="248">
        <f t="shared" si="1"/>
        <v>139672996.27000001</v>
      </c>
      <c r="K21" s="255"/>
      <c r="L21" s="150"/>
    </row>
    <row r="22" spans="4:13">
      <c r="D22" s="247" t="s">
        <v>722</v>
      </c>
      <c r="E22" s="248">
        <v>89147606193</v>
      </c>
      <c r="F22" s="248">
        <v>0</v>
      </c>
      <c r="G22" s="248">
        <v>0</v>
      </c>
      <c r="H22" s="248">
        <v>32637815.160001755</v>
      </c>
      <c r="I22" s="248">
        <v>0</v>
      </c>
      <c r="J22" s="248">
        <f t="shared" si="1"/>
        <v>89180244008.160004</v>
      </c>
      <c r="K22" s="255"/>
      <c r="L22" s="150"/>
    </row>
    <row r="23" spans="4:13" ht="30" thickBot="1">
      <c r="D23" s="249" t="s">
        <v>723</v>
      </c>
      <c r="E23" s="250">
        <v>0</v>
      </c>
      <c r="F23" s="250">
        <v>0</v>
      </c>
      <c r="G23" s="250">
        <v>10815820</v>
      </c>
      <c r="H23" s="250">
        <v>0</v>
      </c>
      <c r="I23" s="250">
        <v>0</v>
      </c>
      <c r="J23" s="250">
        <f>SUM(E23:I23)</f>
        <v>10815820</v>
      </c>
      <c r="K23" s="255"/>
      <c r="L23" s="150"/>
      <c r="M23" s="150"/>
    </row>
    <row r="24" spans="4:13" ht="15.75" thickBot="1">
      <c r="D24" s="251" t="s">
        <v>724</v>
      </c>
      <c r="E24" s="252">
        <f>+E12+E20</f>
        <v>746313835551</v>
      </c>
      <c r="F24" s="252">
        <f t="shared" ref="F24:J24" si="3">+F12+F20</f>
        <v>27614276591</v>
      </c>
      <c r="G24" s="252">
        <f t="shared" si="3"/>
        <v>22835825845</v>
      </c>
      <c r="H24" s="252">
        <f t="shared" si="3"/>
        <v>6148250719.5000029</v>
      </c>
      <c r="I24" s="252">
        <f t="shared" si="3"/>
        <v>156913279503.51001</v>
      </c>
      <c r="J24" s="253">
        <f t="shared" si="3"/>
        <v>959825468210.01001</v>
      </c>
      <c r="K24" s="255"/>
      <c r="L24" s="150"/>
      <c r="M24" s="150"/>
    </row>
    <row r="25" spans="4:13" ht="28.5" customHeight="1">
      <c r="D25" s="690" t="s">
        <v>647</v>
      </c>
      <c r="E25" s="690"/>
      <c r="F25" s="690"/>
      <c r="G25" s="690"/>
      <c r="H25" s="690"/>
      <c r="I25" s="690"/>
      <c r="J25" s="690"/>
      <c r="K25" s="257"/>
      <c r="M25" s="150"/>
    </row>
    <row r="28" spans="4:13">
      <c r="E28" s="150"/>
      <c r="F28" s="150"/>
      <c r="G28" s="150"/>
      <c r="H28" s="150"/>
      <c r="I28" s="150"/>
    </row>
    <row r="30" spans="4:13">
      <c r="L30" s="150"/>
    </row>
    <row r="31" spans="4:13">
      <c r="K31" s="150"/>
    </row>
  </sheetData>
  <mergeCells count="9">
    <mergeCell ref="A8:M8"/>
    <mergeCell ref="D25:J25"/>
    <mergeCell ref="A1:M1"/>
    <mergeCell ref="A2:M2"/>
    <mergeCell ref="A3:M3"/>
    <mergeCell ref="A5:M5"/>
    <mergeCell ref="B6:M6"/>
    <mergeCell ref="A7:M7"/>
    <mergeCell ref="D10:D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139A-727A-4D1D-820D-C9968FE820E4}">
  <dimension ref="B1:K40"/>
  <sheetViews>
    <sheetView showGridLines="0" zoomScale="60" zoomScaleNormal="60" workbookViewId="0">
      <selection activeCell="B5" sqref="B5:G5"/>
    </sheetView>
  </sheetViews>
  <sheetFormatPr baseColWidth="10" defaultColWidth="11.42578125" defaultRowHeight="12.75"/>
  <cols>
    <col min="1" max="1" width="11.42578125" style="236" customWidth="1"/>
    <col min="2" max="2" width="42.7109375" style="236" customWidth="1"/>
    <col min="3" max="3" width="14.85546875" style="236" customWidth="1"/>
    <col min="4" max="4" width="18.5703125" style="236" customWidth="1"/>
    <col min="5" max="5" width="17.5703125" style="236" bestFit="1" customWidth="1"/>
    <col min="6" max="6" width="18.42578125" style="236" bestFit="1" customWidth="1"/>
    <col min="7" max="7" width="17.5703125" style="236" customWidth="1"/>
    <col min="8" max="8" width="17.140625" style="236" bestFit="1" customWidth="1"/>
    <col min="9" max="9" width="16" style="236" customWidth="1"/>
    <col min="10" max="10" width="18.85546875" style="236" customWidth="1"/>
    <col min="11" max="11" width="18.5703125" style="236" bestFit="1" customWidth="1"/>
    <col min="12" max="16384" width="11.42578125" style="236"/>
  </cols>
  <sheetData>
    <row r="1" spans="2:11" ht="28.15" customHeight="1">
      <c r="B1" s="625" t="s">
        <v>25</v>
      </c>
      <c r="C1" s="626"/>
      <c r="D1" s="626"/>
      <c r="E1" s="626"/>
      <c r="F1" s="626"/>
      <c r="G1" s="626"/>
      <c r="H1" s="626"/>
      <c r="I1" s="626"/>
      <c r="J1" s="626"/>
      <c r="K1" s="626"/>
    </row>
    <row r="2" spans="2:11" ht="20.25">
      <c r="B2" s="627" t="s">
        <v>24</v>
      </c>
      <c r="C2" s="628"/>
      <c r="D2" s="628"/>
      <c r="E2" s="628"/>
      <c r="F2" s="628"/>
      <c r="G2" s="628"/>
      <c r="H2" s="628"/>
      <c r="I2" s="628"/>
      <c r="J2" s="628"/>
      <c r="K2" s="628"/>
    </row>
    <row r="3" spans="2:11" ht="15.75" customHeight="1">
      <c r="B3" s="583" t="s">
        <v>624</v>
      </c>
      <c r="C3" s="584"/>
      <c r="D3" s="584"/>
      <c r="E3" s="584"/>
      <c r="F3" s="584"/>
      <c r="G3" s="584"/>
      <c r="H3" s="584"/>
      <c r="I3" s="584"/>
      <c r="J3" s="584"/>
      <c r="K3" s="693"/>
    </row>
    <row r="4" spans="2:11" ht="15">
      <c r="B4" s="237"/>
      <c r="C4" s="237"/>
      <c r="D4" s="237"/>
      <c r="E4" s="237"/>
      <c r="F4" s="237"/>
      <c r="G4" s="237"/>
      <c r="H4" s="238"/>
      <c r="I4" s="238"/>
      <c r="J4" s="238"/>
      <c r="K4" s="238"/>
    </row>
    <row r="5" spans="2:11" ht="18">
      <c r="B5" s="629" t="s">
        <v>963</v>
      </c>
      <c r="C5" s="629"/>
      <c r="D5" s="629"/>
      <c r="E5" s="629"/>
      <c r="F5" s="629"/>
      <c r="G5" s="629"/>
      <c r="H5" s="629"/>
      <c r="I5" s="629"/>
      <c r="J5" s="629"/>
      <c r="K5" s="629"/>
    </row>
    <row r="6" spans="2:11" ht="18">
      <c r="B6" s="629" t="s">
        <v>711</v>
      </c>
      <c r="C6" s="629"/>
      <c r="D6" s="629"/>
      <c r="E6" s="629"/>
      <c r="F6" s="629"/>
      <c r="G6" s="629"/>
      <c r="H6" s="629"/>
      <c r="I6" s="629"/>
      <c r="J6" s="629"/>
      <c r="K6" s="629"/>
    </row>
    <row r="7" spans="2:11" ht="18">
      <c r="B7" s="629">
        <v>2021</v>
      </c>
      <c r="C7" s="629"/>
      <c r="D7" s="629"/>
      <c r="E7" s="629"/>
      <c r="F7" s="629"/>
      <c r="G7" s="629"/>
      <c r="H7" s="629"/>
      <c r="I7" s="629"/>
      <c r="J7" s="629"/>
      <c r="K7" s="629"/>
    </row>
    <row r="8" spans="2:11" ht="15">
      <c r="B8" s="622" t="s">
        <v>948</v>
      </c>
      <c r="C8" s="622"/>
      <c r="D8" s="622"/>
      <c r="E8" s="622"/>
      <c r="F8" s="622"/>
      <c r="G8" s="622"/>
      <c r="H8" s="622"/>
      <c r="I8" s="622"/>
      <c r="J8" s="622"/>
      <c r="K8" s="622"/>
    </row>
    <row r="9" spans="2:11" ht="15"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2:11" ht="15.75" thickBot="1">
      <c r="B10" s="630" t="s">
        <v>826</v>
      </c>
      <c r="C10" s="695" t="s">
        <v>37</v>
      </c>
      <c r="D10" s="696"/>
      <c r="E10" s="697"/>
      <c r="F10" s="695" t="s">
        <v>700</v>
      </c>
      <c r="G10" s="696"/>
      <c r="H10" s="697"/>
      <c r="I10" s="695" t="s">
        <v>35</v>
      </c>
      <c r="J10" s="696"/>
      <c r="K10" s="697"/>
    </row>
    <row r="11" spans="2:11" ht="30.75" thickBot="1">
      <c r="B11" s="630"/>
      <c r="C11" s="327" t="s">
        <v>827</v>
      </c>
      <c r="D11" s="327" t="s">
        <v>828</v>
      </c>
      <c r="E11" s="327" t="s">
        <v>829</v>
      </c>
      <c r="F11" s="327" t="s">
        <v>827</v>
      </c>
      <c r="G11" s="327" t="s">
        <v>828</v>
      </c>
      <c r="H11" s="327" t="s">
        <v>829</v>
      </c>
      <c r="I11" s="327" t="s">
        <v>827</v>
      </c>
      <c r="J11" s="327" t="s">
        <v>828</v>
      </c>
      <c r="K11" s="327" t="s">
        <v>829</v>
      </c>
    </row>
    <row r="12" spans="2:11" ht="15.75" thickBot="1">
      <c r="B12" s="697"/>
      <c r="C12" s="398">
        <v>1</v>
      </c>
      <c r="D12" s="398">
        <v>2</v>
      </c>
      <c r="E12" s="398" t="s">
        <v>1075</v>
      </c>
      <c r="F12" s="398">
        <v>4</v>
      </c>
      <c r="G12" s="398">
        <v>5</v>
      </c>
      <c r="H12" s="398" t="s">
        <v>1076</v>
      </c>
      <c r="I12" s="398">
        <v>7</v>
      </c>
      <c r="J12" s="398">
        <v>8</v>
      </c>
      <c r="K12" s="398" t="s">
        <v>1077</v>
      </c>
    </row>
    <row r="13" spans="2:11" ht="15">
      <c r="B13" s="399" t="s">
        <v>630</v>
      </c>
      <c r="C13" s="400">
        <f>SUM(C14:C20)</f>
        <v>831883102206.03003</v>
      </c>
      <c r="D13" s="240">
        <f>SUM(D14:D20)</f>
        <v>0</v>
      </c>
      <c r="E13" s="240">
        <f t="shared" ref="E13:E24" si="0">C13-D13</f>
        <v>831883102206.03003</v>
      </c>
      <c r="F13" s="400">
        <f>SUM(F14:F20)</f>
        <v>94435631582.960037</v>
      </c>
      <c r="G13" s="240">
        <f>SUM(G14:G20)</f>
        <v>83491148835.630005</v>
      </c>
      <c r="H13" s="240">
        <f t="shared" ref="H13:H24" si="1">F13-G13</f>
        <v>10944482747.330032</v>
      </c>
      <c r="I13" s="400">
        <f>SUM(I14:I20)</f>
        <v>19012720585.630001</v>
      </c>
      <c r="J13" s="240">
        <f>SUM(J14:J20)</f>
        <v>17674876403.919998</v>
      </c>
      <c r="K13" s="240">
        <f t="shared" ref="K13:K24" si="2">I13-J13</f>
        <v>1337844181.7100029</v>
      </c>
    </row>
    <row r="14" spans="2:11" ht="14.25">
      <c r="B14" s="401" t="s">
        <v>714</v>
      </c>
      <c r="C14" s="242">
        <v>779119886408.80005</v>
      </c>
      <c r="D14" s="242">
        <v>0</v>
      </c>
      <c r="E14" s="242">
        <f t="shared" si="0"/>
        <v>779119886408.80005</v>
      </c>
      <c r="F14" s="242">
        <v>1138454441.22</v>
      </c>
      <c r="G14" s="242">
        <v>0</v>
      </c>
      <c r="H14" s="242">
        <f t="shared" si="1"/>
        <v>1138454441.22</v>
      </c>
      <c r="I14" s="242"/>
      <c r="J14" s="242"/>
      <c r="K14" s="242">
        <f t="shared" si="2"/>
        <v>0</v>
      </c>
    </row>
    <row r="15" spans="2:11" ht="28.5">
      <c r="B15" s="401" t="s">
        <v>715</v>
      </c>
      <c r="C15" s="242">
        <v>3420252952.5599999</v>
      </c>
      <c r="D15" s="242">
        <v>0</v>
      </c>
      <c r="E15" s="242">
        <f t="shared" si="0"/>
        <v>3420252952.5599999</v>
      </c>
      <c r="F15" s="242">
        <v>4013</v>
      </c>
      <c r="G15" s="242">
        <v>0</v>
      </c>
      <c r="H15" s="242">
        <f t="shared" si="1"/>
        <v>4013</v>
      </c>
      <c r="I15" s="242">
        <v>1177407433.3300002</v>
      </c>
      <c r="J15" s="242"/>
      <c r="K15" s="242">
        <f t="shared" si="2"/>
        <v>1177407433.3300002</v>
      </c>
    </row>
    <row r="16" spans="2:11" ht="14.25">
      <c r="B16" s="401" t="s">
        <v>716</v>
      </c>
      <c r="C16" s="242">
        <v>21873885658.109997</v>
      </c>
      <c r="D16" s="242">
        <v>0</v>
      </c>
      <c r="E16" s="242">
        <f t="shared" si="0"/>
        <v>21873885658.109997</v>
      </c>
      <c r="F16" s="242">
        <v>6064398609.2099991</v>
      </c>
      <c r="G16" s="242">
        <v>0</v>
      </c>
      <c r="H16" s="242">
        <f t="shared" si="1"/>
        <v>6064398609.2099991</v>
      </c>
      <c r="I16" s="242">
        <v>135885183.16000003</v>
      </c>
      <c r="J16" s="242"/>
      <c r="K16" s="242">
        <f t="shared" si="2"/>
        <v>135885183.16000003</v>
      </c>
    </row>
    <row r="17" spans="2:11" ht="14.25">
      <c r="B17" s="401" t="s">
        <v>717</v>
      </c>
      <c r="C17" s="242">
        <v>12336166265.01</v>
      </c>
      <c r="D17" s="242">
        <v>0</v>
      </c>
      <c r="E17" s="242">
        <f t="shared" si="0"/>
        <v>12336166265.01</v>
      </c>
      <c r="F17" s="242">
        <v>0</v>
      </c>
      <c r="G17" s="242">
        <v>0</v>
      </c>
      <c r="H17" s="242">
        <f t="shared" si="1"/>
        <v>0</v>
      </c>
      <c r="I17" s="242"/>
      <c r="J17" s="242"/>
      <c r="K17" s="242">
        <f t="shared" si="2"/>
        <v>0</v>
      </c>
    </row>
    <row r="18" spans="2:11" ht="28.5">
      <c r="B18" s="401" t="s">
        <v>718</v>
      </c>
      <c r="C18" s="242">
        <v>3227431649.4500003</v>
      </c>
      <c r="D18" s="242"/>
      <c r="E18" s="242">
        <f t="shared" si="0"/>
        <v>3227431649.4500003</v>
      </c>
      <c r="F18" s="242">
        <v>87224781004.050049</v>
      </c>
      <c r="G18" s="242">
        <v>83491148835.630005</v>
      </c>
      <c r="H18" s="242">
        <f t="shared" si="1"/>
        <v>3733632168.4200439</v>
      </c>
      <c r="I18" s="242">
        <v>17699427969.139999</v>
      </c>
      <c r="J18" s="242">
        <v>17674876403.919998</v>
      </c>
      <c r="K18" s="242">
        <f t="shared" si="2"/>
        <v>24551565.220001221</v>
      </c>
    </row>
    <row r="19" spans="2:11" ht="14.25">
      <c r="B19" s="401" t="s">
        <v>719</v>
      </c>
      <c r="C19" s="242">
        <v>1393553098.45</v>
      </c>
      <c r="D19" s="242">
        <v>0</v>
      </c>
      <c r="E19" s="242">
        <f t="shared" si="0"/>
        <v>1393553098.45</v>
      </c>
      <c r="F19" s="242">
        <v>7607180.5</v>
      </c>
      <c r="G19" s="242">
        <v>0</v>
      </c>
      <c r="H19" s="242">
        <f t="shared" si="1"/>
        <v>7607180.5</v>
      </c>
      <c r="I19" s="242"/>
      <c r="J19" s="242"/>
      <c r="K19" s="242">
        <f t="shared" si="2"/>
        <v>0</v>
      </c>
    </row>
    <row r="20" spans="2:11" ht="14.25">
      <c r="B20" s="401" t="s">
        <v>720</v>
      </c>
      <c r="C20" s="242">
        <v>10511926173.65</v>
      </c>
      <c r="D20" s="242">
        <v>0</v>
      </c>
      <c r="E20" s="242">
        <f t="shared" si="0"/>
        <v>10511926173.65</v>
      </c>
      <c r="F20" s="242">
        <v>386334.98000000004</v>
      </c>
      <c r="G20" s="242">
        <v>0</v>
      </c>
      <c r="H20" s="242">
        <f t="shared" si="1"/>
        <v>386334.98000000004</v>
      </c>
      <c r="I20" s="242"/>
      <c r="J20" s="242"/>
      <c r="K20" s="242">
        <f t="shared" si="2"/>
        <v>0</v>
      </c>
    </row>
    <row r="21" spans="2:11" ht="15">
      <c r="B21" s="239" t="s">
        <v>710</v>
      </c>
      <c r="C21" s="240">
        <f>SUM(C22:C24)</f>
        <v>10567033073.659998</v>
      </c>
      <c r="D21" s="240">
        <f>SUM(D22:D24)</f>
        <v>0</v>
      </c>
      <c r="E21" s="240">
        <f t="shared" si="0"/>
        <v>10567033073.659998</v>
      </c>
      <c r="F21" s="240">
        <f>SUM(F22:F24)</f>
        <v>5386523394.1599998</v>
      </c>
      <c r="G21" s="240">
        <f>SUM(G22:G24)</f>
        <v>4594197145.8199997</v>
      </c>
      <c r="H21" s="240">
        <f t="shared" si="1"/>
        <v>792326248.34000015</v>
      </c>
      <c r="I21" s="240">
        <f>SUM(I22:I24)</f>
        <v>0</v>
      </c>
      <c r="J21" s="240">
        <f>SUM(J22:J24)</f>
        <v>0</v>
      </c>
      <c r="K21" s="240">
        <f t="shared" si="2"/>
        <v>0</v>
      </c>
    </row>
    <row r="22" spans="2:11" ht="28.5">
      <c r="B22" s="247" t="s">
        <v>721</v>
      </c>
      <c r="C22" s="248">
        <v>1219479988.6500001</v>
      </c>
      <c r="D22" s="248">
        <v>0</v>
      </c>
      <c r="E22" s="248">
        <f t="shared" si="0"/>
        <v>1219479988.6500001</v>
      </c>
      <c r="F22" s="248">
        <v>0</v>
      </c>
      <c r="G22" s="248">
        <v>0</v>
      </c>
      <c r="H22" s="248">
        <f t="shared" si="1"/>
        <v>0</v>
      </c>
      <c r="I22" s="248">
        <v>0</v>
      </c>
      <c r="J22" s="248">
        <v>0</v>
      </c>
      <c r="K22" s="248">
        <f t="shared" si="2"/>
        <v>0</v>
      </c>
    </row>
    <row r="23" spans="2:11" ht="14.25">
      <c r="B23" s="247" t="s">
        <v>722</v>
      </c>
      <c r="C23" s="248">
        <v>8921400350.4399986</v>
      </c>
      <c r="D23" s="248">
        <v>0</v>
      </c>
      <c r="E23" s="248">
        <f t="shared" si="0"/>
        <v>8921400350.4399986</v>
      </c>
      <c r="F23" s="248">
        <v>5386523394.1599998</v>
      </c>
      <c r="G23" s="248">
        <v>4594197145.8199997</v>
      </c>
      <c r="H23" s="248">
        <f t="shared" si="1"/>
        <v>792326248.34000015</v>
      </c>
      <c r="I23" s="248">
        <v>0</v>
      </c>
      <c r="J23" s="248">
        <v>0</v>
      </c>
      <c r="K23" s="248">
        <f t="shared" si="2"/>
        <v>0</v>
      </c>
    </row>
    <row r="24" spans="2:11" ht="29.25" thickBot="1">
      <c r="B24" s="249" t="s">
        <v>723</v>
      </c>
      <c r="C24" s="250">
        <v>426152734.56999999</v>
      </c>
      <c r="D24" s="250">
        <v>0</v>
      </c>
      <c r="E24" s="250">
        <f t="shared" si="0"/>
        <v>426152734.56999999</v>
      </c>
      <c r="F24" s="250">
        <v>0</v>
      </c>
      <c r="G24" s="250">
        <v>0</v>
      </c>
      <c r="H24" s="250">
        <f t="shared" si="1"/>
        <v>0</v>
      </c>
      <c r="I24" s="250">
        <v>0</v>
      </c>
      <c r="J24" s="250">
        <v>0</v>
      </c>
      <c r="K24" s="250">
        <f t="shared" si="2"/>
        <v>0</v>
      </c>
    </row>
    <row r="25" spans="2:11" ht="15.75" thickBot="1">
      <c r="B25" s="402" t="s">
        <v>833</v>
      </c>
      <c r="C25" s="403">
        <f>C13+C21</f>
        <v>842450135279.69006</v>
      </c>
      <c r="D25" s="404">
        <f>D13+D21</f>
        <v>0</v>
      </c>
      <c r="E25" s="404">
        <f>C25-D25</f>
        <v>842450135279.69006</v>
      </c>
      <c r="F25" s="404">
        <f>F13+F21</f>
        <v>99822154977.120041</v>
      </c>
      <c r="G25" s="404">
        <f>G13+G21</f>
        <v>88085345981.450012</v>
      </c>
      <c r="H25" s="404">
        <f>F25-G25</f>
        <v>11736808995.670029</v>
      </c>
      <c r="I25" s="404">
        <f>I13+I21</f>
        <v>19012720585.630001</v>
      </c>
      <c r="J25" s="404">
        <f>J13+J21</f>
        <v>17674876403.919998</v>
      </c>
      <c r="K25" s="404">
        <f>I25-J25</f>
        <v>1337844181.7100029</v>
      </c>
    </row>
    <row r="26" spans="2:11" ht="28.5" customHeight="1">
      <c r="B26" s="623" t="s">
        <v>26</v>
      </c>
      <c r="C26" s="623"/>
      <c r="D26" s="623"/>
      <c r="E26" s="623"/>
      <c r="F26" s="623"/>
      <c r="G26" s="623"/>
      <c r="H26" s="623"/>
      <c r="I26" s="623"/>
      <c r="J26" s="623"/>
      <c r="K26" s="623"/>
    </row>
    <row r="27" spans="2:11" ht="15">
      <c r="B27"/>
      <c r="C27"/>
      <c r="D27"/>
      <c r="E27"/>
      <c r="F27"/>
      <c r="G27"/>
      <c r="H27"/>
      <c r="I27"/>
      <c r="J27"/>
      <c r="K27"/>
    </row>
    <row r="28" spans="2:11" ht="15">
      <c r="F28"/>
      <c r="G28"/>
      <c r="H28"/>
      <c r="I28"/>
      <c r="J28"/>
      <c r="K28"/>
    </row>
    <row r="29" spans="2:11" ht="15">
      <c r="F29"/>
      <c r="G29"/>
      <c r="H29"/>
      <c r="I29"/>
      <c r="J29"/>
      <c r="K29"/>
    </row>
    <row r="30" spans="2:11" ht="15">
      <c r="F30"/>
      <c r="G30"/>
      <c r="H30"/>
      <c r="I30"/>
      <c r="J30"/>
      <c r="K30"/>
    </row>
    <row r="31" spans="2:11" ht="15">
      <c r="F31"/>
      <c r="G31"/>
      <c r="H31"/>
      <c r="I31"/>
      <c r="J31"/>
      <c r="K31"/>
    </row>
    <row r="35" spans="2:5" ht="15">
      <c r="B35" s="237"/>
      <c r="C35" s="237"/>
      <c r="D35" s="254"/>
      <c r="E35" s="237"/>
    </row>
    <row r="40" spans="2:5" ht="15">
      <c r="E40" s="254"/>
    </row>
  </sheetData>
  <mergeCells count="12">
    <mergeCell ref="B26:K26"/>
    <mergeCell ref="B7:K7"/>
    <mergeCell ref="B8:K8"/>
    <mergeCell ref="C10:E10"/>
    <mergeCell ref="F10:H10"/>
    <mergeCell ref="I10:K10"/>
    <mergeCell ref="B10:B12"/>
    <mergeCell ref="B1:K1"/>
    <mergeCell ref="B2:K2"/>
    <mergeCell ref="B3:K3"/>
    <mergeCell ref="B5:K5"/>
    <mergeCell ref="B6:K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084A-A512-4E13-A81C-E2B3C5EA2D88}">
  <dimension ref="D1:K35"/>
  <sheetViews>
    <sheetView showGridLines="0" zoomScale="70" zoomScaleNormal="70" workbookViewId="0">
      <selection activeCell="B5" sqref="B5:G5"/>
    </sheetView>
  </sheetViews>
  <sheetFormatPr baseColWidth="10" defaultColWidth="11.42578125" defaultRowHeight="12.75"/>
  <cols>
    <col min="1" max="3" width="11.42578125" style="236" customWidth="1"/>
    <col min="4" max="4" width="42.7109375" style="236" customWidth="1"/>
    <col min="5" max="5" width="14.140625" style="236" customWidth="1"/>
    <col min="6" max="7" width="16.42578125" style="236" customWidth="1"/>
    <col min="8" max="8" width="16.7109375" style="236" customWidth="1"/>
    <col min="9" max="9" width="17.85546875" style="236" customWidth="1"/>
    <col min="10" max="10" width="15.7109375" style="236" customWidth="1"/>
    <col min="11" max="16384" width="11.42578125" style="236"/>
  </cols>
  <sheetData>
    <row r="1" spans="4:11" ht="27">
      <c r="D1" s="699" t="s">
        <v>25</v>
      </c>
      <c r="E1" s="700"/>
      <c r="F1" s="700"/>
      <c r="G1" s="700"/>
      <c r="H1" s="700"/>
      <c r="I1" s="700"/>
      <c r="J1" s="700"/>
      <c r="K1" s="405"/>
    </row>
    <row r="2" spans="4:11" ht="20.25">
      <c r="D2" s="627" t="s">
        <v>24</v>
      </c>
      <c r="E2" s="628"/>
      <c r="F2" s="628"/>
      <c r="G2" s="628"/>
      <c r="H2" s="628"/>
      <c r="I2" s="628"/>
      <c r="J2" s="628"/>
    </row>
    <row r="3" spans="4:11" ht="15.75" customHeight="1">
      <c r="D3" s="583" t="s">
        <v>624</v>
      </c>
      <c r="E3" s="584"/>
      <c r="F3" s="584"/>
      <c r="G3" s="584"/>
      <c r="H3" s="584"/>
      <c r="I3" s="584"/>
      <c r="J3" s="584"/>
    </row>
    <row r="4" spans="4:11" ht="15">
      <c r="D4" s="237"/>
      <c r="E4" s="238"/>
      <c r="F4" s="238"/>
      <c r="G4" s="238"/>
      <c r="H4" s="238"/>
    </row>
    <row r="5" spans="4:11" ht="18">
      <c r="D5" s="629" t="s">
        <v>964</v>
      </c>
      <c r="E5" s="629"/>
      <c r="F5" s="629"/>
      <c r="G5" s="629"/>
      <c r="H5" s="629"/>
      <c r="I5" s="629"/>
      <c r="J5" s="629"/>
    </row>
    <row r="6" spans="4:11" ht="18">
      <c r="D6" s="629" t="s">
        <v>711</v>
      </c>
      <c r="E6" s="629"/>
      <c r="F6" s="629"/>
      <c r="G6" s="629"/>
      <c r="H6" s="629"/>
      <c r="I6" s="629"/>
      <c r="J6" s="629"/>
    </row>
    <row r="7" spans="4:11" ht="18">
      <c r="D7" s="629">
        <v>2021</v>
      </c>
      <c r="E7" s="629"/>
      <c r="F7" s="629"/>
      <c r="G7" s="629"/>
      <c r="H7" s="629"/>
      <c r="I7" s="629"/>
      <c r="J7" s="629"/>
    </row>
    <row r="8" spans="4:11" ht="15">
      <c r="D8" s="622" t="s">
        <v>948</v>
      </c>
      <c r="E8" s="622"/>
      <c r="F8" s="622"/>
      <c r="G8" s="622"/>
      <c r="H8" s="622"/>
      <c r="I8" s="622"/>
      <c r="J8" s="622"/>
    </row>
    <row r="9" spans="4:11" ht="15">
      <c r="D9" s="489"/>
      <c r="E9" s="489"/>
      <c r="F9" s="489"/>
      <c r="G9" s="489"/>
      <c r="H9" s="489"/>
      <c r="I9" s="489"/>
      <c r="J9" s="489"/>
    </row>
    <row r="10" spans="4:11" ht="15.75" thickBot="1">
      <c r="D10" s="630" t="s">
        <v>826</v>
      </c>
      <c r="E10" s="695" t="s">
        <v>34</v>
      </c>
      <c r="F10" s="696"/>
      <c r="G10" s="697"/>
      <c r="H10" s="695" t="s">
        <v>834</v>
      </c>
      <c r="I10" s="696"/>
      <c r="J10" s="697"/>
    </row>
    <row r="11" spans="4:11" ht="30.75" thickBot="1">
      <c r="D11" s="630"/>
      <c r="E11" s="327" t="s">
        <v>827</v>
      </c>
      <c r="F11" s="327" t="s">
        <v>828</v>
      </c>
      <c r="G11" s="327" t="s">
        <v>829</v>
      </c>
      <c r="H11" s="327" t="s">
        <v>827</v>
      </c>
      <c r="I11" s="327" t="s">
        <v>828</v>
      </c>
      <c r="J11" s="327" t="s">
        <v>829</v>
      </c>
    </row>
    <row r="12" spans="4:11" ht="15.75" thickBot="1">
      <c r="D12" s="697"/>
      <c r="E12" s="398">
        <v>1</v>
      </c>
      <c r="F12" s="398">
        <v>2</v>
      </c>
      <c r="G12" s="398" t="s">
        <v>835</v>
      </c>
      <c r="H12" s="398">
        <v>4</v>
      </c>
      <c r="I12" s="398">
        <v>5</v>
      </c>
      <c r="J12" s="398" t="s">
        <v>836</v>
      </c>
    </row>
    <row r="13" spans="4:11" ht="15">
      <c r="D13" s="399" t="s">
        <v>630</v>
      </c>
      <c r="E13" s="400">
        <f>SUM(E14:E20)</f>
        <v>18036387286.059986</v>
      </c>
      <c r="F13" s="240">
        <f>SUM(F14:F20)</f>
        <v>11581817805.139999</v>
      </c>
      <c r="G13" s="240">
        <f t="shared" ref="G13:G24" si="0">E13-F13</f>
        <v>6454569480.9199867</v>
      </c>
      <c r="H13" s="400">
        <f>SUM(H14:H20)</f>
        <v>228547866442.10007</v>
      </c>
      <c r="I13" s="240">
        <f>SUM(I14:I20)</f>
        <v>26134571057.230003</v>
      </c>
      <c r="J13" s="240">
        <f t="shared" ref="J13:J24" si="1">H13-I13</f>
        <v>202413295384.87006</v>
      </c>
    </row>
    <row r="14" spans="4:11" ht="14.25">
      <c r="D14" s="401" t="s">
        <v>714</v>
      </c>
      <c r="E14" s="242">
        <v>2808552490.3800006</v>
      </c>
      <c r="F14" s="242"/>
      <c r="G14" s="242">
        <f t="shared" si="0"/>
        <v>2808552490.3800006</v>
      </c>
      <c r="H14" s="242"/>
      <c r="I14" s="242"/>
      <c r="J14" s="242">
        <f t="shared" si="1"/>
        <v>0</v>
      </c>
    </row>
    <row r="15" spans="4:11" ht="28.5">
      <c r="D15" s="401" t="s">
        <v>715</v>
      </c>
      <c r="E15" s="242">
        <v>4013</v>
      </c>
      <c r="F15" s="242"/>
      <c r="G15" s="242">
        <f t="shared" si="0"/>
        <v>4013</v>
      </c>
      <c r="H15" s="242"/>
      <c r="I15" s="242"/>
      <c r="J15" s="242">
        <f t="shared" si="1"/>
        <v>0</v>
      </c>
    </row>
    <row r="16" spans="4:11" ht="14.25">
      <c r="D16" s="401" t="s">
        <v>716</v>
      </c>
      <c r="E16" s="242">
        <v>2892205983.0899997</v>
      </c>
      <c r="F16" s="242"/>
      <c r="G16" s="242">
        <f t="shared" si="0"/>
        <v>2892205983.0899997</v>
      </c>
      <c r="H16" s="242">
        <v>164870916760.09003</v>
      </c>
      <c r="I16" s="242">
        <v>11967094252.780001</v>
      </c>
      <c r="J16" s="242">
        <f t="shared" si="1"/>
        <v>152903822507.31003</v>
      </c>
    </row>
    <row r="17" spans="4:10" ht="14.25">
      <c r="D17" s="401" t="s">
        <v>717</v>
      </c>
      <c r="E17" s="242">
        <v>205511428.19999996</v>
      </c>
      <c r="F17" s="242"/>
      <c r="G17" s="242">
        <f t="shared" si="0"/>
        <v>205511428.19999996</v>
      </c>
      <c r="H17" s="242">
        <v>5804102</v>
      </c>
      <c r="I17" s="242"/>
      <c r="J17" s="242">
        <f t="shared" si="1"/>
        <v>5804102</v>
      </c>
    </row>
    <row r="18" spans="4:10" ht="28.5">
      <c r="D18" s="401" t="s">
        <v>718</v>
      </c>
      <c r="E18" s="242">
        <v>12000811269.149982</v>
      </c>
      <c r="F18" s="242">
        <v>11581817805.139999</v>
      </c>
      <c r="G18" s="242">
        <f t="shared" si="0"/>
        <v>418993464.00998306</v>
      </c>
      <c r="H18" s="242">
        <v>58937618888.440041</v>
      </c>
      <c r="I18" s="242">
        <v>14167476804.450001</v>
      </c>
      <c r="J18" s="242">
        <f t="shared" si="1"/>
        <v>44770142083.990036</v>
      </c>
    </row>
    <row r="19" spans="4:10" ht="14.25">
      <c r="D19" s="401" t="s">
        <v>719</v>
      </c>
      <c r="E19" s="242">
        <v>120539686.46999998</v>
      </c>
      <c r="F19" s="242"/>
      <c r="G19" s="242">
        <f t="shared" si="0"/>
        <v>120539686.46999998</v>
      </c>
      <c r="H19" s="242"/>
      <c r="I19" s="242"/>
      <c r="J19" s="242">
        <f t="shared" si="1"/>
        <v>0</v>
      </c>
    </row>
    <row r="20" spans="4:10" ht="14.25">
      <c r="D20" s="401" t="s">
        <v>720</v>
      </c>
      <c r="E20" s="242">
        <v>8762415.7699999996</v>
      </c>
      <c r="F20" s="242"/>
      <c r="G20" s="242">
        <f t="shared" si="0"/>
        <v>8762415.7699999996</v>
      </c>
      <c r="H20" s="242">
        <v>4733526691.5699997</v>
      </c>
      <c r="I20" s="242"/>
      <c r="J20" s="242">
        <f t="shared" si="1"/>
        <v>4733526691.5699997</v>
      </c>
    </row>
    <row r="21" spans="4:10" ht="15">
      <c r="D21" s="239" t="s">
        <v>710</v>
      </c>
      <c r="E21" s="240">
        <f>SUM(E22:E24)</f>
        <v>9589108949.659996</v>
      </c>
      <c r="F21" s="240">
        <f>SUM(F22:F24)</f>
        <v>7737909651.3999996</v>
      </c>
      <c r="G21" s="240">
        <f t="shared" si="0"/>
        <v>1851199298.2599964</v>
      </c>
      <c r="H21" s="240">
        <f>SUM(H22:H24)</f>
        <v>24667737042.810013</v>
      </c>
      <c r="I21" s="240">
        <f>SUM(I22:I24)</f>
        <v>24630167959.200001</v>
      </c>
      <c r="J21" s="240">
        <f t="shared" si="1"/>
        <v>37569083.610012054</v>
      </c>
    </row>
    <row r="22" spans="4:10" ht="28.5">
      <c r="D22" s="247" t="s">
        <v>721</v>
      </c>
      <c r="E22" s="248">
        <v>91225970.840000018</v>
      </c>
      <c r="F22" s="248"/>
      <c r="G22" s="248">
        <f t="shared" si="0"/>
        <v>91225970.840000018</v>
      </c>
      <c r="H22" s="248"/>
      <c r="I22" s="248"/>
      <c r="J22" s="248">
        <f t="shared" si="1"/>
        <v>0</v>
      </c>
    </row>
    <row r="23" spans="4:10" ht="14.25">
      <c r="D23" s="247" t="s">
        <v>722</v>
      </c>
      <c r="E23" s="248">
        <v>9497882978.8199959</v>
      </c>
      <c r="F23" s="248">
        <v>7737909651.3999996</v>
      </c>
      <c r="G23" s="248">
        <f t="shared" si="0"/>
        <v>1759973327.4199963</v>
      </c>
      <c r="H23" s="248">
        <v>24630167959.200012</v>
      </c>
      <c r="I23" s="248">
        <v>24630167959.200001</v>
      </c>
      <c r="J23" s="248">
        <f t="shared" si="1"/>
        <v>0</v>
      </c>
    </row>
    <row r="24" spans="4:10" ht="28.5">
      <c r="D24" s="247" t="s">
        <v>723</v>
      </c>
      <c r="E24" s="248">
        <v>0</v>
      </c>
      <c r="F24" s="248">
        <v>0</v>
      </c>
      <c r="G24" s="248">
        <f t="shared" si="0"/>
        <v>0</v>
      </c>
      <c r="H24" s="248">
        <v>37569083.609999999</v>
      </c>
      <c r="I24" s="248"/>
      <c r="J24" s="248">
        <f t="shared" si="1"/>
        <v>37569083.609999999</v>
      </c>
    </row>
    <row r="25" spans="4:10" ht="15.75" thickBot="1">
      <c r="D25" s="402" t="s">
        <v>833</v>
      </c>
      <c r="E25" s="415">
        <f>E13+E21</f>
        <v>27625496235.719982</v>
      </c>
      <c r="F25" s="415">
        <f>F13+F21</f>
        <v>19319727456.540001</v>
      </c>
      <c r="G25" s="415">
        <f>E25-F25</f>
        <v>8305768779.1799812</v>
      </c>
      <c r="H25" s="415">
        <f>H13+H21</f>
        <v>253215603484.9101</v>
      </c>
      <c r="I25" s="415">
        <f>I13+I21</f>
        <v>50764739016.430008</v>
      </c>
      <c r="J25" s="415">
        <f>H25-I25</f>
        <v>202450864468.4801</v>
      </c>
    </row>
    <row r="26" spans="4:10" ht="25.5" customHeight="1">
      <c r="D26" s="698" t="s">
        <v>960</v>
      </c>
      <c r="E26" s="698"/>
      <c r="F26" s="698"/>
      <c r="G26" s="698"/>
      <c r="H26" s="698"/>
      <c r="I26" s="698"/>
      <c r="J26" s="698"/>
    </row>
    <row r="27" spans="4:10" ht="15">
      <c r="D27"/>
      <c r="E27"/>
    </row>
    <row r="28" spans="4:10" ht="15">
      <c r="E28"/>
    </row>
    <row r="29" spans="4:10" ht="15">
      <c r="E29"/>
    </row>
    <row r="30" spans="4:10" ht="15">
      <c r="E30"/>
    </row>
    <row r="31" spans="4:10" ht="15">
      <c r="E31"/>
    </row>
    <row r="35" spans="4:4" ht="15">
      <c r="D35" s="237"/>
    </row>
  </sheetData>
  <mergeCells count="11">
    <mergeCell ref="D7:J7"/>
    <mergeCell ref="D1:J1"/>
    <mergeCell ref="D2:J2"/>
    <mergeCell ref="D3:J3"/>
    <mergeCell ref="D5:J5"/>
    <mergeCell ref="D6:J6"/>
    <mergeCell ref="D26:J26"/>
    <mergeCell ref="D8:J8"/>
    <mergeCell ref="E10:G10"/>
    <mergeCell ref="H10:J10"/>
    <mergeCell ref="D10:D1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75B4-D2B9-4F53-BB50-0265712B2386}">
  <dimension ref="A1:Q28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3" max="3" width="23.140625" customWidth="1"/>
    <col min="4" max="4" width="13.85546875" bestFit="1" customWidth="1"/>
    <col min="5" max="5" width="20.85546875" customWidth="1"/>
    <col min="6" max="6" width="28.42578125" customWidth="1"/>
    <col min="8" max="8" width="16.7109375" customWidth="1"/>
    <col min="12" max="12" width="13.85546875" bestFit="1" customWidth="1"/>
    <col min="13" max="13" width="12.42578125" bestFit="1" customWidth="1"/>
    <col min="14" max="15" width="11.5703125" bestFit="1" customWidth="1"/>
    <col min="16" max="16" width="13.85546875" bestFit="1" customWidth="1"/>
  </cols>
  <sheetData>
    <row r="1" spans="1:17" ht="27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91"/>
    </row>
    <row r="2" spans="1:17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92"/>
    </row>
    <row r="3" spans="1:17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693"/>
    </row>
    <row r="11" spans="1:17">
      <c r="K11" s="160"/>
      <c r="L11" s="160"/>
      <c r="M11" s="160"/>
      <c r="N11" s="160"/>
      <c r="O11" s="160"/>
      <c r="P11" s="160"/>
      <c r="Q11" s="160"/>
    </row>
    <row r="12" spans="1:17">
      <c r="K12" s="160"/>
      <c r="L12" s="160"/>
      <c r="M12" s="160"/>
      <c r="N12" s="160"/>
      <c r="O12" s="160"/>
      <c r="P12" s="160"/>
      <c r="Q12" s="160"/>
    </row>
    <row r="13" spans="1:17">
      <c r="K13" s="160"/>
      <c r="L13" s="160"/>
      <c r="M13" s="160"/>
      <c r="N13" s="160"/>
      <c r="O13" s="160"/>
      <c r="P13" s="160"/>
      <c r="Q13" s="160"/>
    </row>
    <row r="14" spans="1:17" ht="120">
      <c r="K14" s="258" t="s">
        <v>648</v>
      </c>
      <c r="L14" s="258" t="s">
        <v>37</v>
      </c>
      <c r="M14" s="258" t="s">
        <v>700</v>
      </c>
      <c r="N14" s="258" t="s">
        <v>35</v>
      </c>
      <c r="O14" s="258" t="s">
        <v>712</v>
      </c>
      <c r="P14" s="258" t="s">
        <v>33</v>
      </c>
      <c r="Q14" s="160"/>
    </row>
    <row r="15" spans="1:17">
      <c r="K15" s="259" t="s">
        <v>627</v>
      </c>
      <c r="L15" s="235">
        <v>842450135279.69006</v>
      </c>
      <c r="M15" s="235">
        <v>11736804982.669985</v>
      </c>
      <c r="N15" s="235">
        <v>1337887281.3099999</v>
      </c>
      <c r="O15" s="235">
        <v>8305768779.1799822</v>
      </c>
      <c r="P15" s="235">
        <v>202450864468.48001</v>
      </c>
      <c r="Q15" s="160"/>
    </row>
    <row r="16" spans="1:17">
      <c r="K16" s="160"/>
      <c r="L16" s="160"/>
      <c r="M16" s="160"/>
      <c r="N16" s="160"/>
      <c r="O16" s="160"/>
      <c r="P16" s="160"/>
      <c r="Q16" s="160"/>
    </row>
    <row r="17" spans="4:17">
      <c r="K17" s="160"/>
      <c r="L17" s="160"/>
      <c r="M17" s="160"/>
      <c r="N17" s="160"/>
      <c r="O17" s="160"/>
      <c r="P17" s="160"/>
      <c r="Q17" s="160"/>
    </row>
    <row r="18" spans="4:17">
      <c r="K18" s="160"/>
      <c r="L18" s="160"/>
      <c r="M18" s="160"/>
      <c r="N18" s="160"/>
      <c r="O18" s="160"/>
      <c r="P18" s="160"/>
      <c r="Q18" s="160"/>
    </row>
    <row r="19" spans="4:17">
      <c r="K19" s="160"/>
      <c r="L19" s="160"/>
      <c r="M19" s="160"/>
      <c r="N19" s="160"/>
      <c r="O19" s="160"/>
      <c r="P19" s="160"/>
      <c r="Q19" s="160"/>
    </row>
    <row r="26" spans="4:17">
      <c r="E26" s="260" t="s">
        <v>960</v>
      </c>
    </row>
    <row r="28" spans="4:17">
      <c r="D28" s="260"/>
      <c r="E28" s="260"/>
      <c r="F28" s="260"/>
      <c r="G28" s="260"/>
      <c r="H28" s="260"/>
      <c r="I28" s="260"/>
    </row>
  </sheetData>
  <mergeCells count="3">
    <mergeCell ref="A1:M1"/>
    <mergeCell ref="A2:M2"/>
    <mergeCell ref="A3:M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1FD2-832E-4888-9F19-BF608A33CBD7}">
  <dimension ref="A1:M46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1" max="1" width="20.42578125" bestFit="1" customWidth="1"/>
  </cols>
  <sheetData>
    <row r="1" spans="1:13" ht="27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91"/>
    </row>
    <row r="2" spans="1:13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92"/>
    </row>
    <row r="3" spans="1:13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693"/>
    </row>
    <row r="8" spans="1:13">
      <c r="B8" s="585" t="s">
        <v>1052</v>
      </c>
      <c r="C8" s="585"/>
      <c r="D8" s="585"/>
      <c r="E8" s="585"/>
      <c r="F8" s="585"/>
      <c r="G8" s="585"/>
      <c r="H8" s="585"/>
      <c r="I8" s="585"/>
      <c r="J8" s="585"/>
      <c r="K8" s="585"/>
      <c r="L8" s="585"/>
    </row>
    <row r="9" spans="1:13">
      <c r="B9" s="585" t="s">
        <v>21</v>
      </c>
      <c r="C9" s="585"/>
      <c r="D9" s="585"/>
      <c r="E9" s="585"/>
      <c r="F9" s="585"/>
      <c r="G9" s="585"/>
      <c r="H9" s="585"/>
      <c r="I9" s="585"/>
      <c r="J9" s="585"/>
      <c r="K9" s="585"/>
      <c r="L9" s="585"/>
    </row>
    <row r="10" spans="1:13">
      <c r="B10" s="580" t="s">
        <v>1047</v>
      </c>
      <c r="C10" s="580"/>
      <c r="D10" s="580"/>
      <c r="E10" s="580"/>
      <c r="F10" s="580"/>
      <c r="G10" s="580"/>
      <c r="H10" s="580"/>
      <c r="I10" s="580"/>
      <c r="J10" s="580"/>
      <c r="K10" s="580"/>
      <c r="L10" s="580"/>
    </row>
    <row r="11" spans="1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32" spans="2:13">
      <c r="B32" s="533"/>
      <c r="C32" s="533"/>
      <c r="D32" s="533"/>
      <c r="E32" s="533"/>
      <c r="F32" s="533"/>
      <c r="G32" s="533"/>
      <c r="H32" s="533"/>
      <c r="I32" s="533"/>
      <c r="J32" s="533"/>
      <c r="K32" s="533"/>
      <c r="L32" s="534"/>
      <c r="M32" s="534"/>
    </row>
    <row r="33" spans="1:8">
      <c r="A33" s="533" t="s">
        <v>1051</v>
      </c>
    </row>
    <row r="37" spans="1:8">
      <c r="A37" s="516"/>
      <c r="B37" s="516"/>
      <c r="C37" s="540" t="s">
        <v>648</v>
      </c>
      <c r="D37" s="540" t="s">
        <v>704</v>
      </c>
      <c r="E37" s="540" t="s">
        <v>705</v>
      </c>
      <c r="F37" s="516"/>
      <c r="G37" s="516"/>
      <c r="H37" s="516"/>
    </row>
    <row r="38" spans="1:8">
      <c r="A38" s="516"/>
      <c r="B38" s="516"/>
      <c r="C38" s="540" t="s">
        <v>1048</v>
      </c>
      <c r="D38" s="541">
        <v>945018047965.43994</v>
      </c>
      <c r="E38" s="541">
        <v>1049365508605.24</v>
      </c>
      <c r="F38" s="516"/>
      <c r="G38" s="516"/>
      <c r="H38" s="516"/>
    </row>
    <row r="39" spans="1:8">
      <c r="A39" s="516"/>
      <c r="B39" s="516"/>
      <c r="C39" s="540" t="s">
        <v>1049</v>
      </c>
      <c r="D39" s="541">
        <v>176729274776.94998</v>
      </c>
      <c r="E39" s="541">
        <v>134557433733.66998</v>
      </c>
      <c r="F39" s="516"/>
      <c r="G39" s="516"/>
      <c r="H39" s="516"/>
    </row>
    <row r="40" spans="1:8">
      <c r="A40" s="516"/>
      <c r="B40" s="516"/>
      <c r="C40" s="542"/>
      <c r="D40" s="542"/>
      <c r="E40" s="542"/>
      <c r="F40" s="516"/>
      <c r="G40" s="516"/>
      <c r="H40" s="516"/>
    </row>
    <row r="41" spans="1:8">
      <c r="A41" s="516"/>
      <c r="B41" s="516"/>
      <c r="C41" s="540" t="s">
        <v>1050</v>
      </c>
      <c r="D41" s="541">
        <f>D38+D39</f>
        <v>1121747322742.3899</v>
      </c>
      <c r="E41" s="541">
        <f>E38+E39</f>
        <v>1183922942338.9099</v>
      </c>
      <c r="F41" s="516"/>
      <c r="G41" s="516"/>
      <c r="H41" s="516"/>
    </row>
    <row r="42" spans="1:8">
      <c r="A42" s="516"/>
      <c r="B42" s="516"/>
      <c r="C42" s="516"/>
      <c r="D42" s="516"/>
      <c r="E42" s="516"/>
      <c r="F42" s="516"/>
      <c r="G42" s="516"/>
      <c r="H42" s="516"/>
    </row>
    <row r="43" spans="1:8">
      <c r="A43" s="516"/>
      <c r="B43" s="516"/>
      <c r="C43" s="516"/>
      <c r="D43" s="516"/>
      <c r="E43" s="516"/>
      <c r="F43" s="516"/>
      <c r="G43" s="516"/>
      <c r="H43" s="516"/>
    </row>
    <row r="44" spans="1:8">
      <c r="A44" s="516"/>
      <c r="B44" s="516"/>
      <c r="C44" s="516"/>
      <c r="D44" s="516"/>
      <c r="E44" s="516"/>
      <c r="F44" s="516"/>
      <c r="G44" s="516"/>
      <c r="H44" s="516"/>
    </row>
    <row r="45" spans="1:8">
      <c r="A45" s="516"/>
      <c r="B45" s="516"/>
      <c r="C45" s="516"/>
      <c r="D45" s="516"/>
      <c r="E45" s="516"/>
      <c r="F45" s="516"/>
      <c r="G45" s="516"/>
      <c r="H45" s="516"/>
    </row>
    <row r="46" spans="1:8">
      <c r="A46" s="516"/>
      <c r="B46" s="516"/>
      <c r="C46" s="516"/>
      <c r="D46" s="516"/>
      <c r="E46" s="516"/>
      <c r="F46" s="516"/>
      <c r="G46" s="516"/>
      <c r="H46" s="516"/>
    </row>
  </sheetData>
  <mergeCells count="6">
    <mergeCell ref="B8:L8"/>
    <mergeCell ref="B9:L9"/>
    <mergeCell ref="B10:L10"/>
    <mergeCell ref="A1:M1"/>
    <mergeCell ref="A2:M2"/>
    <mergeCell ref="A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F6B3-FFB2-4C9D-8703-7F899704122A}">
  <dimension ref="A1:N29"/>
  <sheetViews>
    <sheetView showGridLines="0" zoomScale="70" zoomScaleNormal="70" workbookViewId="0">
      <selection activeCell="B5" sqref="B5:G5"/>
    </sheetView>
  </sheetViews>
  <sheetFormatPr baseColWidth="10" defaultColWidth="11.42578125" defaultRowHeight="14.25"/>
  <cols>
    <col min="1" max="16384" width="11.42578125" style="1"/>
  </cols>
  <sheetData>
    <row r="1" spans="1:14" ht="23.25" customHeight="1">
      <c r="A1" s="581" t="s">
        <v>25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1:14" ht="15.75" customHeight="1">
      <c r="A2" s="582" t="s">
        <v>24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</row>
    <row r="3" spans="1:14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</row>
    <row r="4" spans="1:14" ht="15.75" customHeight="1">
      <c r="A4" s="92"/>
      <c r="B4" s="92"/>
      <c r="C4" s="92"/>
      <c r="D4" s="92"/>
      <c r="E4" s="92"/>
      <c r="F4" s="92"/>
      <c r="G4" s="92"/>
      <c r="H4" s="92"/>
      <c r="I4" s="92"/>
      <c r="J4" s="91"/>
      <c r="K4" s="91"/>
    </row>
    <row r="6" spans="1:14" ht="15" customHeight="1">
      <c r="G6" s="388" t="s">
        <v>874</v>
      </c>
    </row>
    <row r="7" spans="1:14" ht="15" customHeight="1">
      <c r="G7" s="388" t="s">
        <v>875</v>
      </c>
    </row>
    <row r="8" spans="1:14">
      <c r="G8" s="297" t="s">
        <v>876</v>
      </c>
    </row>
    <row r="29" spans="4:4" ht="15">
      <c r="D29" s="305" t="s">
        <v>877</v>
      </c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B3C9-5380-45D9-966B-85290B16F0C8}">
  <dimension ref="A1:T39"/>
  <sheetViews>
    <sheetView showGridLines="0" topLeftCell="A5" zoomScale="70" zoomScaleNormal="70" workbookViewId="0">
      <selection activeCell="B5" sqref="B5:G5"/>
    </sheetView>
  </sheetViews>
  <sheetFormatPr baseColWidth="10" defaultColWidth="9.140625" defaultRowHeight="15"/>
  <cols>
    <col min="1" max="16384" width="9.140625" style="32"/>
  </cols>
  <sheetData>
    <row r="1" spans="1:20" customFormat="1" ht="27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</row>
    <row r="2" spans="1:20" customFormat="1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</row>
    <row r="3" spans="1:20" customFormat="1" ht="1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4"/>
      <c r="T3" s="584"/>
    </row>
    <row r="4" spans="1:20" customFormat="1"/>
    <row r="6" spans="1:20">
      <c r="K6" s="535" t="s">
        <v>1053</v>
      </c>
    </row>
    <row r="7" spans="1:20">
      <c r="K7" s="535">
        <v>2021</v>
      </c>
    </row>
    <row r="8" spans="1:20">
      <c r="K8" s="536" t="s">
        <v>948</v>
      </c>
    </row>
    <row r="9" spans="1:20">
      <c r="K9" s="537"/>
    </row>
    <row r="10" spans="1:20">
      <c r="K10" s="537"/>
    </row>
    <row r="11" spans="1:20">
      <c r="K11" s="537"/>
    </row>
    <row r="34" spans="2:4">
      <c r="B34" s="538"/>
    </row>
    <row r="35" spans="2:4">
      <c r="C35" s="82"/>
    </row>
    <row r="36" spans="2:4">
      <c r="C36" s="82"/>
    </row>
    <row r="37" spans="2:4">
      <c r="C37" s="82"/>
    </row>
    <row r="38" spans="2:4">
      <c r="C38" s="82"/>
      <c r="D38" s="539" t="s">
        <v>1054</v>
      </c>
    </row>
    <row r="39" spans="2:4">
      <c r="C39" s="82"/>
      <c r="D39" s="539" t="s">
        <v>1055</v>
      </c>
    </row>
  </sheetData>
  <mergeCells count="3">
    <mergeCell ref="A1:T1"/>
    <mergeCell ref="A2:T2"/>
    <mergeCell ref="A3:T3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C5D2-EF93-49DF-8336-800DB9B263E6}">
  <sheetPr codeName="Hoja26"/>
  <dimension ref="A1:I30"/>
  <sheetViews>
    <sheetView showGridLines="0" zoomScale="70" zoomScaleNormal="70" workbookViewId="0">
      <selection activeCell="B5" sqref="B5:G5"/>
    </sheetView>
  </sheetViews>
  <sheetFormatPr baseColWidth="10" defaultColWidth="0" defaultRowHeight="14.25"/>
  <cols>
    <col min="1" max="1" width="63.5703125" style="1" customWidth="1"/>
    <col min="2" max="2" width="13.85546875" style="1" bestFit="1" customWidth="1"/>
    <col min="3" max="3" width="18.42578125" style="1" customWidth="1"/>
    <col min="4" max="4" width="17.28515625" style="1" customWidth="1"/>
    <col min="5" max="5" width="16.42578125" style="1" customWidth="1"/>
    <col min="6" max="6" width="19.7109375" style="1" customWidth="1"/>
    <col min="7" max="7" width="16" style="1" bestFit="1" customWidth="1"/>
    <col min="8" max="8" width="0" style="1" hidden="1" customWidth="1"/>
    <col min="9" max="9" width="6.7109375" style="1" customWidth="1"/>
    <col min="10" max="16384" width="11.42578125" style="1" hidden="1"/>
  </cols>
  <sheetData>
    <row r="1" spans="1:9" ht="23.25">
      <c r="A1" s="632" t="s">
        <v>25</v>
      </c>
      <c r="B1" s="633"/>
      <c r="C1" s="633"/>
      <c r="D1" s="633"/>
      <c r="E1" s="633"/>
      <c r="F1" s="633"/>
      <c r="G1" s="633"/>
    </row>
    <row r="2" spans="1:9" ht="18">
      <c r="A2" s="634" t="s">
        <v>24</v>
      </c>
      <c r="B2" s="635"/>
      <c r="C2" s="635"/>
      <c r="D2" s="635"/>
      <c r="E2" s="635"/>
      <c r="F2" s="635"/>
      <c r="G2" s="635"/>
    </row>
    <row r="3" spans="1:9" ht="15">
      <c r="A3" s="636" t="s">
        <v>23</v>
      </c>
      <c r="B3" s="637"/>
      <c r="C3" s="637"/>
      <c r="D3" s="637"/>
      <c r="E3" s="637"/>
      <c r="F3" s="637"/>
      <c r="G3" s="637"/>
    </row>
    <row r="4" spans="1:9" ht="15">
      <c r="A4" s="11"/>
      <c r="B4" s="11"/>
      <c r="C4" s="11"/>
      <c r="D4" s="11"/>
      <c r="E4" s="11"/>
      <c r="F4" s="11"/>
      <c r="G4" s="11"/>
    </row>
    <row r="5" spans="1:9" ht="15">
      <c r="A5" s="638" t="s">
        <v>965</v>
      </c>
      <c r="B5" s="638"/>
      <c r="C5" s="638"/>
      <c r="D5" s="638"/>
      <c r="E5" s="638"/>
      <c r="F5" s="638"/>
      <c r="G5" s="638"/>
    </row>
    <row r="6" spans="1:9" ht="15">
      <c r="A6" s="638" t="s">
        <v>22</v>
      </c>
      <c r="B6" s="638"/>
      <c r="C6" s="638"/>
      <c r="D6" s="638"/>
      <c r="E6" s="638"/>
      <c r="F6" s="638"/>
      <c r="G6" s="638"/>
    </row>
    <row r="7" spans="1:9" ht="18">
      <c r="A7" s="629">
        <v>2021</v>
      </c>
      <c r="B7" s="629"/>
      <c r="C7" s="629"/>
      <c r="D7" s="629"/>
      <c r="E7" s="629"/>
      <c r="F7" s="629"/>
      <c r="G7" s="629"/>
      <c r="H7" s="10"/>
    </row>
    <row r="8" spans="1:9" ht="15.75" thickBot="1">
      <c r="A8" s="622" t="s">
        <v>948</v>
      </c>
      <c r="B8" s="622"/>
      <c r="C8" s="622"/>
      <c r="D8" s="622"/>
      <c r="E8" s="622"/>
      <c r="F8" s="622"/>
      <c r="G8" s="622"/>
      <c r="H8" s="9"/>
    </row>
    <row r="9" spans="1:9" ht="15.75" thickBot="1">
      <c r="A9" s="489"/>
      <c r="B9" s="489"/>
      <c r="C9" s="489"/>
      <c r="D9" s="489"/>
      <c r="E9" s="489"/>
      <c r="F9" s="489"/>
      <c r="G9" s="489"/>
      <c r="H9" s="497"/>
    </row>
    <row r="10" spans="1:9" ht="60">
      <c r="A10" s="701" t="s">
        <v>648</v>
      </c>
      <c r="B10" s="285" t="s">
        <v>37</v>
      </c>
      <c r="C10" s="285" t="s">
        <v>36</v>
      </c>
      <c r="D10" s="285" t="s">
        <v>35</v>
      </c>
      <c r="E10" s="285" t="s">
        <v>34</v>
      </c>
      <c r="F10" s="285" t="s">
        <v>33</v>
      </c>
      <c r="G10" s="408" t="s">
        <v>32</v>
      </c>
      <c r="H10" s="287"/>
      <c r="I10" s="286"/>
    </row>
    <row r="11" spans="1:9" ht="15" customHeight="1">
      <c r="A11" s="631"/>
      <c r="B11" s="269">
        <v>1</v>
      </c>
      <c r="C11" s="282">
        <v>2</v>
      </c>
      <c r="D11" s="282">
        <v>3</v>
      </c>
      <c r="E11" s="282">
        <v>4</v>
      </c>
      <c r="F11" s="282">
        <v>5</v>
      </c>
      <c r="G11" s="283">
        <v>6</v>
      </c>
      <c r="I11" s="286"/>
    </row>
    <row r="12" spans="1:9" ht="15">
      <c r="A12" s="8" t="s">
        <v>17</v>
      </c>
      <c r="B12" s="2">
        <f t="shared" ref="B12:G12" si="0">SUM(B13:B20)</f>
        <v>731165927404.45032</v>
      </c>
      <c r="C12" s="2">
        <f t="shared" si="0"/>
        <v>77899079550.579788</v>
      </c>
      <c r="D12" s="2">
        <f t="shared" si="0"/>
        <v>18799949583.589996</v>
      </c>
      <c r="E12" s="2">
        <f t="shared" si="0"/>
        <v>15633194342.169985</v>
      </c>
      <c r="F12" s="2">
        <f t="shared" si="0"/>
        <v>205867357724.4498</v>
      </c>
      <c r="G12" s="2">
        <f t="shared" si="0"/>
        <v>1049365508605.24</v>
      </c>
    </row>
    <row r="13" spans="1:9">
      <c r="A13" s="6" t="s">
        <v>16</v>
      </c>
      <c r="B13" s="4">
        <v>0</v>
      </c>
      <c r="C13" s="4">
        <v>0</v>
      </c>
      <c r="D13" s="4">
        <v>0</v>
      </c>
      <c r="E13" s="4">
        <v>1896949.4000000001</v>
      </c>
      <c r="F13" s="4">
        <v>160873606497.78979</v>
      </c>
      <c r="G13" s="4">
        <f t="shared" ref="G13:G20" si="1">+SUM(B13:F13)</f>
        <v>160875503447.18979</v>
      </c>
    </row>
    <row r="14" spans="1:9">
      <c r="A14" s="5" t="s">
        <v>15</v>
      </c>
      <c r="B14" s="4">
        <v>342022510428.74048</v>
      </c>
      <c r="C14" s="4">
        <v>77614310262.429779</v>
      </c>
      <c r="D14" s="4">
        <v>1618393982.200001</v>
      </c>
      <c r="E14" s="4">
        <v>14383939093.209986</v>
      </c>
      <c r="F14" s="4">
        <v>33439945675.350018</v>
      </c>
      <c r="G14" s="4">
        <f t="shared" si="1"/>
        <v>469079099441.9303</v>
      </c>
    </row>
    <row r="15" spans="1:9">
      <c r="A15" s="5" t="s">
        <v>14</v>
      </c>
      <c r="B15" s="4">
        <v>47276494324.830002</v>
      </c>
      <c r="C15" s="4">
        <v>0</v>
      </c>
      <c r="D15" s="4">
        <v>18199620.600000001</v>
      </c>
      <c r="E15" s="4">
        <v>80470662.509999976</v>
      </c>
      <c r="F15" s="4">
        <v>88187731.209999979</v>
      </c>
      <c r="G15" s="4">
        <f t="shared" si="1"/>
        <v>47463352339.150002</v>
      </c>
    </row>
    <row r="16" spans="1:9">
      <c r="A16" s="5" t="s">
        <v>13</v>
      </c>
      <c r="B16" s="4">
        <v>156205809813.51999</v>
      </c>
      <c r="C16" s="4">
        <v>0</v>
      </c>
      <c r="D16" s="4">
        <v>0</v>
      </c>
      <c r="E16" s="4">
        <v>62658258.499999963</v>
      </c>
      <c r="F16" s="4">
        <v>347660744.29999995</v>
      </c>
      <c r="G16" s="4">
        <f t="shared" si="1"/>
        <v>156616128816.31998</v>
      </c>
    </row>
    <row r="17" spans="1:7">
      <c r="A17" s="5" t="s">
        <v>12</v>
      </c>
      <c r="B17" s="4">
        <v>15091273540.01</v>
      </c>
      <c r="C17" s="4">
        <v>0</v>
      </c>
      <c r="D17" s="4">
        <v>0</v>
      </c>
      <c r="E17" s="4">
        <v>1039148.2</v>
      </c>
      <c r="F17" s="4">
        <v>0</v>
      </c>
      <c r="G17" s="4">
        <f t="shared" si="1"/>
        <v>15092312688.210001</v>
      </c>
    </row>
    <row r="18" spans="1:7">
      <c r="A18" s="5" t="s">
        <v>11</v>
      </c>
      <c r="B18" s="4">
        <v>169143733794.8699</v>
      </c>
      <c r="C18" s="4">
        <v>284542869.85000002</v>
      </c>
      <c r="D18" s="4">
        <v>17163336799.509998</v>
      </c>
      <c r="E18" s="4">
        <v>1101991124.7899992</v>
      </c>
      <c r="F18" s="4">
        <v>9848722276.8199997</v>
      </c>
      <c r="G18" s="4">
        <f t="shared" si="1"/>
        <v>197542326865.83994</v>
      </c>
    </row>
    <row r="19" spans="1:7">
      <c r="A19" s="5" t="s">
        <v>10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f t="shared" si="1"/>
        <v>0</v>
      </c>
    </row>
    <row r="20" spans="1:7">
      <c r="A20" s="5" t="s">
        <v>9</v>
      </c>
      <c r="B20" s="4">
        <v>1426105502.48</v>
      </c>
      <c r="C20" s="4">
        <v>226418.3</v>
      </c>
      <c r="D20" s="4">
        <v>19181.28</v>
      </c>
      <c r="E20" s="4">
        <v>1199105.56</v>
      </c>
      <c r="F20" s="4">
        <v>1269234798.98</v>
      </c>
      <c r="G20" s="4">
        <f t="shared" si="1"/>
        <v>2696785006.5999999</v>
      </c>
    </row>
    <row r="21" spans="1:7" ht="15">
      <c r="A21" s="7" t="s">
        <v>8</v>
      </c>
      <c r="B21" s="2">
        <f t="shared" ref="B21:G21" si="2">SUM(B22:B28)</f>
        <v>86521103919.839996</v>
      </c>
      <c r="C21" s="2">
        <f t="shared" si="2"/>
        <v>9943997036.8299999</v>
      </c>
      <c r="D21" s="2">
        <f t="shared" si="2"/>
        <v>121307911.40000002</v>
      </c>
      <c r="E21" s="2">
        <f t="shared" si="2"/>
        <v>7549349281.7299891</v>
      </c>
      <c r="F21" s="2">
        <f t="shared" si="2"/>
        <v>30421675583.870003</v>
      </c>
      <c r="G21" s="2">
        <f t="shared" si="2"/>
        <v>134557433733.66998</v>
      </c>
    </row>
    <row r="22" spans="1:7">
      <c r="A22" s="6" t="s">
        <v>7</v>
      </c>
      <c r="B22" s="4">
        <v>21808823131.279984</v>
      </c>
      <c r="C22" s="4">
        <v>7603688429.0499992</v>
      </c>
      <c r="D22" s="4">
        <v>31270</v>
      </c>
      <c r="E22" s="4">
        <v>5721055824.1399879</v>
      </c>
      <c r="F22" s="4">
        <v>17424319948.039997</v>
      </c>
      <c r="G22" s="4">
        <f t="shared" ref="G22:G28" si="3">+SUM(B22:F22)</f>
        <v>52557918602.509964</v>
      </c>
    </row>
    <row r="23" spans="1:7">
      <c r="A23" s="5" t="s">
        <v>6</v>
      </c>
      <c r="B23" s="4">
        <v>30759514270.300041</v>
      </c>
      <c r="C23" s="4">
        <v>2161331777.1800008</v>
      </c>
      <c r="D23" s="4">
        <v>121151585.00000001</v>
      </c>
      <c r="E23" s="4">
        <v>1677291666.1800015</v>
      </c>
      <c r="F23" s="4">
        <v>10726667154.750002</v>
      </c>
      <c r="G23" s="4">
        <f t="shared" si="3"/>
        <v>45445956453.410042</v>
      </c>
    </row>
    <row r="24" spans="1:7">
      <c r="A24" s="5" t="s">
        <v>5</v>
      </c>
      <c r="B24" s="4">
        <v>6170329.7999999998</v>
      </c>
      <c r="C24" s="4">
        <v>2690399.44</v>
      </c>
      <c r="D24" s="4">
        <v>125056.4</v>
      </c>
      <c r="E24" s="4">
        <v>2608210.75</v>
      </c>
      <c r="F24" s="4">
        <v>282500</v>
      </c>
      <c r="G24" s="4">
        <f t="shared" si="3"/>
        <v>11876496.390000001</v>
      </c>
    </row>
    <row r="25" spans="1:7">
      <c r="A25" s="5" t="s">
        <v>4</v>
      </c>
      <c r="B25" s="4">
        <v>1455525821.97</v>
      </c>
      <c r="C25" s="4">
        <v>113074807.05</v>
      </c>
      <c r="D25" s="4">
        <v>0</v>
      </c>
      <c r="E25" s="4">
        <v>117813331.38000001</v>
      </c>
      <c r="F25" s="4">
        <v>1633773508.5</v>
      </c>
      <c r="G25" s="4">
        <f t="shared" si="3"/>
        <v>3320187468.9000001</v>
      </c>
    </row>
    <row r="26" spans="1:7">
      <c r="A26" s="5" t="s">
        <v>3</v>
      </c>
      <c r="B26" s="4">
        <v>32491070366.489967</v>
      </c>
      <c r="C26" s="4">
        <v>63211624.109999999</v>
      </c>
      <c r="D26" s="4">
        <v>0</v>
      </c>
      <c r="E26" s="4">
        <v>30580249.279999994</v>
      </c>
      <c r="F26" s="4">
        <v>636632472.57999992</v>
      </c>
      <c r="G26" s="4">
        <f t="shared" si="3"/>
        <v>33221494712.459969</v>
      </c>
    </row>
    <row r="27" spans="1:7">
      <c r="A27" s="5" t="s">
        <v>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f t="shared" si="3"/>
        <v>0</v>
      </c>
    </row>
    <row r="28" spans="1:7">
      <c r="A28" s="5" t="s">
        <v>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f t="shared" si="3"/>
        <v>0</v>
      </c>
    </row>
    <row r="29" spans="1:7" ht="15">
      <c r="A29" s="407" t="s">
        <v>0</v>
      </c>
      <c r="B29" s="2">
        <f t="shared" ref="B29:G29" si="4">B21+B12</f>
        <v>817687031324.29028</v>
      </c>
      <c r="C29" s="2">
        <f t="shared" si="4"/>
        <v>87843076587.40979</v>
      </c>
      <c r="D29" s="2">
        <f t="shared" si="4"/>
        <v>18921257494.989998</v>
      </c>
      <c r="E29" s="2">
        <f t="shared" si="4"/>
        <v>23182543623.899975</v>
      </c>
      <c r="F29" s="2">
        <f t="shared" si="4"/>
        <v>236289033308.31979</v>
      </c>
      <c r="G29" s="2">
        <f t="shared" si="4"/>
        <v>1183922942338.9099</v>
      </c>
    </row>
    <row r="30" spans="1:7">
      <c r="A30" s="153" t="s">
        <v>736</v>
      </c>
    </row>
  </sheetData>
  <mergeCells count="8">
    <mergeCell ref="A10:A11"/>
    <mergeCell ref="A8:G8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A31-E02C-4836-ABAB-4976AD9A26E2}">
  <sheetPr>
    <pageSetUpPr autoPageBreaks="0"/>
  </sheetPr>
  <dimension ref="A1:R32"/>
  <sheetViews>
    <sheetView showGridLines="0" zoomScale="70" zoomScaleNormal="70" workbookViewId="0">
      <selection activeCell="B5" sqref="B5:G5"/>
    </sheetView>
  </sheetViews>
  <sheetFormatPr baseColWidth="10" defaultColWidth="0" defaultRowHeight="15" customHeight="1" zeroHeight="1"/>
  <cols>
    <col min="1" max="1" width="11.42578125" style="1" customWidth="1"/>
    <col min="2" max="2" width="75.85546875" style="1" customWidth="1"/>
    <col min="3" max="3" width="14.28515625" style="1" bestFit="1" customWidth="1"/>
    <col min="4" max="4" width="19.42578125" style="1" customWidth="1"/>
    <col min="5" max="5" width="14.42578125" style="1" bestFit="1" customWidth="1"/>
    <col min="6" max="6" width="12.42578125" style="1" bestFit="1" customWidth="1"/>
    <col min="7" max="7" width="15" style="1" bestFit="1" customWidth="1"/>
    <col min="8" max="8" width="15.140625" style="1" bestFit="1" customWidth="1"/>
    <col min="9" max="9" width="11.42578125" style="1" customWidth="1"/>
    <col min="10" max="10" width="6.7109375" style="1" hidden="1" customWidth="1"/>
    <col min="11" max="18" width="0" style="1" hidden="1" customWidth="1"/>
    <col min="19" max="16384" width="11.42578125" style="1" hidden="1"/>
  </cols>
  <sheetData>
    <row r="1" spans="2:18" ht="28.5" customHeight="1">
      <c r="B1" s="704" t="s">
        <v>25</v>
      </c>
      <c r="C1" s="705"/>
      <c r="D1" s="705"/>
      <c r="E1" s="705"/>
      <c r="F1" s="705"/>
      <c r="G1" s="705"/>
      <c r="H1" s="705"/>
    </row>
    <row r="2" spans="2:18" ht="20.25">
      <c r="B2" s="619" t="s">
        <v>24</v>
      </c>
      <c r="C2" s="620"/>
      <c r="D2" s="620"/>
      <c r="E2" s="620"/>
      <c r="F2" s="620"/>
      <c r="G2" s="620"/>
      <c r="H2" s="620"/>
    </row>
    <row r="3" spans="2:18" ht="15.75" customHeight="1">
      <c r="B3" s="583" t="s">
        <v>23</v>
      </c>
      <c r="C3" s="584"/>
      <c r="D3" s="584"/>
      <c r="E3" s="584"/>
      <c r="F3" s="584"/>
      <c r="G3" s="584"/>
      <c r="H3" s="584"/>
    </row>
    <row r="4" spans="2:18">
      <c r="K4" s="17"/>
    </row>
    <row r="5" spans="2:18" ht="18.75" customHeight="1">
      <c r="B5" s="662" t="s">
        <v>966</v>
      </c>
      <c r="C5" s="662"/>
      <c r="D5" s="662"/>
      <c r="E5" s="662"/>
      <c r="F5" s="662"/>
      <c r="G5" s="662"/>
      <c r="H5" s="662"/>
      <c r="K5" s="702"/>
      <c r="L5" s="702"/>
      <c r="M5" s="702"/>
      <c r="N5" s="702"/>
      <c r="O5" s="702"/>
      <c r="P5" s="702"/>
      <c r="Q5" s="702"/>
      <c r="R5" s="702"/>
    </row>
    <row r="6" spans="2:18" ht="18">
      <c r="B6" s="662">
        <v>2021</v>
      </c>
      <c r="C6" s="662"/>
      <c r="D6" s="662"/>
      <c r="E6" s="662"/>
      <c r="F6" s="662"/>
      <c r="G6" s="662"/>
      <c r="H6" s="662"/>
      <c r="K6" s="702"/>
      <c r="L6" s="702"/>
      <c r="M6" s="702"/>
      <c r="N6" s="702"/>
      <c r="O6" s="702"/>
      <c r="P6" s="702"/>
      <c r="Q6" s="702"/>
      <c r="R6" s="702"/>
    </row>
    <row r="7" spans="2:18" ht="15.75" customHeight="1" thickBot="1">
      <c r="B7" s="703" t="s">
        <v>948</v>
      </c>
      <c r="C7" s="703"/>
      <c r="D7" s="703"/>
      <c r="E7" s="703"/>
      <c r="F7" s="703"/>
      <c r="G7" s="703"/>
      <c r="H7" s="703"/>
      <c r="K7" s="702"/>
      <c r="L7" s="702"/>
      <c r="M7" s="702"/>
      <c r="N7" s="702"/>
      <c r="O7" s="702"/>
      <c r="P7" s="702"/>
      <c r="Q7" s="702"/>
      <c r="R7" s="702"/>
    </row>
    <row r="8" spans="2:18" ht="15.75" customHeight="1" thickBot="1">
      <c r="B8" s="493"/>
      <c r="C8" s="16"/>
      <c r="D8" s="16"/>
      <c r="E8" s="16"/>
      <c r="F8" s="493"/>
      <c r="G8" s="16"/>
      <c r="H8" s="16"/>
      <c r="K8" s="702"/>
      <c r="L8" s="702"/>
      <c r="M8" s="702"/>
      <c r="N8" s="702"/>
      <c r="O8" s="702"/>
      <c r="P8" s="702"/>
      <c r="Q8" s="702"/>
      <c r="R8" s="702"/>
    </row>
    <row r="9" spans="2:18" ht="60" customHeight="1" thickBot="1">
      <c r="B9" s="363" t="s">
        <v>648</v>
      </c>
      <c r="C9" s="284" t="s">
        <v>37</v>
      </c>
      <c r="D9" s="284" t="s">
        <v>36</v>
      </c>
      <c r="E9" s="284" t="s">
        <v>35</v>
      </c>
      <c r="F9" s="363" t="s">
        <v>34</v>
      </c>
      <c r="G9" s="284" t="s">
        <v>33</v>
      </c>
      <c r="H9" s="396" t="s">
        <v>32</v>
      </c>
      <c r="K9" s="702"/>
      <c r="L9" s="702"/>
      <c r="M9" s="702"/>
      <c r="N9" s="702"/>
      <c r="O9" s="702"/>
      <c r="P9" s="702"/>
      <c r="Q9" s="702"/>
      <c r="R9" s="702"/>
    </row>
    <row r="10" spans="2:18" ht="12.75" customHeight="1">
      <c r="B10" s="333">
        <v>1</v>
      </c>
      <c r="C10" s="396">
        <v>2</v>
      </c>
      <c r="D10" s="396">
        <v>3</v>
      </c>
      <c r="E10" s="396">
        <v>4</v>
      </c>
      <c r="F10" s="284">
        <v>5</v>
      </c>
      <c r="G10" s="396">
        <v>6</v>
      </c>
      <c r="H10" s="397">
        <v>7</v>
      </c>
      <c r="K10" s="15"/>
      <c r="L10" s="15"/>
      <c r="M10" s="15"/>
      <c r="N10" s="15"/>
      <c r="O10" s="15"/>
      <c r="P10" s="15"/>
      <c r="Q10" s="15"/>
      <c r="R10" s="15"/>
    </row>
    <row r="11" spans="2:18">
      <c r="B11" s="8" t="s">
        <v>31</v>
      </c>
      <c r="C11" s="2">
        <f>+SUM(C12:C19)</f>
        <v>600302942562</v>
      </c>
      <c r="D11" s="2">
        <f>+SUM(D12:D19)</f>
        <v>87543231719</v>
      </c>
      <c r="E11" s="2">
        <f>+SUM(E12:E19)</f>
        <v>39635366791</v>
      </c>
      <c r="F11" s="2">
        <f>+SUM(F12:F19)</f>
        <v>14297137903.929979</v>
      </c>
      <c r="G11" s="2">
        <f>+SUM(G12:G19)</f>
        <v>203239368989.50998</v>
      </c>
      <c r="H11" s="2">
        <f>+SUM(C11:G11)</f>
        <v>945018047965.43994</v>
      </c>
    </row>
    <row r="12" spans="2:18" ht="14.25">
      <c r="B12" s="13" t="s">
        <v>16</v>
      </c>
      <c r="C12" s="4">
        <v>0</v>
      </c>
      <c r="D12" s="4">
        <v>0</v>
      </c>
      <c r="E12" s="4">
        <v>0</v>
      </c>
      <c r="F12" s="12">
        <v>609127051.51000011</v>
      </c>
      <c r="G12" s="12">
        <v>192580965882.50998</v>
      </c>
      <c r="H12" s="12">
        <f t="shared" ref="H12:H29" si="0">+SUM(C12:G12)</f>
        <v>193190092934.01999</v>
      </c>
    </row>
    <row r="13" spans="2:18" ht="14.25">
      <c r="B13" s="13" t="s">
        <v>15</v>
      </c>
      <c r="C13" s="12">
        <v>309805315555</v>
      </c>
      <c r="D13" s="12">
        <v>85103928408</v>
      </c>
      <c r="E13" s="12">
        <v>39236039512</v>
      </c>
      <c r="F13" s="12">
        <v>12584896106.919977</v>
      </c>
      <c r="G13" s="12">
        <v>500000</v>
      </c>
      <c r="H13" s="12">
        <f t="shared" si="0"/>
        <v>446730679581.91998</v>
      </c>
    </row>
    <row r="14" spans="2:18" ht="16.5" customHeight="1">
      <c r="B14" s="14" t="s">
        <v>30</v>
      </c>
      <c r="C14" s="12">
        <v>45951048903</v>
      </c>
      <c r="D14" s="12">
        <v>1551339667</v>
      </c>
      <c r="E14" s="12">
        <v>35821015</v>
      </c>
      <c r="F14" s="12">
        <v>89025478.349999994</v>
      </c>
      <c r="G14" s="12">
        <v>90769716</v>
      </c>
      <c r="H14" s="12">
        <f t="shared" si="0"/>
        <v>47718004779.349998</v>
      </c>
    </row>
    <row r="15" spans="2:18" ht="14.25">
      <c r="B15" s="13" t="s">
        <v>13</v>
      </c>
      <c r="C15" s="12">
        <v>184836130000</v>
      </c>
      <c r="D15" s="12">
        <v>30682659</v>
      </c>
      <c r="E15" s="12"/>
      <c r="F15" s="12">
        <v>104567496.79000002</v>
      </c>
      <c r="G15" s="12">
        <v>8883243847</v>
      </c>
      <c r="H15" s="12">
        <f t="shared" si="0"/>
        <v>193854624002.79001</v>
      </c>
    </row>
    <row r="16" spans="2:18" ht="14.25">
      <c r="B16" s="13" t="s">
        <v>12</v>
      </c>
      <c r="C16" s="12">
        <v>0</v>
      </c>
      <c r="D16" s="12">
        <v>0</v>
      </c>
      <c r="E16" s="12">
        <v>0</v>
      </c>
      <c r="F16" s="12">
        <v>918000</v>
      </c>
      <c r="G16" s="12">
        <v>0</v>
      </c>
      <c r="H16" s="12">
        <f t="shared" si="0"/>
        <v>918000</v>
      </c>
    </row>
    <row r="17" spans="2:12" ht="14.25">
      <c r="B17" s="13" t="s">
        <v>11</v>
      </c>
      <c r="C17" s="12">
        <v>59444632563</v>
      </c>
      <c r="D17" s="12">
        <v>814550855</v>
      </c>
      <c r="E17" s="12">
        <v>362779464</v>
      </c>
      <c r="F17" s="12">
        <v>895460646.36000013</v>
      </c>
      <c r="G17" s="12">
        <v>1683889544</v>
      </c>
      <c r="H17" s="12">
        <f t="shared" si="0"/>
        <v>63201313072.360001</v>
      </c>
      <c r="L17" s="1" t="s">
        <v>735</v>
      </c>
    </row>
    <row r="18" spans="2:12" ht="14.25">
      <c r="B18" s="13" t="s">
        <v>10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f t="shared" si="0"/>
        <v>0</v>
      </c>
    </row>
    <row r="19" spans="2:12" ht="14.25">
      <c r="B19" s="13" t="s">
        <v>9</v>
      </c>
      <c r="C19" s="12">
        <v>265815541</v>
      </c>
      <c r="D19" s="12">
        <v>42730130</v>
      </c>
      <c r="E19" s="12">
        <v>726800</v>
      </c>
      <c r="F19" s="12">
        <v>13143124</v>
      </c>
      <c r="G19" s="12">
        <v>0</v>
      </c>
      <c r="H19" s="12">
        <f t="shared" si="0"/>
        <v>322415595</v>
      </c>
    </row>
    <row r="20" spans="2:12">
      <c r="B20" s="8" t="s">
        <v>29</v>
      </c>
      <c r="C20" s="2">
        <f>+SUM(C21:C28)</f>
        <v>85741890594</v>
      </c>
      <c r="D20" s="2">
        <f>+SUM(D21:D28)</f>
        <v>32245478812</v>
      </c>
      <c r="E20" s="2">
        <f>+SUM(E21:E28)</f>
        <v>433968669</v>
      </c>
      <c r="F20" s="2">
        <f>+SUM(F21:F28)</f>
        <v>7041405336.9500008</v>
      </c>
      <c r="G20" s="2">
        <f>+SUM(G21:G28)</f>
        <v>51266531365</v>
      </c>
      <c r="H20" s="2">
        <f t="shared" si="0"/>
        <v>176729274776.95001</v>
      </c>
    </row>
    <row r="21" spans="2:12" ht="14.25">
      <c r="B21" s="13" t="s">
        <v>7</v>
      </c>
      <c r="C21" s="12">
        <v>30477775100</v>
      </c>
      <c r="D21" s="12">
        <v>20677410479</v>
      </c>
      <c r="E21" s="12">
        <v>0</v>
      </c>
      <c r="F21" s="12">
        <v>5407359867.9300013</v>
      </c>
      <c r="G21" s="12">
        <v>34266401510</v>
      </c>
      <c r="H21" s="12">
        <f t="shared" si="0"/>
        <v>90828946956.929993</v>
      </c>
    </row>
    <row r="22" spans="2:12" ht="14.25">
      <c r="B22" s="13" t="s">
        <v>6</v>
      </c>
      <c r="C22" s="12">
        <v>44127092095</v>
      </c>
      <c r="D22" s="12">
        <v>7137202747</v>
      </c>
      <c r="E22" s="12">
        <v>390065751</v>
      </c>
      <c r="F22" s="12">
        <v>1566067261.0599995</v>
      </c>
      <c r="G22" s="12">
        <v>15828774349</v>
      </c>
      <c r="H22" s="12">
        <f t="shared" si="0"/>
        <v>69049202203.059998</v>
      </c>
    </row>
    <row r="23" spans="2:12" ht="14.25">
      <c r="B23" s="13" t="s">
        <v>28</v>
      </c>
      <c r="C23" s="12">
        <v>0</v>
      </c>
      <c r="D23" s="12">
        <v>0</v>
      </c>
      <c r="E23" s="12">
        <v>0</v>
      </c>
      <c r="F23" s="12">
        <v>22600</v>
      </c>
      <c r="G23" s="12">
        <v>0</v>
      </c>
      <c r="H23" s="12">
        <f t="shared" si="0"/>
        <v>22600</v>
      </c>
    </row>
    <row r="24" spans="2:12" ht="14.25">
      <c r="B24" s="13" t="s">
        <v>5</v>
      </c>
      <c r="C24" s="12">
        <v>15705520</v>
      </c>
      <c r="D24" s="12">
        <v>29213827</v>
      </c>
      <c r="E24" s="12">
        <v>0</v>
      </c>
      <c r="F24" s="12">
        <v>620000</v>
      </c>
      <c r="G24" s="12">
        <v>0</v>
      </c>
      <c r="H24" s="12">
        <f t="shared" si="0"/>
        <v>45539347</v>
      </c>
    </row>
    <row r="25" spans="2:12" ht="14.25">
      <c r="B25" s="13" t="s">
        <v>4</v>
      </c>
      <c r="C25" s="12">
        <v>1196164756</v>
      </c>
      <c r="D25" s="12">
        <v>316250400</v>
      </c>
      <c r="E25" s="12">
        <v>42402918</v>
      </c>
      <c r="F25" s="12">
        <v>49603156</v>
      </c>
      <c r="G25" s="12">
        <v>690760957</v>
      </c>
      <c r="H25" s="12">
        <f t="shared" si="0"/>
        <v>2295182187</v>
      </c>
    </row>
    <row r="26" spans="2:12" ht="14.25">
      <c r="B26" s="13" t="s">
        <v>3</v>
      </c>
      <c r="C26" s="12">
        <v>8478868848</v>
      </c>
      <c r="D26" s="12">
        <v>4070159091</v>
      </c>
      <c r="E26" s="12">
        <v>1500000</v>
      </c>
      <c r="F26" s="12">
        <v>17732451.960000001</v>
      </c>
      <c r="G26" s="12">
        <v>2000000</v>
      </c>
      <c r="H26" s="12">
        <f t="shared" si="0"/>
        <v>12570260390.959999</v>
      </c>
    </row>
    <row r="27" spans="2:12" ht="14.25">
      <c r="B27" s="14" t="s">
        <v>2</v>
      </c>
      <c r="C27" s="12">
        <v>0</v>
      </c>
      <c r="D27" s="12">
        <v>15242268</v>
      </c>
      <c r="E27" s="12">
        <v>0</v>
      </c>
      <c r="F27" s="12">
        <v>0</v>
      </c>
      <c r="G27" s="12">
        <v>0</v>
      </c>
      <c r="H27" s="12">
        <f t="shared" si="0"/>
        <v>15242268</v>
      </c>
    </row>
    <row r="28" spans="2:12" ht="14.25">
      <c r="B28" s="13" t="s">
        <v>1</v>
      </c>
      <c r="C28" s="12">
        <v>1446284275</v>
      </c>
      <c r="D28" s="12">
        <v>0</v>
      </c>
      <c r="E28" s="12">
        <v>0</v>
      </c>
      <c r="F28" s="12">
        <v>0</v>
      </c>
      <c r="G28" s="12">
        <v>478594549</v>
      </c>
      <c r="H28" s="12">
        <f t="shared" si="0"/>
        <v>1924878824</v>
      </c>
    </row>
    <row r="29" spans="2:12">
      <c r="B29" s="8" t="s">
        <v>27</v>
      </c>
      <c r="C29" s="2">
        <f>+C20+C11</f>
        <v>686044833156</v>
      </c>
      <c r="D29" s="2">
        <f>+D20+D11</f>
        <v>119788710531</v>
      </c>
      <c r="E29" s="2">
        <f>+E20+E11</f>
        <v>40069335460</v>
      </c>
      <c r="F29" s="2">
        <f>+F20+F11</f>
        <v>21338543240.879982</v>
      </c>
      <c r="G29" s="2">
        <f>+G20+G11</f>
        <v>254505900354.50998</v>
      </c>
      <c r="H29" s="2">
        <f t="shared" si="0"/>
        <v>1121747322742.3899</v>
      </c>
    </row>
    <row r="30" spans="2:12" ht="36" customHeight="1">
      <c r="B30" s="670" t="s">
        <v>26</v>
      </c>
      <c r="C30" s="670"/>
      <c r="D30" s="670"/>
      <c r="E30" s="670"/>
      <c r="F30" s="670"/>
      <c r="G30" s="670"/>
      <c r="H30" s="670"/>
    </row>
    <row r="31" spans="2:12" ht="14.25"/>
    <row r="32" spans="2:12" ht="15" customHeight="1"/>
  </sheetData>
  <mergeCells count="8">
    <mergeCell ref="K5:R9"/>
    <mergeCell ref="B6:H6"/>
    <mergeCell ref="B7:H7"/>
    <mergeCell ref="B30:H30"/>
    <mergeCell ref="B1:H1"/>
    <mergeCell ref="B2:H2"/>
    <mergeCell ref="B3:H3"/>
    <mergeCell ref="B5:H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6F82-325D-48BB-8C8E-2FDABA453556}">
  <dimension ref="B1:K42"/>
  <sheetViews>
    <sheetView showGridLines="0" zoomScale="80" zoomScaleNormal="80" workbookViewId="0">
      <selection activeCell="B5" sqref="B5:G5"/>
    </sheetView>
  </sheetViews>
  <sheetFormatPr baseColWidth="10" defaultColWidth="11.42578125" defaultRowHeight="12.75"/>
  <cols>
    <col min="1" max="1" width="11.42578125" style="417" customWidth="1"/>
    <col min="2" max="2" width="42.7109375" style="417" customWidth="1"/>
    <col min="3" max="3" width="14.85546875" style="417" customWidth="1"/>
    <col min="4" max="4" width="16.140625" style="417" customWidth="1"/>
    <col min="5" max="5" width="15.7109375" style="417" customWidth="1"/>
    <col min="6" max="6" width="18.42578125" style="417" customWidth="1"/>
    <col min="7" max="7" width="17.5703125" style="417" customWidth="1"/>
    <col min="8" max="8" width="17.140625" style="417" customWidth="1"/>
    <col min="9" max="9" width="16" style="417" customWidth="1"/>
    <col min="10" max="10" width="18.85546875" style="417" customWidth="1"/>
    <col min="11" max="11" width="18.5703125" style="417" bestFit="1" customWidth="1"/>
    <col min="12" max="16384" width="11.42578125" style="417"/>
  </cols>
  <sheetData>
    <row r="1" spans="2:11" ht="28.15" customHeight="1">
      <c r="B1" s="625" t="s">
        <v>25</v>
      </c>
      <c r="C1" s="626"/>
      <c r="D1" s="626"/>
      <c r="E1" s="626"/>
      <c r="F1" s="626"/>
      <c r="G1" s="626"/>
      <c r="H1" s="626"/>
      <c r="I1" s="626"/>
      <c r="J1" s="626"/>
      <c r="K1" s="626"/>
    </row>
    <row r="2" spans="2:11" ht="20.25">
      <c r="B2" s="627" t="s">
        <v>24</v>
      </c>
      <c r="C2" s="628"/>
      <c r="D2" s="628"/>
      <c r="E2" s="628"/>
      <c r="F2" s="628"/>
      <c r="G2" s="628"/>
      <c r="H2" s="628"/>
      <c r="I2" s="628"/>
      <c r="J2" s="628"/>
      <c r="K2" s="628"/>
    </row>
    <row r="3" spans="2:11" ht="15.75" customHeight="1">
      <c r="B3" s="583" t="s">
        <v>624</v>
      </c>
      <c r="C3" s="584"/>
      <c r="D3" s="584"/>
      <c r="E3" s="584"/>
      <c r="F3" s="584"/>
      <c r="G3" s="584"/>
      <c r="H3" s="584"/>
      <c r="I3" s="584"/>
      <c r="J3" s="584"/>
      <c r="K3" s="693"/>
    </row>
    <row r="4" spans="2:11" ht="15">
      <c r="B4" s="237"/>
      <c r="C4" s="237"/>
      <c r="D4" s="237"/>
      <c r="E4" s="237"/>
      <c r="F4" s="237"/>
      <c r="G4" s="237"/>
      <c r="H4" s="238"/>
      <c r="I4" s="238"/>
      <c r="J4" s="238"/>
      <c r="K4" s="238"/>
    </row>
    <row r="5" spans="2:11" ht="18">
      <c r="B5" s="629" t="s">
        <v>972</v>
      </c>
      <c r="C5" s="629"/>
      <c r="D5" s="629"/>
      <c r="E5" s="629"/>
      <c r="F5" s="629"/>
      <c r="G5" s="629"/>
      <c r="H5" s="629"/>
      <c r="I5" s="629"/>
      <c r="J5" s="629"/>
      <c r="K5" s="629"/>
    </row>
    <row r="6" spans="2:11" ht="18">
      <c r="B6" s="629" t="s">
        <v>839</v>
      </c>
      <c r="C6" s="629"/>
      <c r="D6" s="629"/>
      <c r="E6" s="629"/>
      <c r="F6" s="629"/>
      <c r="G6" s="629"/>
      <c r="H6" s="629"/>
      <c r="I6" s="629"/>
      <c r="J6" s="629"/>
      <c r="K6" s="629"/>
    </row>
    <row r="7" spans="2:11" ht="18">
      <c r="B7" s="629">
        <v>2021</v>
      </c>
      <c r="C7" s="629"/>
      <c r="D7" s="629"/>
      <c r="E7" s="629"/>
      <c r="F7" s="629"/>
      <c r="G7" s="629"/>
      <c r="H7" s="629"/>
      <c r="I7" s="629"/>
      <c r="J7" s="629"/>
      <c r="K7" s="629"/>
    </row>
    <row r="8" spans="2:11" ht="15">
      <c r="B8" s="622" t="s">
        <v>948</v>
      </c>
      <c r="C8" s="622"/>
      <c r="D8" s="622"/>
      <c r="E8" s="622"/>
      <c r="F8" s="622"/>
      <c r="G8" s="622"/>
      <c r="H8" s="622"/>
      <c r="I8" s="622"/>
      <c r="J8" s="622"/>
      <c r="K8" s="622"/>
    </row>
    <row r="9" spans="2:11" ht="15"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2:11" ht="48" customHeight="1" thickBot="1">
      <c r="B10" s="710" t="s">
        <v>826</v>
      </c>
      <c r="C10" s="707" t="s">
        <v>37</v>
      </c>
      <c r="D10" s="708"/>
      <c r="E10" s="709"/>
      <c r="F10" s="707" t="s">
        <v>700</v>
      </c>
      <c r="G10" s="708"/>
      <c r="H10" s="709"/>
      <c r="I10" s="707" t="s">
        <v>35</v>
      </c>
      <c r="J10" s="708"/>
      <c r="K10" s="709"/>
    </row>
    <row r="11" spans="2:11" ht="51" customHeight="1" thickBot="1">
      <c r="B11" s="710"/>
      <c r="C11" s="418" t="s">
        <v>840</v>
      </c>
      <c r="D11" s="418" t="s">
        <v>828</v>
      </c>
      <c r="E11" s="418" t="s">
        <v>841</v>
      </c>
      <c r="F11" s="418" t="s">
        <v>840</v>
      </c>
      <c r="G11" s="418" t="s">
        <v>828</v>
      </c>
      <c r="H11" s="418" t="s">
        <v>841</v>
      </c>
      <c r="I11" s="418" t="s">
        <v>840</v>
      </c>
      <c r="J11" s="418" t="s">
        <v>828</v>
      </c>
      <c r="K11" s="418" t="s">
        <v>841</v>
      </c>
    </row>
    <row r="12" spans="2:11" ht="15.75" thickBot="1">
      <c r="B12" s="709"/>
      <c r="C12" s="419">
        <v>2</v>
      </c>
      <c r="D12" s="419">
        <v>3</v>
      </c>
      <c r="E12" s="419" t="s">
        <v>830</v>
      </c>
      <c r="F12" s="419">
        <v>5</v>
      </c>
      <c r="G12" s="419">
        <v>6</v>
      </c>
      <c r="H12" s="419" t="s">
        <v>831</v>
      </c>
      <c r="I12" s="419">
        <v>8</v>
      </c>
      <c r="J12" s="419">
        <v>9</v>
      </c>
      <c r="K12" s="419" t="s">
        <v>832</v>
      </c>
    </row>
    <row r="13" spans="2:11" ht="15">
      <c r="B13" s="399" t="s">
        <v>17</v>
      </c>
      <c r="C13" s="420">
        <f>SUM(C14:C20)</f>
        <v>861921760789.90967</v>
      </c>
      <c r="D13" s="421">
        <f>SUM(D14:D20)</f>
        <v>130755833385.46001</v>
      </c>
      <c r="E13" s="421">
        <f>C13-D13</f>
        <v>731165927404.44971</v>
      </c>
      <c r="F13" s="420">
        <f>SUM(F14:F20)</f>
        <v>78471872505.12973</v>
      </c>
      <c r="G13" s="421">
        <f>SUM(G14:G20)</f>
        <v>572792954.54999995</v>
      </c>
      <c r="H13" s="421">
        <f t="shared" ref="H13:H26" si="0">F13-G13</f>
        <v>77899079550.579727</v>
      </c>
      <c r="I13" s="420">
        <f>SUM(I14:I20)</f>
        <v>18825621012.059998</v>
      </c>
      <c r="J13" s="421">
        <f>SUM(J14:J20)</f>
        <v>25671428.469999999</v>
      </c>
      <c r="K13" s="421">
        <f t="shared" ref="K13:K27" si="1">I13-J13</f>
        <v>18799949583.589996</v>
      </c>
    </row>
    <row r="14" spans="2:11" ht="14.25">
      <c r="B14" s="401" t="s">
        <v>16</v>
      </c>
      <c r="C14" s="422">
        <v>0</v>
      </c>
      <c r="D14" s="422">
        <v>0</v>
      </c>
      <c r="E14" s="422">
        <f t="shared" ref="E14:E26" si="2">C14-D14</f>
        <v>0</v>
      </c>
      <c r="F14" s="422">
        <v>0</v>
      </c>
      <c r="G14" s="422">
        <v>0</v>
      </c>
      <c r="H14" s="422">
        <f t="shared" si="0"/>
        <v>0</v>
      </c>
      <c r="I14" s="422">
        <v>0</v>
      </c>
      <c r="J14" s="422">
        <v>0</v>
      </c>
      <c r="K14" s="422">
        <f t="shared" si="1"/>
        <v>0</v>
      </c>
    </row>
    <row r="15" spans="2:11" ht="14.25">
      <c r="B15" s="401" t="s">
        <v>15</v>
      </c>
      <c r="C15" s="422">
        <v>345863023965.05975</v>
      </c>
      <c r="D15" s="422">
        <v>3840513536.3200002</v>
      </c>
      <c r="E15" s="422">
        <v>78187103216.979721</v>
      </c>
      <c r="F15" s="422">
        <v>78187103216.979721</v>
      </c>
      <c r="G15" s="422">
        <v>572792954.54999995</v>
      </c>
      <c r="H15" s="422">
        <f t="shared" si="0"/>
        <v>77614310262.429718</v>
      </c>
      <c r="I15" s="422">
        <v>1644065410.6700008</v>
      </c>
      <c r="J15" s="422">
        <v>25671428.469999999</v>
      </c>
      <c r="K15" s="422">
        <f t="shared" si="1"/>
        <v>1618393982.2000008</v>
      </c>
    </row>
    <row r="16" spans="2:11" ht="28.5">
      <c r="B16" s="401" t="s">
        <v>14</v>
      </c>
      <c r="C16" s="422">
        <v>47276494324.830002</v>
      </c>
      <c r="D16" s="422">
        <v>0</v>
      </c>
      <c r="E16" s="422">
        <v>0</v>
      </c>
      <c r="F16" s="422">
        <v>0</v>
      </c>
      <c r="G16" s="422">
        <v>0</v>
      </c>
      <c r="H16" s="422">
        <f t="shared" si="0"/>
        <v>0</v>
      </c>
      <c r="I16" s="422">
        <v>18199620.600000001</v>
      </c>
      <c r="J16" s="422">
        <v>0</v>
      </c>
      <c r="K16" s="422">
        <f t="shared" si="1"/>
        <v>18199620.600000001</v>
      </c>
    </row>
    <row r="17" spans="2:11" ht="14.25">
      <c r="B17" s="401" t="s">
        <v>13</v>
      </c>
      <c r="C17" s="422">
        <v>156205809813.51999</v>
      </c>
      <c r="D17" s="422">
        <v>0</v>
      </c>
      <c r="E17" s="422">
        <v>0</v>
      </c>
      <c r="F17" s="422">
        <v>0</v>
      </c>
      <c r="G17" s="422">
        <v>0</v>
      </c>
      <c r="H17" s="422">
        <f t="shared" si="0"/>
        <v>0</v>
      </c>
      <c r="I17" s="422">
        <v>0</v>
      </c>
      <c r="J17" s="422">
        <v>0</v>
      </c>
      <c r="K17" s="422">
        <f t="shared" si="1"/>
        <v>0</v>
      </c>
    </row>
    <row r="18" spans="2:11" ht="28.5">
      <c r="B18" s="401" t="s">
        <v>12</v>
      </c>
      <c r="C18" s="422">
        <v>15091273540.01</v>
      </c>
      <c r="D18" s="422">
        <v>0</v>
      </c>
      <c r="E18" s="422">
        <v>0</v>
      </c>
      <c r="F18" s="422">
        <v>0</v>
      </c>
      <c r="G18" s="422">
        <v>0</v>
      </c>
      <c r="H18" s="422">
        <f t="shared" si="0"/>
        <v>0</v>
      </c>
      <c r="I18" s="422">
        <v>0</v>
      </c>
      <c r="J18" s="422">
        <v>0</v>
      </c>
      <c r="K18" s="422">
        <f t="shared" si="1"/>
        <v>0</v>
      </c>
    </row>
    <row r="19" spans="2:11" ht="28.5">
      <c r="B19" s="401" t="s">
        <v>11</v>
      </c>
      <c r="C19" s="422">
        <v>296059053644.00989</v>
      </c>
      <c r="D19" s="422">
        <v>126915319849.14</v>
      </c>
      <c r="E19" s="422">
        <v>284542869.85000002</v>
      </c>
      <c r="F19" s="422">
        <v>284542869.85000002</v>
      </c>
      <c r="G19" s="422">
        <v>0</v>
      </c>
      <c r="H19" s="422">
        <f t="shared" si="0"/>
        <v>284542869.85000002</v>
      </c>
      <c r="I19" s="422">
        <v>17163336799.509998</v>
      </c>
      <c r="J19" s="422">
        <v>0</v>
      </c>
      <c r="K19" s="422">
        <f t="shared" si="1"/>
        <v>17163336799.509998</v>
      </c>
    </row>
    <row r="20" spans="2:11" ht="14.25">
      <c r="B20" s="401" t="s">
        <v>9</v>
      </c>
      <c r="C20" s="422">
        <v>1426105502.48</v>
      </c>
      <c r="D20" s="422"/>
      <c r="E20" s="422">
        <f t="shared" si="2"/>
        <v>1426105502.48</v>
      </c>
      <c r="F20" s="422">
        <v>226418.3</v>
      </c>
      <c r="G20" s="422">
        <v>0</v>
      </c>
      <c r="H20" s="422">
        <f t="shared" si="0"/>
        <v>226418.3</v>
      </c>
      <c r="I20" s="422">
        <v>19181.28</v>
      </c>
      <c r="J20" s="422">
        <v>0</v>
      </c>
      <c r="K20" s="422">
        <f t="shared" si="1"/>
        <v>19181.28</v>
      </c>
    </row>
    <row r="21" spans="2:11" ht="15">
      <c r="B21" s="239" t="s">
        <v>8</v>
      </c>
      <c r="C21" s="421">
        <f>SUM(C22:C26)</f>
        <v>123485739350.39001</v>
      </c>
      <c r="D21" s="421">
        <f>SUM(D22:D26)</f>
        <v>36964635430.549995</v>
      </c>
      <c r="E21" s="421">
        <f t="shared" si="2"/>
        <v>86521103919.840027</v>
      </c>
      <c r="F21" s="421">
        <f>SUM(F22:F26)</f>
        <v>9943997036.8299999</v>
      </c>
      <c r="G21" s="421">
        <f>SUM(G22:G26)</f>
        <v>0</v>
      </c>
      <c r="H21" s="421">
        <f t="shared" si="0"/>
        <v>9943997036.8299999</v>
      </c>
      <c r="I21" s="421">
        <f>SUM(I22:I26)</f>
        <v>121307911.40000002</v>
      </c>
      <c r="J21" s="421">
        <f>SUM(J22:J26)</f>
        <v>0</v>
      </c>
      <c r="K21" s="421">
        <f t="shared" si="1"/>
        <v>121307911.40000002</v>
      </c>
    </row>
    <row r="22" spans="2:11" ht="14.25">
      <c r="B22" s="247" t="s">
        <v>7</v>
      </c>
      <c r="C22" s="423">
        <v>21811183805.409981</v>
      </c>
      <c r="D22" s="423">
        <v>2360674.13</v>
      </c>
      <c r="E22" s="423">
        <f t="shared" si="2"/>
        <v>21808823131.27998</v>
      </c>
      <c r="F22" s="423">
        <v>7603688429.0499992</v>
      </c>
      <c r="G22" s="423">
        <v>0</v>
      </c>
      <c r="H22" s="423">
        <f t="shared" si="0"/>
        <v>7603688429.0499992</v>
      </c>
      <c r="I22" s="423">
        <v>31270</v>
      </c>
      <c r="J22" s="423">
        <v>0</v>
      </c>
      <c r="K22" s="423">
        <f t="shared" si="1"/>
        <v>31270</v>
      </c>
    </row>
    <row r="23" spans="2:11" ht="28.5">
      <c r="B23" s="247" t="s">
        <v>6</v>
      </c>
      <c r="C23" s="423">
        <v>30759514270.300041</v>
      </c>
      <c r="D23" s="423">
        <v>0</v>
      </c>
      <c r="E23" s="423">
        <f t="shared" si="2"/>
        <v>30759514270.300041</v>
      </c>
      <c r="F23" s="423">
        <v>2161331777.1800008</v>
      </c>
      <c r="G23" s="423">
        <v>0</v>
      </c>
      <c r="H23" s="423">
        <f t="shared" si="0"/>
        <v>2161331777.1800008</v>
      </c>
      <c r="I23" s="423">
        <v>121151585.00000001</v>
      </c>
      <c r="J23" s="423">
        <v>0</v>
      </c>
      <c r="K23" s="423">
        <f t="shared" si="1"/>
        <v>121151585.00000001</v>
      </c>
    </row>
    <row r="24" spans="2:11" ht="14.25">
      <c r="B24" s="247" t="s">
        <v>5</v>
      </c>
      <c r="C24" s="423">
        <v>6170329.7999999998</v>
      </c>
      <c r="D24" s="423">
        <v>0</v>
      </c>
      <c r="E24" s="423"/>
      <c r="F24" s="423">
        <v>2690399.44</v>
      </c>
      <c r="G24" s="423">
        <v>0</v>
      </c>
      <c r="H24" s="423">
        <v>0</v>
      </c>
      <c r="I24" s="423">
        <v>125056.4</v>
      </c>
      <c r="J24" s="423">
        <v>0</v>
      </c>
      <c r="K24" s="423">
        <f t="shared" si="1"/>
        <v>125056.4</v>
      </c>
    </row>
    <row r="25" spans="2:11" ht="14.25">
      <c r="B25" s="247" t="s">
        <v>4</v>
      </c>
      <c r="C25" s="423">
        <v>1455525821.97</v>
      </c>
      <c r="D25" s="423">
        <v>0</v>
      </c>
      <c r="E25" s="423"/>
      <c r="F25" s="423">
        <v>113074807.05</v>
      </c>
      <c r="G25" s="423">
        <v>0</v>
      </c>
      <c r="H25" s="423">
        <v>0</v>
      </c>
      <c r="I25" s="423">
        <v>0</v>
      </c>
      <c r="J25" s="423">
        <v>0</v>
      </c>
      <c r="K25" s="423">
        <f t="shared" si="1"/>
        <v>0</v>
      </c>
    </row>
    <row r="26" spans="2:11" ht="29.25" thickBot="1">
      <c r="B26" s="249" t="s">
        <v>3</v>
      </c>
      <c r="C26" s="424">
        <v>69453345122.909988</v>
      </c>
      <c r="D26" s="424">
        <v>36962274756.419998</v>
      </c>
      <c r="E26" s="424">
        <f t="shared" si="2"/>
        <v>32491070366.48999</v>
      </c>
      <c r="F26" s="424">
        <v>63211624.109999999</v>
      </c>
      <c r="G26" s="424">
        <v>0</v>
      </c>
      <c r="H26" s="424">
        <f t="shared" si="0"/>
        <v>63211624.109999999</v>
      </c>
      <c r="I26" s="424">
        <v>0</v>
      </c>
      <c r="J26" s="424">
        <v>0</v>
      </c>
      <c r="K26" s="424">
        <f t="shared" si="1"/>
        <v>0</v>
      </c>
    </row>
    <row r="27" spans="2:11" ht="15.75" thickBot="1">
      <c r="B27" s="402" t="s">
        <v>833</v>
      </c>
      <c r="C27" s="425">
        <f>C13+C21</f>
        <v>985407500140.29968</v>
      </c>
      <c r="D27" s="426">
        <f>D13+D21</f>
        <v>167720468816.01001</v>
      </c>
      <c r="E27" s="426">
        <f>C27-D27</f>
        <v>817687031324.28967</v>
      </c>
      <c r="F27" s="426">
        <f>F13+F21</f>
        <v>88415869541.959732</v>
      </c>
      <c r="G27" s="426">
        <f>G13+G21</f>
        <v>572792954.54999995</v>
      </c>
      <c r="H27" s="426">
        <f>F27-G27</f>
        <v>87843076587.409729</v>
      </c>
      <c r="I27" s="426">
        <f>I13+I21</f>
        <v>18946928923.459999</v>
      </c>
      <c r="J27" s="426">
        <f>J13+J21</f>
        <v>25671428.469999999</v>
      </c>
      <c r="K27" s="426">
        <f t="shared" si="1"/>
        <v>18921257494.989998</v>
      </c>
    </row>
    <row r="28" spans="2:11" ht="26.25" customHeight="1">
      <c r="B28" s="706" t="s">
        <v>26</v>
      </c>
      <c r="C28" s="706"/>
      <c r="D28" s="706"/>
      <c r="E28" s="706"/>
      <c r="F28" s="706"/>
      <c r="G28"/>
      <c r="H28"/>
      <c r="I28"/>
      <c r="J28"/>
      <c r="K28"/>
    </row>
    <row r="29" spans="2:11" ht="15">
      <c r="B29"/>
      <c r="C29"/>
      <c r="D29"/>
      <c r="E29"/>
      <c r="F29"/>
      <c r="G29"/>
      <c r="H29"/>
      <c r="I29"/>
      <c r="J29"/>
      <c r="K29"/>
    </row>
    <row r="30" spans="2:11" ht="15">
      <c r="F30"/>
      <c r="G30"/>
      <c r="H30"/>
      <c r="I30"/>
      <c r="J30"/>
      <c r="K30"/>
    </row>
    <row r="31" spans="2:11" ht="15">
      <c r="F31"/>
      <c r="G31"/>
      <c r="H31"/>
      <c r="I31"/>
      <c r="J31"/>
      <c r="K31"/>
    </row>
    <row r="32" spans="2:11" ht="15">
      <c r="F32"/>
      <c r="G32"/>
      <c r="H32"/>
      <c r="I32"/>
      <c r="J32"/>
      <c r="K32"/>
    </row>
    <row r="33" spans="2:11" ht="15">
      <c r="F33"/>
      <c r="G33"/>
      <c r="H33"/>
      <c r="I33"/>
      <c r="J33"/>
      <c r="K33"/>
    </row>
    <row r="37" spans="2:11" ht="15">
      <c r="B37" s="237"/>
      <c r="C37" s="237"/>
      <c r="D37" s="254"/>
      <c r="E37" s="237"/>
    </row>
    <row r="42" spans="2:11" ht="15">
      <c r="E42" s="254"/>
    </row>
  </sheetData>
  <mergeCells count="12">
    <mergeCell ref="B28:F28"/>
    <mergeCell ref="B7:K7"/>
    <mergeCell ref="B8:K8"/>
    <mergeCell ref="C10:E10"/>
    <mergeCell ref="F10:H10"/>
    <mergeCell ref="I10:K10"/>
    <mergeCell ref="B10:B12"/>
    <mergeCell ref="B1:K1"/>
    <mergeCell ref="B2:K2"/>
    <mergeCell ref="B3:K3"/>
    <mergeCell ref="B5:K5"/>
    <mergeCell ref="B6:K6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91F8-369E-4990-AA80-1C4697B75634}">
  <dimension ref="D1:M37"/>
  <sheetViews>
    <sheetView showGridLines="0" zoomScale="80" zoomScaleNormal="80" workbookViewId="0">
      <selection activeCell="B5" sqref="B5:G5"/>
    </sheetView>
  </sheetViews>
  <sheetFormatPr baseColWidth="10" defaultColWidth="11.42578125" defaultRowHeight="12.75"/>
  <cols>
    <col min="1" max="3" width="11.42578125" style="417" customWidth="1"/>
    <col min="4" max="4" width="42.7109375" style="417" customWidth="1"/>
    <col min="5" max="5" width="14.140625" style="417" customWidth="1"/>
    <col min="6" max="7" width="16.42578125" style="417" customWidth="1"/>
    <col min="8" max="8" width="16.7109375" style="417" customWidth="1"/>
    <col min="9" max="9" width="17.85546875" style="417" customWidth="1"/>
    <col min="10" max="10" width="15.7109375" style="417" customWidth="1"/>
    <col min="11" max="16384" width="11.42578125" style="417"/>
  </cols>
  <sheetData>
    <row r="1" spans="4:11" ht="27">
      <c r="D1" s="699" t="s">
        <v>25</v>
      </c>
      <c r="E1" s="700"/>
      <c r="F1" s="700"/>
      <c r="G1" s="700"/>
      <c r="H1" s="700"/>
      <c r="I1" s="700"/>
      <c r="J1" s="700"/>
      <c r="K1" s="700"/>
    </row>
    <row r="2" spans="4:11" ht="20.25">
      <c r="D2" s="627" t="s">
        <v>24</v>
      </c>
      <c r="E2" s="628"/>
      <c r="F2" s="628"/>
      <c r="G2" s="628"/>
      <c r="H2" s="628"/>
      <c r="I2" s="628"/>
    </row>
    <row r="3" spans="4:11" ht="15.75" customHeight="1">
      <c r="D3" s="583" t="s">
        <v>624</v>
      </c>
      <c r="E3" s="584"/>
      <c r="F3" s="584"/>
      <c r="G3" s="584"/>
      <c r="H3" s="584"/>
      <c r="I3" s="584"/>
      <c r="J3" s="584"/>
    </row>
    <row r="4" spans="4:11" ht="15">
      <c r="D4" s="237"/>
      <c r="E4" s="238"/>
      <c r="F4" s="238"/>
      <c r="G4" s="238"/>
      <c r="H4" s="238"/>
    </row>
    <row r="5" spans="4:11" ht="18">
      <c r="D5" s="629" t="s">
        <v>973</v>
      </c>
      <c r="E5" s="629"/>
      <c r="F5" s="629"/>
      <c r="G5" s="629"/>
      <c r="H5" s="629"/>
      <c r="I5" s="629"/>
      <c r="J5" s="629"/>
    </row>
    <row r="6" spans="4:11" ht="18">
      <c r="D6" s="629" t="s">
        <v>839</v>
      </c>
      <c r="E6" s="629"/>
      <c r="F6" s="629"/>
      <c r="G6" s="629"/>
      <c r="H6" s="629"/>
      <c r="I6" s="629"/>
      <c r="J6" s="629"/>
    </row>
    <row r="7" spans="4:11" ht="18">
      <c r="D7" s="629">
        <v>2021</v>
      </c>
      <c r="E7" s="629"/>
      <c r="F7" s="629"/>
      <c r="G7" s="629"/>
      <c r="H7" s="629"/>
      <c r="I7" s="629"/>
      <c r="J7" s="629"/>
    </row>
    <row r="8" spans="4:11" ht="15">
      <c r="D8" s="622" t="s">
        <v>948</v>
      </c>
      <c r="E8" s="622"/>
      <c r="F8" s="622"/>
      <c r="G8" s="622"/>
      <c r="H8" s="622"/>
      <c r="I8" s="622"/>
      <c r="J8" s="622"/>
    </row>
    <row r="9" spans="4:11" ht="15">
      <c r="D9" s="489"/>
      <c r="E9" s="489"/>
      <c r="F9" s="489"/>
      <c r="G9" s="489"/>
      <c r="H9" s="489"/>
      <c r="I9" s="489"/>
      <c r="J9" s="489"/>
    </row>
    <row r="10" spans="4:11" ht="39.75" customHeight="1" thickBot="1">
      <c r="D10" s="710" t="s">
        <v>826</v>
      </c>
      <c r="E10" s="707" t="s">
        <v>34</v>
      </c>
      <c r="F10" s="708"/>
      <c r="G10" s="709"/>
      <c r="H10" s="707" t="s">
        <v>834</v>
      </c>
      <c r="I10" s="708"/>
      <c r="J10" s="709"/>
    </row>
    <row r="11" spans="4:11" ht="47.25" customHeight="1" thickBot="1">
      <c r="D11" s="710"/>
      <c r="E11" s="418" t="s">
        <v>840</v>
      </c>
      <c r="F11" s="418" t="s">
        <v>828</v>
      </c>
      <c r="G11" s="418" t="s">
        <v>841</v>
      </c>
      <c r="H11" s="418" t="s">
        <v>840</v>
      </c>
      <c r="I11" s="418" t="s">
        <v>828</v>
      </c>
      <c r="J11" s="418" t="s">
        <v>841</v>
      </c>
    </row>
    <row r="12" spans="4:11" ht="15.75" thickBot="1">
      <c r="D12" s="709"/>
      <c r="E12" s="419">
        <v>1</v>
      </c>
      <c r="F12" s="419">
        <v>2</v>
      </c>
      <c r="G12" s="419" t="s">
        <v>842</v>
      </c>
      <c r="H12" s="419">
        <v>4</v>
      </c>
      <c r="I12" s="419">
        <v>5</v>
      </c>
      <c r="J12" s="419" t="s">
        <v>836</v>
      </c>
    </row>
    <row r="13" spans="4:11" ht="15">
      <c r="D13" s="399" t="s">
        <v>17</v>
      </c>
      <c r="E13" s="420">
        <f>SUM(E14:E20)</f>
        <v>16107002246.409981</v>
      </c>
      <c r="F13" s="421">
        <f>SUM(F14:F20)</f>
        <v>473807904.24000001</v>
      </c>
      <c r="G13" s="421">
        <f t="shared" ref="G13:G26" si="0">E13-F13</f>
        <v>15633194342.169981</v>
      </c>
      <c r="H13" s="420">
        <f>SUM(H14:H20)</f>
        <v>212911110020.73987</v>
      </c>
      <c r="I13" s="421">
        <f>SUM(I14:I20)</f>
        <v>7043752296.29</v>
      </c>
      <c r="J13" s="421">
        <f t="shared" ref="J13:J26" si="1">H13-I13</f>
        <v>205867357724.44986</v>
      </c>
    </row>
    <row r="14" spans="4:11" ht="14.25">
      <c r="D14" s="401" t="s">
        <v>16</v>
      </c>
      <c r="E14" s="422">
        <v>1896949.4000000001</v>
      </c>
      <c r="F14" s="422">
        <v>0</v>
      </c>
      <c r="G14" s="422">
        <f t="shared" si="0"/>
        <v>1896949.4000000001</v>
      </c>
      <c r="H14" s="422">
        <v>167272824407.02985</v>
      </c>
      <c r="I14" s="422">
        <v>6399217909.2399998</v>
      </c>
      <c r="J14" s="422">
        <f t="shared" si="1"/>
        <v>160873606497.78986</v>
      </c>
    </row>
    <row r="15" spans="4:11" ht="14.25">
      <c r="D15" s="401" t="s">
        <v>15</v>
      </c>
      <c r="E15" s="422">
        <v>14857746997.449982</v>
      </c>
      <c r="F15" s="422">
        <v>473807904.24000001</v>
      </c>
      <c r="G15" s="422">
        <f t="shared" si="0"/>
        <v>14383939093.209982</v>
      </c>
      <c r="H15" s="422">
        <v>34084480062.400013</v>
      </c>
      <c r="I15" s="422">
        <v>644534387.04999995</v>
      </c>
      <c r="J15" s="422">
        <f t="shared" si="1"/>
        <v>33439945675.350014</v>
      </c>
    </row>
    <row r="16" spans="4:11" ht="28.5">
      <c r="D16" s="401" t="s">
        <v>14</v>
      </c>
      <c r="E16" s="422">
        <v>80470662.509999976</v>
      </c>
      <c r="F16" s="422">
        <v>0</v>
      </c>
      <c r="G16" s="422">
        <f t="shared" si="0"/>
        <v>80470662.509999976</v>
      </c>
      <c r="H16" s="422">
        <v>88187731.209999979</v>
      </c>
      <c r="I16" s="422">
        <v>0</v>
      </c>
      <c r="J16" s="422">
        <f t="shared" si="1"/>
        <v>88187731.209999979</v>
      </c>
    </row>
    <row r="17" spans="4:13" ht="14.25">
      <c r="D17" s="401" t="s">
        <v>13</v>
      </c>
      <c r="E17" s="422">
        <v>62658258.499999963</v>
      </c>
      <c r="F17" s="422">
        <v>0</v>
      </c>
      <c r="G17" s="422">
        <f t="shared" si="0"/>
        <v>62658258.499999963</v>
      </c>
      <c r="H17" s="422">
        <v>347660744.29999995</v>
      </c>
      <c r="I17" s="422">
        <v>0</v>
      </c>
      <c r="J17" s="422">
        <f t="shared" si="1"/>
        <v>347660744.29999995</v>
      </c>
    </row>
    <row r="18" spans="4:13" ht="28.5">
      <c r="D18" s="401" t="s">
        <v>12</v>
      </c>
      <c r="E18" s="422">
        <v>1039148.2</v>
      </c>
      <c r="F18" s="422">
        <v>0</v>
      </c>
      <c r="G18" s="422">
        <f t="shared" si="0"/>
        <v>1039148.2</v>
      </c>
      <c r="H18" s="422">
        <v>0</v>
      </c>
      <c r="I18" s="422">
        <v>0</v>
      </c>
      <c r="J18" s="422">
        <f t="shared" si="1"/>
        <v>0</v>
      </c>
    </row>
    <row r="19" spans="4:13" ht="28.5">
      <c r="D19" s="401" t="s">
        <v>11</v>
      </c>
      <c r="E19" s="422">
        <v>1101991124.7899992</v>
      </c>
      <c r="F19" s="422">
        <v>0</v>
      </c>
      <c r="G19" s="422">
        <f t="shared" si="0"/>
        <v>1101991124.7899992</v>
      </c>
      <c r="H19" s="422">
        <v>9848722276.8199997</v>
      </c>
      <c r="I19" s="422">
        <v>0</v>
      </c>
      <c r="J19" s="422">
        <f t="shared" si="1"/>
        <v>9848722276.8199997</v>
      </c>
    </row>
    <row r="20" spans="4:13" ht="14.25">
      <c r="D20" s="401" t="s">
        <v>9</v>
      </c>
      <c r="E20" s="422">
        <v>1199105.56</v>
      </c>
      <c r="F20" s="422">
        <v>0</v>
      </c>
      <c r="G20" s="422">
        <f t="shared" si="0"/>
        <v>1199105.56</v>
      </c>
      <c r="H20" s="422">
        <v>1269234798.98</v>
      </c>
      <c r="I20" s="422">
        <v>0</v>
      </c>
      <c r="J20" s="422">
        <f t="shared" si="1"/>
        <v>1269234798.98</v>
      </c>
    </row>
    <row r="21" spans="4:13" ht="15">
      <c r="D21" s="239" t="s">
        <v>8</v>
      </c>
      <c r="E21" s="421">
        <f>SUM(E22:E26)</f>
        <v>7557544740.5099888</v>
      </c>
      <c r="F21" s="421">
        <f>SUM(F22:F26)</f>
        <v>8195458.7800000003</v>
      </c>
      <c r="G21" s="421">
        <f t="shared" si="0"/>
        <v>7549349281.7299891</v>
      </c>
      <c r="H21" s="421">
        <f>SUM(H22:H26)</f>
        <v>30421675583.870003</v>
      </c>
      <c r="I21" s="421">
        <f>SUM(I22:I26)</f>
        <v>0</v>
      </c>
      <c r="J21" s="421">
        <f t="shared" si="1"/>
        <v>30421675583.870003</v>
      </c>
    </row>
    <row r="22" spans="4:13" ht="14.25">
      <c r="D22" s="247" t="s">
        <v>7</v>
      </c>
      <c r="E22" s="423">
        <v>5729251282.9199877</v>
      </c>
      <c r="F22" s="423">
        <v>8195458.7800000003</v>
      </c>
      <c r="G22" s="423">
        <f t="shared" si="0"/>
        <v>5721055824.1399879</v>
      </c>
      <c r="H22" s="423">
        <v>17424319948.039997</v>
      </c>
      <c r="I22" s="423">
        <v>0</v>
      </c>
      <c r="J22" s="423">
        <f t="shared" si="1"/>
        <v>17424319948.039997</v>
      </c>
    </row>
    <row r="23" spans="4:13" ht="28.5">
      <c r="D23" s="247" t="s">
        <v>6</v>
      </c>
      <c r="E23" s="423">
        <v>1677291666.1800015</v>
      </c>
      <c r="F23" s="423">
        <v>0</v>
      </c>
      <c r="G23" s="423">
        <f t="shared" si="0"/>
        <v>1677291666.1800015</v>
      </c>
      <c r="H23" s="423">
        <v>10726667154.750002</v>
      </c>
      <c r="I23" s="423">
        <v>0</v>
      </c>
      <c r="J23" s="423">
        <f t="shared" si="1"/>
        <v>10726667154.750002</v>
      </c>
    </row>
    <row r="24" spans="4:13" ht="14.25">
      <c r="D24" s="247" t="s">
        <v>5</v>
      </c>
      <c r="E24" s="423">
        <v>2608210.75</v>
      </c>
      <c r="F24" s="423">
        <v>0</v>
      </c>
      <c r="G24" s="423">
        <v>0</v>
      </c>
      <c r="H24" s="423">
        <v>282500</v>
      </c>
      <c r="I24" s="423">
        <v>0</v>
      </c>
      <c r="J24" s="423">
        <f t="shared" si="1"/>
        <v>282500</v>
      </c>
      <c r="M24" s="417" t="s">
        <v>694</v>
      </c>
    </row>
    <row r="25" spans="4:13" ht="14.25">
      <c r="D25" s="247" t="s">
        <v>4</v>
      </c>
      <c r="E25" s="423">
        <v>117813331.38000001</v>
      </c>
      <c r="F25" s="423">
        <v>0</v>
      </c>
      <c r="G25" s="423">
        <f t="shared" si="0"/>
        <v>117813331.38000001</v>
      </c>
      <c r="H25" s="423">
        <v>1633773508.5</v>
      </c>
      <c r="I25" s="423">
        <v>0</v>
      </c>
      <c r="J25" s="423">
        <f t="shared" si="1"/>
        <v>1633773508.5</v>
      </c>
    </row>
    <row r="26" spans="4:13" ht="29.25" thickBot="1">
      <c r="D26" s="249" t="s">
        <v>3</v>
      </c>
      <c r="E26" s="424">
        <v>30580249.279999994</v>
      </c>
      <c r="F26" s="424">
        <v>0</v>
      </c>
      <c r="G26" s="424">
        <f t="shared" si="0"/>
        <v>30580249.279999994</v>
      </c>
      <c r="H26" s="424">
        <v>636632472.57999992</v>
      </c>
      <c r="I26" s="424">
        <v>0</v>
      </c>
      <c r="J26" s="423">
        <f t="shared" si="1"/>
        <v>636632472.57999992</v>
      </c>
    </row>
    <row r="27" spans="4:13" ht="15.75" thickBot="1">
      <c r="D27" s="402" t="s">
        <v>833</v>
      </c>
      <c r="E27" s="426">
        <f>E13+E21</f>
        <v>23664546986.919968</v>
      </c>
      <c r="F27" s="426">
        <f>F13+F21</f>
        <v>482003363.01999998</v>
      </c>
      <c r="G27" s="426">
        <f>E27-F27</f>
        <v>23182543623.899967</v>
      </c>
      <c r="H27" s="426">
        <f>H13+H21</f>
        <v>243332785604.60986</v>
      </c>
      <c r="I27" s="426">
        <f>I13+I21</f>
        <v>7043752296.29</v>
      </c>
      <c r="J27" s="427">
        <f>H27-I27</f>
        <v>236289033308.31985</v>
      </c>
    </row>
    <row r="28" spans="4:13" ht="15">
      <c r="D28" s="406" t="s">
        <v>26</v>
      </c>
      <c r="E28"/>
    </row>
    <row r="29" spans="4:13" ht="15">
      <c r="D29"/>
      <c r="E29"/>
    </row>
    <row r="30" spans="4:13" ht="15">
      <c r="E30"/>
    </row>
    <row r="31" spans="4:13" ht="15">
      <c r="E31"/>
    </row>
    <row r="32" spans="4:13" ht="15">
      <c r="E32"/>
    </row>
    <row r="33" spans="4:5" ht="15">
      <c r="E33"/>
    </row>
    <row r="37" spans="4:5" ht="15">
      <c r="D37" s="237"/>
    </row>
  </sheetData>
  <mergeCells count="10">
    <mergeCell ref="D8:J8"/>
    <mergeCell ref="E10:G10"/>
    <mergeCell ref="H10:J10"/>
    <mergeCell ref="D1:K1"/>
    <mergeCell ref="D2:I2"/>
    <mergeCell ref="D3:J3"/>
    <mergeCell ref="D5:J5"/>
    <mergeCell ref="D6:J6"/>
    <mergeCell ref="D7:J7"/>
    <mergeCell ref="D10:D1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053E-117E-41A0-9879-B12AEAA28197}">
  <dimension ref="C1:J16"/>
  <sheetViews>
    <sheetView showGridLines="0" topLeftCell="B1" workbookViewId="0">
      <selection activeCell="B5" sqref="B5:G5"/>
    </sheetView>
  </sheetViews>
  <sheetFormatPr baseColWidth="10" defaultColWidth="11.42578125" defaultRowHeight="15"/>
  <cols>
    <col min="3" max="3" width="35.140625" bestFit="1" customWidth="1"/>
    <col min="4" max="4" width="15.85546875" customWidth="1"/>
    <col min="5" max="5" width="22.28515625" bestFit="1" customWidth="1"/>
    <col min="6" max="6" width="16.5703125" bestFit="1" customWidth="1"/>
    <col min="7" max="7" width="20.5703125" bestFit="1" customWidth="1"/>
    <col min="8" max="8" width="11.5703125" bestFit="1" customWidth="1"/>
  </cols>
  <sheetData>
    <row r="1" spans="3:10" ht="27">
      <c r="C1" s="714" t="s">
        <v>25</v>
      </c>
      <c r="D1" s="715"/>
      <c r="E1" s="715"/>
      <c r="F1" s="715"/>
      <c r="G1" s="715"/>
      <c r="H1" s="715"/>
      <c r="I1" s="405"/>
      <c r="J1" s="405"/>
    </row>
    <row r="2" spans="3:10">
      <c r="C2" s="712" t="s">
        <v>24</v>
      </c>
      <c r="D2" s="713"/>
      <c r="E2" s="713"/>
      <c r="F2" s="713"/>
      <c r="G2" s="713"/>
      <c r="H2" s="713"/>
      <c r="I2" s="417"/>
      <c r="J2" s="417"/>
    </row>
    <row r="3" spans="3:10" ht="15.75" customHeight="1">
      <c r="C3" s="716" t="s">
        <v>624</v>
      </c>
      <c r="D3" s="717"/>
      <c r="E3" s="717"/>
      <c r="F3" s="717"/>
      <c r="G3" s="717"/>
      <c r="H3" s="717"/>
      <c r="I3" s="85"/>
      <c r="J3" s="417"/>
    </row>
    <row r="4" spans="3:10" ht="15.75" customHeight="1">
      <c r="C4" s="515"/>
      <c r="D4" s="515"/>
      <c r="E4" s="515"/>
      <c r="F4" s="515"/>
      <c r="G4" s="515"/>
      <c r="H4" s="515"/>
      <c r="I4" s="85"/>
      <c r="J4" s="417"/>
    </row>
    <row r="5" spans="3:10">
      <c r="C5" s="588" t="s">
        <v>1021</v>
      </c>
      <c r="D5" s="588"/>
      <c r="E5" s="588"/>
      <c r="F5" s="588"/>
      <c r="G5" s="588"/>
      <c r="H5" s="588"/>
    </row>
    <row r="6" spans="3:10">
      <c r="C6" s="588">
        <v>2021</v>
      </c>
      <c r="D6" s="588"/>
      <c r="E6" s="588"/>
      <c r="F6" s="588"/>
      <c r="G6" s="588"/>
      <c r="H6" s="588"/>
    </row>
    <row r="7" spans="3:10">
      <c r="C7" s="711" t="s">
        <v>948</v>
      </c>
      <c r="D7" s="711"/>
      <c r="E7" s="711"/>
      <c r="F7" s="711"/>
      <c r="G7" s="711"/>
      <c r="H7" s="711"/>
    </row>
    <row r="8" spans="3:10">
      <c r="C8" s="514"/>
      <c r="D8" s="514"/>
      <c r="E8" s="514"/>
      <c r="F8" s="514"/>
      <c r="G8" s="514"/>
      <c r="H8" s="514"/>
    </row>
    <row r="9" spans="3:10" ht="63.75" thickBot="1">
      <c r="C9" s="562" t="s">
        <v>974</v>
      </c>
      <c r="D9" s="565" t="s">
        <v>986</v>
      </c>
      <c r="E9" s="565" t="s">
        <v>1078</v>
      </c>
      <c r="F9" s="566" t="s">
        <v>20</v>
      </c>
      <c r="G9" s="565" t="s">
        <v>19</v>
      </c>
      <c r="H9" s="563" t="s">
        <v>39</v>
      </c>
    </row>
    <row r="10" spans="3:10" ht="15.75">
      <c r="C10" s="561"/>
      <c r="D10" s="564">
        <v>1</v>
      </c>
      <c r="E10" s="564">
        <v>2</v>
      </c>
      <c r="F10" s="564">
        <v>3</v>
      </c>
      <c r="G10" s="564">
        <v>4</v>
      </c>
      <c r="H10" s="564">
        <v>5</v>
      </c>
    </row>
    <row r="11" spans="3:10">
      <c r="C11" s="505" t="s">
        <v>981</v>
      </c>
      <c r="D11" s="499">
        <v>145717420943.02026</v>
      </c>
      <c r="E11" s="499">
        <v>5651375312.2099981</v>
      </c>
      <c r="F11" s="499">
        <v>1767062.65</v>
      </c>
      <c r="G11" s="499">
        <v>8921823227.9300041</v>
      </c>
      <c r="H11" s="499">
        <v>568957283.13999999</v>
      </c>
    </row>
    <row r="12" spans="3:10">
      <c r="C12" s="505" t="s">
        <v>982</v>
      </c>
      <c r="D12" s="499">
        <v>124189569532.81036</v>
      </c>
      <c r="E12" s="499">
        <v>18466429486.249985</v>
      </c>
      <c r="F12" s="499">
        <v>0</v>
      </c>
      <c r="G12" s="499">
        <v>4288622026.0899959</v>
      </c>
      <c r="H12" s="499">
        <v>204917946318.07968</v>
      </c>
    </row>
    <row r="13" spans="3:10">
      <c r="C13" s="505" t="s">
        <v>983</v>
      </c>
      <c r="D13" s="499">
        <v>6563115803.0599976</v>
      </c>
      <c r="E13" s="499">
        <v>287716603.75999987</v>
      </c>
      <c r="F13" s="499">
        <v>0</v>
      </c>
      <c r="G13" s="499">
        <v>6918384791.449995</v>
      </c>
      <c r="H13" s="499">
        <v>7027178485.3299971</v>
      </c>
    </row>
    <row r="14" spans="3:10">
      <c r="C14" s="505" t="s">
        <v>984</v>
      </c>
      <c r="D14" s="499">
        <v>368707283399.87823</v>
      </c>
      <c r="E14" s="499">
        <v>63437555185.190247</v>
      </c>
      <c r="F14" s="499">
        <v>18919490432.34</v>
      </c>
      <c r="G14" s="499">
        <v>2990815087.9300013</v>
      </c>
      <c r="H14" s="499">
        <v>23774951221.770012</v>
      </c>
    </row>
    <row r="15" spans="3:10">
      <c r="C15" s="505" t="s">
        <v>985</v>
      </c>
      <c r="D15" s="499">
        <v>172509641645.51999</v>
      </c>
      <c r="E15" s="499">
        <v>0</v>
      </c>
      <c r="F15" s="499">
        <v>0</v>
      </c>
      <c r="G15" s="499">
        <v>62833458.499999963</v>
      </c>
      <c r="H15" s="499">
        <v>0</v>
      </c>
    </row>
    <row r="16" spans="3:10">
      <c r="C16" s="501" t="s">
        <v>627</v>
      </c>
      <c r="D16" s="502">
        <v>817687031324.28882</v>
      </c>
      <c r="E16" s="502">
        <v>87843076587.410233</v>
      </c>
      <c r="F16" s="502">
        <v>18921257494.990002</v>
      </c>
      <c r="G16" s="502">
        <v>23182478591.899994</v>
      </c>
      <c r="H16" s="502">
        <v>236289033308.3197</v>
      </c>
    </row>
  </sheetData>
  <mergeCells count="6">
    <mergeCell ref="C5:H5"/>
    <mergeCell ref="C6:H6"/>
    <mergeCell ref="C7:H7"/>
    <mergeCell ref="C2:H2"/>
    <mergeCell ref="C1:H1"/>
    <mergeCell ref="C3:H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5957-B8B4-4FE1-8AC1-0428CA9A71CA}">
  <dimension ref="C1:M18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3" max="3" width="35.42578125" bestFit="1" customWidth="1"/>
    <col min="4" max="5" width="15.7109375" bestFit="1" customWidth="1"/>
    <col min="6" max="6" width="12.85546875" bestFit="1" customWidth="1"/>
    <col min="13" max="13" width="19" bestFit="1" customWidth="1"/>
  </cols>
  <sheetData>
    <row r="1" spans="3:13" ht="23.25">
      <c r="C1" s="714" t="s">
        <v>25</v>
      </c>
      <c r="D1" s="715"/>
      <c r="E1" s="715"/>
      <c r="F1" s="715"/>
      <c r="G1" s="715"/>
      <c r="H1" s="715"/>
      <c r="I1" s="715"/>
    </row>
    <row r="2" spans="3:13">
      <c r="C2" s="712" t="s">
        <v>24</v>
      </c>
      <c r="D2" s="713"/>
      <c r="E2" s="713"/>
      <c r="F2" s="713"/>
      <c r="G2" s="713"/>
      <c r="H2" s="713"/>
      <c r="I2" s="713"/>
    </row>
    <row r="3" spans="3:13" ht="15" customHeight="1">
      <c r="C3" s="716" t="s">
        <v>624</v>
      </c>
      <c r="D3" s="717"/>
      <c r="E3" s="717"/>
      <c r="F3" s="717"/>
      <c r="G3" s="717"/>
      <c r="H3" s="717"/>
      <c r="I3" s="717"/>
    </row>
    <row r="4" spans="3:13" ht="15" customHeight="1">
      <c r="C4" s="515"/>
      <c r="D4" s="515"/>
      <c r="E4" s="515"/>
      <c r="F4" s="515"/>
      <c r="G4" s="515"/>
      <c r="H4" s="515"/>
      <c r="I4" s="515"/>
    </row>
    <row r="5" spans="3:13" ht="15" customHeight="1">
      <c r="C5" s="724" t="s">
        <v>1024</v>
      </c>
      <c r="D5" s="724"/>
      <c r="E5" s="724"/>
      <c r="F5" s="724"/>
      <c r="G5" s="724"/>
      <c r="H5" s="724"/>
      <c r="I5" s="724"/>
    </row>
    <row r="6" spans="3:13" ht="15" customHeight="1">
      <c r="C6" s="724" t="s">
        <v>1023</v>
      </c>
      <c r="D6" s="724"/>
      <c r="E6" s="724"/>
      <c r="F6" s="724"/>
      <c r="G6" s="724"/>
      <c r="H6" s="724"/>
      <c r="I6" s="724"/>
    </row>
    <row r="7" spans="3:13">
      <c r="C7" s="725" t="s">
        <v>948</v>
      </c>
      <c r="D7" s="725"/>
      <c r="E7" s="725"/>
      <c r="F7" s="725"/>
      <c r="G7" s="725"/>
      <c r="H7" s="725"/>
      <c r="I7" s="725"/>
    </row>
    <row r="8" spans="3:13">
      <c r="C8" s="518"/>
      <c r="D8" s="518"/>
      <c r="E8" s="518"/>
      <c r="F8" s="518"/>
      <c r="G8" s="518"/>
      <c r="H8" s="518"/>
      <c r="I8" s="518"/>
    </row>
    <row r="9" spans="3:13" ht="15.75" thickBot="1">
      <c r="C9" s="726" t="s">
        <v>974</v>
      </c>
      <c r="D9" s="718">
        <v>2020</v>
      </c>
      <c r="E9" s="718">
        <v>2021</v>
      </c>
      <c r="F9" s="720" t="s">
        <v>975</v>
      </c>
      <c r="G9" s="721"/>
      <c r="H9" s="722" t="s">
        <v>976</v>
      </c>
      <c r="I9" s="723"/>
      <c r="L9" s="516" t="s">
        <v>977</v>
      </c>
      <c r="M9" s="517">
        <v>4456657376752.2695</v>
      </c>
    </row>
    <row r="10" spans="3:13" ht="15.75" thickBot="1">
      <c r="C10" s="727"/>
      <c r="D10" s="719"/>
      <c r="E10" s="719"/>
      <c r="F10" s="570" t="s">
        <v>978</v>
      </c>
      <c r="G10" s="570" t="s">
        <v>979</v>
      </c>
      <c r="H10" s="570">
        <v>2020</v>
      </c>
      <c r="I10" s="569">
        <v>2021</v>
      </c>
      <c r="L10" s="516" t="s">
        <v>980</v>
      </c>
      <c r="M10" s="517">
        <v>5392714102083.8203</v>
      </c>
    </row>
    <row r="11" spans="3:13">
      <c r="C11" s="727"/>
      <c r="D11" s="568">
        <v>1</v>
      </c>
      <c r="E11" s="568">
        <v>2</v>
      </c>
      <c r="F11" s="571">
        <v>3</v>
      </c>
      <c r="G11" s="571">
        <v>4</v>
      </c>
      <c r="H11" s="571">
        <v>5</v>
      </c>
      <c r="I11" s="567">
        <v>6</v>
      </c>
      <c r="L11" s="516"/>
      <c r="M11" s="517"/>
    </row>
    <row r="12" spans="3:13">
      <c r="C12" t="s">
        <v>981</v>
      </c>
      <c r="D12" s="499">
        <v>138556400000</v>
      </c>
      <c r="E12" s="499">
        <v>160861343828.95026</v>
      </c>
      <c r="F12" s="499">
        <v>22304943828.950256</v>
      </c>
      <c r="G12" s="500">
        <v>0.16098097113486109</v>
      </c>
      <c r="H12" s="151">
        <f t="shared" ref="H12:H17" si="0">D12/$M$9</f>
        <v>3.108975814985606E-2</v>
      </c>
      <c r="I12" s="151">
        <f t="shared" ref="I12:I17" si="1">E12/$M$10</f>
        <v>2.9829384755774679E-2</v>
      </c>
    </row>
    <row r="13" spans="3:13">
      <c r="C13" t="s">
        <v>982</v>
      </c>
      <c r="D13" s="499">
        <v>287231200000</v>
      </c>
      <c r="E13" s="499">
        <v>351862567363.23004</v>
      </c>
      <c r="F13" s="499">
        <v>64631367363.230042</v>
      </c>
      <c r="G13" s="500">
        <v>0.22501513541436324</v>
      </c>
      <c r="H13" s="151">
        <f t="shared" si="0"/>
        <v>6.4449917442232441E-2</v>
      </c>
      <c r="I13" s="151">
        <f t="shared" si="1"/>
        <v>6.5247769620730575E-2</v>
      </c>
    </row>
    <row r="14" spans="3:13">
      <c r="C14" t="s">
        <v>983</v>
      </c>
      <c r="D14" s="499">
        <v>16544600000</v>
      </c>
      <c r="E14" s="499">
        <v>20796395683.599991</v>
      </c>
      <c r="F14" s="499">
        <v>4251795683.5999908</v>
      </c>
      <c r="G14" s="500">
        <v>0.25698993530215231</v>
      </c>
      <c r="H14" s="151">
        <f t="shared" si="0"/>
        <v>3.7123338415699929E-3</v>
      </c>
      <c r="I14" s="151">
        <f t="shared" si="1"/>
        <v>3.8563875795981791E-3</v>
      </c>
    </row>
    <row r="15" spans="3:13">
      <c r="C15" t="s">
        <v>984</v>
      </c>
      <c r="D15" s="499">
        <v>540804520000</v>
      </c>
      <c r="E15" s="499">
        <v>477830095327.10852</v>
      </c>
      <c r="F15" s="499">
        <v>-62974404672.891479</v>
      </c>
      <c r="G15" s="500">
        <v>-0.11644578525676375</v>
      </c>
      <c r="H15" s="151">
        <f t="shared" si="0"/>
        <v>0.12134756484109716</v>
      </c>
      <c r="I15" s="151">
        <f t="shared" si="1"/>
        <v>8.8606606299130211E-2</v>
      </c>
    </row>
    <row r="16" spans="3:13">
      <c r="C16" t="s">
        <v>985</v>
      </c>
      <c r="D16" s="499">
        <v>166533930000</v>
      </c>
      <c r="E16" s="499">
        <v>172572475104.01999</v>
      </c>
      <c r="F16" s="499">
        <v>6038575104.019989</v>
      </c>
      <c r="G16" s="500">
        <v>3.6260335607464889E-2</v>
      </c>
      <c r="H16" s="151">
        <f t="shared" si="0"/>
        <v>3.736745186397062E-2</v>
      </c>
      <c r="I16" s="151">
        <f t="shared" si="1"/>
        <v>3.2001042858425512E-2</v>
      </c>
    </row>
    <row r="17" spans="3:9">
      <c r="C17" s="501" t="s">
        <v>627</v>
      </c>
      <c r="D17" s="502">
        <f>SUM(D12:D16)</f>
        <v>1149670650000</v>
      </c>
      <c r="E17" s="502">
        <f t="shared" ref="E17:F17" si="2">SUM(E12:E16)</f>
        <v>1183922877306.9087</v>
      </c>
      <c r="F17" s="502">
        <f t="shared" si="2"/>
        <v>34252277306.908798</v>
      </c>
      <c r="G17" s="503">
        <f>E17/D17-1</f>
        <v>2.9793077962726677E-2</v>
      </c>
      <c r="H17" s="503">
        <f t="shared" si="0"/>
        <v>0.2579670261387263</v>
      </c>
      <c r="I17" s="503">
        <f t="shared" si="1"/>
        <v>0.21954119111365913</v>
      </c>
    </row>
    <row r="18" spans="3:9">
      <c r="C18" s="504" t="s">
        <v>1022</v>
      </c>
    </row>
  </sheetData>
  <mergeCells count="11">
    <mergeCell ref="C1:I1"/>
    <mergeCell ref="C3:I3"/>
    <mergeCell ref="C2:I2"/>
    <mergeCell ref="D9:D10"/>
    <mergeCell ref="E9:E10"/>
    <mergeCell ref="F9:G9"/>
    <mergeCell ref="H9:I9"/>
    <mergeCell ref="C5:I5"/>
    <mergeCell ref="C7:I7"/>
    <mergeCell ref="C6:I6"/>
    <mergeCell ref="C9:C1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AAAC-6926-4331-A42C-E81D0F0D140A}">
  <dimension ref="D1:O39"/>
  <sheetViews>
    <sheetView showGridLines="0" topLeftCell="D1" zoomScale="70" zoomScaleNormal="70" workbookViewId="0">
      <selection activeCell="B5" sqref="B5:G5"/>
    </sheetView>
  </sheetViews>
  <sheetFormatPr baseColWidth="10" defaultColWidth="11.42578125" defaultRowHeight="15"/>
  <cols>
    <col min="4" max="4" width="75.85546875" bestFit="1" customWidth="1"/>
    <col min="5" max="5" width="15.7109375" bestFit="1" customWidth="1"/>
    <col min="6" max="6" width="15.28515625" bestFit="1" customWidth="1"/>
    <col min="7" max="7" width="15.7109375" bestFit="1" customWidth="1"/>
    <col min="8" max="8" width="14.7109375" customWidth="1"/>
    <col min="9" max="9" width="14.7109375" bestFit="1" customWidth="1"/>
    <col min="10" max="10" width="13.5703125" bestFit="1" customWidth="1"/>
    <col min="11" max="11" width="9" bestFit="1" customWidth="1"/>
    <col min="12" max="12" width="10" customWidth="1"/>
  </cols>
  <sheetData>
    <row r="1" spans="4:15" ht="23.25">
      <c r="D1" s="714" t="s">
        <v>25</v>
      </c>
      <c r="E1" s="715"/>
      <c r="F1" s="715"/>
      <c r="G1" s="715"/>
      <c r="H1" s="715"/>
      <c r="I1" s="715"/>
      <c r="J1" s="715"/>
      <c r="K1" s="715"/>
      <c r="L1" s="715"/>
    </row>
    <row r="2" spans="4:15">
      <c r="D2" s="712" t="s">
        <v>24</v>
      </c>
      <c r="E2" s="713"/>
      <c r="F2" s="713"/>
      <c r="G2" s="713"/>
      <c r="H2" s="713"/>
      <c r="I2" s="713"/>
      <c r="J2" s="713"/>
      <c r="K2" s="713"/>
      <c r="L2" s="713"/>
    </row>
    <row r="3" spans="4:15">
      <c r="D3" s="716" t="s">
        <v>624</v>
      </c>
      <c r="E3" s="717"/>
      <c r="F3" s="717"/>
      <c r="G3" s="717"/>
      <c r="H3" s="717"/>
      <c r="I3" s="717"/>
      <c r="J3" s="717"/>
      <c r="K3" s="717"/>
      <c r="L3" s="717"/>
    </row>
    <row r="5" spans="4:15">
      <c r="D5" s="588" t="s">
        <v>1025</v>
      </c>
      <c r="E5" s="588"/>
      <c r="F5" s="588"/>
      <c r="G5" s="588"/>
      <c r="H5" s="588"/>
      <c r="I5" s="588"/>
      <c r="J5" s="588"/>
      <c r="K5" s="588"/>
      <c r="L5" s="588"/>
    </row>
    <row r="6" spans="4:15">
      <c r="D6" s="638">
        <v>2021</v>
      </c>
      <c r="E6" s="638"/>
      <c r="F6" s="638"/>
      <c r="G6" s="638"/>
      <c r="H6" s="638"/>
      <c r="I6" s="638"/>
      <c r="J6" s="638"/>
      <c r="K6" s="638"/>
      <c r="L6" s="638"/>
    </row>
    <row r="7" spans="4:15">
      <c r="D7" s="728" t="s">
        <v>948</v>
      </c>
      <c r="E7" s="728"/>
      <c r="F7" s="728"/>
      <c r="G7" s="728"/>
      <c r="H7" s="728"/>
      <c r="I7" s="728"/>
      <c r="J7" s="728"/>
      <c r="K7" s="728"/>
      <c r="L7" s="728"/>
    </row>
    <row r="8" spans="4:15">
      <c r="M8" s="516"/>
      <c r="N8" s="516"/>
      <c r="O8" s="516"/>
    </row>
    <row r="9" spans="4:15" ht="15.75">
      <c r="D9" s="729" t="s">
        <v>648</v>
      </c>
      <c r="E9" s="506">
        <v>2020</v>
      </c>
      <c r="F9" s="730">
        <v>2021</v>
      </c>
      <c r="G9" s="730"/>
      <c r="H9" s="730"/>
      <c r="I9" s="730"/>
      <c r="J9" s="730" t="s">
        <v>987</v>
      </c>
      <c r="K9" s="730"/>
      <c r="L9" s="731" t="s">
        <v>988</v>
      </c>
      <c r="M9" s="516"/>
      <c r="N9" s="516" t="s">
        <v>980</v>
      </c>
      <c r="O9" s="517">
        <v>5392714102083.8203</v>
      </c>
    </row>
    <row r="10" spans="4:15" ht="15" customHeight="1">
      <c r="D10" s="729"/>
      <c r="E10" s="733" t="s">
        <v>989</v>
      </c>
      <c r="F10" s="732" t="s">
        <v>990</v>
      </c>
      <c r="G10" s="732" t="s">
        <v>989</v>
      </c>
      <c r="H10" s="732" t="s">
        <v>991</v>
      </c>
      <c r="I10" s="732" t="s">
        <v>992</v>
      </c>
      <c r="J10" s="732" t="s">
        <v>993</v>
      </c>
      <c r="K10" s="732" t="s">
        <v>994</v>
      </c>
      <c r="L10" s="731"/>
      <c r="M10" s="516"/>
      <c r="N10" s="516"/>
      <c r="O10" s="516"/>
    </row>
    <row r="11" spans="4:15" ht="15" customHeight="1">
      <c r="D11" s="729"/>
      <c r="E11" s="733"/>
      <c r="F11" s="732"/>
      <c r="G11" s="732"/>
      <c r="H11" s="732"/>
      <c r="I11" s="732"/>
      <c r="J11" s="732"/>
      <c r="K11" s="732"/>
      <c r="L11" s="732"/>
    </row>
    <row r="12" spans="4:15" ht="15.75">
      <c r="D12" s="729"/>
      <c r="E12" s="506">
        <v>1</v>
      </c>
      <c r="F12" s="506">
        <v>2</v>
      </c>
      <c r="G12" s="506">
        <v>3</v>
      </c>
      <c r="H12" s="506" t="s">
        <v>995</v>
      </c>
      <c r="I12" s="506" t="s">
        <v>996</v>
      </c>
      <c r="J12" s="506" t="s">
        <v>997</v>
      </c>
      <c r="K12" s="506" t="s">
        <v>998</v>
      </c>
      <c r="L12" s="506" t="s">
        <v>999</v>
      </c>
    </row>
    <row r="13" spans="4:15">
      <c r="D13" s="507" t="s">
        <v>981</v>
      </c>
      <c r="E13" s="508">
        <v>138556440152.34573</v>
      </c>
      <c r="F13" s="508">
        <v>199839551401.10001</v>
      </c>
      <c r="G13" s="508">
        <v>160861343828.95026</v>
      </c>
      <c r="H13" s="508">
        <f>G13-F13</f>
        <v>-38978207572.14975</v>
      </c>
      <c r="I13" s="509">
        <f>G13/F13</f>
        <v>0.80495248663806196</v>
      </c>
      <c r="J13" s="508">
        <f>G13-E13</f>
        <v>22304903676.604523</v>
      </c>
      <c r="K13" s="509">
        <f>J13/E13</f>
        <v>0.16098063469355745</v>
      </c>
      <c r="L13" s="509">
        <f>G13/$O$9</f>
        <v>2.9829384755774679E-2</v>
      </c>
    </row>
    <row r="14" spans="4:15">
      <c r="D14" s="510" t="s">
        <v>1000</v>
      </c>
      <c r="E14" s="499">
        <v>58789815317.286026</v>
      </c>
      <c r="F14" s="499">
        <v>119757556890.26001</v>
      </c>
      <c r="G14" s="499">
        <v>74906931647.030258</v>
      </c>
      <c r="H14" s="499">
        <f t="shared" ref="H14:H39" si="0">G14-F14</f>
        <v>-44850625243.229752</v>
      </c>
      <c r="I14" s="151">
        <f t="shared" ref="I14:I39" si="1">G14/F14</f>
        <v>0.62548814114228568</v>
      </c>
      <c r="J14" s="499">
        <f t="shared" ref="J14:J39" si="2">G14-E14</f>
        <v>16117116329.744232</v>
      </c>
      <c r="K14" s="151">
        <f t="shared" ref="K14:K39" si="3">J14/E14</f>
        <v>0.27414810274128043</v>
      </c>
      <c r="L14" s="151">
        <f t="shared" ref="L14:L39" si="4">G14/$O$9</f>
        <v>1.3890395490850362E-2</v>
      </c>
    </row>
    <row r="15" spans="4:15">
      <c r="D15" s="510" t="s">
        <v>1001</v>
      </c>
      <c r="E15" s="499">
        <v>9417016666.7199917</v>
      </c>
      <c r="F15" s="499">
        <v>10209086823</v>
      </c>
      <c r="G15" s="499">
        <v>8263525313.1699963</v>
      </c>
      <c r="H15" s="499">
        <f t="shared" si="0"/>
        <v>-1945561509.8300037</v>
      </c>
      <c r="I15" s="151">
        <f t="shared" si="1"/>
        <v>0.80942844903161582</v>
      </c>
      <c r="J15" s="499">
        <f t="shared" si="2"/>
        <v>-1153491353.5499954</v>
      </c>
      <c r="K15" s="151">
        <f t="shared" si="3"/>
        <v>-0.12249010428392541</v>
      </c>
      <c r="L15" s="151">
        <f t="shared" si="4"/>
        <v>1.5323499738242852E-3</v>
      </c>
    </row>
    <row r="16" spans="4:15">
      <c r="D16" s="510" t="s">
        <v>1002</v>
      </c>
      <c r="E16" s="499">
        <v>27902845652.26009</v>
      </c>
      <c r="F16" s="499">
        <v>30013179683</v>
      </c>
      <c r="G16" s="499">
        <v>29307329568.150013</v>
      </c>
      <c r="H16" s="499">
        <f t="shared" si="0"/>
        <v>-705850114.84998703</v>
      </c>
      <c r="I16" s="151">
        <f t="shared" si="1"/>
        <v>0.97648199483343001</v>
      </c>
      <c r="J16" s="499">
        <f t="shared" si="2"/>
        <v>1404483915.8899231</v>
      </c>
      <c r="K16" s="151">
        <f t="shared" si="3"/>
        <v>5.0334791418529097E-2</v>
      </c>
      <c r="L16" s="151">
        <f t="shared" si="4"/>
        <v>5.4346158563876494E-3</v>
      </c>
    </row>
    <row r="17" spans="4:14">
      <c r="D17" s="510" t="s">
        <v>1003</v>
      </c>
      <c r="E17" s="499">
        <v>42446762516.079628</v>
      </c>
      <c r="F17" s="499">
        <v>39859728004.839996</v>
      </c>
      <c r="G17" s="499">
        <v>48383557300.599991</v>
      </c>
      <c r="H17" s="499">
        <f t="shared" si="0"/>
        <v>8523829295.7599945</v>
      </c>
      <c r="I17" s="151">
        <f t="shared" si="1"/>
        <v>1.213845646280501</v>
      </c>
      <c r="J17" s="499">
        <f t="shared" si="2"/>
        <v>5936794784.5203629</v>
      </c>
      <c r="K17" s="151">
        <f t="shared" si="3"/>
        <v>0.1398644898364485</v>
      </c>
      <c r="L17" s="151">
        <f t="shared" si="4"/>
        <v>8.972023434712385E-3</v>
      </c>
    </row>
    <row r="18" spans="4:14">
      <c r="D18" s="507" t="s">
        <v>982</v>
      </c>
      <c r="E18" s="508">
        <v>287231203115.16998</v>
      </c>
      <c r="F18" s="508">
        <v>438839386853.43994</v>
      </c>
      <c r="G18" s="508">
        <v>351862567363.22955</v>
      </c>
      <c r="H18" s="508">
        <f t="shared" si="0"/>
        <v>-86976819490.210388</v>
      </c>
      <c r="I18" s="509">
        <f t="shared" si="1"/>
        <v>0.80180261367638317</v>
      </c>
      <c r="J18" s="508">
        <f t="shared" si="2"/>
        <v>64631364248.05957</v>
      </c>
      <c r="K18" s="509">
        <f t="shared" si="3"/>
        <v>0.22501512212844293</v>
      </c>
      <c r="L18" s="509">
        <f t="shared" si="4"/>
        <v>6.5247769620730478E-2</v>
      </c>
    </row>
    <row r="19" spans="4:14">
      <c r="D19" s="510" t="s">
        <v>1004</v>
      </c>
      <c r="E19" s="499">
        <v>8074604300.4199724</v>
      </c>
      <c r="F19" s="499">
        <v>11795170492.35</v>
      </c>
      <c r="G19" s="499">
        <v>22050788109.939972</v>
      </c>
      <c r="H19" s="499">
        <f t="shared" si="0"/>
        <v>10255617617.589972</v>
      </c>
      <c r="I19" s="151">
        <f t="shared" si="1"/>
        <v>1.8694759964886869</v>
      </c>
      <c r="J19" s="499">
        <f t="shared" si="2"/>
        <v>13976183809.52</v>
      </c>
      <c r="K19" s="151">
        <f t="shared" si="3"/>
        <v>1.7308815750628272</v>
      </c>
      <c r="L19" s="151">
        <f t="shared" si="4"/>
        <v>4.0889963184622081E-3</v>
      </c>
    </row>
    <row r="20" spans="4:14">
      <c r="D20" s="510" t="s">
        <v>1005</v>
      </c>
      <c r="E20" s="499">
        <v>13848666023.030018</v>
      </c>
      <c r="F20" s="499">
        <v>22371382349</v>
      </c>
      <c r="G20" s="499">
        <v>17828328230.929962</v>
      </c>
      <c r="H20" s="499">
        <f t="shared" si="0"/>
        <v>-4543054118.0700378</v>
      </c>
      <c r="I20" s="151">
        <f t="shared" si="1"/>
        <v>0.7969256415541478</v>
      </c>
      <c r="J20" s="499">
        <f t="shared" si="2"/>
        <v>3979662207.8999443</v>
      </c>
      <c r="K20" s="151">
        <f t="shared" si="3"/>
        <v>0.28736790975259685</v>
      </c>
      <c r="L20" s="151">
        <f t="shared" si="4"/>
        <v>3.306002857455552E-3</v>
      </c>
    </row>
    <row r="21" spans="4:14">
      <c r="D21" s="510" t="s">
        <v>1006</v>
      </c>
      <c r="E21" s="499">
        <v>8875765498.539957</v>
      </c>
      <c r="F21" s="499">
        <v>15866151765</v>
      </c>
      <c r="G21" s="499">
        <v>6514524402.2500029</v>
      </c>
      <c r="H21" s="499">
        <f t="shared" si="0"/>
        <v>-9351627362.7499962</v>
      </c>
      <c r="I21" s="151">
        <f t="shared" si="1"/>
        <v>0.41059259351223049</v>
      </c>
      <c r="J21" s="499">
        <f t="shared" si="2"/>
        <v>-2361241096.2899542</v>
      </c>
      <c r="K21" s="151">
        <f t="shared" si="3"/>
        <v>-0.26603238860674866</v>
      </c>
      <c r="L21" s="151">
        <f t="shared" si="4"/>
        <v>1.208023321639228E-3</v>
      </c>
    </row>
    <row r="22" spans="4:14">
      <c r="D22" s="510" t="s">
        <v>1007</v>
      </c>
      <c r="E22" s="499">
        <v>206222193698.0199</v>
      </c>
      <c r="F22" s="499">
        <v>325645954516.22998</v>
      </c>
      <c r="G22" s="499">
        <v>243665543833.35968</v>
      </c>
      <c r="H22" s="499">
        <f t="shared" si="0"/>
        <v>-81980410682.8703</v>
      </c>
      <c r="I22" s="151">
        <f t="shared" si="1"/>
        <v>0.74825294297096989</v>
      </c>
      <c r="J22" s="499">
        <f t="shared" si="2"/>
        <v>37443350135.339783</v>
      </c>
      <c r="K22" s="151">
        <f t="shared" si="3"/>
        <v>0.18156799452036526</v>
      </c>
      <c r="L22" s="151">
        <f t="shared" si="4"/>
        <v>4.518421322191063E-2</v>
      </c>
    </row>
    <row r="23" spans="4:14">
      <c r="D23" s="510" t="s">
        <v>1008</v>
      </c>
      <c r="E23" s="499">
        <v>1302494330.9899998</v>
      </c>
      <c r="F23" s="499">
        <v>2414139117.2199998</v>
      </c>
      <c r="G23" s="499">
        <v>1764532586.3899987</v>
      </c>
      <c r="H23" s="499">
        <f t="shared" si="0"/>
        <v>-649606530.83000112</v>
      </c>
      <c r="I23" s="151">
        <f t="shared" si="1"/>
        <v>0.73091586719407664</v>
      </c>
      <c r="J23" s="499">
        <f t="shared" si="2"/>
        <v>462038255.3999989</v>
      </c>
      <c r="K23" s="151">
        <f t="shared" si="3"/>
        <v>0.35473340989423957</v>
      </c>
      <c r="L23" s="151">
        <f t="shared" si="4"/>
        <v>3.2720677436027222E-4</v>
      </c>
    </row>
    <row r="24" spans="4:14">
      <c r="D24" s="510" t="s">
        <v>1009</v>
      </c>
      <c r="E24" s="499">
        <v>39007085457.340126</v>
      </c>
      <c r="F24" s="499">
        <v>49275461440.639999</v>
      </c>
      <c r="G24" s="499">
        <v>51863746492.659943</v>
      </c>
      <c r="H24" s="499">
        <f t="shared" si="0"/>
        <v>2588285052.0199432</v>
      </c>
      <c r="I24" s="151">
        <f t="shared" si="1"/>
        <v>1.0525268556873473</v>
      </c>
      <c r="J24" s="499">
        <f t="shared" si="2"/>
        <v>12856661035.319817</v>
      </c>
      <c r="K24" s="151">
        <f t="shared" si="3"/>
        <v>0.32959809441237103</v>
      </c>
      <c r="L24" s="151">
        <f t="shared" si="4"/>
        <v>9.6173736472732838E-3</v>
      </c>
    </row>
    <row r="25" spans="4:14">
      <c r="D25" s="510" t="s">
        <v>1010</v>
      </c>
      <c r="E25" s="499">
        <v>2238359017.4900012</v>
      </c>
      <c r="F25" s="499">
        <v>4084492917</v>
      </c>
      <c r="G25" s="499">
        <v>3041712125.5800009</v>
      </c>
      <c r="H25" s="499">
        <f t="shared" si="0"/>
        <v>-1042780791.4199991</v>
      </c>
      <c r="I25" s="151">
        <f t="shared" si="1"/>
        <v>0.74469761299380433</v>
      </c>
      <c r="J25" s="499">
        <f t="shared" si="2"/>
        <v>803353108.08999968</v>
      </c>
      <c r="K25" s="151">
        <f t="shared" si="3"/>
        <v>0.35890270587193157</v>
      </c>
      <c r="L25" s="151">
        <f t="shared" si="4"/>
        <v>5.6404105020227955E-4</v>
      </c>
    </row>
    <row r="26" spans="4:14">
      <c r="D26" s="510" t="s">
        <v>1011</v>
      </c>
      <c r="E26" s="499">
        <v>763004324.06000078</v>
      </c>
      <c r="F26" s="499">
        <v>786276804</v>
      </c>
      <c r="G26" s="499">
        <v>913125429.90999949</v>
      </c>
      <c r="H26" s="499">
        <f t="shared" si="0"/>
        <v>126848625.90999949</v>
      </c>
      <c r="I26" s="151">
        <f t="shared" si="1"/>
        <v>1.1613282056200649</v>
      </c>
      <c r="J26" s="499">
        <f t="shared" si="2"/>
        <v>150121105.84999871</v>
      </c>
      <c r="K26" s="151">
        <f t="shared" si="3"/>
        <v>0.19675000667256187</v>
      </c>
      <c r="L26" s="151">
        <f t="shared" si="4"/>
        <v>1.6932576298772358E-4</v>
      </c>
    </row>
    <row r="27" spans="4:14">
      <c r="D27" s="510" t="s">
        <v>1012</v>
      </c>
      <c r="E27" s="499">
        <v>6899030465.2800016</v>
      </c>
      <c r="F27" s="499">
        <v>6600357452</v>
      </c>
      <c r="G27" s="499">
        <v>4220266152.210001</v>
      </c>
      <c r="H27" s="499">
        <f t="shared" si="0"/>
        <v>-2380091299.789999</v>
      </c>
      <c r="I27" s="151">
        <f t="shared" si="1"/>
        <v>0.63939963598959348</v>
      </c>
      <c r="J27" s="499">
        <f t="shared" si="2"/>
        <v>-2678764313.0700006</v>
      </c>
      <c r="K27" s="151">
        <f t="shared" si="3"/>
        <v>-0.38828127032502985</v>
      </c>
      <c r="L27" s="151">
        <f t="shared" si="4"/>
        <v>7.8258666643930396E-4</v>
      </c>
    </row>
    <row r="28" spans="4:14">
      <c r="D28" s="507" t="s">
        <v>983</v>
      </c>
      <c r="E28" s="508">
        <v>16544643433.819971</v>
      </c>
      <c r="F28" s="508">
        <v>23314838098.410004</v>
      </c>
      <c r="G28" s="508">
        <v>20796395683.599983</v>
      </c>
      <c r="H28" s="508">
        <f t="shared" si="0"/>
        <v>-2518442414.8100204</v>
      </c>
      <c r="I28" s="509">
        <f t="shared" si="1"/>
        <v>0.89198113217943509</v>
      </c>
      <c r="J28" s="508">
        <f t="shared" si="2"/>
        <v>4251752249.7800121</v>
      </c>
      <c r="K28" s="509">
        <f t="shared" si="3"/>
        <v>0.25698663538971966</v>
      </c>
      <c r="L28" s="509">
        <f t="shared" si="4"/>
        <v>3.8563875795981774E-3</v>
      </c>
      <c r="M28" s="160"/>
      <c r="N28" s="160"/>
    </row>
    <row r="29" spans="4:14">
      <c r="D29" s="510" t="s">
        <v>1013</v>
      </c>
      <c r="E29" s="499">
        <v>7909883491.4800072</v>
      </c>
      <c r="F29" s="499">
        <v>10120119572.049999</v>
      </c>
      <c r="G29" s="499">
        <v>9713750827.5200005</v>
      </c>
      <c r="H29" s="499">
        <f t="shared" si="0"/>
        <v>-406368744.52999878</v>
      </c>
      <c r="I29" s="151">
        <f t="shared" si="1"/>
        <v>0.95984546016113104</v>
      </c>
      <c r="J29" s="499">
        <f t="shared" si="2"/>
        <v>1803867336.0399933</v>
      </c>
      <c r="K29" s="151">
        <f t="shared" si="3"/>
        <v>0.22805232693793751</v>
      </c>
      <c r="L29" s="151">
        <f t="shared" si="4"/>
        <v>1.8012730961885169E-3</v>
      </c>
      <c r="M29" s="160"/>
      <c r="N29" s="160"/>
    </row>
    <row r="30" spans="4:14">
      <c r="D30" s="510" t="s">
        <v>1014</v>
      </c>
      <c r="E30" s="499">
        <v>8634759942.3399639</v>
      </c>
      <c r="F30" s="499">
        <v>13194718526.360006</v>
      </c>
      <c r="G30" s="499">
        <v>11082644856.079981</v>
      </c>
      <c r="H30" s="499">
        <f t="shared" si="0"/>
        <v>-2112073670.2800255</v>
      </c>
      <c r="I30" s="151">
        <f t="shared" si="1"/>
        <v>0.83993037319738284</v>
      </c>
      <c r="J30" s="499">
        <f t="shared" si="2"/>
        <v>2447884913.7400169</v>
      </c>
      <c r="K30" s="151">
        <f t="shared" si="3"/>
        <v>0.2834919476726826</v>
      </c>
      <c r="L30" s="151">
        <f t="shared" si="4"/>
        <v>2.0551144834096602E-3</v>
      </c>
      <c r="M30" s="160"/>
      <c r="N30" s="160"/>
    </row>
    <row r="31" spans="4:14">
      <c r="D31" s="507" t="s">
        <v>984</v>
      </c>
      <c r="E31" s="508">
        <v>540804520225.51245</v>
      </c>
      <c r="F31" s="508">
        <v>604641350542.93005</v>
      </c>
      <c r="G31" s="508">
        <v>477830095327.10974</v>
      </c>
      <c r="H31" s="508">
        <f t="shared" si="0"/>
        <v>-126811255215.82031</v>
      </c>
      <c r="I31" s="509">
        <f t="shared" si="1"/>
        <v>0.79027028981403313</v>
      </c>
      <c r="J31" s="508">
        <f t="shared" si="2"/>
        <v>-62974424898.40271</v>
      </c>
      <c r="K31" s="509">
        <f t="shared" si="3"/>
        <v>-0.11644581830074706</v>
      </c>
      <c r="L31" s="509">
        <f t="shared" si="4"/>
        <v>8.8606606299130433E-2</v>
      </c>
      <c r="M31" s="160">
        <f>G31/G39</f>
        <v>0.40359898287225371</v>
      </c>
      <c r="N31" s="160"/>
    </row>
    <row r="32" spans="4:14">
      <c r="D32" s="510" t="s">
        <v>1015</v>
      </c>
      <c r="E32" s="499">
        <v>18394729691.939968</v>
      </c>
      <c r="F32" s="499">
        <v>60809354997.82</v>
      </c>
      <c r="G32" s="499">
        <v>27178442049.739986</v>
      </c>
      <c r="H32" s="499">
        <f t="shared" si="0"/>
        <v>-33630912948.080013</v>
      </c>
      <c r="I32" s="151">
        <f t="shared" si="1"/>
        <v>0.44694508025474577</v>
      </c>
      <c r="J32" s="499">
        <f t="shared" si="2"/>
        <v>8783712357.8000183</v>
      </c>
      <c r="K32" s="151">
        <f t="shared" si="3"/>
        <v>0.47751244540705501</v>
      </c>
      <c r="L32" s="151">
        <f t="shared" si="4"/>
        <v>5.0398447859933563E-3</v>
      </c>
      <c r="M32" s="160"/>
      <c r="N32" s="160"/>
    </row>
    <row r="33" spans="4:14">
      <c r="D33" s="510" t="s">
        <v>1016</v>
      </c>
      <c r="E33" s="499">
        <v>91637899525.050797</v>
      </c>
      <c r="F33" s="499">
        <v>158040799161.94</v>
      </c>
      <c r="G33" s="499">
        <v>115592565641.9697</v>
      </c>
      <c r="H33" s="499">
        <f t="shared" si="0"/>
        <v>-42448233519.970306</v>
      </c>
      <c r="I33" s="151">
        <f t="shared" si="1"/>
        <v>0.73140965026078619</v>
      </c>
      <c r="J33" s="499">
        <f t="shared" si="2"/>
        <v>23954666116.9189</v>
      </c>
      <c r="K33" s="151">
        <f t="shared" si="3"/>
        <v>0.26140566557148637</v>
      </c>
      <c r="L33" s="151">
        <f t="shared" si="4"/>
        <v>2.1434951576109536E-2</v>
      </c>
      <c r="M33" s="160"/>
      <c r="N33" s="160"/>
    </row>
    <row r="34" spans="4:14">
      <c r="D34" s="510" t="s">
        <v>1017</v>
      </c>
      <c r="E34" s="499">
        <v>6335095487.419961</v>
      </c>
      <c r="F34" s="499">
        <v>9028588910.7299995</v>
      </c>
      <c r="G34" s="499">
        <v>7948151253.5299969</v>
      </c>
      <c r="H34" s="499">
        <f t="shared" si="0"/>
        <v>-1080437657.2000027</v>
      </c>
      <c r="I34" s="151">
        <f t="shared" si="1"/>
        <v>0.88033150386147718</v>
      </c>
      <c r="J34" s="499">
        <f t="shared" si="2"/>
        <v>1613055766.1100359</v>
      </c>
      <c r="K34" s="151">
        <f t="shared" si="3"/>
        <v>0.25462217093857431</v>
      </c>
      <c r="L34" s="151">
        <f t="shared" si="4"/>
        <v>1.4738684645749568E-3</v>
      </c>
      <c r="M34" s="160"/>
      <c r="N34" s="160"/>
    </row>
    <row r="35" spans="4:14">
      <c r="D35" s="510" t="s">
        <v>1018</v>
      </c>
      <c r="E35" s="499">
        <v>205160449563.01077</v>
      </c>
      <c r="F35" s="499">
        <v>213385393838.64999</v>
      </c>
      <c r="G35" s="499">
        <v>192123588085.17029</v>
      </c>
      <c r="H35" s="499">
        <f t="shared" si="0"/>
        <v>-21261805753.479706</v>
      </c>
      <c r="I35" s="151">
        <f t="shared" si="1"/>
        <v>0.90035960113766411</v>
      </c>
      <c r="J35" s="499">
        <f t="shared" si="2"/>
        <v>-13036861477.840485</v>
      </c>
      <c r="K35" s="151">
        <f t="shared" si="3"/>
        <v>-6.3544711008427013E-2</v>
      </c>
      <c r="L35" s="151">
        <f t="shared" si="4"/>
        <v>3.5626510964289954E-2</v>
      </c>
      <c r="M35" s="160"/>
      <c r="N35" s="160"/>
    </row>
    <row r="36" spans="4:14">
      <c r="D36" s="510" t="s">
        <v>1019</v>
      </c>
      <c r="E36" s="499">
        <v>219276345958.09091</v>
      </c>
      <c r="F36" s="499">
        <v>163377213633.79001</v>
      </c>
      <c r="G36" s="499">
        <v>134987348296.69975</v>
      </c>
      <c r="H36" s="499">
        <f t="shared" si="0"/>
        <v>-28389865337.090256</v>
      </c>
      <c r="I36" s="151">
        <f t="shared" si="1"/>
        <v>0.82623118178079513</v>
      </c>
      <c r="J36" s="499">
        <f t="shared" si="2"/>
        <v>-84288997661.391159</v>
      </c>
      <c r="K36" s="151">
        <f t="shared" si="3"/>
        <v>-0.3843962160765888</v>
      </c>
      <c r="L36" s="151">
        <f t="shared" si="4"/>
        <v>2.5031430508162623E-2</v>
      </c>
    </row>
    <row r="37" spans="4:14">
      <c r="D37" s="507" t="s">
        <v>985</v>
      </c>
      <c r="E37" s="508">
        <v>166533871670.28</v>
      </c>
      <c r="F37" s="508">
        <v>184979773787.56</v>
      </c>
      <c r="G37" s="508">
        <v>172572475104.01999</v>
      </c>
      <c r="H37" s="508">
        <f t="shared" si="0"/>
        <v>-12407298683.540009</v>
      </c>
      <c r="I37" s="509">
        <f t="shared" si="1"/>
        <v>0.93292618739068645</v>
      </c>
      <c r="J37" s="508">
        <f t="shared" si="2"/>
        <v>6038603433.7399902</v>
      </c>
      <c r="K37" s="509">
        <f t="shared" si="3"/>
        <v>3.6260511889712181E-2</v>
      </c>
      <c r="L37" s="509">
        <f t="shared" si="4"/>
        <v>3.2001042858425512E-2</v>
      </c>
    </row>
    <row r="38" spans="4:14">
      <c r="D38" s="510" t="s">
        <v>1020</v>
      </c>
      <c r="E38" s="499">
        <v>166533871670.28</v>
      </c>
      <c r="F38" s="499">
        <v>184979773787.56</v>
      </c>
      <c r="G38" s="499">
        <v>172572475104.01999</v>
      </c>
      <c r="H38" s="499">
        <f t="shared" si="0"/>
        <v>-12407298683.540009</v>
      </c>
      <c r="I38" s="151">
        <f t="shared" si="1"/>
        <v>0.93292618739068645</v>
      </c>
      <c r="J38" s="499">
        <f t="shared" si="2"/>
        <v>6038603433.7399902</v>
      </c>
      <c r="K38" s="151">
        <f t="shared" si="3"/>
        <v>3.6260511889712181E-2</v>
      </c>
      <c r="L38" s="151">
        <f t="shared" si="4"/>
        <v>3.2001042858425512E-2</v>
      </c>
    </row>
    <row r="39" spans="4:14">
      <c r="D39" s="511" t="s">
        <v>0</v>
      </c>
      <c r="E39" s="512">
        <f>E13+E18+E28+E31+E37</f>
        <v>1149670678597.1282</v>
      </c>
      <c r="F39" s="512">
        <v>1451614900683.4399</v>
      </c>
      <c r="G39" s="512">
        <v>1183922942338.9094</v>
      </c>
      <c r="H39" s="512">
        <f t="shared" si="0"/>
        <v>-267691958344.53052</v>
      </c>
      <c r="I39" s="513">
        <f t="shared" si="1"/>
        <v>0.81559023800424102</v>
      </c>
      <c r="J39" s="512">
        <f t="shared" si="2"/>
        <v>34252263741.78125</v>
      </c>
      <c r="K39" s="513">
        <f t="shared" si="3"/>
        <v>2.9793108913221275E-2</v>
      </c>
      <c r="L39" s="513">
        <f t="shared" si="4"/>
        <v>0.21954120317289302</v>
      </c>
    </row>
  </sheetData>
  <mergeCells count="17">
    <mergeCell ref="D9:D12"/>
    <mergeCell ref="F9:I9"/>
    <mergeCell ref="J9:K9"/>
    <mergeCell ref="L9:L11"/>
    <mergeCell ref="E10:E11"/>
    <mergeCell ref="F10:F11"/>
    <mergeCell ref="G10:G11"/>
    <mergeCell ref="H10:H11"/>
    <mergeCell ref="I10:I11"/>
    <mergeCell ref="J10:J11"/>
    <mergeCell ref="K10:K11"/>
    <mergeCell ref="D6:L6"/>
    <mergeCell ref="D7:L7"/>
    <mergeCell ref="D1:L1"/>
    <mergeCell ref="D2:L2"/>
    <mergeCell ref="D3:L3"/>
    <mergeCell ref="D5:L5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D7E5-ED47-4E37-A427-62686BD0D737}">
  <dimension ref="A1:S23"/>
  <sheetViews>
    <sheetView showGridLines="0" topLeftCell="E1" zoomScale="70" zoomScaleNormal="70" workbookViewId="0">
      <selection activeCell="E9" sqref="E9:E10"/>
    </sheetView>
  </sheetViews>
  <sheetFormatPr baseColWidth="10" defaultColWidth="0" defaultRowHeight="0" customHeight="1" zeroHeight="1"/>
  <cols>
    <col min="1" max="1" width="11.42578125" customWidth="1"/>
    <col min="2" max="2" width="11.42578125" hidden="1" customWidth="1"/>
    <col min="3" max="3" width="0" hidden="1" customWidth="1"/>
    <col min="4" max="4" width="11.42578125" hidden="1" customWidth="1"/>
    <col min="5" max="5" width="72.5703125" customWidth="1"/>
    <col min="6" max="6" width="30" hidden="1" customWidth="1"/>
    <col min="7" max="8" width="15.85546875" bestFit="1" customWidth="1"/>
    <col min="9" max="9" width="15.85546875" customWidth="1"/>
    <col min="10" max="10" width="14.85546875" customWidth="1"/>
    <col min="11" max="11" width="24.5703125" customWidth="1"/>
    <col min="12" max="12" width="20" customWidth="1"/>
    <col min="13" max="16" width="12.42578125" hidden="1" customWidth="1"/>
    <col min="17" max="19" width="11.42578125" customWidth="1"/>
    <col min="20" max="16384" width="11.42578125" hidden="1"/>
  </cols>
  <sheetData>
    <row r="1" spans="1:18" ht="23.25">
      <c r="E1" s="735" t="s">
        <v>25</v>
      </c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</row>
    <row r="2" spans="1:18" ht="20.25">
      <c r="E2" s="737" t="s">
        <v>24</v>
      </c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</row>
    <row r="3" spans="1:18" ht="15">
      <c r="E3" s="739" t="s">
        <v>23</v>
      </c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</row>
    <row r="4" spans="1:18" ht="15"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</row>
    <row r="5" spans="1:18" ht="18">
      <c r="E5" s="741" t="s">
        <v>1026</v>
      </c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741"/>
      <c r="Q5" s="741"/>
    </row>
    <row r="6" spans="1:18" ht="18">
      <c r="E6" s="741">
        <v>2021</v>
      </c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</row>
    <row r="7" spans="1:18" ht="15">
      <c r="E7" s="742" t="s">
        <v>948</v>
      </c>
      <c r="F7" s="742"/>
      <c r="G7" s="742"/>
      <c r="H7" s="742"/>
      <c r="I7" s="742"/>
      <c r="J7" s="742"/>
      <c r="K7" s="742"/>
      <c r="L7" s="742"/>
      <c r="M7" s="742"/>
      <c r="N7" s="742"/>
      <c r="O7" s="742"/>
      <c r="P7" s="742"/>
      <c r="Q7" s="742"/>
    </row>
    <row r="8" spans="1:18" ht="15.75" thickBot="1"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4"/>
      <c r="P8" s="494"/>
      <c r="Q8" s="494"/>
    </row>
    <row r="9" spans="1:18" ht="88.5" customHeight="1" thickTop="1" thickBot="1">
      <c r="E9" s="743" t="s">
        <v>43</v>
      </c>
      <c r="F9" s="31" t="s">
        <v>42</v>
      </c>
      <c r="G9" s="290" t="s">
        <v>967</v>
      </c>
      <c r="H9" s="292" t="s">
        <v>968</v>
      </c>
      <c r="I9" s="292" t="s">
        <v>969</v>
      </c>
      <c r="J9" s="292" t="s">
        <v>970</v>
      </c>
      <c r="K9" s="292" t="s">
        <v>971</v>
      </c>
      <c r="L9" s="288" t="s">
        <v>824</v>
      </c>
      <c r="M9" s="274"/>
      <c r="N9" s="274"/>
      <c r="O9" s="274"/>
      <c r="P9" s="274"/>
      <c r="Q9" s="274"/>
    </row>
    <row r="10" spans="1:18" ht="13.5" customHeight="1" thickTop="1" thickBot="1">
      <c r="A10" s="276"/>
      <c r="D10" s="27"/>
      <c r="E10" s="744"/>
      <c r="F10" s="268"/>
      <c r="G10" s="291">
        <v>1</v>
      </c>
      <c r="H10" s="293">
        <v>2</v>
      </c>
      <c r="I10" s="293">
        <v>3</v>
      </c>
      <c r="J10" s="293" t="s">
        <v>1079</v>
      </c>
      <c r="K10" s="293" t="s">
        <v>1084</v>
      </c>
      <c r="L10" s="289" t="s">
        <v>1085</v>
      </c>
      <c r="M10" s="274"/>
      <c r="N10" s="274"/>
      <c r="O10" s="274"/>
      <c r="P10" s="274"/>
      <c r="Q10" s="274"/>
    </row>
    <row r="11" spans="1:18" ht="16.5" thickTop="1" thickBot="1">
      <c r="E11" s="275" t="s">
        <v>41</v>
      </c>
      <c r="F11" s="29"/>
      <c r="G11" s="272">
        <v>783885607306</v>
      </c>
      <c r="H11" s="273">
        <v>817687031324.28906</v>
      </c>
      <c r="I11" s="390">
        <v>987478634860.6665</v>
      </c>
      <c r="J11" s="390">
        <f>H11-I11</f>
        <v>-169791603536.37744</v>
      </c>
      <c r="K11" s="391">
        <f>J11/I11</f>
        <v>-0.1719445844621591</v>
      </c>
      <c r="L11" s="279">
        <f>H11/G11</f>
        <v>1.0431203528974786</v>
      </c>
    </row>
    <row r="12" spans="1:18" ht="16.5" thickTop="1" thickBot="1">
      <c r="E12" s="277" t="s">
        <v>40</v>
      </c>
      <c r="F12" s="28"/>
      <c r="G12" s="270">
        <v>122275026084</v>
      </c>
      <c r="H12" s="271">
        <v>87843076587.409729</v>
      </c>
      <c r="I12" s="392">
        <v>67507194238.519913</v>
      </c>
      <c r="J12" s="390">
        <f t="shared" ref="J12:J15" si="0">H12-I12</f>
        <v>20335882348.889816</v>
      </c>
      <c r="K12" s="391">
        <f t="shared" ref="K12:K16" si="1">J12/I12</f>
        <v>0.30124022451648669</v>
      </c>
      <c r="L12" s="279">
        <f t="shared" ref="L12:L15" si="2">H12/G12</f>
        <v>0.71840570720519537</v>
      </c>
    </row>
    <row r="13" spans="1:18" ht="16.5" thickTop="1" thickBot="1">
      <c r="E13" s="278" t="s">
        <v>20</v>
      </c>
      <c r="F13" s="26"/>
      <c r="G13" s="270">
        <v>40133253895</v>
      </c>
      <c r="H13" s="271">
        <v>18921257494.989998</v>
      </c>
      <c r="I13" s="392">
        <v>12311449773.960033</v>
      </c>
      <c r="J13" s="390">
        <f t="shared" si="0"/>
        <v>6609807721.0299644</v>
      </c>
      <c r="K13" s="391">
        <f t="shared" si="1"/>
        <v>0.53688297011212915</v>
      </c>
      <c r="L13" s="279">
        <f t="shared" si="2"/>
        <v>0.47146083755115858</v>
      </c>
    </row>
    <row r="14" spans="1:18" ht="16.5" thickTop="1" thickBot="1">
      <c r="E14" s="278" t="s">
        <v>19</v>
      </c>
      <c r="F14" s="26"/>
      <c r="G14" s="270">
        <v>21338543240.879978</v>
      </c>
      <c r="H14" s="271">
        <v>23182543623.900356</v>
      </c>
      <c r="I14" s="392">
        <v>19867381274.300007</v>
      </c>
      <c r="J14" s="390">
        <f t="shared" si="0"/>
        <v>3315162349.6003494</v>
      </c>
      <c r="K14" s="391">
        <f t="shared" si="1"/>
        <v>0.16686458591745898</v>
      </c>
      <c r="L14" s="279">
        <f t="shared" si="2"/>
        <v>1.0864164138200247</v>
      </c>
    </row>
    <row r="15" spans="1:18" ht="16.5" thickTop="1" thickBot="1">
      <c r="E15" s="278" t="s">
        <v>39</v>
      </c>
      <c r="F15" s="26"/>
      <c r="G15" s="270">
        <v>254505900354.51001</v>
      </c>
      <c r="H15" s="271">
        <v>236289033308.31952</v>
      </c>
      <c r="I15" s="392">
        <v>245029921853.36966</v>
      </c>
      <c r="J15" s="390">
        <f t="shared" si="0"/>
        <v>-8740888545.0501404</v>
      </c>
      <c r="K15" s="391">
        <f t="shared" si="1"/>
        <v>-3.5672739390093126E-2</v>
      </c>
      <c r="L15" s="279">
        <f t="shared" si="2"/>
        <v>0.92842261408943527</v>
      </c>
    </row>
    <row r="16" spans="1:18" ht="15.75" thickBot="1">
      <c r="E16" s="25" t="s">
        <v>38</v>
      </c>
      <c r="F16" s="24"/>
      <c r="G16" s="393">
        <f t="shared" ref="G16:H16" si="3">SUM(G11:G15)</f>
        <v>1222138330880.3901</v>
      </c>
      <c r="H16" s="394">
        <f t="shared" si="3"/>
        <v>1183922942338.9087</v>
      </c>
      <c r="I16" s="394">
        <f>SUM(I11:I15)</f>
        <v>1332194582000.8162</v>
      </c>
      <c r="J16" s="394">
        <f>SUM(J11:J15)</f>
        <v>-148271639661.90744</v>
      </c>
      <c r="K16" s="395">
        <f t="shared" si="1"/>
        <v>-0.11129878597705976</v>
      </c>
      <c r="L16" s="294">
        <f>H16/G16</f>
        <v>0.96873071764801588</v>
      </c>
      <c r="M16" s="21"/>
      <c r="N16" s="21"/>
      <c r="O16" s="21"/>
      <c r="P16" s="21"/>
      <c r="R16" s="280"/>
    </row>
    <row r="17" spans="5:12" ht="28.5" customHeight="1">
      <c r="E17" s="734" t="s">
        <v>644</v>
      </c>
      <c r="F17" s="734"/>
      <c r="G17" s="734"/>
      <c r="H17" s="734"/>
      <c r="I17" s="734"/>
      <c r="J17" s="734"/>
      <c r="K17" s="734"/>
      <c r="L17" s="734"/>
    </row>
    <row r="18" spans="5:12" ht="15"/>
    <row r="19" spans="5:12" ht="15"/>
    <row r="20" spans="5:12" ht="15"/>
    <row r="21" spans="5:12" ht="15"/>
    <row r="22" spans="5:12" ht="15"/>
    <row r="23" spans="5:12" ht="15"/>
  </sheetData>
  <mergeCells count="8">
    <mergeCell ref="E17:L17"/>
    <mergeCell ref="E1:Q1"/>
    <mergeCell ref="E2:Q2"/>
    <mergeCell ref="E3:Q3"/>
    <mergeCell ref="E5:Q5"/>
    <mergeCell ref="E6:Q6"/>
    <mergeCell ref="E7:Q7"/>
    <mergeCell ref="E9:E10"/>
  </mergeCells>
  <pageMargins left="0.7" right="0.7" top="0.75" bottom="0.75" header="0.3" footer="0.3"/>
  <pageSetup orientation="portrait" r:id="rId1"/>
  <ignoredErrors>
    <ignoredError sqref="G16:I16" formulaRange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F463-1A8F-4170-9CE6-1B2B0B80AD5C}">
  <dimension ref="A1:S25"/>
  <sheetViews>
    <sheetView showGridLines="0" workbookViewId="0">
      <selection activeCell="B5" sqref="B5:G5"/>
    </sheetView>
  </sheetViews>
  <sheetFormatPr baseColWidth="10" defaultColWidth="11.42578125" defaultRowHeight="15"/>
  <cols>
    <col min="1" max="1" width="11.42578125" customWidth="1"/>
    <col min="2" max="2" width="22.85546875" bestFit="1" customWidth="1"/>
    <col min="3" max="4" width="13.140625" bestFit="1" customWidth="1"/>
    <col min="5" max="15" width="11.42578125" customWidth="1"/>
    <col min="17" max="18" width="13.140625" bestFit="1" customWidth="1"/>
  </cols>
  <sheetData>
    <row r="1" spans="1:19" ht="27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91"/>
    </row>
    <row r="2" spans="1:19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92"/>
    </row>
    <row r="3" spans="1:19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693"/>
    </row>
    <row r="5" spans="1:19">
      <c r="O5" s="163"/>
      <c r="S5" s="163"/>
    </row>
    <row r="6" spans="1:19">
      <c r="O6" s="160"/>
      <c r="P6" s="160"/>
      <c r="Q6" s="160"/>
      <c r="R6" s="160"/>
      <c r="S6" s="160"/>
    </row>
    <row r="7" spans="1:19">
      <c r="O7" s="160"/>
      <c r="P7" s="160"/>
      <c r="Q7" s="160"/>
      <c r="R7" s="160"/>
      <c r="S7" s="160"/>
    </row>
    <row r="8" spans="1:19">
      <c r="O8" s="160"/>
      <c r="P8" s="160"/>
      <c r="Q8" s="160" t="s">
        <v>621</v>
      </c>
      <c r="R8" s="160" t="s">
        <v>649</v>
      </c>
      <c r="S8" s="160"/>
    </row>
    <row r="9" spans="1:19">
      <c r="O9" s="160"/>
      <c r="P9" s="160" t="s">
        <v>708</v>
      </c>
      <c r="Q9" s="234">
        <v>311288776440</v>
      </c>
      <c r="R9" s="234">
        <v>252939272980.31</v>
      </c>
      <c r="S9" s="160"/>
    </row>
    <row r="10" spans="1:19">
      <c r="O10" s="160"/>
      <c r="P10" s="160" t="s">
        <v>695</v>
      </c>
      <c r="Q10" s="234">
        <v>152831388019.54001</v>
      </c>
      <c r="R10" s="234">
        <v>143269275802.53998</v>
      </c>
      <c r="S10" s="160"/>
    </row>
    <row r="11" spans="1:19">
      <c r="O11" s="160"/>
      <c r="P11" s="160" t="s">
        <v>640</v>
      </c>
      <c r="Q11" s="234">
        <f>Q9-Q10</f>
        <v>158457388420.45999</v>
      </c>
      <c r="R11" s="234">
        <f>R9-R10</f>
        <v>109669997177.77002</v>
      </c>
      <c r="S11" s="160"/>
    </row>
    <row r="12" spans="1:19">
      <c r="O12" s="160"/>
      <c r="P12" s="160"/>
      <c r="Q12" s="160"/>
      <c r="R12" s="160"/>
      <c r="S12" s="160"/>
    </row>
    <row r="13" spans="1:19">
      <c r="O13" s="160"/>
      <c r="P13" s="160"/>
      <c r="Q13" s="160"/>
      <c r="R13" s="160"/>
      <c r="S13" s="160"/>
    </row>
    <row r="25" spans="3:3">
      <c r="C25" s="260" t="s">
        <v>647</v>
      </c>
    </row>
  </sheetData>
  <mergeCells count="3">
    <mergeCell ref="A1:M1"/>
    <mergeCell ref="A2:M2"/>
    <mergeCell ref="A3:M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E77B-66D9-4502-84C9-2F9C055408C3}">
  <dimension ref="C1:N25"/>
  <sheetViews>
    <sheetView showGridLines="0" zoomScale="70" zoomScaleNormal="70" workbookViewId="0">
      <selection activeCell="B5" sqref="B5:K5"/>
    </sheetView>
  </sheetViews>
  <sheetFormatPr baseColWidth="10" defaultColWidth="11.42578125" defaultRowHeight="14.25"/>
  <cols>
    <col min="1" max="16384" width="11.42578125" style="1"/>
  </cols>
  <sheetData>
    <row r="1" spans="3:14" ht="23.25" customHeight="1">
      <c r="C1" s="581" t="s">
        <v>25</v>
      </c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3:14" ht="23.25" customHeight="1">
      <c r="C2" s="582" t="s">
        <v>24</v>
      </c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</row>
    <row r="3" spans="3:14" ht="15.75" customHeight="1">
      <c r="C3" s="584" t="s">
        <v>624</v>
      </c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</row>
    <row r="5" spans="3:14" ht="15">
      <c r="D5" s="588" t="s">
        <v>878</v>
      </c>
      <c r="E5" s="588"/>
      <c r="F5" s="588"/>
      <c r="G5" s="588"/>
      <c r="H5" s="588"/>
      <c r="I5" s="588"/>
      <c r="J5" s="588"/>
      <c r="K5" s="588"/>
    </row>
    <row r="6" spans="3:14" ht="15">
      <c r="D6" s="588" t="s">
        <v>879</v>
      </c>
      <c r="E6" s="588"/>
      <c r="F6" s="588"/>
      <c r="G6" s="588"/>
      <c r="H6" s="588"/>
      <c r="I6" s="588"/>
      <c r="J6" s="588"/>
      <c r="K6" s="588"/>
    </row>
    <row r="7" spans="3:14">
      <c r="D7" s="589" t="s">
        <v>876</v>
      </c>
      <c r="E7" s="589"/>
      <c r="F7" s="589"/>
      <c r="G7" s="589"/>
      <c r="H7" s="589"/>
      <c r="I7" s="589"/>
      <c r="J7" s="589"/>
      <c r="K7" s="589"/>
    </row>
    <row r="24" spans="5:5" ht="15">
      <c r="E24" s="305" t="s">
        <v>880</v>
      </c>
    </row>
    <row r="25" spans="5:5" ht="15">
      <c r="E25" s="305" t="s">
        <v>881</v>
      </c>
    </row>
  </sheetData>
  <mergeCells count="6">
    <mergeCell ref="D7:K7"/>
    <mergeCell ref="C1:N1"/>
    <mergeCell ref="C2:N2"/>
    <mergeCell ref="C3:N3"/>
    <mergeCell ref="D5:K5"/>
    <mergeCell ref="D6:K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3A0B-97D3-4AF1-B773-1E7382B8CE8F}">
  <dimension ref="A1:VRT41"/>
  <sheetViews>
    <sheetView showGridLines="0" zoomScale="80" zoomScaleNormal="80" workbookViewId="0">
      <selection activeCell="B5" sqref="B5:G5"/>
    </sheetView>
  </sheetViews>
  <sheetFormatPr baseColWidth="10" defaultColWidth="0" defaultRowHeight="0" customHeight="1" zeroHeight="1"/>
  <cols>
    <col min="1" max="1" width="11.42578125" style="32" customWidth="1"/>
    <col min="2" max="2" width="44.85546875" style="32" bestFit="1" customWidth="1"/>
    <col min="3" max="3" width="15.5703125" style="32" bestFit="1" customWidth="1"/>
    <col min="4" max="4" width="19.28515625" style="32" customWidth="1"/>
    <col min="5" max="5" width="17.7109375" style="32" customWidth="1"/>
    <col min="6" max="6" width="12" style="32" bestFit="1" customWidth="1"/>
    <col min="7" max="7" width="15.140625" style="32" customWidth="1"/>
    <col min="8" max="8" width="15.5703125" style="32" bestFit="1" customWidth="1"/>
    <col min="9" max="9" width="15.85546875" style="32" customWidth="1"/>
    <col min="10" max="10" width="21" style="32" bestFit="1" customWidth="1"/>
    <col min="11" max="11" width="20.42578125" customWidth="1"/>
    <col min="12" max="12" width="21.5703125" bestFit="1" customWidth="1"/>
    <col min="13" max="13" width="20.7109375" bestFit="1" customWidth="1"/>
    <col min="14" max="14" width="17.140625" customWidth="1"/>
    <col min="15" max="15" width="11.42578125" customWidth="1"/>
    <col min="16" max="16" width="12.5703125" customWidth="1"/>
    <col min="17" max="17" width="11.42578125" customWidth="1"/>
    <col min="18" max="257" width="11.42578125" style="32" customWidth="1"/>
    <col min="258" max="258" width="44.85546875" style="32" customWidth="1"/>
    <col min="259" max="259" width="15.5703125" style="32" customWidth="1"/>
    <col min="260" max="260" width="20.85546875" style="32" customWidth="1"/>
    <col min="261" max="261" width="17.7109375" style="32" customWidth="1"/>
    <col min="262" max="262" width="13.42578125" style="32" customWidth="1"/>
    <col min="263" max="263" width="15.140625" style="32" customWidth="1"/>
    <col min="264" max="264" width="15.5703125" style="32" customWidth="1"/>
    <col min="265" max="265" width="8.140625" style="32" customWidth="1"/>
    <col min="266" max="266" width="4.140625" style="32" customWidth="1"/>
    <col min="267" max="513" width="11.42578125" style="32" customWidth="1"/>
    <col min="514" max="514" width="44.85546875" style="32" customWidth="1"/>
    <col min="515" max="515" width="15.5703125" style="32" customWidth="1"/>
    <col min="516" max="516" width="20.85546875" style="32" customWidth="1"/>
    <col min="517" max="517" width="17.7109375" style="32" customWidth="1"/>
    <col min="518" max="518" width="13.42578125" style="32" customWidth="1"/>
    <col min="519" max="519" width="15.140625" style="32" customWidth="1"/>
    <col min="520" max="520" width="15.5703125" style="32" customWidth="1"/>
    <col min="521" max="521" width="8.140625" style="32" customWidth="1"/>
    <col min="522" max="522" width="4.140625" style="32" customWidth="1"/>
    <col min="523" max="769" width="11.42578125" style="32" customWidth="1"/>
    <col min="770" max="770" width="44.85546875" style="32" customWidth="1"/>
    <col min="771" max="771" width="15.5703125" style="32" customWidth="1"/>
    <col min="772" max="772" width="20.85546875" style="32" customWidth="1"/>
    <col min="773" max="773" width="17.7109375" style="32" customWidth="1"/>
    <col min="774" max="774" width="13.42578125" style="32" customWidth="1"/>
    <col min="775" max="775" width="15.140625" style="32" customWidth="1"/>
    <col min="776" max="776" width="15.5703125" style="32" customWidth="1"/>
    <col min="777" max="777" width="8.140625" style="32" customWidth="1"/>
    <col min="778" max="778" width="4.140625" style="32" customWidth="1"/>
    <col min="779" max="1024" width="11.42578125" style="32" hidden="1"/>
    <col min="1025" max="1025" width="11.42578125" style="32" customWidth="1"/>
    <col min="1026" max="1026" width="44.85546875" style="32" customWidth="1"/>
    <col min="1027" max="1027" width="15.5703125" style="32" customWidth="1"/>
    <col min="1028" max="1028" width="20.85546875" style="32" customWidth="1"/>
    <col min="1029" max="1029" width="17.7109375" style="32" customWidth="1"/>
    <col min="1030" max="1030" width="13.42578125" style="32" customWidth="1"/>
    <col min="1031" max="1031" width="15.140625" style="32" customWidth="1"/>
    <col min="1032" max="1032" width="15.5703125" style="32" customWidth="1"/>
    <col min="1033" max="1033" width="8.140625" style="32" customWidth="1"/>
    <col min="1034" max="1034" width="4.140625" style="32" customWidth="1"/>
    <col min="1035" max="1281" width="11.42578125" style="32" customWidth="1"/>
    <col min="1282" max="1282" width="44.85546875" style="32" customWidth="1"/>
    <col min="1283" max="1283" width="15.5703125" style="32" customWidth="1"/>
    <col min="1284" max="1284" width="20.85546875" style="32" customWidth="1"/>
    <col min="1285" max="1285" width="17.7109375" style="32" customWidth="1"/>
    <col min="1286" max="1286" width="13.42578125" style="32" customWidth="1"/>
    <col min="1287" max="1287" width="15.140625" style="32" customWidth="1"/>
    <col min="1288" max="1288" width="15.5703125" style="32" customWidth="1"/>
    <col min="1289" max="1289" width="8.140625" style="32" customWidth="1"/>
    <col min="1290" max="1290" width="4.140625" style="32" customWidth="1"/>
    <col min="1291" max="1537" width="11.42578125" style="32" customWidth="1"/>
    <col min="1538" max="1538" width="44.85546875" style="32" customWidth="1"/>
    <col min="1539" max="1539" width="15.5703125" style="32" customWidth="1"/>
    <col min="1540" max="1540" width="20.85546875" style="32" customWidth="1"/>
    <col min="1541" max="1541" width="17.7109375" style="32" customWidth="1"/>
    <col min="1542" max="1542" width="13.42578125" style="32" customWidth="1"/>
    <col min="1543" max="1543" width="15.140625" style="32" customWidth="1"/>
    <col min="1544" max="1544" width="15.5703125" style="32" customWidth="1"/>
    <col min="1545" max="1545" width="8.140625" style="32" customWidth="1"/>
    <col min="1546" max="1546" width="4.140625" style="32" customWidth="1"/>
    <col min="1547" max="1793" width="11.42578125" style="32" customWidth="1"/>
    <col min="1794" max="1794" width="44.85546875" style="32" customWidth="1"/>
    <col min="1795" max="1795" width="15.5703125" style="32" customWidth="1"/>
    <col min="1796" max="1796" width="20.85546875" style="32" customWidth="1"/>
    <col min="1797" max="1797" width="17.7109375" style="32" customWidth="1"/>
    <col min="1798" max="1798" width="13.42578125" style="32" customWidth="1"/>
    <col min="1799" max="1799" width="15.140625" style="32" customWidth="1"/>
    <col min="1800" max="1800" width="15.5703125" style="32" customWidth="1"/>
    <col min="1801" max="1801" width="8.140625" style="32" customWidth="1"/>
    <col min="1802" max="1802" width="4.140625" style="32" customWidth="1"/>
    <col min="1803" max="2048" width="11.42578125" style="32" hidden="1"/>
    <col min="2049" max="2049" width="11.42578125" style="32" customWidth="1"/>
    <col min="2050" max="2050" width="44.85546875" style="32" customWidth="1"/>
    <col min="2051" max="2051" width="15.5703125" style="32" customWidth="1"/>
    <col min="2052" max="2052" width="20.85546875" style="32" customWidth="1"/>
    <col min="2053" max="2053" width="17.7109375" style="32" customWidth="1"/>
    <col min="2054" max="2054" width="13.42578125" style="32" customWidth="1"/>
    <col min="2055" max="2055" width="15.140625" style="32" customWidth="1"/>
    <col min="2056" max="2056" width="15.5703125" style="32" customWidth="1"/>
    <col min="2057" max="2057" width="8.140625" style="32" customWidth="1"/>
    <col min="2058" max="2058" width="4.140625" style="32" customWidth="1"/>
    <col min="2059" max="2305" width="11.42578125" style="32" customWidth="1"/>
    <col min="2306" max="2306" width="44.85546875" style="32" customWidth="1"/>
    <col min="2307" max="2307" width="15.5703125" style="32" customWidth="1"/>
    <col min="2308" max="2308" width="20.85546875" style="32" customWidth="1"/>
    <col min="2309" max="2309" width="17.7109375" style="32" customWidth="1"/>
    <col min="2310" max="2310" width="13.42578125" style="32" customWidth="1"/>
    <col min="2311" max="2311" width="15.140625" style="32" customWidth="1"/>
    <col min="2312" max="2312" width="15.5703125" style="32" customWidth="1"/>
    <col min="2313" max="2313" width="8.140625" style="32" customWidth="1"/>
    <col min="2314" max="2314" width="4.140625" style="32" customWidth="1"/>
    <col min="2315" max="2561" width="11.42578125" style="32" customWidth="1"/>
    <col min="2562" max="2562" width="44.85546875" style="32" customWidth="1"/>
    <col min="2563" max="2563" width="15.5703125" style="32" customWidth="1"/>
    <col min="2564" max="2564" width="20.85546875" style="32" customWidth="1"/>
    <col min="2565" max="2565" width="17.7109375" style="32" customWidth="1"/>
    <col min="2566" max="2566" width="13.42578125" style="32" customWidth="1"/>
    <col min="2567" max="2567" width="15.140625" style="32" customWidth="1"/>
    <col min="2568" max="2568" width="15.5703125" style="32" customWidth="1"/>
    <col min="2569" max="2569" width="8.140625" style="32" customWidth="1"/>
    <col min="2570" max="2570" width="4.140625" style="32" customWidth="1"/>
    <col min="2571" max="2817" width="11.42578125" style="32" customWidth="1"/>
    <col min="2818" max="2818" width="44.85546875" style="32" customWidth="1"/>
    <col min="2819" max="2819" width="15.5703125" style="32" customWidth="1"/>
    <col min="2820" max="2820" width="20.85546875" style="32" customWidth="1"/>
    <col min="2821" max="2821" width="17.7109375" style="32" customWidth="1"/>
    <col min="2822" max="2822" width="13.42578125" style="32" customWidth="1"/>
    <col min="2823" max="2823" width="15.140625" style="32" customWidth="1"/>
    <col min="2824" max="2824" width="15.5703125" style="32" customWidth="1"/>
    <col min="2825" max="2825" width="8.140625" style="32" customWidth="1"/>
    <col min="2826" max="2826" width="4.140625" style="32" customWidth="1"/>
    <col min="2827" max="3072" width="11.42578125" style="32" hidden="1"/>
    <col min="3073" max="3073" width="11.42578125" style="32" customWidth="1"/>
    <col min="3074" max="3074" width="44.85546875" style="32" customWidth="1"/>
    <col min="3075" max="3075" width="15.5703125" style="32" customWidth="1"/>
    <col min="3076" max="3076" width="20.85546875" style="32" customWidth="1"/>
    <col min="3077" max="3077" width="17.7109375" style="32" customWidth="1"/>
    <col min="3078" max="3078" width="13.42578125" style="32" customWidth="1"/>
    <col min="3079" max="3079" width="15.140625" style="32" customWidth="1"/>
    <col min="3080" max="3080" width="15.5703125" style="32" customWidth="1"/>
    <col min="3081" max="3081" width="8.140625" style="32" customWidth="1"/>
    <col min="3082" max="3082" width="4.140625" style="32" customWidth="1"/>
    <col min="3083" max="3329" width="11.42578125" style="32" customWidth="1"/>
    <col min="3330" max="3330" width="44.85546875" style="32" customWidth="1"/>
    <col min="3331" max="3331" width="15.5703125" style="32" customWidth="1"/>
    <col min="3332" max="3332" width="20.85546875" style="32" customWidth="1"/>
    <col min="3333" max="3333" width="17.7109375" style="32" customWidth="1"/>
    <col min="3334" max="3334" width="13.42578125" style="32" customWidth="1"/>
    <col min="3335" max="3335" width="15.140625" style="32" customWidth="1"/>
    <col min="3336" max="3336" width="15.5703125" style="32" customWidth="1"/>
    <col min="3337" max="3337" width="8.140625" style="32" customWidth="1"/>
    <col min="3338" max="3338" width="4.140625" style="32" customWidth="1"/>
    <col min="3339" max="3585" width="11.42578125" style="32" customWidth="1"/>
    <col min="3586" max="3586" width="44.85546875" style="32" customWidth="1"/>
    <col min="3587" max="3587" width="15.5703125" style="32" customWidth="1"/>
    <col min="3588" max="3588" width="20.85546875" style="32" customWidth="1"/>
    <col min="3589" max="3589" width="17.7109375" style="32" customWidth="1"/>
    <col min="3590" max="3590" width="13.42578125" style="32" customWidth="1"/>
    <col min="3591" max="3591" width="15.140625" style="32" customWidth="1"/>
    <col min="3592" max="3592" width="15.5703125" style="32" customWidth="1"/>
    <col min="3593" max="3593" width="8.140625" style="32" customWidth="1"/>
    <col min="3594" max="3594" width="4.140625" style="32" customWidth="1"/>
    <col min="3595" max="3841" width="11.42578125" style="32" customWidth="1"/>
    <col min="3842" max="3842" width="44.85546875" style="32" customWidth="1"/>
    <col min="3843" max="3843" width="15.5703125" style="32" customWidth="1"/>
    <col min="3844" max="3844" width="20.85546875" style="32" customWidth="1"/>
    <col min="3845" max="3845" width="17.7109375" style="32" customWidth="1"/>
    <col min="3846" max="3846" width="13.42578125" style="32" customWidth="1"/>
    <col min="3847" max="3847" width="15.140625" style="32" customWidth="1"/>
    <col min="3848" max="3848" width="15.5703125" style="32" customWidth="1"/>
    <col min="3849" max="3849" width="8.140625" style="32" customWidth="1"/>
    <col min="3850" max="3850" width="4.140625" style="32" customWidth="1"/>
    <col min="3851" max="4096" width="11.42578125" style="32" hidden="1"/>
    <col min="4097" max="4097" width="11.42578125" style="32" customWidth="1"/>
    <col min="4098" max="4098" width="44.85546875" style="32" customWidth="1"/>
    <col min="4099" max="4099" width="15.5703125" style="32" customWidth="1"/>
    <col min="4100" max="4100" width="20.85546875" style="32" customWidth="1"/>
    <col min="4101" max="4101" width="17.7109375" style="32" customWidth="1"/>
    <col min="4102" max="4102" width="13.42578125" style="32" customWidth="1"/>
    <col min="4103" max="4103" width="15.140625" style="32" customWidth="1"/>
    <col min="4104" max="4104" width="15.5703125" style="32" customWidth="1"/>
    <col min="4105" max="4105" width="8.140625" style="32" customWidth="1"/>
    <col min="4106" max="4106" width="4.140625" style="32" customWidth="1"/>
    <col min="4107" max="4353" width="11.42578125" style="32" customWidth="1"/>
    <col min="4354" max="4354" width="44.85546875" style="32" customWidth="1"/>
    <col min="4355" max="4355" width="15.5703125" style="32" customWidth="1"/>
    <col min="4356" max="4356" width="20.85546875" style="32" customWidth="1"/>
    <col min="4357" max="4357" width="17.7109375" style="32" customWidth="1"/>
    <col min="4358" max="4358" width="13.42578125" style="32" customWidth="1"/>
    <col min="4359" max="4359" width="15.140625" style="32" customWidth="1"/>
    <col min="4360" max="4360" width="15.5703125" style="32" customWidth="1"/>
    <col min="4361" max="4361" width="8.140625" style="32" customWidth="1"/>
    <col min="4362" max="4362" width="4.140625" style="32" customWidth="1"/>
    <col min="4363" max="4609" width="11.42578125" style="32" customWidth="1"/>
    <col min="4610" max="4610" width="44.85546875" style="32" customWidth="1"/>
    <col min="4611" max="4611" width="15.5703125" style="32" customWidth="1"/>
    <col min="4612" max="4612" width="20.85546875" style="32" customWidth="1"/>
    <col min="4613" max="4613" width="17.7109375" style="32" customWidth="1"/>
    <col min="4614" max="4614" width="13.42578125" style="32" customWidth="1"/>
    <col min="4615" max="4615" width="15.140625" style="32" customWidth="1"/>
    <col min="4616" max="4616" width="15.5703125" style="32" customWidth="1"/>
    <col min="4617" max="4617" width="8.140625" style="32" customWidth="1"/>
    <col min="4618" max="4618" width="4.140625" style="32" customWidth="1"/>
    <col min="4619" max="4865" width="11.42578125" style="32" customWidth="1"/>
    <col min="4866" max="4866" width="44.85546875" style="32" customWidth="1"/>
    <col min="4867" max="4867" width="15.5703125" style="32" customWidth="1"/>
    <col min="4868" max="4868" width="20.85546875" style="32" customWidth="1"/>
    <col min="4869" max="4869" width="17.7109375" style="32" customWidth="1"/>
    <col min="4870" max="4870" width="13.42578125" style="32" customWidth="1"/>
    <col min="4871" max="4871" width="15.140625" style="32" customWidth="1"/>
    <col min="4872" max="4872" width="15.5703125" style="32" customWidth="1"/>
    <col min="4873" max="4873" width="8.140625" style="32" customWidth="1"/>
    <col min="4874" max="4874" width="4.140625" style="32" customWidth="1"/>
    <col min="4875" max="5120" width="11.42578125" style="32" hidden="1"/>
    <col min="5121" max="5121" width="11.42578125" style="32" customWidth="1"/>
    <col min="5122" max="5122" width="44.85546875" style="32" customWidth="1"/>
    <col min="5123" max="5123" width="15.5703125" style="32" customWidth="1"/>
    <col min="5124" max="5124" width="20.85546875" style="32" customWidth="1"/>
    <col min="5125" max="5125" width="17.7109375" style="32" customWidth="1"/>
    <col min="5126" max="5126" width="13.42578125" style="32" customWidth="1"/>
    <col min="5127" max="5127" width="15.140625" style="32" customWidth="1"/>
    <col min="5128" max="5128" width="15.5703125" style="32" customWidth="1"/>
    <col min="5129" max="5129" width="8.140625" style="32" customWidth="1"/>
    <col min="5130" max="5130" width="4.140625" style="32" customWidth="1"/>
    <col min="5131" max="5377" width="11.42578125" style="32" customWidth="1"/>
    <col min="5378" max="5378" width="44.85546875" style="32" customWidth="1"/>
    <col min="5379" max="5379" width="15.5703125" style="32" customWidth="1"/>
    <col min="5380" max="5380" width="20.85546875" style="32" customWidth="1"/>
    <col min="5381" max="5381" width="17.7109375" style="32" customWidth="1"/>
    <col min="5382" max="5382" width="13.42578125" style="32" customWidth="1"/>
    <col min="5383" max="5383" width="15.140625" style="32" customWidth="1"/>
    <col min="5384" max="5384" width="15.5703125" style="32" customWidth="1"/>
    <col min="5385" max="5385" width="8.140625" style="32" customWidth="1"/>
    <col min="5386" max="5386" width="4.140625" style="32" customWidth="1"/>
    <col min="5387" max="5633" width="11.42578125" style="32" customWidth="1"/>
    <col min="5634" max="5634" width="44.85546875" style="32" customWidth="1"/>
    <col min="5635" max="5635" width="15.5703125" style="32" customWidth="1"/>
    <col min="5636" max="5636" width="20.85546875" style="32" customWidth="1"/>
    <col min="5637" max="5637" width="17.7109375" style="32" customWidth="1"/>
    <col min="5638" max="5638" width="13.42578125" style="32" customWidth="1"/>
    <col min="5639" max="5639" width="15.140625" style="32" customWidth="1"/>
    <col min="5640" max="5640" width="15.5703125" style="32" customWidth="1"/>
    <col min="5641" max="5641" width="8.140625" style="32" customWidth="1"/>
    <col min="5642" max="5642" width="4.140625" style="32" customWidth="1"/>
    <col min="5643" max="5889" width="11.42578125" style="32" customWidth="1"/>
    <col min="5890" max="5890" width="44.85546875" style="32" customWidth="1"/>
    <col min="5891" max="5891" width="15.5703125" style="32" customWidth="1"/>
    <col min="5892" max="5892" width="20.85546875" style="32" customWidth="1"/>
    <col min="5893" max="5893" width="17.7109375" style="32" customWidth="1"/>
    <col min="5894" max="5894" width="13.42578125" style="32" customWidth="1"/>
    <col min="5895" max="5895" width="15.140625" style="32" customWidth="1"/>
    <col min="5896" max="5896" width="15.5703125" style="32" customWidth="1"/>
    <col min="5897" max="5897" width="8.140625" style="32" customWidth="1"/>
    <col min="5898" max="5898" width="4.140625" style="32" customWidth="1"/>
    <col min="5899" max="6144" width="11.42578125" style="32" hidden="1"/>
    <col min="6145" max="6145" width="11.42578125" style="32" customWidth="1"/>
    <col min="6146" max="6146" width="44.85546875" style="32" customWidth="1"/>
    <col min="6147" max="6147" width="15.5703125" style="32" customWidth="1"/>
    <col min="6148" max="6148" width="20.85546875" style="32" customWidth="1"/>
    <col min="6149" max="6149" width="17.7109375" style="32" customWidth="1"/>
    <col min="6150" max="6150" width="13.42578125" style="32" customWidth="1"/>
    <col min="6151" max="6151" width="15.140625" style="32" customWidth="1"/>
    <col min="6152" max="6152" width="15.5703125" style="32" customWidth="1"/>
    <col min="6153" max="6153" width="8.140625" style="32" customWidth="1"/>
    <col min="6154" max="6154" width="4.140625" style="32" customWidth="1"/>
    <col min="6155" max="6401" width="11.42578125" style="32" customWidth="1"/>
    <col min="6402" max="6402" width="44.85546875" style="32" customWidth="1"/>
    <col min="6403" max="6403" width="15.5703125" style="32" customWidth="1"/>
    <col min="6404" max="6404" width="20.85546875" style="32" customWidth="1"/>
    <col min="6405" max="6405" width="17.7109375" style="32" customWidth="1"/>
    <col min="6406" max="6406" width="13.42578125" style="32" customWidth="1"/>
    <col min="6407" max="6407" width="15.140625" style="32" customWidth="1"/>
    <col min="6408" max="6408" width="15.5703125" style="32" customWidth="1"/>
    <col min="6409" max="6409" width="8.140625" style="32" customWidth="1"/>
    <col min="6410" max="6410" width="4.140625" style="32" customWidth="1"/>
    <col min="6411" max="6657" width="11.42578125" style="32" customWidth="1"/>
    <col min="6658" max="6658" width="44.85546875" style="32" customWidth="1"/>
    <col min="6659" max="6659" width="15.5703125" style="32" customWidth="1"/>
    <col min="6660" max="6660" width="20.85546875" style="32" customWidth="1"/>
    <col min="6661" max="6661" width="17.7109375" style="32" customWidth="1"/>
    <col min="6662" max="6662" width="13.42578125" style="32" customWidth="1"/>
    <col min="6663" max="6663" width="15.140625" style="32" customWidth="1"/>
    <col min="6664" max="6664" width="15.5703125" style="32" customWidth="1"/>
    <col min="6665" max="6665" width="8.140625" style="32" customWidth="1"/>
    <col min="6666" max="6666" width="4.140625" style="32" customWidth="1"/>
    <col min="6667" max="6913" width="11.42578125" style="32" customWidth="1"/>
    <col min="6914" max="6914" width="44.85546875" style="32" customWidth="1"/>
    <col min="6915" max="6915" width="15.5703125" style="32" customWidth="1"/>
    <col min="6916" max="6916" width="20.85546875" style="32" customWidth="1"/>
    <col min="6917" max="6917" width="17.7109375" style="32" customWidth="1"/>
    <col min="6918" max="6918" width="13.42578125" style="32" customWidth="1"/>
    <col min="6919" max="6919" width="15.140625" style="32" customWidth="1"/>
    <col min="6920" max="6920" width="15.5703125" style="32" customWidth="1"/>
    <col min="6921" max="6921" width="8.140625" style="32" customWidth="1"/>
    <col min="6922" max="6922" width="4.140625" style="32" customWidth="1"/>
    <col min="6923" max="7168" width="11.42578125" style="32" hidden="1"/>
    <col min="7169" max="7169" width="11.42578125" style="32" customWidth="1"/>
    <col min="7170" max="7170" width="44.85546875" style="32" customWidth="1"/>
    <col min="7171" max="7171" width="15.5703125" style="32" customWidth="1"/>
    <col min="7172" max="7172" width="20.85546875" style="32" customWidth="1"/>
    <col min="7173" max="7173" width="17.7109375" style="32" customWidth="1"/>
    <col min="7174" max="7174" width="13.42578125" style="32" customWidth="1"/>
    <col min="7175" max="7175" width="15.140625" style="32" customWidth="1"/>
    <col min="7176" max="7176" width="15.5703125" style="32" customWidth="1"/>
    <col min="7177" max="7177" width="8.140625" style="32" customWidth="1"/>
    <col min="7178" max="7178" width="4.140625" style="32" customWidth="1"/>
    <col min="7179" max="7425" width="11.42578125" style="32" customWidth="1"/>
    <col min="7426" max="7426" width="44.85546875" style="32" customWidth="1"/>
    <col min="7427" max="7427" width="15.5703125" style="32" customWidth="1"/>
    <col min="7428" max="7428" width="20.85546875" style="32" customWidth="1"/>
    <col min="7429" max="7429" width="17.7109375" style="32" customWidth="1"/>
    <col min="7430" max="7430" width="13.42578125" style="32" customWidth="1"/>
    <col min="7431" max="7431" width="15.140625" style="32" customWidth="1"/>
    <col min="7432" max="7432" width="15.5703125" style="32" customWidth="1"/>
    <col min="7433" max="7433" width="8.140625" style="32" customWidth="1"/>
    <col min="7434" max="7434" width="4.140625" style="32" customWidth="1"/>
    <col min="7435" max="7681" width="11.42578125" style="32" customWidth="1"/>
    <col min="7682" max="7682" width="44.85546875" style="32" customWidth="1"/>
    <col min="7683" max="7683" width="15.5703125" style="32" customWidth="1"/>
    <col min="7684" max="7684" width="20.85546875" style="32" customWidth="1"/>
    <col min="7685" max="7685" width="17.7109375" style="32" customWidth="1"/>
    <col min="7686" max="7686" width="13.42578125" style="32" customWidth="1"/>
    <col min="7687" max="7687" width="15.140625" style="32" customWidth="1"/>
    <col min="7688" max="7688" width="15.5703125" style="32" customWidth="1"/>
    <col min="7689" max="7689" width="8.140625" style="32" customWidth="1"/>
    <col min="7690" max="7690" width="4.140625" style="32" customWidth="1"/>
    <col min="7691" max="7937" width="11.42578125" style="32" customWidth="1"/>
    <col min="7938" max="7938" width="44.85546875" style="32" customWidth="1"/>
    <col min="7939" max="7939" width="15.5703125" style="32" customWidth="1"/>
    <col min="7940" max="7940" width="20.85546875" style="32" customWidth="1"/>
    <col min="7941" max="7941" width="17.7109375" style="32" customWidth="1"/>
    <col min="7942" max="7942" width="13.42578125" style="32" customWidth="1"/>
    <col min="7943" max="7943" width="15.140625" style="32" customWidth="1"/>
    <col min="7944" max="7944" width="15.5703125" style="32" customWidth="1"/>
    <col min="7945" max="7945" width="8.140625" style="32" customWidth="1"/>
    <col min="7946" max="7946" width="4.140625" style="32" customWidth="1"/>
    <col min="7947" max="8192" width="11.42578125" style="32" hidden="1"/>
    <col min="8193" max="8193" width="11.42578125" style="32" customWidth="1"/>
    <col min="8194" max="8194" width="44.85546875" style="32" customWidth="1"/>
    <col min="8195" max="8195" width="15.5703125" style="32" customWidth="1"/>
    <col min="8196" max="8196" width="20.85546875" style="32" customWidth="1"/>
    <col min="8197" max="8197" width="17.7109375" style="32" customWidth="1"/>
    <col min="8198" max="8198" width="13.42578125" style="32" customWidth="1"/>
    <col min="8199" max="8199" width="15.140625" style="32" customWidth="1"/>
    <col min="8200" max="8200" width="15.5703125" style="32" customWidth="1"/>
    <col min="8201" max="8201" width="8.140625" style="32" customWidth="1"/>
    <col min="8202" max="8202" width="4.140625" style="32" customWidth="1"/>
    <col min="8203" max="8449" width="11.42578125" style="32" customWidth="1"/>
    <col min="8450" max="8450" width="44.85546875" style="32" customWidth="1"/>
    <col min="8451" max="8451" width="15.5703125" style="32" customWidth="1"/>
    <col min="8452" max="8452" width="20.85546875" style="32" customWidth="1"/>
    <col min="8453" max="8453" width="17.7109375" style="32" customWidth="1"/>
    <col min="8454" max="8454" width="13.42578125" style="32" customWidth="1"/>
    <col min="8455" max="8455" width="15.140625" style="32" customWidth="1"/>
    <col min="8456" max="8456" width="15.5703125" style="32" customWidth="1"/>
    <col min="8457" max="8457" width="8.140625" style="32" customWidth="1"/>
    <col min="8458" max="8458" width="4.140625" style="32" customWidth="1"/>
    <col min="8459" max="8705" width="11.42578125" style="32" customWidth="1"/>
    <col min="8706" max="8706" width="44.85546875" style="32" customWidth="1"/>
    <col min="8707" max="8707" width="15.5703125" style="32" customWidth="1"/>
    <col min="8708" max="8708" width="20.85546875" style="32" customWidth="1"/>
    <col min="8709" max="8709" width="17.7109375" style="32" customWidth="1"/>
    <col min="8710" max="8710" width="13.42578125" style="32" customWidth="1"/>
    <col min="8711" max="8711" width="15.140625" style="32" customWidth="1"/>
    <col min="8712" max="8712" width="15.5703125" style="32" customWidth="1"/>
    <col min="8713" max="8713" width="8.140625" style="32" customWidth="1"/>
    <col min="8714" max="8714" width="4.140625" style="32" customWidth="1"/>
    <col min="8715" max="8961" width="11.42578125" style="32" customWidth="1"/>
    <col min="8962" max="8962" width="44.85546875" style="32" customWidth="1"/>
    <col min="8963" max="8963" width="15.5703125" style="32" customWidth="1"/>
    <col min="8964" max="8964" width="20.85546875" style="32" customWidth="1"/>
    <col min="8965" max="8965" width="17.7109375" style="32" customWidth="1"/>
    <col min="8966" max="8966" width="13.42578125" style="32" customWidth="1"/>
    <col min="8967" max="8967" width="15.140625" style="32" customWidth="1"/>
    <col min="8968" max="8968" width="15.5703125" style="32" customWidth="1"/>
    <col min="8969" max="8969" width="8.140625" style="32" customWidth="1"/>
    <col min="8970" max="8970" width="4.140625" style="32" customWidth="1"/>
    <col min="8971" max="9216" width="11.42578125" style="32" hidden="1"/>
    <col min="9217" max="9217" width="11.42578125" style="32" customWidth="1"/>
    <col min="9218" max="9218" width="44.85546875" style="32" customWidth="1"/>
    <col min="9219" max="9219" width="15.5703125" style="32" customWidth="1"/>
    <col min="9220" max="9220" width="20.85546875" style="32" customWidth="1"/>
    <col min="9221" max="9221" width="17.7109375" style="32" customWidth="1"/>
    <col min="9222" max="9222" width="13.42578125" style="32" customWidth="1"/>
    <col min="9223" max="9223" width="15.140625" style="32" customWidth="1"/>
    <col min="9224" max="9224" width="15.5703125" style="32" customWidth="1"/>
    <col min="9225" max="9225" width="8.140625" style="32" customWidth="1"/>
    <col min="9226" max="9226" width="4.140625" style="32" customWidth="1"/>
    <col min="9227" max="9473" width="11.42578125" style="32" customWidth="1"/>
    <col min="9474" max="9474" width="44.85546875" style="32" customWidth="1"/>
    <col min="9475" max="9475" width="15.5703125" style="32" customWidth="1"/>
    <col min="9476" max="9476" width="20.85546875" style="32" customWidth="1"/>
    <col min="9477" max="9477" width="17.7109375" style="32" customWidth="1"/>
    <col min="9478" max="9478" width="13.42578125" style="32" customWidth="1"/>
    <col min="9479" max="9479" width="15.140625" style="32" customWidth="1"/>
    <col min="9480" max="9480" width="15.5703125" style="32" customWidth="1"/>
    <col min="9481" max="9481" width="8.140625" style="32" customWidth="1"/>
    <col min="9482" max="9482" width="4.140625" style="32" customWidth="1"/>
    <col min="9483" max="9729" width="11.42578125" style="32" customWidth="1"/>
    <col min="9730" max="9730" width="44.85546875" style="32" customWidth="1"/>
    <col min="9731" max="9731" width="15.5703125" style="32" customWidth="1"/>
    <col min="9732" max="9732" width="20.85546875" style="32" customWidth="1"/>
    <col min="9733" max="9733" width="17.7109375" style="32" customWidth="1"/>
    <col min="9734" max="9734" width="13.42578125" style="32" customWidth="1"/>
    <col min="9735" max="9735" width="15.140625" style="32" customWidth="1"/>
    <col min="9736" max="9736" width="15.5703125" style="32" customWidth="1"/>
    <col min="9737" max="9737" width="8.140625" style="32" customWidth="1"/>
    <col min="9738" max="9738" width="4.140625" style="32" customWidth="1"/>
    <col min="9739" max="9985" width="11.42578125" style="32" customWidth="1"/>
    <col min="9986" max="9986" width="44.85546875" style="32" customWidth="1"/>
    <col min="9987" max="9987" width="15.5703125" style="32" customWidth="1"/>
    <col min="9988" max="9988" width="20.85546875" style="32" customWidth="1"/>
    <col min="9989" max="9989" width="17.7109375" style="32" customWidth="1"/>
    <col min="9990" max="9990" width="13.42578125" style="32" customWidth="1"/>
    <col min="9991" max="9991" width="15.140625" style="32" customWidth="1"/>
    <col min="9992" max="9992" width="15.5703125" style="32" customWidth="1"/>
    <col min="9993" max="9993" width="8.140625" style="32" customWidth="1"/>
    <col min="9994" max="9994" width="4.140625" style="32" customWidth="1"/>
    <col min="9995" max="10240" width="11.42578125" style="32" hidden="1"/>
    <col min="10241" max="10241" width="11.42578125" style="32" customWidth="1"/>
    <col min="10242" max="10242" width="44.85546875" style="32" customWidth="1"/>
    <col min="10243" max="10243" width="15.5703125" style="32" customWidth="1"/>
    <col min="10244" max="10244" width="20.85546875" style="32" customWidth="1"/>
    <col min="10245" max="10245" width="17.7109375" style="32" customWidth="1"/>
    <col min="10246" max="10246" width="13.42578125" style="32" customWidth="1"/>
    <col min="10247" max="10247" width="15.140625" style="32" customWidth="1"/>
    <col min="10248" max="10248" width="15.5703125" style="32" customWidth="1"/>
    <col min="10249" max="10249" width="8.140625" style="32" customWidth="1"/>
    <col min="10250" max="10250" width="4.140625" style="32" customWidth="1"/>
    <col min="10251" max="10497" width="11.42578125" style="32" customWidth="1"/>
    <col min="10498" max="10498" width="44.85546875" style="32" customWidth="1"/>
    <col min="10499" max="10499" width="15.5703125" style="32" customWidth="1"/>
    <col min="10500" max="10500" width="20.85546875" style="32" customWidth="1"/>
    <col min="10501" max="10501" width="17.7109375" style="32" customWidth="1"/>
    <col min="10502" max="10502" width="13.42578125" style="32" customWidth="1"/>
    <col min="10503" max="10503" width="15.140625" style="32" customWidth="1"/>
    <col min="10504" max="10504" width="15.5703125" style="32" customWidth="1"/>
    <col min="10505" max="10505" width="8.140625" style="32" customWidth="1"/>
    <col min="10506" max="10506" width="4.140625" style="32" customWidth="1"/>
    <col min="10507" max="10753" width="11.42578125" style="32" customWidth="1"/>
    <col min="10754" max="10754" width="44.85546875" style="32" customWidth="1"/>
    <col min="10755" max="10755" width="15.5703125" style="32" customWidth="1"/>
    <col min="10756" max="10756" width="20.85546875" style="32" customWidth="1"/>
    <col min="10757" max="10757" width="17.7109375" style="32" customWidth="1"/>
    <col min="10758" max="10758" width="13.42578125" style="32" customWidth="1"/>
    <col min="10759" max="10759" width="15.140625" style="32" customWidth="1"/>
    <col min="10760" max="10760" width="15.5703125" style="32" customWidth="1"/>
    <col min="10761" max="10761" width="8.140625" style="32" customWidth="1"/>
    <col min="10762" max="10762" width="4.140625" style="32" customWidth="1"/>
    <col min="10763" max="11009" width="11.42578125" style="32" customWidth="1"/>
    <col min="11010" max="11010" width="44.85546875" style="32" customWidth="1"/>
    <col min="11011" max="11011" width="15.5703125" style="32" customWidth="1"/>
    <col min="11012" max="11012" width="20.85546875" style="32" customWidth="1"/>
    <col min="11013" max="11013" width="17.7109375" style="32" customWidth="1"/>
    <col min="11014" max="11014" width="13.42578125" style="32" customWidth="1"/>
    <col min="11015" max="11015" width="15.140625" style="32" customWidth="1"/>
    <col min="11016" max="11016" width="15.5703125" style="32" customWidth="1"/>
    <col min="11017" max="11017" width="8.140625" style="32" customWidth="1"/>
    <col min="11018" max="11018" width="4.140625" style="32" customWidth="1"/>
    <col min="11019" max="11264" width="11.42578125" style="32" hidden="1"/>
    <col min="11265" max="11265" width="11.42578125" style="32" customWidth="1"/>
    <col min="11266" max="11266" width="44.85546875" style="32" customWidth="1"/>
    <col min="11267" max="11267" width="15.5703125" style="32" customWidth="1"/>
    <col min="11268" max="11268" width="20.85546875" style="32" customWidth="1"/>
    <col min="11269" max="11269" width="17.7109375" style="32" customWidth="1"/>
    <col min="11270" max="11270" width="13.42578125" style="32" customWidth="1"/>
    <col min="11271" max="11271" width="15.140625" style="32" customWidth="1"/>
    <col min="11272" max="11272" width="15.5703125" style="32" customWidth="1"/>
    <col min="11273" max="11273" width="8.140625" style="32" customWidth="1"/>
    <col min="11274" max="11274" width="4.140625" style="32" customWidth="1"/>
    <col min="11275" max="11521" width="11.42578125" style="32" customWidth="1"/>
    <col min="11522" max="11522" width="44.85546875" style="32" customWidth="1"/>
    <col min="11523" max="11523" width="15.5703125" style="32" customWidth="1"/>
    <col min="11524" max="11524" width="20.85546875" style="32" customWidth="1"/>
    <col min="11525" max="11525" width="17.7109375" style="32" customWidth="1"/>
    <col min="11526" max="11526" width="13.42578125" style="32" customWidth="1"/>
    <col min="11527" max="11527" width="15.140625" style="32" customWidth="1"/>
    <col min="11528" max="11528" width="15.5703125" style="32" customWidth="1"/>
    <col min="11529" max="11529" width="8.140625" style="32" customWidth="1"/>
    <col min="11530" max="11530" width="4.140625" style="32" customWidth="1"/>
    <col min="11531" max="11777" width="11.42578125" style="32" customWidth="1"/>
    <col min="11778" max="11778" width="44.85546875" style="32" customWidth="1"/>
    <col min="11779" max="11779" width="15.5703125" style="32" customWidth="1"/>
    <col min="11780" max="11780" width="20.85546875" style="32" customWidth="1"/>
    <col min="11781" max="11781" width="17.7109375" style="32" customWidth="1"/>
    <col min="11782" max="11782" width="13.42578125" style="32" customWidth="1"/>
    <col min="11783" max="11783" width="15.140625" style="32" customWidth="1"/>
    <col min="11784" max="11784" width="15.5703125" style="32" customWidth="1"/>
    <col min="11785" max="11785" width="8.140625" style="32" customWidth="1"/>
    <col min="11786" max="11786" width="4.140625" style="32" customWidth="1"/>
    <col min="11787" max="12033" width="11.42578125" style="32" customWidth="1"/>
    <col min="12034" max="12034" width="44.85546875" style="32" customWidth="1"/>
    <col min="12035" max="12035" width="15.5703125" style="32" customWidth="1"/>
    <col min="12036" max="12036" width="20.85546875" style="32" customWidth="1"/>
    <col min="12037" max="12037" width="17.7109375" style="32" customWidth="1"/>
    <col min="12038" max="12038" width="13.42578125" style="32" customWidth="1"/>
    <col min="12039" max="12039" width="15.140625" style="32" customWidth="1"/>
    <col min="12040" max="12040" width="15.5703125" style="32" customWidth="1"/>
    <col min="12041" max="12041" width="8.140625" style="32" customWidth="1"/>
    <col min="12042" max="12042" width="4.140625" style="32" customWidth="1"/>
    <col min="12043" max="12288" width="11.42578125" style="32" hidden="1"/>
    <col min="12289" max="12289" width="11.42578125" style="32" customWidth="1"/>
    <col min="12290" max="12290" width="44.85546875" style="32" customWidth="1"/>
    <col min="12291" max="12291" width="15.5703125" style="32" customWidth="1"/>
    <col min="12292" max="12292" width="20.85546875" style="32" customWidth="1"/>
    <col min="12293" max="12293" width="17.7109375" style="32" customWidth="1"/>
    <col min="12294" max="12294" width="13.42578125" style="32" customWidth="1"/>
    <col min="12295" max="12295" width="15.140625" style="32" customWidth="1"/>
    <col min="12296" max="12296" width="15.5703125" style="32" customWidth="1"/>
    <col min="12297" max="12297" width="8.140625" style="32" customWidth="1"/>
    <col min="12298" max="12298" width="4.140625" style="32" customWidth="1"/>
    <col min="12299" max="12545" width="11.42578125" style="32" customWidth="1"/>
    <col min="12546" max="12546" width="44.85546875" style="32" customWidth="1"/>
    <col min="12547" max="12547" width="15.5703125" style="32" customWidth="1"/>
    <col min="12548" max="12548" width="20.85546875" style="32" customWidth="1"/>
    <col min="12549" max="12549" width="17.7109375" style="32" customWidth="1"/>
    <col min="12550" max="12550" width="13.42578125" style="32" customWidth="1"/>
    <col min="12551" max="12551" width="15.140625" style="32" customWidth="1"/>
    <col min="12552" max="12552" width="15.5703125" style="32" customWidth="1"/>
    <col min="12553" max="12553" width="8.140625" style="32" customWidth="1"/>
    <col min="12554" max="12554" width="4.140625" style="32" customWidth="1"/>
    <col min="12555" max="12801" width="11.42578125" style="32" customWidth="1"/>
    <col min="12802" max="12802" width="44.85546875" style="32" customWidth="1"/>
    <col min="12803" max="12803" width="15.5703125" style="32" customWidth="1"/>
    <col min="12804" max="12804" width="20.85546875" style="32" customWidth="1"/>
    <col min="12805" max="12805" width="17.7109375" style="32" customWidth="1"/>
    <col min="12806" max="12806" width="13.42578125" style="32" customWidth="1"/>
    <col min="12807" max="12807" width="15.140625" style="32" customWidth="1"/>
    <col min="12808" max="12808" width="15.5703125" style="32" customWidth="1"/>
    <col min="12809" max="12809" width="8.140625" style="32" customWidth="1"/>
    <col min="12810" max="12810" width="4.140625" style="32" customWidth="1"/>
    <col min="12811" max="13057" width="11.42578125" style="32" customWidth="1"/>
    <col min="13058" max="13058" width="44.85546875" style="32" customWidth="1"/>
    <col min="13059" max="13059" width="15.5703125" style="32" customWidth="1"/>
    <col min="13060" max="13060" width="20.85546875" style="32" customWidth="1"/>
    <col min="13061" max="13061" width="17.7109375" style="32" customWidth="1"/>
    <col min="13062" max="13062" width="13.42578125" style="32" customWidth="1"/>
    <col min="13063" max="13063" width="15.140625" style="32" customWidth="1"/>
    <col min="13064" max="13064" width="15.5703125" style="32" customWidth="1"/>
    <col min="13065" max="13065" width="8.140625" style="32" customWidth="1"/>
    <col min="13066" max="13066" width="4.140625" style="32" customWidth="1"/>
    <col min="13067" max="13312" width="11.42578125" style="32" hidden="1"/>
    <col min="13313" max="13313" width="11.42578125" style="32" customWidth="1"/>
    <col min="13314" max="13314" width="44.85546875" style="32" customWidth="1"/>
    <col min="13315" max="13315" width="15.5703125" style="32" customWidth="1"/>
    <col min="13316" max="13316" width="20.85546875" style="32" customWidth="1"/>
    <col min="13317" max="13317" width="17.7109375" style="32" customWidth="1"/>
    <col min="13318" max="13318" width="13.42578125" style="32" customWidth="1"/>
    <col min="13319" max="13319" width="15.140625" style="32" customWidth="1"/>
    <col min="13320" max="13320" width="15.5703125" style="32" customWidth="1"/>
    <col min="13321" max="13321" width="8.140625" style="32" customWidth="1"/>
    <col min="13322" max="13322" width="4.140625" style="32" customWidth="1"/>
    <col min="13323" max="13569" width="11.42578125" style="32" customWidth="1"/>
    <col min="13570" max="13570" width="44.85546875" style="32" customWidth="1"/>
    <col min="13571" max="13571" width="15.5703125" style="32" customWidth="1"/>
    <col min="13572" max="13572" width="20.85546875" style="32" customWidth="1"/>
    <col min="13573" max="13573" width="17.7109375" style="32" customWidth="1"/>
    <col min="13574" max="13574" width="13.42578125" style="32" customWidth="1"/>
    <col min="13575" max="13575" width="15.140625" style="32" customWidth="1"/>
    <col min="13576" max="13576" width="15.5703125" style="32" customWidth="1"/>
    <col min="13577" max="13577" width="8.140625" style="32" customWidth="1"/>
    <col min="13578" max="13578" width="4.140625" style="32" customWidth="1"/>
    <col min="13579" max="13825" width="11.42578125" style="32" customWidth="1"/>
    <col min="13826" max="13826" width="44.85546875" style="32" customWidth="1"/>
    <col min="13827" max="13827" width="15.5703125" style="32" customWidth="1"/>
    <col min="13828" max="13828" width="20.85546875" style="32" customWidth="1"/>
    <col min="13829" max="13829" width="17.7109375" style="32" customWidth="1"/>
    <col min="13830" max="13830" width="13.42578125" style="32" customWidth="1"/>
    <col min="13831" max="13831" width="15.140625" style="32" customWidth="1"/>
    <col min="13832" max="13832" width="15.5703125" style="32" customWidth="1"/>
    <col min="13833" max="13833" width="8.140625" style="32" customWidth="1"/>
    <col min="13834" max="13834" width="4.140625" style="32" customWidth="1"/>
    <col min="13835" max="14081" width="11.42578125" style="32" customWidth="1"/>
    <col min="14082" max="14082" width="44.85546875" style="32" customWidth="1"/>
    <col min="14083" max="14083" width="15.5703125" style="32" customWidth="1"/>
    <col min="14084" max="14084" width="20.85546875" style="32" customWidth="1"/>
    <col min="14085" max="14085" width="17.7109375" style="32" customWidth="1"/>
    <col min="14086" max="14086" width="13.42578125" style="32" customWidth="1"/>
    <col min="14087" max="14087" width="15.140625" style="32" customWidth="1"/>
    <col min="14088" max="14088" width="15.5703125" style="32" customWidth="1"/>
    <col min="14089" max="14089" width="8.140625" style="32" customWidth="1"/>
    <col min="14090" max="14090" width="4.140625" style="32" customWidth="1"/>
    <col min="14091" max="14336" width="11.42578125" style="32" hidden="1"/>
    <col min="14337" max="14337" width="11.42578125" style="32" customWidth="1"/>
    <col min="14338" max="14338" width="44.85546875" style="32" customWidth="1"/>
    <col min="14339" max="14339" width="15.5703125" style="32" customWidth="1"/>
    <col min="14340" max="14340" width="20.85546875" style="32" customWidth="1"/>
    <col min="14341" max="14341" width="17.7109375" style="32" customWidth="1"/>
    <col min="14342" max="14342" width="13.42578125" style="32" customWidth="1"/>
    <col min="14343" max="14343" width="15.140625" style="32" customWidth="1"/>
    <col min="14344" max="14344" width="15.5703125" style="32" customWidth="1"/>
    <col min="14345" max="14345" width="8.140625" style="32" customWidth="1"/>
    <col min="14346" max="14346" width="4.140625" style="32" customWidth="1"/>
    <col min="14347" max="14593" width="11.42578125" style="32" customWidth="1"/>
    <col min="14594" max="14594" width="44.85546875" style="32" customWidth="1"/>
    <col min="14595" max="14595" width="15.5703125" style="32" customWidth="1"/>
    <col min="14596" max="14596" width="20.85546875" style="32" customWidth="1"/>
    <col min="14597" max="14597" width="17.7109375" style="32" customWidth="1"/>
    <col min="14598" max="14598" width="13.42578125" style="32" customWidth="1"/>
    <col min="14599" max="14599" width="15.140625" style="32" customWidth="1"/>
    <col min="14600" max="14600" width="15.5703125" style="32" customWidth="1"/>
    <col min="14601" max="14601" width="8.140625" style="32" customWidth="1"/>
    <col min="14602" max="14602" width="4.140625" style="32" customWidth="1"/>
    <col min="14603" max="14849" width="11.42578125" style="32" customWidth="1"/>
    <col min="14850" max="14850" width="44.85546875" style="32" customWidth="1"/>
    <col min="14851" max="14851" width="15.5703125" style="32" customWidth="1"/>
    <col min="14852" max="14852" width="20.85546875" style="32" customWidth="1"/>
    <col min="14853" max="14853" width="17.7109375" style="32" customWidth="1"/>
    <col min="14854" max="14854" width="13.42578125" style="32" customWidth="1"/>
    <col min="14855" max="14855" width="15.140625" style="32" customWidth="1"/>
    <col min="14856" max="14856" width="15.5703125" style="32" customWidth="1"/>
    <col min="14857" max="14857" width="8.140625" style="32" customWidth="1"/>
    <col min="14858" max="14858" width="4.140625" style="32" customWidth="1"/>
    <col min="14859" max="15105" width="11.42578125" style="32" customWidth="1"/>
    <col min="15106" max="15106" width="44.85546875" style="32" customWidth="1"/>
    <col min="15107" max="15107" width="15.5703125" style="32" customWidth="1"/>
    <col min="15108" max="15108" width="20.85546875" style="32" customWidth="1"/>
    <col min="15109" max="15109" width="17.7109375" style="32" customWidth="1"/>
    <col min="15110" max="15110" width="13.42578125" style="32" customWidth="1"/>
    <col min="15111" max="15111" width="15.140625" style="32" customWidth="1"/>
    <col min="15112" max="15112" width="15.5703125" style="32" customWidth="1"/>
    <col min="15113" max="15113" width="8.140625" style="32" customWidth="1"/>
    <col min="15114" max="15114" width="4.140625" style="32" customWidth="1"/>
    <col min="15115" max="15360" width="11.42578125" style="32" hidden="1"/>
    <col min="15361" max="15361" width="11.42578125" style="32" customWidth="1"/>
    <col min="15362" max="15362" width="44.85546875" style="32" customWidth="1"/>
    <col min="15363" max="15363" width="15.5703125" style="32" customWidth="1"/>
    <col min="15364" max="15364" width="20.85546875" style="32" customWidth="1"/>
    <col min="15365" max="15365" width="17.7109375" style="32" customWidth="1"/>
    <col min="15366" max="15366" width="13.42578125" style="32" customWidth="1"/>
    <col min="15367" max="15367" width="15.140625" style="32" customWidth="1"/>
    <col min="15368" max="15368" width="15.5703125" style="32" customWidth="1"/>
    <col min="15369" max="15369" width="8.140625" style="32" customWidth="1"/>
    <col min="15370" max="15370" width="4.140625" style="32" customWidth="1"/>
    <col min="15371" max="15617" width="11.42578125" style="32" customWidth="1"/>
    <col min="15618" max="15618" width="44.85546875" style="32" customWidth="1"/>
    <col min="15619" max="15619" width="15.5703125" style="32" customWidth="1"/>
    <col min="15620" max="15620" width="20.85546875" style="32" customWidth="1"/>
    <col min="15621" max="15621" width="17.7109375" style="32" customWidth="1"/>
    <col min="15622" max="15622" width="13.42578125" style="32" customWidth="1"/>
    <col min="15623" max="15623" width="15.140625" style="32" customWidth="1"/>
    <col min="15624" max="15624" width="15.5703125" style="32" customWidth="1"/>
    <col min="15625" max="15625" width="8.140625" style="32" customWidth="1"/>
    <col min="15626" max="15626" width="4.140625" style="32" customWidth="1"/>
    <col min="15627" max="15873" width="11.42578125" style="32" customWidth="1"/>
    <col min="15874" max="15874" width="44.85546875" style="32" customWidth="1"/>
    <col min="15875" max="15875" width="15.5703125" style="32" customWidth="1"/>
    <col min="15876" max="15876" width="20.85546875" style="32" customWidth="1"/>
    <col min="15877" max="15877" width="17.7109375" style="32" customWidth="1"/>
    <col min="15878" max="15878" width="13.42578125" style="32" customWidth="1"/>
    <col min="15879" max="15879" width="15.140625" style="32" customWidth="1"/>
    <col min="15880" max="15880" width="15.5703125" style="32" customWidth="1"/>
    <col min="15881" max="15881" width="8.140625" style="32" customWidth="1"/>
    <col min="15882" max="15882" width="4.140625" style="32" customWidth="1"/>
    <col min="15883" max="16129" width="11.42578125" style="32" customWidth="1"/>
    <col min="16130" max="16130" width="44.85546875" style="32" customWidth="1"/>
    <col min="16131" max="16131" width="15.5703125" style="32" customWidth="1"/>
    <col min="16132" max="16132" width="20.85546875" style="32" customWidth="1"/>
    <col min="16133" max="16133" width="17.7109375" style="32" customWidth="1"/>
    <col min="16134" max="16134" width="13.42578125" style="32" customWidth="1"/>
    <col min="16135" max="16135" width="15.140625" style="32" customWidth="1"/>
    <col min="16136" max="16136" width="15.5703125" style="32" customWidth="1"/>
    <col min="16137" max="16137" width="8.140625" style="32" customWidth="1"/>
    <col min="16138" max="16138" width="4.140625" style="32" customWidth="1"/>
    <col min="16139" max="16383" width="11.42578125" style="32" customWidth="1"/>
    <col min="16384" max="16384" width="17.5703125" style="32" customWidth="1"/>
  </cols>
  <sheetData>
    <row r="1" spans="1:19" ht="23.25" customHeight="1">
      <c r="A1" s="581" t="s">
        <v>25</v>
      </c>
      <c r="B1" s="581"/>
      <c r="C1" s="581"/>
      <c r="D1" s="581"/>
      <c r="E1" s="581"/>
      <c r="F1" s="581"/>
      <c r="G1" s="581"/>
      <c r="H1" s="581"/>
      <c r="I1" s="581"/>
      <c r="J1" s="88"/>
      <c r="K1" s="88"/>
      <c r="L1" s="88"/>
      <c r="M1" s="89"/>
      <c r="N1" s="89"/>
      <c r="O1" s="89"/>
      <c r="P1" s="89"/>
      <c r="Q1" s="32"/>
    </row>
    <row r="2" spans="1:19" ht="18">
      <c r="A2" s="582" t="s">
        <v>24</v>
      </c>
      <c r="B2" s="582"/>
      <c r="C2" s="582"/>
      <c r="D2" s="582"/>
      <c r="E2" s="582"/>
      <c r="F2" s="582"/>
      <c r="G2" s="582"/>
      <c r="H2" s="582"/>
      <c r="I2" s="582"/>
      <c r="J2" s="90"/>
      <c r="K2" s="90"/>
      <c r="L2" s="90"/>
      <c r="M2" s="90"/>
      <c r="N2" s="90"/>
      <c r="O2" s="90"/>
      <c r="P2" s="90"/>
      <c r="Q2" s="32"/>
    </row>
    <row r="3" spans="1:19" ht="15.75" customHeight="1">
      <c r="B3" s="583" t="s">
        <v>624</v>
      </c>
      <c r="C3" s="584"/>
      <c r="D3" s="584"/>
      <c r="E3" s="584"/>
      <c r="F3" s="584"/>
      <c r="G3" s="584"/>
      <c r="H3" s="584"/>
      <c r="I3" s="584"/>
      <c r="J3" s="85"/>
      <c r="K3" s="85"/>
      <c r="L3" s="85"/>
      <c r="M3" s="85"/>
      <c r="N3" s="91"/>
      <c r="O3" s="91"/>
      <c r="P3" s="91"/>
      <c r="Q3" s="32"/>
    </row>
    <row r="4" spans="1:19" ht="15.75" customHeight="1">
      <c r="B4" s="18"/>
      <c r="C4" s="18"/>
      <c r="D4" s="18"/>
      <c r="E4" s="18"/>
      <c r="F4" s="18"/>
      <c r="G4" s="18"/>
      <c r="H4" s="18"/>
      <c r="I4" s="18"/>
      <c r="J4" s="85"/>
      <c r="K4" s="85"/>
      <c r="L4" s="85"/>
      <c r="M4" s="85"/>
      <c r="N4" s="91"/>
      <c r="O4" s="91"/>
      <c r="P4" s="91"/>
      <c r="Q4" s="32"/>
    </row>
    <row r="5" spans="1:19" ht="18">
      <c r="B5" s="612" t="s">
        <v>1027</v>
      </c>
      <c r="C5" s="612"/>
      <c r="D5" s="612"/>
      <c r="E5" s="612"/>
      <c r="F5" s="612"/>
      <c r="G5" s="612"/>
      <c r="H5" s="612"/>
      <c r="I5" s="612"/>
      <c r="J5" s="93"/>
      <c r="K5" s="93"/>
      <c r="L5" s="93"/>
      <c r="M5" s="94"/>
      <c r="N5" s="95"/>
      <c r="O5" s="94"/>
      <c r="P5" s="94"/>
      <c r="Q5" s="32"/>
    </row>
    <row r="6" spans="1:19" ht="15.75">
      <c r="B6" s="613" t="s">
        <v>1028</v>
      </c>
      <c r="C6" s="613"/>
      <c r="D6" s="613"/>
      <c r="E6" s="613"/>
      <c r="F6" s="613"/>
      <c r="G6" s="613"/>
      <c r="H6" s="613"/>
      <c r="I6" s="613"/>
      <c r="J6" s="96"/>
      <c r="K6" s="96"/>
      <c r="L6" s="96"/>
      <c r="M6" s="32"/>
      <c r="N6" s="32"/>
      <c r="O6" s="32"/>
      <c r="P6" s="32"/>
      <c r="Q6" s="32"/>
    </row>
    <row r="7" spans="1:19" ht="15.75">
      <c r="B7" s="613">
        <v>2021</v>
      </c>
      <c r="C7" s="613"/>
      <c r="D7" s="613"/>
      <c r="E7" s="613"/>
      <c r="F7" s="613"/>
      <c r="G7" s="613"/>
      <c r="H7" s="613"/>
      <c r="I7" s="613"/>
      <c r="J7" s="96"/>
      <c r="K7" s="96"/>
      <c r="L7" s="96"/>
      <c r="M7" s="32"/>
      <c r="N7" s="32"/>
      <c r="O7" s="32"/>
      <c r="P7" s="32"/>
      <c r="Q7" s="32"/>
    </row>
    <row r="8" spans="1:19" ht="15.75">
      <c r="B8" s="689" t="s">
        <v>948</v>
      </c>
      <c r="C8" s="689"/>
      <c r="D8" s="689"/>
      <c r="E8" s="689"/>
      <c r="F8" s="689"/>
      <c r="G8" s="689"/>
      <c r="H8" s="689"/>
      <c r="I8" s="689"/>
      <c r="J8" s="96"/>
      <c r="K8" s="96"/>
      <c r="L8" s="96"/>
      <c r="M8" s="32"/>
      <c r="N8" s="32"/>
      <c r="O8" s="32"/>
      <c r="P8" s="32"/>
      <c r="Q8" s="32"/>
    </row>
    <row r="9" spans="1:19" ht="15.75">
      <c r="B9" s="488"/>
      <c r="C9" s="488"/>
      <c r="D9" s="488"/>
      <c r="E9" s="488"/>
      <c r="F9" s="488"/>
      <c r="G9" s="488"/>
      <c r="H9" s="488"/>
      <c r="I9" s="488"/>
      <c r="J9" s="96"/>
      <c r="K9" s="96"/>
      <c r="L9" s="96"/>
      <c r="M9" s="32"/>
      <c r="N9" s="32"/>
      <c r="O9" s="32"/>
      <c r="P9" s="32"/>
      <c r="Q9" s="32"/>
    </row>
    <row r="10" spans="1:19" ht="60.75" thickBot="1">
      <c r="B10" s="615" t="s">
        <v>788</v>
      </c>
      <c r="C10" s="322" t="s">
        <v>37</v>
      </c>
      <c r="D10" s="322" t="s">
        <v>554</v>
      </c>
      <c r="E10" s="322" t="s">
        <v>626</v>
      </c>
      <c r="F10" s="156" t="s">
        <v>34</v>
      </c>
      <c r="G10" s="322" t="s">
        <v>33</v>
      </c>
      <c r="H10" s="322" t="s">
        <v>627</v>
      </c>
      <c r="I10" s="155" t="s">
        <v>702</v>
      </c>
      <c r="J10" s="96"/>
      <c r="K10" s="96"/>
      <c r="L10" s="96"/>
      <c r="M10" s="32"/>
      <c r="N10" s="32"/>
      <c r="O10" s="32"/>
      <c r="P10" s="32"/>
      <c r="Q10" s="32"/>
    </row>
    <row r="11" spans="1:19" ht="15.75">
      <c r="B11" s="615"/>
      <c r="C11" s="324">
        <v>1</v>
      </c>
      <c r="D11" s="156">
        <v>2</v>
      </c>
      <c r="E11" s="324">
        <v>3</v>
      </c>
      <c r="F11" s="324">
        <v>4</v>
      </c>
      <c r="G11" s="324">
        <v>5</v>
      </c>
      <c r="H11" s="156">
        <v>6</v>
      </c>
      <c r="I11" s="387">
        <v>7</v>
      </c>
      <c r="J11" s="96"/>
      <c r="K11" s="96"/>
      <c r="L11" s="96"/>
      <c r="M11" s="32"/>
      <c r="N11" s="32"/>
      <c r="O11" s="32"/>
      <c r="P11" s="32"/>
      <c r="Q11" s="32"/>
    </row>
    <row r="12" spans="1:19" ht="15">
      <c r="B12" s="97" t="s">
        <v>629</v>
      </c>
      <c r="C12" s="98">
        <f t="shared" ref="C12:H12" si="0">SUM(C13:C14)</f>
        <v>842450135279.69019</v>
      </c>
      <c r="D12" s="98">
        <f t="shared" si="0"/>
        <v>11736804982.670027</v>
      </c>
      <c r="E12" s="98">
        <f t="shared" si="0"/>
        <v>1337887281.3100002</v>
      </c>
      <c r="F12" s="98">
        <f t="shared" si="0"/>
        <v>8305768779.1799793</v>
      </c>
      <c r="G12" s="98">
        <f t="shared" si="0"/>
        <v>202450864468.48004</v>
      </c>
      <c r="H12" s="98">
        <f t="shared" si="0"/>
        <v>1066281460791.3302</v>
      </c>
      <c r="I12" s="99">
        <f>H12/L$12</f>
        <v>0.19772631009296485</v>
      </c>
      <c r="K12" s="100"/>
      <c r="L12" s="101">
        <v>5392714102083.8213</v>
      </c>
      <c r="M12" s="102"/>
      <c r="N12" s="103"/>
      <c r="O12" s="100"/>
      <c r="P12" s="100"/>
      <c r="Q12" s="100"/>
      <c r="R12" s="100"/>
      <c r="S12" s="100"/>
    </row>
    <row r="13" spans="1:19" ht="15">
      <c r="B13" s="104" t="s">
        <v>630</v>
      </c>
      <c r="C13" s="105">
        <v>831883102206.03015</v>
      </c>
      <c r="D13" s="105">
        <v>10944478734.330029</v>
      </c>
      <c r="E13" s="105">
        <v>1337887281.3100002</v>
      </c>
      <c r="F13" s="106">
        <v>6454569480.919981</v>
      </c>
      <c r="G13" s="106">
        <v>202413295384.87006</v>
      </c>
      <c r="H13" s="106">
        <f>SUM(C13:G13)</f>
        <v>1053033333087.4602</v>
      </c>
      <c r="I13" s="107">
        <f>H13/L$12</f>
        <v>0.19526963847027476</v>
      </c>
      <c r="R13" s="100"/>
      <c r="S13" s="100"/>
    </row>
    <row r="14" spans="1:19" ht="15">
      <c r="B14" s="104" t="s">
        <v>631</v>
      </c>
      <c r="C14" s="105">
        <v>10567033073.659998</v>
      </c>
      <c r="D14" s="105">
        <v>792326248.33999896</v>
      </c>
      <c r="E14" s="105">
        <v>0</v>
      </c>
      <c r="F14" s="106">
        <v>1851199298.2599978</v>
      </c>
      <c r="G14" s="106">
        <v>37569083.609996796</v>
      </c>
      <c r="H14" s="106">
        <f>SUM(C14:G14)</f>
        <v>13248127703.869991</v>
      </c>
      <c r="I14" s="107">
        <f>H14/L$12</f>
        <v>2.4566716226900897E-3</v>
      </c>
      <c r="R14" s="100"/>
      <c r="S14" s="100"/>
    </row>
    <row r="15" spans="1:19" ht="15">
      <c r="B15" s="108"/>
      <c r="C15" s="109"/>
      <c r="D15" s="109"/>
      <c r="E15" s="109"/>
      <c r="F15" s="110"/>
      <c r="G15" s="110"/>
      <c r="H15" s="110">
        <v>89330732824.430008</v>
      </c>
      <c r="I15" s="111">
        <f>H14/H15</f>
        <v>0.1483042541463056</v>
      </c>
      <c r="R15" s="100"/>
      <c r="S15" s="100"/>
    </row>
    <row r="16" spans="1:19" ht="15">
      <c r="B16" s="97" t="s">
        <v>632</v>
      </c>
      <c r="C16" s="112">
        <f>C17+C23</f>
        <v>817687031324.28467</v>
      </c>
      <c r="D16" s="112">
        <f>D17+D23</f>
        <v>87843076587.409775</v>
      </c>
      <c r="E16" s="112">
        <f>E17+E23</f>
        <v>18921257494.989998</v>
      </c>
      <c r="F16" s="112">
        <f>F17+F23</f>
        <v>23182543623.899975</v>
      </c>
      <c r="G16" s="112">
        <f>G17+G23</f>
        <v>236289033308.31958</v>
      </c>
      <c r="H16" s="112">
        <f t="shared" ref="H16:H23" si="1">SUM(C16:G16)</f>
        <v>1183922942338.9041</v>
      </c>
      <c r="I16" s="113">
        <f t="shared" ref="I16:I23" si="2">H16/L$12</f>
        <v>0.219541203172892</v>
      </c>
      <c r="R16" s="100"/>
      <c r="S16" s="100"/>
    </row>
    <row r="17" spans="2:19" ht="15">
      <c r="B17" s="114" t="s">
        <v>31</v>
      </c>
      <c r="C17" s="115">
        <v>731165927404.44495</v>
      </c>
      <c r="D17" s="116">
        <v>77899079550.579773</v>
      </c>
      <c r="E17" s="117">
        <v>18799949583.589996</v>
      </c>
      <c r="F17" s="117">
        <v>15633194342.169981</v>
      </c>
      <c r="G17" s="118">
        <v>205867357724.44958</v>
      </c>
      <c r="H17" s="118">
        <f t="shared" si="1"/>
        <v>1049365508605.2341</v>
      </c>
      <c r="I17" s="107">
        <f t="shared" si="2"/>
        <v>0.1945894940359891</v>
      </c>
      <c r="R17" s="100"/>
      <c r="S17" s="100"/>
    </row>
    <row r="18" spans="2:19" ht="15">
      <c r="B18" s="119" t="s">
        <v>13</v>
      </c>
      <c r="C18" s="118">
        <f>SUM(C19:C22)</f>
        <v>156205809813.51999</v>
      </c>
      <c r="D18" s="118">
        <f>SUM(D19:D22)</f>
        <v>0</v>
      </c>
      <c r="E18" s="118">
        <f>SUM(E19:E22)</f>
        <v>0</v>
      </c>
      <c r="F18" s="118">
        <f>SUM(F19:F22)</f>
        <v>62658258.49999997</v>
      </c>
      <c r="G18" s="118">
        <f>SUM(G19:G22)</f>
        <v>347660744.30000001</v>
      </c>
      <c r="H18" s="118">
        <f t="shared" si="1"/>
        <v>156616128816.31998</v>
      </c>
      <c r="I18" s="120">
        <f t="shared" si="2"/>
        <v>2.9042171687870728E-2</v>
      </c>
      <c r="R18" s="100"/>
      <c r="S18" s="100"/>
    </row>
    <row r="19" spans="2:19" ht="15">
      <c r="B19" s="121" t="s">
        <v>633</v>
      </c>
      <c r="C19" s="105">
        <v>76140259292.110001</v>
      </c>
      <c r="D19" s="105">
        <v>0</v>
      </c>
      <c r="E19" s="105">
        <v>0</v>
      </c>
      <c r="F19" s="105">
        <v>61511037.839999966</v>
      </c>
      <c r="G19" s="106">
        <v>929995.25</v>
      </c>
      <c r="H19" s="106">
        <f t="shared" si="1"/>
        <v>76202700325.199997</v>
      </c>
      <c r="I19" s="120">
        <f t="shared" si="2"/>
        <v>1.4130676850781723E-2</v>
      </c>
      <c r="R19" s="100"/>
      <c r="S19" s="100"/>
    </row>
    <row r="20" spans="2:19" ht="15">
      <c r="B20" s="121" t="s">
        <v>634</v>
      </c>
      <c r="C20" s="105">
        <v>78842354304.419998</v>
      </c>
      <c r="D20" s="105">
        <v>0</v>
      </c>
      <c r="E20" s="105">
        <v>0</v>
      </c>
      <c r="F20" s="105">
        <v>15000</v>
      </c>
      <c r="G20" s="106">
        <v>0</v>
      </c>
      <c r="H20" s="106">
        <f t="shared" si="1"/>
        <v>78842369304.419998</v>
      </c>
      <c r="I20" s="120">
        <f t="shared" si="2"/>
        <v>1.4620164876523713E-2</v>
      </c>
      <c r="R20" s="100"/>
      <c r="S20" s="100"/>
    </row>
    <row r="21" spans="2:19" ht="15">
      <c r="B21" s="121" t="s">
        <v>635</v>
      </c>
      <c r="C21" s="105">
        <v>1223196216.99</v>
      </c>
      <c r="D21" s="105">
        <v>0</v>
      </c>
      <c r="E21" s="105">
        <v>0</v>
      </c>
      <c r="F21" s="105">
        <v>0</v>
      </c>
      <c r="G21" s="105">
        <v>0</v>
      </c>
      <c r="H21" s="106">
        <f t="shared" si="1"/>
        <v>1223196216.99</v>
      </c>
      <c r="I21" s="120">
        <f t="shared" si="2"/>
        <v>2.2682385786358295E-4</v>
      </c>
      <c r="R21" s="100"/>
      <c r="S21" s="100"/>
    </row>
    <row r="22" spans="2:19" ht="15">
      <c r="B22" s="121" t="s">
        <v>636</v>
      </c>
      <c r="C22" s="105">
        <v>0</v>
      </c>
      <c r="D22" s="105">
        <v>0</v>
      </c>
      <c r="E22" s="105">
        <v>0</v>
      </c>
      <c r="F22" s="105">
        <v>1132220.6600000001</v>
      </c>
      <c r="G22" s="106">
        <v>346730749.05000001</v>
      </c>
      <c r="H22" s="106">
        <f t="shared" si="1"/>
        <v>347862969.71000004</v>
      </c>
      <c r="I22" s="120">
        <f t="shared" si="2"/>
        <v>6.4506102701713936E-5</v>
      </c>
      <c r="R22" s="100"/>
      <c r="S22" s="100"/>
    </row>
    <row r="23" spans="2:19" ht="15">
      <c r="B23" s="114" t="s">
        <v>29</v>
      </c>
      <c r="C23" s="118">
        <v>86521103919.839706</v>
      </c>
      <c r="D23" s="118">
        <v>9943997036.8299999</v>
      </c>
      <c r="E23" s="118">
        <v>121307911.40000002</v>
      </c>
      <c r="F23" s="118">
        <v>7549349281.7299938</v>
      </c>
      <c r="G23" s="118">
        <v>30421675583.869991</v>
      </c>
      <c r="H23" s="118">
        <f t="shared" si="1"/>
        <v>134557433733.66969</v>
      </c>
      <c r="I23" s="107">
        <f t="shared" si="2"/>
        <v>2.4951709136902842E-2</v>
      </c>
      <c r="R23" s="100"/>
      <c r="S23" s="100"/>
    </row>
    <row r="24" spans="2:19" ht="15">
      <c r="B24" s="104"/>
      <c r="C24" s="105"/>
      <c r="D24" s="122"/>
      <c r="E24" s="122"/>
      <c r="F24" s="123"/>
      <c r="G24" s="123"/>
      <c r="H24" s="123"/>
      <c r="I24" s="124"/>
      <c r="R24" s="100"/>
      <c r="S24" s="100"/>
    </row>
    <row r="25" spans="2:19" ht="15">
      <c r="B25" s="97" t="s">
        <v>637</v>
      </c>
      <c r="C25" s="125"/>
      <c r="D25" s="125"/>
      <c r="E25" s="125"/>
      <c r="F25" s="126"/>
      <c r="G25" s="126"/>
      <c r="H25" s="126"/>
      <c r="I25" s="113"/>
      <c r="R25" s="100"/>
      <c r="S25" s="100"/>
    </row>
    <row r="26" spans="2:19" ht="15">
      <c r="B26" s="104" t="s">
        <v>790</v>
      </c>
      <c r="C26" s="127">
        <f t="shared" ref="C26:H26" si="3">C13-C17</f>
        <v>100717174801.58521</v>
      </c>
      <c r="D26" s="127">
        <f t="shared" si="3"/>
        <v>-66954600816.249741</v>
      </c>
      <c r="E26" s="127">
        <f t="shared" si="3"/>
        <v>-17462062302.279995</v>
      </c>
      <c r="F26" s="127">
        <f t="shared" si="3"/>
        <v>-9178624861.25</v>
      </c>
      <c r="G26" s="127">
        <f t="shared" si="3"/>
        <v>-3454062339.5795288</v>
      </c>
      <c r="H26" s="127">
        <f t="shared" si="3"/>
        <v>3667824482.2260742</v>
      </c>
      <c r="I26" s="111">
        <f>H26/L$12</f>
        <v>6.8014443428565489E-4</v>
      </c>
      <c r="R26" s="100"/>
      <c r="S26" s="100"/>
    </row>
    <row r="27" spans="2:19" ht="15">
      <c r="B27" s="104" t="s">
        <v>791</v>
      </c>
      <c r="C27" s="127">
        <f t="shared" ref="C27:H27" si="4">C14-C23</f>
        <v>-75954070846.179703</v>
      </c>
      <c r="D27" s="127">
        <f t="shared" si="4"/>
        <v>-9151670788.4900017</v>
      </c>
      <c r="E27" s="127">
        <f t="shared" si="4"/>
        <v>-121307911.40000002</v>
      </c>
      <c r="F27" s="127">
        <f t="shared" si="4"/>
        <v>-5698149983.4699955</v>
      </c>
      <c r="G27" s="127">
        <f t="shared" si="4"/>
        <v>-30384106500.259995</v>
      </c>
      <c r="H27" s="127">
        <f t="shared" si="4"/>
        <v>-121309306029.7997</v>
      </c>
      <c r="I27" s="111">
        <f>H27/L$12</f>
        <v>-2.2495037514212751E-2</v>
      </c>
      <c r="R27" s="100"/>
      <c r="S27" s="100"/>
    </row>
    <row r="28" spans="2:19" ht="15">
      <c r="B28" s="104" t="s">
        <v>638</v>
      </c>
      <c r="C28" s="127">
        <f t="shared" ref="C28:H28" si="5">C12-C16</f>
        <v>24763103955.405518</v>
      </c>
      <c r="D28" s="127">
        <f t="shared" si="5"/>
        <v>-76106271604.739746</v>
      </c>
      <c r="E28" s="127">
        <f t="shared" si="5"/>
        <v>-17583370213.679996</v>
      </c>
      <c r="F28" s="127">
        <f t="shared" si="5"/>
        <v>-14876774844.719995</v>
      </c>
      <c r="G28" s="127">
        <f t="shared" si="5"/>
        <v>-33838168839.839539</v>
      </c>
      <c r="H28" s="127">
        <f t="shared" si="5"/>
        <v>-117641481547.57385</v>
      </c>
      <c r="I28" s="111">
        <f>H28/L$12</f>
        <v>-2.181489307992714E-2</v>
      </c>
      <c r="R28" s="100"/>
      <c r="S28" s="100"/>
    </row>
    <row r="29" spans="2:19" ht="15">
      <c r="B29" s="104" t="s">
        <v>639</v>
      </c>
      <c r="C29" s="127">
        <f t="shared" ref="C29:H29" si="6">(C12-(C16-C18))</f>
        <v>180968913768.92554</v>
      </c>
      <c r="D29" s="127">
        <f t="shared" si="6"/>
        <v>-76106271604.739746</v>
      </c>
      <c r="E29" s="127">
        <f t="shared" si="6"/>
        <v>-17583370213.679996</v>
      </c>
      <c r="F29" s="127">
        <f t="shared" si="6"/>
        <v>-14814116586.219995</v>
      </c>
      <c r="G29" s="127">
        <f t="shared" si="6"/>
        <v>-33490508095.539551</v>
      </c>
      <c r="H29" s="127">
        <f t="shared" si="6"/>
        <v>38974647268.746094</v>
      </c>
      <c r="I29" s="111">
        <f>H29/L$12</f>
        <v>7.2272786079435837E-3</v>
      </c>
      <c r="J29" s="127"/>
      <c r="R29" s="100"/>
      <c r="S29" s="100"/>
    </row>
    <row r="30" spans="2:19" ht="15">
      <c r="B30" s="104"/>
      <c r="C30" s="128"/>
      <c r="D30" s="128"/>
      <c r="E30" s="128"/>
      <c r="F30" s="123"/>
      <c r="G30" s="123"/>
      <c r="H30" s="123"/>
      <c r="I30" s="123"/>
      <c r="J30" s="83"/>
      <c r="R30" s="100"/>
      <c r="S30" s="100"/>
    </row>
    <row r="31" spans="2:19" ht="15">
      <c r="B31" s="97" t="s">
        <v>640</v>
      </c>
      <c r="C31" s="112">
        <f t="shared" ref="C31:H31" si="7">C32-C33</f>
        <v>120347048247.50999</v>
      </c>
      <c r="D31" s="112">
        <f t="shared" si="7"/>
        <v>-2535079.3800000073</v>
      </c>
      <c r="E31" s="112">
        <f t="shared" si="7"/>
        <v>0</v>
      </c>
      <c r="F31" s="112">
        <f t="shared" si="7"/>
        <v>-791698110.06000161</v>
      </c>
      <c r="G31" s="112">
        <f t="shared" si="7"/>
        <v>-9882817880.2999916</v>
      </c>
      <c r="H31" s="112">
        <f t="shared" si="7"/>
        <v>109669997177.77002</v>
      </c>
      <c r="I31" s="113">
        <f>H31/L$12</f>
        <v>2.0336697830020688E-2</v>
      </c>
      <c r="J31" s="82"/>
      <c r="R31" s="100"/>
      <c r="S31" s="100"/>
    </row>
    <row r="32" spans="2:19" ht="15">
      <c r="B32" s="114" t="s">
        <v>641</v>
      </c>
      <c r="C32" s="115">
        <v>229210202092.41998</v>
      </c>
      <c r="D32" s="115">
        <v>2439557.0699999928</v>
      </c>
      <c r="E32" s="115">
        <v>0</v>
      </c>
      <c r="F32" s="115">
        <v>1047075665.6499994</v>
      </c>
      <c r="G32" s="118">
        <v>22679555665.170002</v>
      </c>
      <c r="H32" s="118">
        <f>SUM(C32:G32)</f>
        <v>252939272980.31</v>
      </c>
      <c r="I32" s="107">
        <f>H32/L$12</f>
        <v>4.6903890729636619E-2</v>
      </c>
    </row>
    <row r="33" spans="2:10" ht="15">
      <c r="B33" s="114" t="s">
        <v>642</v>
      </c>
      <c r="C33" s="118">
        <v>108863153844.90999</v>
      </c>
      <c r="D33" s="115">
        <v>4974636.45</v>
      </c>
      <c r="E33" s="118">
        <v>0</v>
      </c>
      <c r="F33" s="117">
        <v>1838773775.710001</v>
      </c>
      <c r="G33" s="118">
        <v>32562373545.469994</v>
      </c>
      <c r="H33" s="118">
        <f>SUM(C33:G33)</f>
        <v>143269275802.53998</v>
      </c>
      <c r="I33" s="107">
        <f>H33/L$12</f>
        <v>2.6567192899615927E-2</v>
      </c>
      <c r="J33" s="118"/>
    </row>
    <row r="34" spans="2:10" ht="15">
      <c r="B34" s="108"/>
      <c r="C34" s="130"/>
      <c r="D34"/>
      <c r="E34"/>
      <c r="F34" s="118"/>
      <c r="G34" s="151"/>
      <c r="H34" s="118"/>
      <c r="I34" s="111"/>
      <c r="J34" s="151"/>
    </row>
    <row r="35" spans="2:10" ht="15">
      <c r="B35" s="97" t="s">
        <v>643</v>
      </c>
      <c r="C35" s="132">
        <f>C28/L$12</f>
        <v>4.591955643603784E-3</v>
      </c>
      <c r="D35" s="132">
        <f>D28/L$12</f>
        <v>-1.4112795554159121E-2</v>
      </c>
      <c r="E35" s="132">
        <f>E28/L$12</f>
        <v>-3.2605789739317968E-3</v>
      </c>
      <c r="F35" s="132">
        <f>F28/L$12</f>
        <v>-2.7586804275367386E-3</v>
      </c>
      <c r="G35" s="132">
        <f>G28/L$12</f>
        <v>-6.2747937679032513E-3</v>
      </c>
      <c r="H35" s="132">
        <f>H28/L$12</f>
        <v>-2.181489307992714E-2</v>
      </c>
      <c r="I35" s="133"/>
      <c r="J35" s="118"/>
    </row>
    <row r="36" spans="2:10" ht="27" customHeight="1">
      <c r="B36" s="611" t="s">
        <v>644</v>
      </c>
      <c r="C36" s="611"/>
      <c r="D36" s="611"/>
      <c r="E36" s="611"/>
      <c r="F36" s="611"/>
      <c r="G36" s="611"/>
      <c r="H36" s="611"/>
      <c r="I36" s="611"/>
      <c r="J36" s="205"/>
    </row>
    <row r="37" spans="2:10" ht="15">
      <c r="B37"/>
      <c r="C37"/>
      <c r="D37"/>
      <c r="E37"/>
      <c r="F37"/>
      <c r="G37"/>
      <c r="H37" s="22"/>
      <c r="I37"/>
      <c r="J37" s="206"/>
    </row>
    <row r="38" spans="2:10" ht="25.5" customHeight="1">
      <c r="B38"/>
      <c r="C38"/>
      <c r="D38"/>
      <c r="E38"/>
      <c r="F38"/>
      <c r="G38"/>
      <c r="H38" s="22"/>
      <c r="I38" s="151"/>
    </row>
    <row r="39" spans="2:10" ht="16.5" customHeight="1">
      <c r="B39"/>
      <c r="C39"/>
      <c r="D39"/>
      <c r="E39"/>
      <c r="F39"/>
      <c r="G39"/>
      <c r="H39"/>
      <c r="I39"/>
      <c r="J39" s="118"/>
    </row>
    <row r="40" spans="2:10" ht="11.25" customHeight="1">
      <c r="J40" s="207"/>
    </row>
    <row r="41" spans="2:10" ht="40.5" customHeight="1"/>
  </sheetData>
  <mergeCells count="9">
    <mergeCell ref="B36:I36"/>
    <mergeCell ref="A1:I1"/>
    <mergeCell ref="A2:I2"/>
    <mergeCell ref="B3:I3"/>
    <mergeCell ref="B5:I5"/>
    <mergeCell ref="B6:I6"/>
    <mergeCell ref="B7:I7"/>
    <mergeCell ref="B8:I8"/>
    <mergeCell ref="B10:B1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F70-CBBC-4D0F-A313-D423929C1CEB}">
  <dimension ref="A1:K36"/>
  <sheetViews>
    <sheetView showGridLines="0" zoomScale="80" zoomScaleNormal="80" zoomScaleSheetLayoutView="100" workbookViewId="0">
      <selection activeCell="B5" sqref="B5:G5"/>
    </sheetView>
  </sheetViews>
  <sheetFormatPr baseColWidth="10" defaultColWidth="11.42578125" defaultRowHeight="14.25"/>
  <cols>
    <col min="1" max="1" width="11.42578125" style="1" customWidth="1"/>
    <col min="2" max="2" width="5.28515625" style="1" customWidth="1"/>
    <col min="3" max="3" width="41.42578125" style="1" customWidth="1"/>
    <col min="4" max="4" width="13.140625" style="1" bestFit="1" customWidth="1"/>
    <col min="5" max="5" width="22.85546875" style="1" customWidth="1"/>
    <col min="6" max="6" width="19.85546875" style="1" customWidth="1"/>
    <col min="7" max="7" width="12.42578125" style="1" bestFit="1" customWidth="1"/>
    <col min="8" max="8" width="18.7109375" style="1" customWidth="1"/>
    <col min="9" max="9" width="15.140625" style="1" bestFit="1" customWidth="1"/>
    <col min="10" max="10" width="8" style="1" bestFit="1" customWidth="1"/>
    <col min="11" max="11" width="34" style="1" customWidth="1"/>
    <col min="12" max="16384" width="11.42578125" style="1"/>
  </cols>
  <sheetData>
    <row r="1" spans="1:11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11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</row>
    <row r="3" spans="1:11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</row>
    <row r="5" spans="1:11" ht="18">
      <c r="B5" s="75"/>
      <c r="C5" s="662" t="s">
        <v>1030</v>
      </c>
      <c r="D5" s="662"/>
      <c r="E5" s="662"/>
      <c r="F5" s="662"/>
      <c r="G5" s="662"/>
      <c r="H5" s="662"/>
      <c r="I5" s="662"/>
      <c r="J5" s="662"/>
    </row>
    <row r="6" spans="1:11" ht="18">
      <c r="B6" s="75"/>
      <c r="C6" s="662" t="s">
        <v>1029</v>
      </c>
      <c r="D6" s="662"/>
      <c r="E6" s="662"/>
      <c r="F6" s="662"/>
      <c r="G6" s="662"/>
      <c r="H6" s="662"/>
      <c r="I6" s="662"/>
      <c r="J6" s="662"/>
    </row>
    <row r="7" spans="1:11" ht="18">
      <c r="B7" s="75"/>
      <c r="C7" s="662">
        <v>2021</v>
      </c>
      <c r="D7" s="662"/>
      <c r="E7" s="662"/>
      <c r="F7" s="662"/>
      <c r="G7" s="662"/>
      <c r="H7" s="662"/>
      <c r="I7" s="662"/>
      <c r="J7" s="662"/>
    </row>
    <row r="8" spans="1:11" ht="15">
      <c r="B8" s="17"/>
      <c r="C8" s="728" t="s">
        <v>948</v>
      </c>
      <c r="D8" s="728"/>
      <c r="E8" s="728"/>
      <c r="F8" s="728"/>
      <c r="G8" s="728"/>
      <c r="H8" s="728"/>
      <c r="I8" s="728"/>
      <c r="J8" s="728"/>
    </row>
    <row r="9" spans="1:11" ht="15">
      <c r="B9" s="17"/>
      <c r="C9" s="281"/>
      <c r="D9" s="281"/>
      <c r="E9" s="281"/>
      <c r="F9" s="281"/>
      <c r="G9" s="281"/>
      <c r="H9" s="281"/>
      <c r="I9" s="281"/>
      <c r="J9" s="281"/>
    </row>
    <row r="10" spans="1:11" ht="60.75" thickBot="1">
      <c r="C10" s="615" t="s">
        <v>788</v>
      </c>
      <c r="D10" s="156" t="s">
        <v>37</v>
      </c>
      <c r="E10" s="156" t="s">
        <v>700</v>
      </c>
      <c r="F10" s="322" t="s">
        <v>35</v>
      </c>
      <c r="G10" s="156" t="s">
        <v>34</v>
      </c>
      <c r="H10" s="156" t="s">
        <v>33</v>
      </c>
      <c r="I10" s="322" t="s">
        <v>627</v>
      </c>
      <c r="J10" s="295" t="s">
        <v>703</v>
      </c>
    </row>
    <row r="11" spans="1:11" ht="15">
      <c r="C11" s="615"/>
      <c r="D11" s="324">
        <v>1</v>
      </c>
      <c r="E11" s="324">
        <v>2</v>
      </c>
      <c r="F11" s="156">
        <v>3</v>
      </c>
      <c r="G11" s="324">
        <v>4</v>
      </c>
      <c r="H11" s="324">
        <v>5</v>
      </c>
      <c r="I11" s="323">
        <v>6</v>
      </c>
      <c r="J11" s="155">
        <v>7</v>
      </c>
    </row>
    <row r="12" spans="1:11" ht="15">
      <c r="C12" s="97" t="s">
        <v>629</v>
      </c>
      <c r="D12" s="98">
        <f>D13+D14</f>
        <v>746313835551</v>
      </c>
      <c r="E12" s="98">
        <f t="shared" ref="E12:H12" si="0">E13+E14</f>
        <v>27614276591</v>
      </c>
      <c r="F12" s="98">
        <f t="shared" si="0"/>
        <v>22835825845</v>
      </c>
      <c r="G12" s="98">
        <f t="shared" si="0"/>
        <v>6148250719.5000029</v>
      </c>
      <c r="H12" s="98">
        <f t="shared" si="0"/>
        <v>156913279503.51001</v>
      </c>
      <c r="I12" s="98">
        <f>I13+I14</f>
        <v>959825468210.01001</v>
      </c>
      <c r="J12" s="208">
        <f>+I12/$K$26</f>
        <v>0.19579286770069471</v>
      </c>
    </row>
    <row r="13" spans="1:11" ht="15">
      <c r="C13" s="104" t="s">
        <v>630</v>
      </c>
      <c r="D13" s="105">
        <v>657166229358</v>
      </c>
      <c r="E13" s="105">
        <v>27614276591</v>
      </c>
      <c r="F13" s="105">
        <v>22821062083</v>
      </c>
      <c r="G13" s="106">
        <v>5979887850.0700006</v>
      </c>
      <c r="H13" s="106">
        <v>156913279503.51001</v>
      </c>
      <c r="I13" s="106">
        <f>SUM(D13:H13)</f>
        <v>870494735385.57996</v>
      </c>
      <c r="J13" s="209">
        <f>+I13/$K$26</f>
        <v>0.17757047109548935</v>
      </c>
    </row>
    <row r="14" spans="1:11" ht="15">
      <c r="C14" s="104" t="s">
        <v>631</v>
      </c>
      <c r="D14" s="105">
        <v>89147606193</v>
      </c>
      <c r="E14" s="105">
        <v>0</v>
      </c>
      <c r="F14" s="105">
        <v>14763762</v>
      </c>
      <c r="G14" s="106">
        <v>168362869.43000177</v>
      </c>
      <c r="H14" s="106">
        <v>0</v>
      </c>
      <c r="I14" s="106">
        <f>SUM(D14:H14)</f>
        <v>89330732824.430008</v>
      </c>
      <c r="J14" s="209">
        <f>+I14/$K$26</f>
        <v>1.822239660520536E-2</v>
      </c>
      <c r="K14" s="210"/>
    </row>
    <row r="15" spans="1:11">
      <c r="C15" s="211"/>
      <c r="D15" s="105"/>
      <c r="E15" s="105"/>
      <c r="F15" s="105"/>
      <c r="G15" s="105"/>
      <c r="H15" s="105"/>
      <c r="I15" s="105"/>
      <c r="J15" s="212"/>
    </row>
    <row r="16" spans="1:11" ht="15">
      <c r="C16" s="97" t="s">
        <v>632</v>
      </c>
      <c r="D16" s="98">
        <f>D17+D19</f>
        <v>686044833156</v>
      </c>
      <c r="E16" s="98">
        <f t="shared" ref="E16:G16" si="1">E17+E19</f>
        <v>119788710531</v>
      </c>
      <c r="F16" s="98">
        <f t="shared" si="1"/>
        <v>40069335460</v>
      </c>
      <c r="G16" s="98">
        <f t="shared" si="1"/>
        <v>21338543240.879993</v>
      </c>
      <c r="H16" s="98">
        <f>H17+H19</f>
        <v>254505900354.50998</v>
      </c>
      <c r="I16" s="98">
        <f>SUM(D16:H16)</f>
        <v>1121747322742.3899</v>
      </c>
      <c r="J16" s="208">
        <f>+I16/$K$26</f>
        <v>0.22882298129148426</v>
      </c>
    </row>
    <row r="17" spans="3:11" ht="15">
      <c r="C17" s="213" t="s">
        <v>31</v>
      </c>
      <c r="D17" s="214">
        <v>600302942562</v>
      </c>
      <c r="E17" s="214">
        <v>87543231719</v>
      </c>
      <c r="F17" s="214">
        <v>39635366791</v>
      </c>
      <c r="G17" s="214">
        <v>14297137903.929993</v>
      </c>
      <c r="H17" s="214">
        <v>203239368989.50998</v>
      </c>
      <c r="I17" s="214">
        <f>SUM(D17:H17)</f>
        <v>945018047965.43994</v>
      </c>
      <c r="J17" s="215">
        <f>+I17/$K$26</f>
        <v>0.1927723318127062</v>
      </c>
    </row>
    <row r="18" spans="3:11">
      <c r="C18" s="13" t="s">
        <v>13</v>
      </c>
      <c r="D18" s="216">
        <v>184836130000</v>
      </c>
      <c r="E18" s="216">
        <v>30682659</v>
      </c>
      <c r="F18" s="217">
        <v>0</v>
      </c>
      <c r="G18" s="216">
        <v>104567496.78999999</v>
      </c>
      <c r="H18" s="216">
        <v>8883243847</v>
      </c>
      <c r="I18" s="216">
        <f>SUM(D18:H18)</f>
        <v>193854624002.79001</v>
      </c>
      <c r="J18" s="218">
        <f>+I18/$K$26</f>
        <v>3.9544015039869249E-2</v>
      </c>
      <c r="K18" s="210"/>
    </row>
    <row r="19" spans="3:11" ht="15">
      <c r="C19" s="213" t="s">
        <v>29</v>
      </c>
      <c r="D19" s="214">
        <v>85741890594</v>
      </c>
      <c r="E19" s="214">
        <v>32245478812</v>
      </c>
      <c r="F19" s="214">
        <v>433968669</v>
      </c>
      <c r="G19" s="214">
        <v>7041405336.9500008</v>
      </c>
      <c r="H19" s="214">
        <v>51266531365</v>
      </c>
      <c r="I19" s="214">
        <f>SUM(D19:H19)</f>
        <v>176729274776.95001</v>
      </c>
      <c r="J19" s="215">
        <f>+I19/$K$26</f>
        <v>3.6050649478778049E-2</v>
      </c>
    </row>
    <row r="20" spans="3:11" ht="15">
      <c r="C20" s="213"/>
      <c r="D20" s="214"/>
      <c r="E20" s="214"/>
      <c r="F20" s="214"/>
      <c r="G20" s="214"/>
      <c r="H20" s="214"/>
      <c r="I20" s="214"/>
      <c r="J20" s="215"/>
      <c r="K20" s="219"/>
    </row>
    <row r="21" spans="3:11" ht="15">
      <c r="C21" s="97" t="s">
        <v>637</v>
      </c>
      <c r="D21" s="125"/>
      <c r="E21" s="125"/>
      <c r="F21" s="125"/>
      <c r="G21" s="126"/>
      <c r="H21" s="126"/>
      <c r="I21" s="126"/>
      <c r="J21" s="220"/>
      <c r="K21" s="219"/>
    </row>
    <row r="22" spans="3:11" ht="15">
      <c r="C22" s="213" t="s">
        <v>790</v>
      </c>
      <c r="D22" s="216">
        <f>D13-D17</f>
        <v>56863286796</v>
      </c>
      <c r="E22" s="216">
        <f t="shared" ref="E22:F22" si="2">E13-E17</f>
        <v>-59928955128</v>
      </c>
      <c r="F22" s="216">
        <f t="shared" si="2"/>
        <v>-16814304708</v>
      </c>
      <c r="G22" s="216">
        <f>G13-G17</f>
        <v>-8317250053.859992</v>
      </c>
      <c r="H22" s="216">
        <f>H13-H17</f>
        <v>-46326089485.999969</v>
      </c>
      <c r="I22" s="216">
        <f>SUM(D22:H22)</f>
        <v>-74523312579.859955</v>
      </c>
      <c r="J22" s="221">
        <f>+I22/$K$26</f>
        <v>-1.5201860717216867E-2</v>
      </c>
      <c r="K22" s="219"/>
    </row>
    <row r="23" spans="3:11" ht="15">
      <c r="C23" s="213" t="s">
        <v>791</v>
      </c>
      <c r="D23" s="216">
        <f>D14-D19</f>
        <v>3405715599</v>
      </c>
      <c r="E23" s="216">
        <f t="shared" ref="E23:F23" si="3">E14-E19</f>
        <v>-32245478812</v>
      </c>
      <c r="F23" s="216">
        <f t="shared" si="3"/>
        <v>-419204907</v>
      </c>
      <c r="G23" s="216">
        <f>G14-G19</f>
        <v>-6873042467.5199986</v>
      </c>
      <c r="H23" s="216">
        <f>H14-H19</f>
        <v>-51266531365</v>
      </c>
      <c r="I23" s="216">
        <f>SUM(D23:H23)</f>
        <v>-87398541952.519989</v>
      </c>
      <c r="J23" s="221">
        <f>+I23/$K$26</f>
        <v>-1.7828252873572689E-2</v>
      </c>
      <c r="K23" s="222"/>
    </row>
    <row r="24" spans="3:11" ht="15">
      <c r="C24" s="213" t="s">
        <v>638</v>
      </c>
      <c r="D24" s="216">
        <f>D12-D16</f>
        <v>60269002395</v>
      </c>
      <c r="E24" s="216">
        <f t="shared" ref="E24:G24" si="4">E12-E16</f>
        <v>-92174433940</v>
      </c>
      <c r="F24" s="216">
        <f t="shared" si="4"/>
        <v>-17233509615</v>
      </c>
      <c r="G24" s="216">
        <f t="shared" si="4"/>
        <v>-15190292521.37999</v>
      </c>
      <c r="H24" s="216">
        <f>H12-H16</f>
        <v>-97592620850.999969</v>
      </c>
      <c r="I24" s="216">
        <f>SUM(D24:H24)</f>
        <v>-161921854532.37994</v>
      </c>
      <c r="J24" s="221">
        <f>+I24/$K$26</f>
        <v>-3.3030113590789556E-2</v>
      </c>
      <c r="K24" s="222"/>
    </row>
    <row r="25" spans="3:11" ht="15">
      <c r="C25" s="213" t="s">
        <v>639</v>
      </c>
      <c r="D25" s="216">
        <f>D12-(D16-D18)</f>
        <v>245105132395</v>
      </c>
      <c r="E25" s="216">
        <f>E12-(E16-E18)</f>
        <v>-92143751281</v>
      </c>
      <c r="F25" s="216">
        <f t="shared" ref="F25:G25" si="5">F12-(F16-F18)</f>
        <v>-17233509615</v>
      </c>
      <c r="G25" s="216">
        <f t="shared" si="5"/>
        <v>-15085725024.589989</v>
      </c>
      <c r="H25" s="216">
        <f>H12-(H16-H18)</f>
        <v>-88709377003.999969</v>
      </c>
      <c r="I25" s="216">
        <f>SUM(D25:H25)</f>
        <v>31932769470.410034</v>
      </c>
      <c r="J25" s="221">
        <f>+I25/$K$26</f>
        <v>6.5139014490796883E-3</v>
      </c>
      <c r="K25" s="222">
        <v>4902249.4000000004</v>
      </c>
    </row>
    <row r="26" spans="3:11" ht="15">
      <c r="C26" s="114"/>
      <c r="D26" s="115"/>
      <c r="E26" s="115"/>
      <c r="F26" s="115"/>
      <c r="G26" s="115"/>
      <c r="H26" s="115"/>
      <c r="I26" s="115"/>
      <c r="J26" s="223"/>
      <c r="K26" s="224">
        <f>+K25*1000000</f>
        <v>4902249400000</v>
      </c>
    </row>
    <row r="27" spans="3:11" ht="15">
      <c r="C27" s="97" t="s">
        <v>640</v>
      </c>
      <c r="D27" s="98">
        <f>D28-D29</f>
        <v>146064965354</v>
      </c>
      <c r="E27" s="98">
        <f t="shared" ref="E27:H27" si="6">E28-E29</f>
        <v>-2467494278</v>
      </c>
      <c r="F27" s="98">
        <f t="shared" si="6"/>
        <v>-583499029</v>
      </c>
      <c r="G27" s="98">
        <f t="shared" si="6"/>
        <v>-1014634335.5400002</v>
      </c>
      <c r="H27" s="98">
        <f t="shared" si="6"/>
        <v>16458050709</v>
      </c>
      <c r="I27" s="98">
        <f>I28-I29</f>
        <v>158457388420.45999</v>
      </c>
      <c r="J27" s="208">
        <f>+I27/$K$26</f>
        <v>3.2323404113315815E-2</v>
      </c>
      <c r="K27" s="225"/>
    </row>
    <row r="28" spans="3:11" ht="15">
      <c r="C28" s="213" t="s">
        <v>641</v>
      </c>
      <c r="D28" s="214">
        <v>291528487153</v>
      </c>
      <c r="E28" s="214">
        <v>0</v>
      </c>
      <c r="F28" s="226">
        <v>0</v>
      </c>
      <c r="G28" s="214">
        <v>833222333</v>
      </c>
      <c r="H28" s="214">
        <v>18927066954</v>
      </c>
      <c r="I28" s="214">
        <f>SUM(D28:H28)</f>
        <v>311288776440</v>
      </c>
      <c r="J28" s="215">
        <f>+I28/$K$26</f>
        <v>6.3499171714927444E-2</v>
      </c>
      <c r="K28" s="225"/>
    </row>
    <row r="29" spans="3:11" ht="15">
      <c r="C29" s="213" t="s">
        <v>642</v>
      </c>
      <c r="D29" s="214">
        <v>145463521799</v>
      </c>
      <c r="E29" s="214">
        <v>2467494278</v>
      </c>
      <c r="F29" s="214">
        <v>583499029</v>
      </c>
      <c r="G29" s="214">
        <v>1847856668.5400002</v>
      </c>
      <c r="H29" s="214">
        <v>2469016245</v>
      </c>
      <c r="I29" s="214">
        <f>SUM(D29:H29)</f>
        <v>152831388019.54001</v>
      </c>
      <c r="J29" s="215">
        <f>+I29/$K$26</f>
        <v>3.1175767601611622E-2</v>
      </c>
      <c r="K29" s="227"/>
    </row>
    <row r="30" spans="3:11">
      <c r="C30" s="228"/>
      <c r="D30" s="216"/>
      <c r="E30" s="216"/>
      <c r="F30" s="216"/>
      <c r="G30" s="216"/>
      <c r="H30" s="216"/>
      <c r="I30" s="216"/>
      <c r="J30" s="229"/>
      <c r="K30" s="219"/>
    </row>
    <row r="31" spans="3:11" ht="15">
      <c r="C31" s="97" t="s">
        <v>643</v>
      </c>
      <c r="D31" s="230">
        <f>+D24/$K$26</f>
        <v>1.2294152638378618E-2</v>
      </c>
      <c r="E31" s="230">
        <f t="shared" ref="E31:I31" si="7">+E24/$K$26</f>
        <v>-1.8802477479011981E-2</v>
      </c>
      <c r="F31" s="230">
        <f t="shared" si="7"/>
        <v>-3.5154289814386024E-3</v>
      </c>
      <c r="G31" s="230">
        <f t="shared" si="7"/>
        <v>-3.0986372340379071E-3</v>
      </c>
      <c r="H31" s="230">
        <f t="shared" si="7"/>
        <v>-1.9907722534679685E-2</v>
      </c>
      <c r="I31" s="230">
        <f t="shared" si="7"/>
        <v>-3.3030113590789556E-2</v>
      </c>
      <c r="J31" s="208"/>
      <c r="K31" s="219"/>
    </row>
    <row r="32" spans="3:11" ht="27" customHeight="1">
      <c r="C32" s="670" t="s">
        <v>647</v>
      </c>
      <c r="D32" s="670"/>
      <c r="E32" s="670"/>
      <c r="F32" s="670"/>
      <c r="G32" s="670"/>
      <c r="H32" s="670"/>
      <c r="I32" s="670"/>
      <c r="J32" s="670"/>
      <c r="K32" s="219"/>
    </row>
    <row r="33" spans="3:11">
      <c r="K33" s="219"/>
    </row>
    <row r="34" spans="3:11">
      <c r="C34" s="201"/>
      <c r="D34" s="201"/>
      <c r="E34" s="201"/>
      <c r="F34" s="201"/>
      <c r="G34" s="201"/>
      <c r="H34" s="201"/>
      <c r="I34" s="231"/>
    </row>
    <row r="36" spans="3:11">
      <c r="H36" s="232"/>
    </row>
  </sheetData>
  <mergeCells count="9">
    <mergeCell ref="C8:J8"/>
    <mergeCell ref="C32:J32"/>
    <mergeCell ref="A1:J1"/>
    <mergeCell ref="A2:J2"/>
    <mergeCell ref="A3:J3"/>
    <mergeCell ref="C5:J5"/>
    <mergeCell ref="C6:J6"/>
    <mergeCell ref="C7:J7"/>
    <mergeCell ref="C10:C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DA5D-DCF9-48D4-9CD8-1F6AE2EE9CD4}">
  <dimension ref="A1:T32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2" max="2" width="39.5703125" bestFit="1" customWidth="1"/>
    <col min="3" max="4" width="12.5703125" bestFit="1" customWidth="1"/>
    <col min="16" max="16" width="30.85546875" bestFit="1" customWidth="1"/>
    <col min="17" max="18" width="12.5703125" bestFit="1" customWidth="1"/>
    <col min="19" max="19" width="19.5703125" bestFit="1" customWidth="1"/>
    <col min="20" max="20" width="11.5703125" bestFit="1" customWidth="1"/>
  </cols>
  <sheetData>
    <row r="1" spans="1:20" s="1" customFormat="1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20" s="1" customFormat="1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</row>
    <row r="3" spans="1:20" s="1" customFormat="1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</row>
    <row r="8" spans="1:20">
      <c r="N8" s="163"/>
      <c r="O8" s="163"/>
      <c r="P8" s="163"/>
      <c r="Q8" s="163"/>
      <c r="R8" s="163"/>
    </row>
    <row r="9" spans="1:20">
      <c r="N9" s="163"/>
      <c r="O9" s="163"/>
      <c r="P9" s="163"/>
      <c r="Q9" s="163"/>
      <c r="R9" s="163"/>
    </row>
    <row r="10" spans="1:20">
      <c r="N10" s="163"/>
      <c r="O10" s="163"/>
      <c r="P10" s="163"/>
      <c r="Q10" s="163"/>
      <c r="R10" s="163"/>
    </row>
    <row r="11" spans="1:20">
      <c r="N11" s="163"/>
      <c r="O11" s="163"/>
      <c r="P11" s="163"/>
      <c r="Q11" s="163"/>
      <c r="R11" s="163"/>
      <c r="S11" s="160"/>
      <c r="T11" s="160"/>
    </row>
    <row r="12" spans="1:20">
      <c r="N12" s="163"/>
      <c r="O12" s="163"/>
      <c r="P12" s="163"/>
      <c r="Q12" s="163"/>
      <c r="R12" s="163"/>
      <c r="S12" s="160"/>
      <c r="T12" s="160"/>
    </row>
    <row r="13" spans="1:20">
      <c r="N13" s="163"/>
      <c r="O13" s="163"/>
      <c r="P13" s="163"/>
      <c r="Q13" s="163"/>
      <c r="R13" s="163"/>
      <c r="S13" s="160"/>
      <c r="T13" s="160"/>
    </row>
    <row r="14" spans="1:20">
      <c r="N14" s="163"/>
      <c r="O14" s="163"/>
      <c r="P14" s="160"/>
      <c r="Q14" s="160"/>
      <c r="R14" s="160"/>
      <c r="S14" s="160"/>
      <c r="T14" s="160"/>
    </row>
    <row r="15" spans="1:20">
      <c r="N15" s="163"/>
      <c r="O15" s="163"/>
      <c r="P15" s="160"/>
      <c r="Q15" s="160"/>
      <c r="R15" s="160"/>
      <c r="S15" s="160"/>
      <c r="T15" s="160"/>
    </row>
    <row r="16" spans="1:20">
      <c r="N16" s="163"/>
      <c r="O16" s="163"/>
      <c r="P16" s="160"/>
      <c r="Q16" s="160"/>
      <c r="R16" s="160"/>
      <c r="S16" s="160"/>
      <c r="T16" s="160"/>
    </row>
    <row r="17" spans="1:20">
      <c r="N17" s="163"/>
      <c r="O17" s="163"/>
      <c r="P17" s="160"/>
      <c r="Q17" s="160"/>
      <c r="R17" s="160"/>
      <c r="S17" s="160"/>
      <c r="T17" s="160"/>
    </row>
    <row r="18" spans="1:20">
      <c r="N18" s="163"/>
      <c r="O18" s="163"/>
      <c r="P18" s="160"/>
      <c r="Q18" s="160"/>
      <c r="R18" s="160"/>
      <c r="S18" s="160"/>
      <c r="T18" s="160"/>
    </row>
    <row r="19" spans="1:20">
      <c r="N19" s="163"/>
      <c r="O19" s="163"/>
      <c r="P19" s="160"/>
      <c r="Q19" s="160"/>
      <c r="R19" s="160"/>
      <c r="S19" s="160"/>
      <c r="T19" s="160"/>
    </row>
    <row r="20" spans="1:20">
      <c r="N20" s="163"/>
      <c r="O20" s="163"/>
      <c r="P20" s="160"/>
      <c r="Q20" s="160" t="s">
        <v>704</v>
      </c>
      <c r="R20" s="160" t="s">
        <v>705</v>
      </c>
      <c r="S20" s="160" t="s">
        <v>704</v>
      </c>
      <c r="T20" s="160" t="s">
        <v>705</v>
      </c>
    </row>
    <row r="21" spans="1:20">
      <c r="N21" s="163"/>
      <c r="O21" s="163"/>
      <c r="P21" s="160" t="s">
        <v>822</v>
      </c>
      <c r="Q21" s="416">
        <v>-74523312579.859955</v>
      </c>
      <c r="R21" s="416">
        <v>3667824482.2260742</v>
      </c>
      <c r="S21" s="197"/>
      <c r="T21" s="233">
        <v>6.80120422258006E-4</v>
      </c>
    </row>
    <row r="22" spans="1:20">
      <c r="N22" s="163"/>
      <c r="O22" s="163"/>
      <c r="P22" s="160" t="s">
        <v>823</v>
      </c>
      <c r="Q22" s="416">
        <v>-87398541952.519989</v>
      </c>
      <c r="R22" s="416">
        <v>-121309306029.7997</v>
      </c>
      <c r="S22" s="197"/>
      <c r="T22" s="233">
        <v>-2.2495037514212751E-2</v>
      </c>
    </row>
    <row r="23" spans="1:20">
      <c r="N23" s="163"/>
      <c r="O23" s="163"/>
      <c r="P23" s="160" t="s">
        <v>706</v>
      </c>
      <c r="Q23" s="416">
        <v>-161921854532.37994</v>
      </c>
      <c r="R23" s="416">
        <v>-117641481547.57385</v>
      </c>
      <c r="S23" s="197"/>
      <c r="T23" s="233">
        <v>-2.1814917091954766E-2</v>
      </c>
    </row>
    <row r="24" spans="1:20">
      <c r="N24" s="163"/>
      <c r="O24" s="163"/>
      <c r="P24" s="160" t="s">
        <v>707</v>
      </c>
      <c r="Q24" s="416">
        <v>31932769470.410034</v>
      </c>
      <c r="R24" s="416">
        <v>38974647268.746094</v>
      </c>
      <c r="S24" s="197"/>
      <c r="T24" s="233">
        <v>7.2272545959159579E-3</v>
      </c>
    </row>
    <row r="25" spans="1:20">
      <c r="O25" s="163"/>
      <c r="P25" s="160"/>
      <c r="Q25" s="160"/>
      <c r="R25" s="160"/>
      <c r="S25" s="160"/>
      <c r="T25" s="160"/>
    </row>
    <row r="26" spans="1:20">
      <c r="O26" s="163"/>
      <c r="P26" s="163"/>
      <c r="Q26" s="163"/>
      <c r="R26" s="163"/>
      <c r="S26" s="163"/>
      <c r="T26" s="160"/>
    </row>
    <row r="27" spans="1:20">
      <c r="O27" s="163"/>
      <c r="P27" s="163"/>
      <c r="Q27" s="163"/>
      <c r="R27" s="163"/>
      <c r="S27" s="163"/>
      <c r="T27" s="160"/>
    </row>
    <row r="28" spans="1:20">
      <c r="O28" s="163"/>
      <c r="P28" s="163"/>
      <c r="Q28" s="163"/>
      <c r="R28" s="163"/>
      <c r="S28" s="163"/>
      <c r="T28" s="160"/>
    </row>
    <row r="29" spans="1:20">
      <c r="O29" s="163"/>
      <c r="P29" s="163"/>
      <c r="Q29" s="163"/>
      <c r="R29" s="163"/>
      <c r="S29" s="163"/>
      <c r="T29" s="160"/>
    </row>
    <row r="30" spans="1:20">
      <c r="O30" s="163"/>
      <c r="P30" s="163"/>
      <c r="Q30" s="163"/>
      <c r="R30" s="163"/>
      <c r="S30" s="163"/>
      <c r="T30" s="160"/>
    </row>
    <row r="31" spans="1:20">
      <c r="P31" s="160"/>
      <c r="Q31" s="160"/>
      <c r="R31" s="160"/>
      <c r="S31" s="160"/>
      <c r="T31" s="160"/>
    </row>
    <row r="32" spans="1:20" ht="15" customHeight="1">
      <c r="A32" s="204" t="s">
        <v>647</v>
      </c>
      <c r="C32" s="204"/>
      <c r="D32" s="204"/>
      <c r="E32" s="204"/>
      <c r="F32" s="204"/>
      <c r="G32" s="204"/>
      <c r="H32" s="204"/>
      <c r="I32" s="204"/>
      <c r="P32" s="160"/>
      <c r="Q32" s="160"/>
      <c r="R32" s="160"/>
      <c r="S32" s="160"/>
      <c r="T32" s="160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5283-FAB8-4830-958B-DDF48C9CB938}">
  <dimension ref="A1:S28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2" max="2" width="22.85546875" bestFit="1" customWidth="1"/>
    <col min="3" max="4" width="13.140625" bestFit="1" customWidth="1"/>
    <col min="18" max="19" width="13.140625" bestFit="1" customWidth="1"/>
  </cols>
  <sheetData>
    <row r="1" spans="1:19" s="1" customFormat="1" ht="28.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19" s="1" customFormat="1" ht="20.25">
      <c r="A2" s="619" t="s">
        <v>24</v>
      </c>
      <c r="B2" s="620"/>
      <c r="C2" s="620"/>
      <c r="D2" s="620"/>
      <c r="E2" s="620"/>
      <c r="F2" s="620"/>
      <c r="G2" s="620"/>
      <c r="H2" s="620"/>
      <c r="I2" s="620"/>
      <c r="J2" s="620"/>
    </row>
    <row r="3" spans="1:19" s="1" customFormat="1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584"/>
      <c r="J3" s="584"/>
    </row>
    <row r="10" spans="1:19">
      <c r="Q10" s="160"/>
      <c r="R10" s="160"/>
      <c r="S10" s="160"/>
    </row>
    <row r="11" spans="1:19">
      <c r="Q11" s="160"/>
      <c r="R11" s="160"/>
      <c r="S11" s="160"/>
    </row>
    <row r="12" spans="1:19">
      <c r="Q12" s="160"/>
      <c r="R12" s="160"/>
      <c r="S12" s="160"/>
    </row>
    <row r="13" spans="1:19">
      <c r="Q13" s="160"/>
      <c r="R13" s="160"/>
      <c r="S13" s="160"/>
    </row>
    <row r="14" spans="1:19">
      <c r="Q14" s="160"/>
      <c r="R14" s="160"/>
      <c r="S14" s="160"/>
    </row>
    <row r="15" spans="1:19">
      <c r="Q15" s="160"/>
      <c r="R15" s="160"/>
      <c r="S15" s="160"/>
    </row>
    <row r="16" spans="1:19">
      <c r="Q16" s="160"/>
      <c r="R16" s="160"/>
      <c r="S16" s="160"/>
    </row>
    <row r="17" spans="1:19">
      <c r="Q17" s="160"/>
      <c r="R17" s="160" t="s">
        <v>621</v>
      </c>
      <c r="S17" s="160" t="s">
        <v>649</v>
      </c>
    </row>
    <row r="18" spans="1:19">
      <c r="Q18" s="160" t="s">
        <v>708</v>
      </c>
      <c r="R18" s="234">
        <v>311288776440</v>
      </c>
      <c r="S18" s="234">
        <v>252939272980.31</v>
      </c>
    </row>
    <row r="19" spans="1:19">
      <c r="Q19" s="160" t="s">
        <v>695</v>
      </c>
      <c r="R19" s="234">
        <v>152831388019.54001</v>
      </c>
      <c r="S19" s="234">
        <v>143269275802.53998</v>
      </c>
    </row>
    <row r="20" spans="1:19">
      <c r="Q20" s="160" t="s">
        <v>640</v>
      </c>
      <c r="R20" s="234">
        <v>158457388420.45999</v>
      </c>
      <c r="S20" s="234">
        <f>S18-S19</f>
        <v>109669997177.77002</v>
      </c>
    </row>
    <row r="21" spans="1:19">
      <c r="Q21" s="160"/>
      <c r="R21" s="160"/>
      <c r="S21" s="160"/>
    </row>
    <row r="22" spans="1:19">
      <c r="Q22" s="160"/>
      <c r="R22" s="160"/>
      <c r="S22" s="160"/>
    </row>
    <row r="23" spans="1:19">
      <c r="Q23" s="160"/>
      <c r="R23" s="160"/>
      <c r="S23" s="160"/>
    </row>
    <row r="24" spans="1:19">
      <c r="Q24" s="160"/>
      <c r="R24" s="160"/>
      <c r="S24" s="160"/>
    </row>
    <row r="25" spans="1:19">
      <c r="Q25" s="160"/>
      <c r="R25" s="160"/>
      <c r="S25" s="160"/>
    </row>
    <row r="28" spans="1:19">
      <c r="A28" s="204" t="s">
        <v>647</v>
      </c>
    </row>
  </sheetData>
  <mergeCells count="3">
    <mergeCell ref="A1:J1"/>
    <mergeCell ref="A2:J2"/>
    <mergeCell ref="A3:J3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5DA5-E014-45D8-925A-64871FEB075C}">
  <sheetPr codeName="Hoja32"/>
  <dimension ref="A1:O26"/>
  <sheetViews>
    <sheetView showGridLines="0" zoomScale="70" zoomScaleNormal="70" workbookViewId="0">
      <selection activeCell="B5" sqref="B5:G5"/>
    </sheetView>
  </sheetViews>
  <sheetFormatPr baseColWidth="10" defaultColWidth="9.140625" defaultRowHeight="15"/>
  <sheetData>
    <row r="1" spans="4:13" ht="27">
      <c r="D1" s="617" t="s">
        <v>25</v>
      </c>
      <c r="E1" s="618"/>
      <c r="F1" s="618"/>
      <c r="G1" s="618"/>
      <c r="H1" s="618"/>
      <c r="I1" s="618"/>
      <c r="J1" s="618"/>
      <c r="K1" s="618"/>
      <c r="L1" s="618"/>
      <c r="M1" s="618"/>
    </row>
    <row r="2" spans="4:13" ht="20.25">
      <c r="D2" s="619" t="s">
        <v>24</v>
      </c>
      <c r="E2" s="620"/>
      <c r="F2" s="620"/>
      <c r="G2" s="620"/>
      <c r="H2" s="620"/>
      <c r="I2" s="620"/>
      <c r="J2" s="620"/>
      <c r="K2" s="620"/>
      <c r="L2" s="620"/>
      <c r="M2" s="620"/>
    </row>
    <row r="3" spans="4:13">
      <c r="D3" s="583" t="s">
        <v>624</v>
      </c>
      <c r="E3" s="584"/>
      <c r="F3" s="584"/>
      <c r="G3" s="584"/>
      <c r="H3" s="584"/>
      <c r="I3" s="584"/>
      <c r="J3" s="584"/>
      <c r="K3" s="584"/>
      <c r="L3" s="584"/>
      <c r="M3" s="584"/>
    </row>
    <row r="5" spans="4:13">
      <c r="H5" s="388" t="s">
        <v>1031</v>
      </c>
    </row>
    <row r="6" spans="4:13">
      <c r="H6" s="297" t="s">
        <v>1032</v>
      </c>
    </row>
    <row r="25" spans="1:15" ht="21" customHeight="1"/>
    <row r="26" spans="1:15">
      <c r="A26" s="745" t="s">
        <v>1033</v>
      </c>
      <c r="B26" s="745"/>
      <c r="C26" s="745"/>
      <c r="D26" s="745"/>
      <c r="E26" s="745"/>
      <c r="F26" s="745"/>
      <c r="G26" s="745"/>
      <c r="H26" s="745"/>
      <c r="I26" s="745"/>
      <c r="J26" s="745"/>
      <c r="K26" s="745"/>
      <c r="L26" s="745"/>
      <c r="M26" s="745"/>
      <c r="N26" s="745"/>
      <c r="O26" s="745"/>
    </row>
  </sheetData>
  <mergeCells count="4">
    <mergeCell ref="D1:M1"/>
    <mergeCell ref="D2:M2"/>
    <mergeCell ref="D3:M3"/>
    <mergeCell ref="A26:O2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9B01-F90A-4E28-889F-B7FF9106DAB9}">
  <sheetPr codeName="Hoja34"/>
  <dimension ref="C1:L3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>
    <row r="1" spans="3:12" ht="27">
      <c r="C1" s="617" t="s">
        <v>25</v>
      </c>
      <c r="D1" s="618"/>
      <c r="E1" s="618"/>
      <c r="F1" s="618"/>
      <c r="G1" s="618"/>
      <c r="H1" s="618"/>
      <c r="I1" s="618"/>
      <c r="J1" s="618"/>
      <c r="K1" s="618"/>
      <c r="L1" s="618"/>
    </row>
    <row r="2" spans="3:12" ht="20.25">
      <c r="C2" s="619" t="s">
        <v>24</v>
      </c>
      <c r="D2" s="620"/>
      <c r="E2" s="620"/>
      <c r="F2" s="620"/>
      <c r="G2" s="620"/>
      <c r="H2" s="620"/>
      <c r="I2" s="620"/>
      <c r="J2" s="620"/>
      <c r="K2" s="620"/>
      <c r="L2" s="620"/>
    </row>
    <row r="3" spans="3:12">
      <c r="C3" s="583" t="s">
        <v>624</v>
      </c>
      <c r="D3" s="584"/>
      <c r="E3" s="584"/>
      <c r="F3" s="584"/>
      <c r="G3" s="584"/>
      <c r="H3" s="584"/>
      <c r="I3" s="584"/>
      <c r="J3" s="584"/>
      <c r="K3" s="584"/>
      <c r="L3" s="584"/>
    </row>
  </sheetData>
  <mergeCells count="3">
    <mergeCell ref="C1:L1"/>
    <mergeCell ref="C2:L2"/>
    <mergeCell ref="C3:L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20BD-BCF4-4AF0-8F6D-DE7C832608B0}">
  <dimension ref="A1:I18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1" max="1" width="63" bestFit="1" customWidth="1"/>
    <col min="2" max="2" width="12.85546875" customWidth="1"/>
    <col min="3" max="3" width="17.85546875" hidden="1" customWidth="1"/>
    <col min="4" max="4" width="12.85546875" customWidth="1"/>
    <col min="5" max="5" width="14.140625" hidden="1" customWidth="1"/>
    <col min="6" max="6" width="13" customWidth="1"/>
    <col min="7" max="7" width="17.42578125" customWidth="1"/>
    <col min="8" max="8" width="13.140625" customWidth="1"/>
    <col min="9" max="9" width="20.28515625" customWidth="1"/>
    <col min="10" max="10" width="21.5703125" customWidth="1"/>
    <col min="11" max="11" width="18.5703125" bestFit="1" customWidth="1"/>
    <col min="12" max="12" width="23" customWidth="1"/>
    <col min="13" max="13" width="15.28515625" bestFit="1" customWidth="1"/>
    <col min="14" max="14" width="18.85546875" bestFit="1" customWidth="1"/>
    <col min="15" max="16" width="19.7109375" bestFit="1" customWidth="1"/>
  </cols>
  <sheetData>
    <row r="1" spans="1:9" ht="27">
      <c r="A1" s="617" t="s">
        <v>25</v>
      </c>
      <c r="B1" s="618"/>
      <c r="C1" s="618"/>
      <c r="D1" s="618"/>
      <c r="E1" s="618"/>
      <c r="F1" s="618"/>
      <c r="G1" s="618"/>
      <c r="H1" s="618"/>
      <c r="I1" s="134"/>
    </row>
    <row r="2" spans="1:9" ht="20.25">
      <c r="A2" s="619" t="s">
        <v>24</v>
      </c>
      <c r="B2" s="620"/>
      <c r="C2" s="620"/>
      <c r="D2" s="620"/>
      <c r="E2" s="620"/>
      <c r="F2" s="620"/>
      <c r="G2" s="620"/>
      <c r="H2" s="620"/>
      <c r="I2" s="137"/>
    </row>
    <row r="3" spans="1:9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85"/>
    </row>
    <row r="5" spans="1:9">
      <c r="A5" s="585" t="s">
        <v>1044</v>
      </c>
      <c r="B5" s="585"/>
      <c r="C5" s="585"/>
      <c r="D5" s="585"/>
      <c r="E5" s="585"/>
      <c r="F5" s="585"/>
      <c r="G5" s="585"/>
      <c r="H5" s="585"/>
    </row>
    <row r="6" spans="1:9">
      <c r="A6" s="585" t="s">
        <v>1045</v>
      </c>
      <c r="B6" s="585"/>
      <c r="C6" s="585"/>
      <c r="D6" s="585"/>
      <c r="E6" s="585"/>
      <c r="F6" s="585"/>
      <c r="G6" s="585"/>
      <c r="H6" s="585"/>
    </row>
    <row r="7" spans="1:9">
      <c r="A7" s="728" t="s">
        <v>1035</v>
      </c>
      <c r="B7" s="728"/>
      <c r="C7" s="728"/>
      <c r="D7" s="728"/>
      <c r="E7" s="728"/>
      <c r="F7" s="728"/>
      <c r="G7" s="728"/>
      <c r="H7" s="728"/>
    </row>
    <row r="9" spans="1:9" ht="28.5">
      <c r="A9" s="748" t="s">
        <v>826</v>
      </c>
      <c r="B9" s="532" t="s">
        <v>1036</v>
      </c>
      <c r="C9" s="746" t="s">
        <v>1037</v>
      </c>
      <c r="D9" s="747"/>
      <c r="E9" s="746" t="s">
        <v>691</v>
      </c>
      <c r="F9" s="747"/>
      <c r="G9" s="520" t="s">
        <v>1038</v>
      </c>
      <c r="H9" s="521" t="s">
        <v>1039</v>
      </c>
    </row>
    <row r="10" spans="1:9">
      <c r="A10" s="749"/>
      <c r="B10" s="519">
        <v>1</v>
      </c>
      <c r="C10" s="519">
        <v>2</v>
      </c>
      <c r="D10" s="519">
        <v>2</v>
      </c>
      <c r="E10" s="519" t="s">
        <v>1040</v>
      </c>
      <c r="F10" s="519" t="s">
        <v>1080</v>
      </c>
      <c r="G10" s="519">
        <v>4</v>
      </c>
      <c r="H10" s="519" t="s">
        <v>1041</v>
      </c>
    </row>
    <row r="11" spans="1:9">
      <c r="A11" s="522" t="s">
        <v>37</v>
      </c>
      <c r="B11" s="524">
        <v>342022.51042874047</v>
      </c>
      <c r="C11" s="523">
        <v>75817.973356000002</v>
      </c>
      <c r="D11" s="523">
        <v>54030.033553350069</v>
      </c>
      <c r="E11" s="523" t="e">
        <f>#REF!+C11</f>
        <v>#REF!</v>
      </c>
      <c r="F11" s="523">
        <v>396052.54398209054</v>
      </c>
      <c r="G11" s="525">
        <v>0.54158029030088795</v>
      </c>
      <c r="H11" s="526">
        <v>7.3442154819416502E-2</v>
      </c>
    </row>
    <row r="12" spans="1:9">
      <c r="A12" s="522" t="s">
        <v>700</v>
      </c>
      <c r="B12" s="524">
        <v>77614.310262429703</v>
      </c>
      <c r="C12" s="523">
        <v>24693.588036000001</v>
      </c>
      <c r="D12" s="523">
        <v>9880.7854127199989</v>
      </c>
      <c r="E12" s="523" t="e">
        <f>#REF!+C12</f>
        <v>#REF!</v>
      </c>
      <c r="F12" s="523">
        <v>87495.0956751497</v>
      </c>
      <c r="G12" s="525">
        <v>0.11964477955176148</v>
      </c>
      <c r="H12" s="526">
        <v>1.6224686497164829E-2</v>
      </c>
    </row>
    <row r="13" spans="1:9">
      <c r="A13" s="522" t="s">
        <v>626</v>
      </c>
      <c r="B13" s="524">
        <v>1618.3939822000007</v>
      </c>
      <c r="C13" s="523">
        <v>432.46866899999998</v>
      </c>
      <c r="D13" s="523">
        <v>121.30791140000002</v>
      </c>
      <c r="E13" s="523" t="e">
        <f>#REF!+C13</f>
        <v>#REF!</v>
      </c>
      <c r="F13" s="523">
        <v>1739.7018936000006</v>
      </c>
      <c r="G13" s="525">
        <v>2.3789476191712041E-3</v>
      </c>
      <c r="H13" s="526">
        <v>3.2260228535530109E-4</v>
      </c>
    </row>
    <row r="14" spans="1:9">
      <c r="A14" s="522" t="s">
        <v>34</v>
      </c>
      <c r="B14" s="524">
        <v>14385.836042610021</v>
      </c>
      <c r="C14" s="523">
        <v>8682.931634750008</v>
      </c>
      <c r="D14" s="523">
        <v>7518.7690324499936</v>
      </c>
      <c r="E14" s="523" t="e">
        <f>#REF!+C14</f>
        <v>#REF!</v>
      </c>
      <c r="F14" s="523">
        <v>21904.605075060015</v>
      </c>
      <c r="G14" s="525">
        <v>2.9953354815500832E-2</v>
      </c>
      <c r="H14" s="526">
        <v>4.0618888115347652E-3</v>
      </c>
    </row>
    <row r="15" spans="1:9">
      <c r="A15" s="522" t="s">
        <v>1042</v>
      </c>
      <c r="B15" s="524">
        <v>194313.55217314034</v>
      </c>
      <c r="C15" s="523">
        <v>50768.544140999998</v>
      </c>
      <c r="D15" s="523">
        <v>29785.043111289986</v>
      </c>
      <c r="E15" s="523" t="e">
        <f>#REF!+C15</f>
        <v>#REF!</v>
      </c>
      <c r="F15" s="523">
        <v>224098.59528443034</v>
      </c>
      <c r="G15" s="525">
        <v>0.30644262771267844</v>
      </c>
      <c r="H15" s="526">
        <v>4.1555808641484539E-2</v>
      </c>
    </row>
    <row r="16" spans="1:9">
      <c r="A16" s="527" t="s">
        <v>1043</v>
      </c>
      <c r="B16" s="528">
        <v>629954.60288912058</v>
      </c>
      <c r="C16" s="528">
        <f>SUM(C11:C15)</f>
        <v>160395.50583675</v>
      </c>
      <c r="D16" s="528">
        <v>101335.93902121004</v>
      </c>
      <c r="E16" s="528" t="e">
        <f>SUM(E11:E15)</f>
        <v>#REF!</v>
      </c>
      <c r="F16" s="528">
        <v>731290.54191033065</v>
      </c>
      <c r="G16" s="529">
        <v>1</v>
      </c>
      <c r="H16" s="530">
        <v>0.13560714105495594</v>
      </c>
    </row>
    <row r="17" spans="1:1">
      <c r="A17" s="555" t="s">
        <v>1046</v>
      </c>
    </row>
    <row r="18" spans="1:1">
      <c r="A18" s="446" t="s">
        <v>735</v>
      </c>
    </row>
  </sheetData>
  <mergeCells count="9">
    <mergeCell ref="A7:H7"/>
    <mergeCell ref="C9:D9"/>
    <mergeCell ref="E9:F9"/>
    <mergeCell ref="A9:A10"/>
    <mergeCell ref="A1:H1"/>
    <mergeCell ref="A2:H2"/>
    <mergeCell ref="A3:H3"/>
    <mergeCell ref="A5:H5"/>
    <mergeCell ref="A6:H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E119-C152-4903-82E9-545C820725A8}">
  <dimension ref="C1:L16"/>
  <sheetViews>
    <sheetView showGridLines="0" zoomScale="70" zoomScaleNormal="70" workbookViewId="0">
      <selection activeCell="B5" sqref="B5:G5"/>
    </sheetView>
  </sheetViews>
  <sheetFormatPr baseColWidth="10" defaultRowHeight="15"/>
  <cols>
    <col min="3" max="3" width="45.7109375" bestFit="1" customWidth="1"/>
    <col min="4" max="4" width="12.42578125" bestFit="1" customWidth="1"/>
    <col min="5" max="5" width="26.42578125" bestFit="1" customWidth="1"/>
    <col min="6" max="6" width="18.7109375" bestFit="1" customWidth="1"/>
    <col min="7" max="7" width="13.140625" customWidth="1"/>
    <col min="8" max="9" width="13.42578125" bestFit="1" customWidth="1"/>
    <col min="10" max="10" width="17.85546875" customWidth="1"/>
  </cols>
  <sheetData>
    <row r="1" spans="3:12" ht="27" customHeight="1">
      <c r="C1" s="617" t="s">
        <v>25</v>
      </c>
      <c r="D1" s="618"/>
      <c r="E1" s="618"/>
      <c r="F1" s="618"/>
      <c r="G1" s="618"/>
      <c r="H1" s="618"/>
      <c r="I1" s="618"/>
      <c r="J1" s="618"/>
      <c r="K1" s="134"/>
      <c r="L1" s="134"/>
    </row>
    <row r="2" spans="3:12" ht="20.25">
      <c r="C2" s="619" t="s">
        <v>24</v>
      </c>
      <c r="D2" s="620"/>
      <c r="E2" s="620"/>
      <c r="F2" s="620"/>
      <c r="G2" s="620"/>
      <c r="H2" s="620"/>
      <c r="I2" s="620"/>
      <c r="J2" s="620"/>
      <c r="K2" s="137"/>
      <c r="L2" s="137"/>
    </row>
    <row r="3" spans="3:12" ht="15" customHeight="1">
      <c r="C3" s="583" t="s">
        <v>624</v>
      </c>
      <c r="D3" s="584"/>
      <c r="E3" s="584"/>
      <c r="F3" s="584"/>
      <c r="G3" s="584"/>
      <c r="H3" s="584"/>
      <c r="I3" s="584"/>
      <c r="J3" s="584"/>
      <c r="K3" s="85"/>
      <c r="L3" s="85"/>
    </row>
    <row r="5" spans="3:12">
      <c r="C5" s="585" t="s">
        <v>1072</v>
      </c>
      <c r="D5" s="585"/>
      <c r="E5" s="585"/>
      <c r="F5" s="585"/>
      <c r="G5" s="585"/>
      <c r="H5" s="585"/>
      <c r="I5" s="585"/>
      <c r="J5" s="585"/>
    </row>
    <row r="6" spans="3:12">
      <c r="C6" s="585">
        <v>2021</v>
      </c>
      <c r="D6" s="585"/>
      <c r="E6" s="585"/>
      <c r="F6" s="585"/>
      <c r="G6" s="585"/>
      <c r="H6" s="585"/>
      <c r="I6" s="585"/>
      <c r="J6" s="585"/>
    </row>
    <row r="7" spans="3:12">
      <c r="C7" s="751" t="s">
        <v>948</v>
      </c>
      <c r="D7" s="751"/>
      <c r="E7" s="751"/>
      <c r="F7" s="751"/>
      <c r="G7" s="751"/>
      <c r="H7" s="751"/>
      <c r="I7" s="751"/>
      <c r="J7" s="751"/>
    </row>
    <row r="8" spans="3:12" ht="45" customHeight="1">
      <c r="C8" s="750" t="s">
        <v>648</v>
      </c>
      <c r="D8" s="545" t="s">
        <v>37</v>
      </c>
      <c r="E8" s="545" t="s">
        <v>700</v>
      </c>
      <c r="F8" s="545" t="s">
        <v>1065</v>
      </c>
      <c r="G8" s="545" t="s">
        <v>34</v>
      </c>
      <c r="H8" s="545" t="s">
        <v>33</v>
      </c>
      <c r="I8" s="545" t="s">
        <v>646</v>
      </c>
      <c r="J8" s="546" t="s">
        <v>1066</v>
      </c>
    </row>
    <row r="9" spans="3:12">
      <c r="C9" s="750"/>
      <c r="D9" s="545">
        <v>1</v>
      </c>
      <c r="E9" s="545">
        <v>2</v>
      </c>
      <c r="F9" s="545">
        <v>3</v>
      </c>
      <c r="G9" s="545">
        <v>4</v>
      </c>
      <c r="H9" s="545">
        <v>5</v>
      </c>
      <c r="I9" s="545">
        <v>6</v>
      </c>
      <c r="J9" s="545">
        <v>7</v>
      </c>
    </row>
    <row r="10" spans="3:12">
      <c r="C10" s="1" t="s">
        <v>1067</v>
      </c>
      <c r="D10" s="547">
        <v>197223385620.15985</v>
      </c>
      <c r="E10" s="547">
        <v>55803210915.600052</v>
      </c>
      <c r="F10" s="547">
        <v>929652812.19999981</v>
      </c>
      <c r="G10" s="547">
        <v>9220185750.2200203</v>
      </c>
      <c r="H10" s="547">
        <v>20310966596.200066</v>
      </c>
      <c r="I10" s="547">
        <f>D10+E10+F10+G10+H10</f>
        <v>283487401694.38</v>
      </c>
      <c r="J10" s="548">
        <v>0.82546049259061505</v>
      </c>
    </row>
    <row r="11" spans="3:12">
      <c r="C11" s="1" t="s">
        <v>1068</v>
      </c>
      <c r="D11" s="547">
        <v>13656746551.239985</v>
      </c>
      <c r="E11" s="547">
        <v>6216153189.9599981</v>
      </c>
      <c r="F11" s="547">
        <v>156093836.12</v>
      </c>
      <c r="G11" s="547">
        <v>181340378.52000007</v>
      </c>
      <c r="H11" s="547">
        <v>1898593453.1300008</v>
      </c>
      <c r="I11" s="547">
        <f>D11+E11+F11+G11+H11</f>
        <v>22108927408.969982</v>
      </c>
      <c r="J11" s="548">
        <v>6.4376921163267029E-2</v>
      </c>
    </row>
    <row r="12" spans="3:12">
      <c r="C12" s="1" t="s">
        <v>1069</v>
      </c>
      <c r="D12" s="547">
        <v>997548945.62000012</v>
      </c>
      <c r="E12" s="547">
        <v>22176610.98</v>
      </c>
      <c r="F12" s="547">
        <v>8677860</v>
      </c>
      <c r="G12" s="547">
        <v>221050720.21999985</v>
      </c>
      <c r="H12" s="547">
        <v>109042632.33</v>
      </c>
      <c r="I12" s="547">
        <f>D12+E12+F12+G12+H12</f>
        <v>1358496769.1499999</v>
      </c>
      <c r="J12" s="548">
        <v>3.9556798839838845E-3</v>
      </c>
    </row>
    <row r="13" spans="3:12">
      <c r="C13" s="1" t="s">
        <v>1070</v>
      </c>
      <c r="D13" s="547">
        <v>436164797.64000005</v>
      </c>
      <c r="E13" s="547">
        <v>482633958.67999995</v>
      </c>
      <c r="F13" s="547">
        <v>50000</v>
      </c>
      <c r="G13" s="547">
        <v>10610672.59</v>
      </c>
      <c r="H13" s="547">
        <v>553567934.82000005</v>
      </c>
      <c r="I13" s="547">
        <f>D13+E13+F13+G13+H13</f>
        <v>1483027363.73</v>
      </c>
      <c r="J13" s="548">
        <v>4.3182888935208571E-3</v>
      </c>
    </row>
    <row r="14" spans="3:12">
      <c r="C14" s="1" t="s">
        <v>1071</v>
      </c>
      <c r="D14" s="547">
        <v>24816183892.540012</v>
      </c>
      <c r="E14" s="547">
        <v>7375147195.0499926</v>
      </c>
      <c r="F14" s="547">
        <v>112154812.82000001</v>
      </c>
      <c r="G14" s="547">
        <v>685680812.19000018</v>
      </c>
      <c r="H14" s="547">
        <v>2002380051.5100002</v>
      </c>
      <c r="I14" s="547">
        <f>D14+E14+F14+G14+H14</f>
        <v>34991546764.110001</v>
      </c>
      <c r="J14" s="548">
        <v>0.10188861746861323</v>
      </c>
    </row>
    <row r="15" spans="3:12">
      <c r="C15" s="65" t="s">
        <v>627</v>
      </c>
      <c r="D15" s="549">
        <f t="shared" ref="D15:I15" si="0">SUM(D10:D14)</f>
        <v>237130029807.19986</v>
      </c>
      <c r="E15" s="550">
        <f t="shared" si="0"/>
        <v>69899321870.27005</v>
      </c>
      <c r="F15" s="549">
        <f t="shared" si="0"/>
        <v>1206629321.1399996</v>
      </c>
      <c r="G15" s="550">
        <f t="shared" si="0"/>
        <v>10318868333.740021</v>
      </c>
      <c r="H15" s="550">
        <f t="shared" si="0"/>
        <v>24874550667.990067</v>
      </c>
      <c r="I15" s="550">
        <f t="shared" si="0"/>
        <v>343429400000.33997</v>
      </c>
      <c r="J15" s="551">
        <v>1</v>
      </c>
    </row>
    <row r="16" spans="3:12" s="556" customFormat="1" ht="23.25" customHeight="1">
      <c r="C16" s="142" t="s">
        <v>1046</v>
      </c>
    </row>
  </sheetData>
  <mergeCells count="7">
    <mergeCell ref="C8:C9"/>
    <mergeCell ref="C1:J1"/>
    <mergeCell ref="C2:J2"/>
    <mergeCell ref="C3:J3"/>
    <mergeCell ref="C7:J7"/>
    <mergeCell ref="C6:J6"/>
    <mergeCell ref="C5:J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4EED-EE9C-433A-B59E-7AEAE8AA8AA7}">
  <dimension ref="C1:L17"/>
  <sheetViews>
    <sheetView showGridLines="0" zoomScale="80" zoomScaleNormal="80" workbookViewId="0">
      <selection activeCell="B5" sqref="B5:G5"/>
    </sheetView>
  </sheetViews>
  <sheetFormatPr baseColWidth="10" defaultRowHeight="15"/>
  <cols>
    <col min="3" max="3" width="45.7109375" bestFit="1" customWidth="1"/>
    <col min="4" max="4" width="12.42578125" bestFit="1" customWidth="1"/>
    <col min="5" max="5" width="26.42578125" bestFit="1" customWidth="1"/>
    <col min="6" max="6" width="18.7109375" bestFit="1" customWidth="1"/>
    <col min="7" max="7" width="13.5703125" customWidth="1"/>
    <col min="8" max="8" width="13.42578125" bestFit="1" customWidth="1"/>
    <col min="9" max="9" width="12.42578125" bestFit="1" customWidth="1"/>
    <col min="10" max="10" width="16.140625" customWidth="1"/>
  </cols>
  <sheetData>
    <row r="1" spans="3:12" ht="27">
      <c r="C1" s="617" t="s">
        <v>25</v>
      </c>
      <c r="D1" s="618"/>
      <c r="E1" s="618"/>
      <c r="F1" s="618"/>
      <c r="G1" s="618"/>
      <c r="H1" s="618"/>
      <c r="I1" s="618"/>
      <c r="J1" s="618"/>
      <c r="K1" s="618"/>
      <c r="L1" s="618"/>
    </row>
    <row r="2" spans="3:12" ht="20.25">
      <c r="C2" s="619" t="s">
        <v>24</v>
      </c>
      <c r="D2" s="620"/>
      <c r="E2" s="620"/>
      <c r="F2" s="620"/>
      <c r="G2" s="620"/>
      <c r="H2" s="620"/>
      <c r="I2" s="620"/>
      <c r="J2" s="620"/>
      <c r="K2" s="620"/>
      <c r="L2" s="620"/>
    </row>
    <row r="3" spans="3:12">
      <c r="C3" s="583" t="s">
        <v>624</v>
      </c>
      <c r="D3" s="584"/>
      <c r="E3" s="584"/>
      <c r="F3" s="584"/>
      <c r="G3" s="584"/>
      <c r="H3" s="584"/>
      <c r="I3" s="584"/>
      <c r="J3" s="584"/>
      <c r="K3" s="584"/>
      <c r="L3" s="584"/>
    </row>
    <row r="6" spans="3:12">
      <c r="C6" s="585" t="s">
        <v>1073</v>
      </c>
      <c r="D6" s="585"/>
      <c r="E6" s="585"/>
      <c r="F6" s="585"/>
      <c r="G6" s="585"/>
      <c r="H6" s="585"/>
      <c r="I6" s="585"/>
      <c r="J6" s="585"/>
    </row>
    <row r="7" spans="3:12">
      <c r="C7" s="585">
        <v>2021</v>
      </c>
      <c r="D7" s="585"/>
      <c r="E7" s="585"/>
      <c r="F7" s="585"/>
      <c r="G7" s="585"/>
      <c r="H7" s="585"/>
      <c r="I7" s="585"/>
      <c r="J7" s="585"/>
    </row>
    <row r="8" spans="3:12">
      <c r="C8" s="751" t="s">
        <v>948</v>
      </c>
      <c r="D8" s="751"/>
      <c r="E8" s="751"/>
      <c r="F8" s="751"/>
      <c r="G8" s="751"/>
      <c r="H8" s="751"/>
      <c r="I8" s="751"/>
      <c r="J8" s="751"/>
    </row>
    <row r="9" spans="3:12" ht="45" customHeight="1">
      <c r="C9" s="750" t="s">
        <v>648</v>
      </c>
      <c r="D9" s="545" t="s">
        <v>37</v>
      </c>
      <c r="E9" s="545" t="s">
        <v>700</v>
      </c>
      <c r="F9" s="545" t="s">
        <v>1065</v>
      </c>
      <c r="G9" s="545" t="s">
        <v>34</v>
      </c>
      <c r="H9" s="545" t="s">
        <v>33</v>
      </c>
      <c r="I9" s="545" t="s">
        <v>646</v>
      </c>
      <c r="J9" s="546" t="s">
        <v>1038</v>
      </c>
    </row>
    <row r="10" spans="3:12">
      <c r="C10" s="750"/>
      <c r="D10" s="545">
        <v>1</v>
      </c>
      <c r="E10" s="545">
        <v>2</v>
      </c>
      <c r="F10" s="545">
        <v>3</v>
      </c>
      <c r="G10" s="545">
        <v>4</v>
      </c>
      <c r="H10" s="545">
        <v>5</v>
      </c>
      <c r="I10" s="545">
        <v>6</v>
      </c>
      <c r="J10" s="545">
        <v>7</v>
      </c>
    </row>
    <row r="11" spans="3:12">
      <c r="C11" s="1" t="s">
        <v>1067</v>
      </c>
      <c r="D11" s="552">
        <v>173241516536</v>
      </c>
      <c r="E11" s="547">
        <v>62743447766</v>
      </c>
      <c r="F11" s="547">
        <v>2572064271</v>
      </c>
      <c r="G11" s="547">
        <v>8931465756.5200005</v>
      </c>
      <c r="H11" s="547">
        <v>18863567503</v>
      </c>
      <c r="I11" s="547">
        <f>D11+E11+F11+G11+H11</f>
        <v>266352061832.51999</v>
      </c>
      <c r="J11" s="548">
        <v>0.81546551589445748</v>
      </c>
    </row>
    <row r="12" spans="3:12">
      <c r="C12" s="1" t="s">
        <v>1068</v>
      </c>
      <c r="D12" s="552">
        <v>10585802672</v>
      </c>
      <c r="E12" s="547">
        <v>6972151712</v>
      </c>
      <c r="F12" s="547">
        <v>621523282</v>
      </c>
      <c r="G12" s="547">
        <v>206998812.76000002</v>
      </c>
      <c r="H12" s="547">
        <v>2201599650</v>
      </c>
      <c r="I12" s="547">
        <f>D12+E12+F12+G12+H12</f>
        <v>20588076128.759998</v>
      </c>
      <c r="J12" s="548">
        <v>6.3032611822507079E-2</v>
      </c>
    </row>
    <row r="13" spans="3:12">
      <c r="C13" s="1" t="s">
        <v>1069</v>
      </c>
      <c r="D13" s="552">
        <v>1729185608</v>
      </c>
      <c r="E13" s="547">
        <v>165326579</v>
      </c>
      <c r="F13" s="547">
        <v>23337946</v>
      </c>
      <c r="G13" s="547">
        <v>249086486.41000003</v>
      </c>
      <c r="H13" s="547">
        <v>92693290</v>
      </c>
      <c r="I13" s="547">
        <f>D13+E13+F13+G13+H13</f>
        <v>2259629909.4099998</v>
      </c>
      <c r="J13" s="548">
        <v>6.9181002659788509E-3</v>
      </c>
    </row>
    <row r="14" spans="3:12">
      <c r="C14" s="1" t="s">
        <v>1070</v>
      </c>
      <c r="D14" s="552">
        <v>759170997</v>
      </c>
      <c r="E14" s="547">
        <v>1082186826</v>
      </c>
      <c r="F14" s="547">
        <v>334097668</v>
      </c>
      <c r="G14" s="547">
        <v>9865920.8399999999</v>
      </c>
      <c r="H14" s="547">
        <v>591515112</v>
      </c>
      <c r="I14" s="547">
        <f>D14+E14+F14+G14+H14</f>
        <v>2776836523.8400002</v>
      </c>
      <c r="J14" s="548">
        <v>8.5015840046006597E-3</v>
      </c>
    </row>
    <row r="15" spans="3:12">
      <c r="C15" s="1" t="s">
        <v>1071</v>
      </c>
      <c r="D15" s="552">
        <v>24003425688</v>
      </c>
      <c r="E15" s="547">
        <v>7356250326</v>
      </c>
      <c r="F15" s="547">
        <v>327851623</v>
      </c>
      <c r="G15" s="547">
        <v>987108770.07000065</v>
      </c>
      <c r="H15" s="547">
        <v>1974541210</v>
      </c>
      <c r="I15" s="547">
        <f>D15+E15+F15+G15+H15</f>
        <v>34649177617.07</v>
      </c>
      <c r="J15" s="548">
        <v>0.10608218801245595</v>
      </c>
    </row>
    <row r="16" spans="3:12">
      <c r="C16" s="65" t="s">
        <v>627</v>
      </c>
      <c r="D16" s="553">
        <f t="shared" ref="D16:I16" si="0">SUM(D11:D15)</f>
        <v>210319101501</v>
      </c>
      <c r="E16" s="550">
        <f t="shared" si="0"/>
        <v>78319363209</v>
      </c>
      <c r="F16" s="550">
        <f t="shared" si="0"/>
        <v>3878874790</v>
      </c>
      <c r="G16" s="550">
        <f t="shared" si="0"/>
        <v>10384525746.600002</v>
      </c>
      <c r="H16" s="550">
        <f t="shared" si="0"/>
        <v>23723916765</v>
      </c>
      <c r="I16" s="550">
        <f t="shared" si="0"/>
        <v>326625782011.59998</v>
      </c>
      <c r="J16" s="554">
        <v>1</v>
      </c>
    </row>
    <row r="17" spans="3:3">
      <c r="C17" s="555" t="s">
        <v>1046</v>
      </c>
    </row>
  </sheetData>
  <mergeCells count="7">
    <mergeCell ref="C9:C10"/>
    <mergeCell ref="C1:L1"/>
    <mergeCell ref="C2:L2"/>
    <mergeCell ref="C3:L3"/>
    <mergeCell ref="C8:J8"/>
    <mergeCell ref="C7:J7"/>
    <mergeCell ref="C6:J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AA7-8DE3-4DFE-9B6D-D8E9FBB52B1F}">
  <sheetPr codeName="Hoja36"/>
  <dimension ref="C1:M3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>
    <row r="1" spans="3:13" ht="27.75" customHeight="1">
      <c r="C1" s="618" t="s">
        <v>25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</row>
    <row r="2" spans="3:13" ht="20.25">
      <c r="C2" s="620" t="s">
        <v>24</v>
      </c>
      <c r="D2" s="620"/>
      <c r="E2" s="620"/>
      <c r="F2" s="620"/>
      <c r="G2" s="620"/>
      <c r="H2" s="620"/>
      <c r="I2" s="620"/>
      <c r="J2" s="620"/>
      <c r="K2" s="620"/>
      <c r="L2" s="620"/>
      <c r="M2" s="620"/>
    </row>
    <row r="3" spans="3:13" ht="15.75" customHeight="1">
      <c r="C3" s="584" t="s">
        <v>624</v>
      </c>
      <c r="D3" s="584"/>
      <c r="E3" s="584"/>
      <c r="F3" s="584"/>
      <c r="G3" s="584"/>
      <c r="H3" s="584"/>
      <c r="I3" s="584"/>
      <c r="J3" s="584"/>
      <c r="K3" s="584"/>
      <c r="L3" s="584"/>
      <c r="M3" s="584"/>
    </row>
  </sheetData>
  <mergeCells count="3">
    <mergeCell ref="C1:M1"/>
    <mergeCell ref="C2:M2"/>
    <mergeCell ref="C3:M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B46C-B63C-4BF8-BD69-D20D54A42544}">
  <dimension ref="A1:N111"/>
  <sheetViews>
    <sheetView showGridLines="0" zoomScale="70" zoomScaleNormal="70" workbookViewId="0">
      <selection activeCell="B5" sqref="B5:K5"/>
    </sheetView>
  </sheetViews>
  <sheetFormatPr baseColWidth="10" defaultColWidth="11.42578125" defaultRowHeight="14.25"/>
  <cols>
    <col min="1" max="1" width="33.140625" style="1" customWidth="1"/>
    <col min="2" max="2" width="16.5703125" style="1" customWidth="1"/>
    <col min="3" max="16384" width="11.42578125" style="1"/>
  </cols>
  <sheetData>
    <row r="1" spans="2:14" ht="23.25" customHeight="1">
      <c r="B1" s="581" t="s">
        <v>25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2:14" ht="18">
      <c r="B2" s="582" t="s">
        <v>24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</row>
    <row r="3" spans="2:14" ht="15.75" customHeight="1">
      <c r="B3" s="584" t="s">
        <v>624</v>
      </c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</row>
    <row r="5" spans="2:14" ht="15">
      <c r="D5" s="588" t="s">
        <v>747</v>
      </c>
      <c r="E5" s="588"/>
      <c r="F5" s="588"/>
      <c r="G5" s="588"/>
      <c r="H5" s="588"/>
      <c r="I5" s="588"/>
      <c r="J5" s="588"/>
      <c r="K5" s="588"/>
    </row>
    <row r="6" spans="2:14" ht="15">
      <c r="D6" s="588" t="s">
        <v>21</v>
      </c>
      <c r="E6" s="588"/>
      <c r="F6" s="588"/>
      <c r="G6" s="588"/>
      <c r="H6" s="588"/>
      <c r="I6" s="588"/>
      <c r="J6" s="588"/>
      <c r="K6" s="588"/>
    </row>
    <row r="7" spans="2:14">
      <c r="D7" s="589" t="s">
        <v>876</v>
      </c>
      <c r="E7" s="589"/>
      <c r="F7" s="589"/>
      <c r="G7" s="589"/>
      <c r="H7" s="589"/>
      <c r="I7" s="589"/>
      <c r="J7" s="589"/>
      <c r="K7" s="589"/>
    </row>
    <row r="36" spans="4:6" ht="15">
      <c r="D36" s="305" t="s">
        <v>748</v>
      </c>
    </row>
    <row r="37" spans="4:6" ht="15">
      <c r="D37" s="305" t="s">
        <v>749</v>
      </c>
    </row>
    <row r="40" spans="4:6">
      <c r="F40" s="1" t="s">
        <v>694</v>
      </c>
    </row>
    <row r="83" spans="1:2" ht="18.75" thickBot="1">
      <c r="A83" s="306" t="s">
        <v>750</v>
      </c>
      <c r="B83" s="307" t="s">
        <v>751</v>
      </c>
    </row>
    <row r="84" spans="1:2" ht="15.75" thickTop="1">
      <c r="A84" s="308" t="s">
        <v>752</v>
      </c>
      <c r="B84" s="309">
        <v>10.4</v>
      </c>
    </row>
    <row r="85" spans="1:2" ht="15">
      <c r="A85" s="310" t="s">
        <v>753</v>
      </c>
      <c r="B85" s="311">
        <v>13.7</v>
      </c>
    </row>
    <row r="86" spans="1:2" ht="15">
      <c r="A86" s="310" t="s">
        <v>754</v>
      </c>
      <c r="B86" s="311">
        <v>0.7</v>
      </c>
    </row>
    <row r="87" spans="1:2" ht="15">
      <c r="A87" s="310" t="s">
        <v>755</v>
      </c>
      <c r="B87" s="311">
        <v>16.3</v>
      </c>
    </row>
    <row r="88" spans="1:2" ht="15">
      <c r="A88" s="310" t="s">
        <v>756</v>
      </c>
      <c r="B88" s="311">
        <v>6.1</v>
      </c>
    </row>
    <row r="89" spans="1:2" ht="15">
      <c r="A89" s="310" t="s">
        <v>757</v>
      </c>
      <c r="B89" s="311">
        <v>4.5999999999999996</v>
      </c>
    </row>
    <row r="90" spans="1:2" ht="15">
      <c r="A90" s="310" t="s">
        <v>758</v>
      </c>
      <c r="B90" s="311">
        <v>11.7</v>
      </c>
    </row>
    <row r="91" spans="1:2" ht="15">
      <c r="A91" s="310" t="s">
        <v>759</v>
      </c>
      <c r="B91" s="311">
        <v>10.7</v>
      </c>
    </row>
    <row r="92" spans="1:2" ht="15">
      <c r="A92" s="310" t="s">
        <v>760</v>
      </c>
      <c r="B92" s="311">
        <v>7.8</v>
      </c>
    </row>
    <row r="93" spans="1:2" ht="15">
      <c r="A93" s="310" t="s">
        <v>761</v>
      </c>
      <c r="B93" s="311">
        <v>4.8</v>
      </c>
    </row>
    <row r="94" spans="1:2" ht="15">
      <c r="A94" s="310" t="s">
        <v>762</v>
      </c>
      <c r="B94" s="311">
        <v>12.3</v>
      </c>
    </row>
    <row r="95" spans="1:2" ht="15">
      <c r="A95" s="310" t="s">
        <v>763</v>
      </c>
      <c r="B95" s="311">
        <v>4.2</v>
      </c>
    </row>
    <row r="96" spans="1:2" ht="15">
      <c r="A96" s="310" t="s">
        <v>764</v>
      </c>
      <c r="B96" s="311">
        <v>10.3</v>
      </c>
    </row>
    <row r="97" spans="1:2" ht="15">
      <c r="A97" s="310" t="s">
        <v>765</v>
      </c>
      <c r="B97" s="311">
        <v>5.6</v>
      </c>
    </row>
    <row r="98" spans="1:2" ht="15">
      <c r="A98" s="310" t="s">
        <v>766</v>
      </c>
      <c r="B98" s="311">
        <v>8</v>
      </c>
    </row>
    <row r="99" spans="1:2" ht="15">
      <c r="A99" s="310" t="s">
        <v>767</v>
      </c>
      <c r="B99" s="311">
        <v>23.8</v>
      </c>
    </row>
    <row r="100" spans="1:2" ht="15">
      <c r="A100" s="310" t="s">
        <v>768</v>
      </c>
      <c r="B100" s="311">
        <v>-1.8</v>
      </c>
    </row>
    <row r="101" spans="1:2" ht="15">
      <c r="A101" s="310" t="s">
        <v>769</v>
      </c>
      <c r="B101" s="311">
        <v>12.5</v>
      </c>
    </row>
    <row r="102" spans="1:2" ht="15">
      <c r="A102" s="310" t="s">
        <v>770</v>
      </c>
      <c r="B102" s="311">
        <v>4.5999999999999996</v>
      </c>
    </row>
    <row r="103" spans="1:2" ht="15">
      <c r="A103" s="310" t="s">
        <v>771</v>
      </c>
      <c r="B103" s="311">
        <v>4.8</v>
      </c>
    </row>
    <row r="104" spans="1:2" ht="15">
      <c r="A104" s="310" t="s">
        <v>772</v>
      </c>
      <c r="B104" s="311">
        <v>10.3</v>
      </c>
    </row>
    <row r="105" spans="1:2" ht="15">
      <c r="A105" s="310" t="s">
        <v>773</v>
      </c>
      <c r="B105" s="312">
        <v>15.3</v>
      </c>
    </row>
    <row r="106" spans="1:2" ht="15">
      <c r="A106" s="310" t="s">
        <v>774</v>
      </c>
      <c r="B106" s="312">
        <v>4.2</v>
      </c>
    </row>
    <row r="107" spans="1:2" ht="15">
      <c r="A107" s="310" t="s">
        <v>775</v>
      </c>
      <c r="B107" s="311">
        <v>13.6</v>
      </c>
    </row>
    <row r="108" spans="1:2" ht="15">
      <c r="A108" s="310" t="s">
        <v>776</v>
      </c>
      <c r="B108" s="311">
        <v>12.2</v>
      </c>
    </row>
    <row r="109" spans="1:2" ht="15">
      <c r="A109" s="310" t="s">
        <v>777</v>
      </c>
      <c r="B109" s="311">
        <v>0.5</v>
      </c>
    </row>
    <row r="110" spans="1:2" ht="15">
      <c r="A110" s="310" t="s">
        <v>778</v>
      </c>
      <c r="B110" s="311">
        <v>-3.5</v>
      </c>
    </row>
    <row r="111" spans="1:2" ht="15">
      <c r="A111" s="310" t="s">
        <v>779</v>
      </c>
      <c r="B111" s="311">
        <v>4.4000000000000004</v>
      </c>
    </row>
  </sheetData>
  <mergeCells count="6">
    <mergeCell ref="D7:K7"/>
    <mergeCell ref="B1:N1"/>
    <mergeCell ref="B2:N2"/>
    <mergeCell ref="B3:N3"/>
    <mergeCell ref="D5:K5"/>
    <mergeCell ref="D6:K6"/>
  </mergeCell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900C-7408-40AE-B099-D8969920932F}">
  <sheetPr codeName="Hoja37"/>
  <dimension ref="C1:N3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>
    <row r="1" spans="3:14" ht="27.75" customHeight="1">
      <c r="C1" s="618" t="s">
        <v>25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</row>
    <row r="2" spans="3:14" ht="20.25">
      <c r="C2" s="620" t="s">
        <v>24</v>
      </c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</row>
    <row r="3" spans="3:14" ht="15.75" customHeight="1">
      <c r="C3" s="584" t="s">
        <v>624</v>
      </c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</row>
  </sheetData>
  <mergeCells count="3">
    <mergeCell ref="C1:N1"/>
    <mergeCell ref="C2:N2"/>
    <mergeCell ref="C3:N3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E02A-ED21-47C1-9E3B-C7EB3B79C58E}">
  <sheetPr codeName="Hoja38"/>
  <dimension ref="A1:T71"/>
  <sheetViews>
    <sheetView showGridLines="0" topLeftCell="C1" zoomScale="60" zoomScaleNormal="60" workbookViewId="0">
      <pane ySplit="9" topLeftCell="A10" activePane="bottomLeft" state="frozen"/>
      <selection activeCell="B5" sqref="B5:G5"/>
      <selection pane="bottomLeft" activeCell="B5" sqref="B5:G5"/>
    </sheetView>
  </sheetViews>
  <sheetFormatPr baseColWidth="10" defaultColWidth="0" defaultRowHeight="14.25"/>
  <cols>
    <col min="1" max="1" width="11.42578125" style="1" hidden="1" customWidth="1"/>
    <col min="2" max="2" width="8.28515625" style="1" hidden="1" customWidth="1"/>
    <col min="3" max="3" width="131" style="1" customWidth="1"/>
    <col min="4" max="4" width="15.85546875" style="1" bestFit="1" customWidth="1"/>
    <col min="5" max="5" width="14.85546875" style="1" bestFit="1" customWidth="1"/>
    <col min="6" max="6" width="14.7109375" style="1" bestFit="1" customWidth="1"/>
    <col min="7" max="7" width="7.5703125" style="1" customWidth="1"/>
    <col min="8" max="8" width="11.42578125" style="1" hidden="1" customWidth="1"/>
    <col min="9" max="9" width="10.28515625" style="1" hidden="1" customWidth="1"/>
    <col min="10" max="10" width="13.140625" style="1" hidden="1" customWidth="1"/>
    <col min="11" max="17" width="11.42578125" style="1" hidden="1" customWidth="1"/>
    <col min="18" max="18" width="20.42578125" style="1" hidden="1" customWidth="1"/>
    <col min="19" max="19" width="24.140625" style="1" hidden="1" customWidth="1"/>
    <col min="20" max="20" width="14.140625" style="1" hidden="1" customWidth="1"/>
    <col min="21" max="16384" width="11.42578125" style="1" hidden="1"/>
  </cols>
  <sheetData>
    <row r="1" spans="1:20" ht="27">
      <c r="A1" s="617" t="s">
        <v>623</v>
      </c>
      <c r="B1" s="618"/>
      <c r="C1" s="618"/>
      <c r="D1" s="618"/>
      <c r="E1" s="618"/>
      <c r="F1" s="618"/>
      <c r="G1" s="618"/>
      <c r="H1" s="618"/>
      <c r="I1" s="78"/>
      <c r="S1" s="73"/>
    </row>
    <row r="2" spans="1:20" ht="20.25">
      <c r="A2" s="619" t="s">
        <v>24</v>
      </c>
      <c r="B2" s="620"/>
      <c r="C2" s="620"/>
      <c r="D2" s="620"/>
      <c r="E2" s="620"/>
      <c r="F2" s="620"/>
      <c r="G2" s="620"/>
      <c r="H2" s="620"/>
      <c r="I2" s="77"/>
      <c r="S2" s="68">
        <v>4456657376752.2695</v>
      </c>
      <c r="T2" s="68"/>
    </row>
    <row r="3" spans="1:20" ht="15">
      <c r="A3" s="584" t="s">
        <v>23</v>
      </c>
      <c r="B3" s="584"/>
      <c r="C3" s="584"/>
      <c r="D3" s="584"/>
      <c r="E3" s="584"/>
      <c r="F3" s="584"/>
      <c r="G3" s="584"/>
      <c r="H3" s="584"/>
      <c r="I3" s="76"/>
    </row>
    <row r="4" spans="1:20">
      <c r="A4" s="584"/>
      <c r="B4" s="584"/>
      <c r="C4" s="584"/>
      <c r="D4" s="584"/>
      <c r="E4" s="584"/>
      <c r="F4" s="584"/>
      <c r="G4" s="584"/>
      <c r="H4" s="584"/>
    </row>
    <row r="5" spans="1:20" ht="18">
      <c r="A5" s="662" t="s">
        <v>1034</v>
      </c>
      <c r="B5" s="662"/>
      <c r="C5" s="662"/>
      <c r="D5" s="662"/>
      <c r="E5" s="662"/>
      <c r="F5" s="662"/>
      <c r="G5" s="662"/>
      <c r="H5" s="662"/>
      <c r="I5" s="75"/>
    </row>
    <row r="6" spans="1:20" ht="18">
      <c r="A6" s="662">
        <v>2021</v>
      </c>
      <c r="B6" s="662"/>
      <c r="C6" s="662"/>
      <c r="D6" s="662"/>
      <c r="E6" s="662"/>
      <c r="F6" s="662"/>
      <c r="G6" s="662"/>
      <c r="H6" s="662"/>
      <c r="I6" s="74"/>
      <c r="R6" s="73"/>
    </row>
    <row r="7" spans="1:20" ht="14.45" customHeight="1">
      <c r="A7" s="728" t="s">
        <v>1035</v>
      </c>
      <c r="B7" s="728"/>
      <c r="C7" s="728"/>
      <c r="D7" s="728"/>
      <c r="E7" s="728"/>
      <c r="F7" s="728"/>
      <c r="G7" s="728"/>
      <c r="H7" s="728"/>
      <c r="I7" s="72"/>
      <c r="J7" s="72"/>
      <c r="K7" s="72"/>
      <c r="L7" s="72"/>
      <c r="M7" s="72"/>
      <c r="N7" s="72"/>
      <c r="O7" s="72"/>
    </row>
    <row r="8" spans="1:20" ht="14.45" customHeight="1">
      <c r="A8" s="281"/>
      <c r="B8" s="281"/>
      <c r="C8" s="281"/>
      <c r="D8" s="281"/>
      <c r="E8" s="281"/>
      <c r="F8" s="281"/>
      <c r="G8" s="281"/>
      <c r="H8" s="281"/>
      <c r="I8" s="72"/>
      <c r="J8" s="72"/>
      <c r="K8" s="72"/>
      <c r="L8" s="72"/>
      <c r="M8" s="72"/>
      <c r="N8" s="72"/>
      <c r="O8" s="72"/>
    </row>
    <row r="9" spans="1:20" ht="28.15" customHeight="1" thickBot="1">
      <c r="C9" s="649" t="s">
        <v>622</v>
      </c>
      <c r="D9" s="573" t="s">
        <v>621</v>
      </c>
      <c r="E9" s="575" t="s">
        <v>620</v>
      </c>
      <c r="F9" s="573" t="s">
        <v>619</v>
      </c>
      <c r="G9" s="72"/>
      <c r="H9" s="72"/>
      <c r="I9" s="72"/>
      <c r="J9" s="72"/>
      <c r="K9" s="72"/>
    </row>
    <row r="10" spans="1:20" ht="28.15" customHeight="1">
      <c r="C10" s="649"/>
      <c r="D10" s="574">
        <v>1</v>
      </c>
      <c r="E10" s="574">
        <v>2</v>
      </c>
      <c r="F10" s="572">
        <v>3</v>
      </c>
      <c r="G10" s="72"/>
      <c r="H10" s="72"/>
      <c r="I10" s="72"/>
      <c r="J10" s="72"/>
      <c r="K10" s="72"/>
    </row>
    <row r="11" spans="1:20" ht="14.45" customHeight="1">
      <c r="C11" s="71" t="s">
        <v>41</v>
      </c>
      <c r="D11" s="70">
        <v>46128711096</v>
      </c>
      <c r="E11" s="70">
        <v>32190201639.439995</v>
      </c>
      <c r="F11" s="69">
        <f t="shared" ref="F11:F42" si="0">+E11/D11</f>
        <v>0.69783440453057299</v>
      </c>
      <c r="G11" s="72"/>
      <c r="H11" s="72"/>
      <c r="I11" s="72"/>
      <c r="J11" s="72"/>
      <c r="K11" s="72"/>
    </row>
    <row r="12" spans="1:20" ht="14.25" customHeight="1">
      <c r="C12" s="1" t="s">
        <v>618</v>
      </c>
      <c r="D12" s="67">
        <v>1895458911</v>
      </c>
      <c r="E12" s="67">
        <v>1744020332.6899996</v>
      </c>
      <c r="F12" s="66">
        <f t="shared" si="0"/>
        <v>0.92010453118706492</v>
      </c>
      <c r="G12" s="72"/>
      <c r="H12" s="72"/>
      <c r="I12" s="72"/>
      <c r="J12" s="72"/>
      <c r="K12" s="72"/>
    </row>
    <row r="13" spans="1:20" ht="14.25" customHeight="1">
      <c r="C13" s="1" t="s">
        <v>617</v>
      </c>
      <c r="D13" s="67">
        <v>2492149125</v>
      </c>
      <c r="E13" s="67">
        <v>1446496402.1199999</v>
      </c>
      <c r="F13" s="66">
        <f t="shared" si="0"/>
        <v>0.58042128683611571</v>
      </c>
      <c r="G13" s="72"/>
      <c r="H13" s="72"/>
      <c r="I13" s="72"/>
      <c r="J13" s="72"/>
      <c r="K13" s="72"/>
    </row>
    <row r="14" spans="1:20">
      <c r="C14" s="1" t="s">
        <v>616</v>
      </c>
      <c r="D14" s="67">
        <v>3000000000</v>
      </c>
      <c r="E14" s="67">
        <v>1396784580.3299999</v>
      </c>
      <c r="F14" s="66">
        <f t="shared" si="0"/>
        <v>0.46559486010999995</v>
      </c>
    </row>
    <row r="15" spans="1:20" hidden="1">
      <c r="C15" s="1" t="s">
        <v>615</v>
      </c>
      <c r="D15" s="67">
        <v>6000000</v>
      </c>
      <c r="E15" s="67">
        <v>1174392598.6700001</v>
      </c>
      <c r="F15" s="66">
        <f t="shared" si="0"/>
        <v>195.73209977833335</v>
      </c>
    </row>
    <row r="16" spans="1:20" hidden="1">
      <c r="C16" s="1" t="s">
        <v>573</v>
      </c>
      <c r="D16" s="67">
        <v>2465030768</v>
      </c>
      <c r="E16" s="67">
        <v>1140649824.1300004</v>
      </c>
      <c r="F16" s="66">
        <f t="shared" si="0"/>
        <v>0.46273248956460911</v>
      </c>
    </row>
    <row r="17" spans="3:6" hidden="1">
      <c r="C17" s="1" t="s">
        <v>614</v>
      </c>
      <c r="D17" s="67">
        <v>0</v>
      </c>
      <c r="E17" s="67">
        <v>1116043529.8099999</v>
      </c>
      <c r="F17" s="66" t="e">
        <f t="shared" si="0"/>
        <v>#DIV/0!</v>
      </c>
    </row>
    <row r="18" spans="3:6">
      <c r="C18" s="1" t="s">
        <v>613</v>
      </c>
      <c r="D18" s="67">
        <v>500000000</v>
      </c>
      <c r="E18" s="67">
        <v>933924800.25999999</v>
      </c>
      <c r="F18" s="66">
        <f t="shared" si="0"/>
        <v>1.86784960052</v>
      </c>
    </row>
    <row r="19" spans="3:6">
      <c r="C19" s="1" t="s">
        <v>612</v>
      </c>
      <c r="D19" s="67">
        <v>250000000</v>
      </c>
      <c r="E19" s="67">
        <v>903795220.94000006</v>
      </c>
      <c r="F19" s="66">
        <f t="shared" si="0"/>
        <v>3.6151808837600004</v>
      </c>
    </row>
    <row r="20" spans="3:6">
      <c r="C20" s="1" t="s">
        <v>611</v>
      </c>
      <c r="D20" s="67">
        <v>1003592903</v>
      </c>
      <c r="E20" s="67">
        <v>858267986.07000005</v>
      </c>
      <c r="F20" s="66">
        <f t="shared" si="0"/>
        <v>0.85519535212376852</v>
      </c>
    </row>
    <row r="21" spans="3:6" ht="13.5" customHeight="1">
      <c r="C21" s="1" t="s">
        <v>610</v>
      </c>
      <c r="D21" s="67">
        <v>142433853</v>
      </c>
      <c r="E21" s="67">
        <v>779058375.38999999</v>
      </c>
      <c r="F21" s="66">
        <f t="shared" si="0"/>
        <v>5.4696152563534177</v>
      </c>
    </row>
    <row r="22" spans="3:6">
      <c r="C22" s="1" t="s">
        <v>609</v>
      </c>
      <c r="D22" s="67">
        <v>119510196</v>
      </c>
      <c r="E22" s="67">
        <v>752799407.36000001</v>
      </c>
      <c r="F22" s="66">
        <f t="shared" si="0"/>
        <v>6.2990391828995076</v>
      </c>
    </row>
    <row r="23" spans="3:6" hidden="1">
      <c r="C23" s="1" t="s">
        <v>608</v>
      </c>
      <c r="D23" s="67">
        <v>0</v>
      </c>
      <c r="E23" s="67">
        <v>733596273.19999993</v>
      </c>
      <c r="F23" s="66" t="e">
        <f t="shared" si="0"/>
        <v>#DIV/0!</v>
      </c>
    </row>
    <row r="24" spans="3:6">
      <c r="C24" s="1" t="s">
        <v>607</v>
      </c>
      <c r="D24" s="67">
        <v>250000000</v>
      </c>
      <c r="E24" s="67">
        <v>727262610.88999999</v>
      </c>
      <c r="F24" s="66">
        <f t="shared" si="0"/>
        <v>2.90905044356</v>
      </c>
    </row>
    <row r="25" spans="3:6">
      <c r="C25" s="1" t="s">
        <v>606</v>
      </c>
      <c r="D25" s="67">
        <v>400000000</v>
      </c>
      <c r="E25" s="67">
        <v>579470165.81999993</v>
      </c>
      <c r="F25" s="66">
        <f t="shared" si="0"/>
        <v>1.4486754145499998</v>
      </c>
    </row>
    <row r="26" spans="3:6">
      <c r="C26" s="1" t="s">
        <v>605</v>
      </c>
      <c r="D26" s="67">
        <v>1498636484</v>
      </c>
      <c r="E26" s="67">
        <v>546638752.48000002</v>
      </c>
      <c r="F26" s="66">
        <f t="shared" si="0"/>
        <v>0.36475740335706386</v>
      </c>
    </row>
    <row r="27" spans="3:6" hidden="1">
      <c r="C27" s="1" t="s">
        <v>604</v>
      </c>
      <c r="D27" s="67">
        <v>0</v>
      </c>
      <c r="E27" s="67">
        <v>546573082.70000005</v>
      </c>
      <c r="F27" s="66" t="e">
        <f t="shared" si="0"/>
        <v>#DIV/0!</v>
      </c>
    </row>
    <row r="28" spans="3:6" hidden="1">
      <c r="C28" s="1" t="s">
        <v>603</v>
      </c>
      <c r="D28" s="67">
        <v>0</v>
      </c>
      <c r="E28" s="67">
        <v>520485299.96999991</v>
      </c>
      <c r="F28" s="66" t="e">
        <f t="shared" si="0"/>
        <v>#DIV/0!</v>
      </c>
    </row>
    <row r="29" spans="3:6">
      <c r="C29" s="1" t="s">
        <v>602</v>
      </c>
      <c r="D29" s="67">
        <v>1460358172</v>
      </c>
      <c r="E29" s="67">
        <v>515869699.15999997</v>
      </c>
      <c r="F29" s="66">
        <f t="shared" si="0"/>
        <v>0.35324875023878727</v>
      </c>
    </row>
    <row r="30" spans="3:6">
      <c r="C30" s="1" t="s">
        <v>601</v>
      </c>
      <c r="D30" s="67">
        <v>240000000</v>
      </c>
      <c r="E30" s="67">
        <v>480820521.02999997</v>
      </c>
      <c r="F30" s="66">
        <f t="shared" si="0"/>
        <v>2.0034188376249999</v>
      </c>
    </row>
    <row r="31" spans="3:6">
      <c r="C31" s="1" t="s">
        <v>600</v>
      </c>
      <c r="D31" s="67">
        <v>250000000</v>
      </c>
      <c r="E31" s="67">
        <v>396676564.33000004</v>
      </c>
      <c r="F31" s="66">
        <f t="shared" si="0"/>
        <v>1.5867062573200001</v>
      </c>
    </row>
    <row r="32" spans="3:6">
      <c r="C32" s="1" t="s">
        <v>599</v>
      </c>
      <c r="D32" s="67">
        <v>235247894</v>
      </c>
      <c r="E32" s="67">
        <v>371040848.11000001</v>
      </c>
      <c r="F32" s="66">
        <f t="shared" si="0"/>
        <v>1.577233452767913</v>
      </c>
    </row>
    <row r="33" spans="3:6">
      <c r="C33" s="1" t="s">
        <v>598</v>
      </c>
      <c r="D33" s="67">
        <v>522951326</v>
      </c>
      <c r="E33" s="67">
        <v>311446613.78999996</v>
      </c>
      <c r="F33" s="66">
        <f t="shared" si="0"/>
        <v>0.59555564410214334</v>
      </c>
    </row>
    <row r="34" spans="3:6" hidden="1">
      <c r="C34" s="1" t="s">
        <v>597</v>
      </c>
      <c r="D34" s="67">
        <v>0</v>
      </c>
      <c r="E34" s="67">
        <v>309230868.88</v>
      </c>
      <c r="F34" s="66" t="e">
        <f t="shared" si="0"/>
        <v>#DIV/0!</v>
      </c>
    </row>
    <row r="35" spans="3:6">
      <c r="C35" s="1" t="s">
        <v>596</v>
      </c>
      <c r="D35" s="67">
        <v>500000000</v>
      </c>
      <c r="E35" s="67">
        <v>307374781.81999999</v>
      </c>
      <c r="F35" s="66">
        <f t="shared" si="0"/>
        <v>0.61474956364</v>
      </c>
    </row>
    <row r="36" spans="3:6">
      <c r="C36" s="1" t="s">
        <v>595</v>
      </c>
      <c r="D36" s="67">
        <v>75000000</v>
      </c>
      <c r="E36" s="67">
        <v>296909912.01999998</v>
      </c>
      <c r="F36" s="66">
        <f t="shared" si="0"/>
        <v>3.9587988269333332</v>
      </c>
    </row>
    <row r="37" spans="3:6">
      <c r="C37" s="1" t="s">
        <v>594</v>
      </c>
      <c r="D37" s="67">
        <v>593112903</v>
      </c>
      <c r="E37" s="67">
        <v>283165053.07999998</v>
      </c>
      <c r="F37" s="66">
        <f t="shared" si="0"/>
        <v>0.47742183932896159</v>
      </c>
    </row>
    <row r="38" spans="3:6">
      <c r="C38" s="1" t="s">
        <v>593</v>
      </c>
      <c r="D38" s="67">
        <v>353466035</v>
      </c>
      <c r="E38" s="67">
        <v>271174815.04000002</v>
      </c>
      <c r="F38" s="66">
        <f t="shared" si="0"/>
        <v>0.76718775833723318</v>
      </c>
    </row>
    <row r="39" spans="3:6">
      <c r="C39" s="1" t="s">
        <v>592</v>
      </c>
      <c r="D39" s="67">
        <v>1125810000</v>
      </c>
      <c r="E39" s="67">
        <v>269900811.59000003</v>
      </c>
      <c r="F39" s="66">
        <f t="shared" si="0"/>
        <v>0.23973922028583866</v>
      </c>
    </row>
    <row r="40" spans="3:6" hidden="1">
      <c r="C40" s="1" t="s">
        <v>591</v>
      </c>
      <c r="D40" s="67">
        <v>0</v>
      </c>
      <c r="E40" s="67">
        <v>245763674.47</v>
      </c>
      <c r="F40" s="66" t="e">
        <f t="shared" si="0"/>
        <v>#DIV/0!</v>
      </c>
    </row>
    <row r="41" spans="3:6">
      <c r="C41" s="1" t="s">
        <v>590</v>
      </c>
      <c r="D41" s="67">
        <v>329898945</v>
      </c>
      <c r="E41" s="67">
        <v>233431038.88</v>
      </c>
      <c r="F41" s="66">
        <f t="shared" si="0"/>
        <v>0.70758346583981946</v>
      </c>
    </row>
    <row r="42" spans="3:6">
      <c r="C42" s="1" t="s">
        <v>589</v>
      </c>
      <c r="D42" s="67">
        <v>96215000</v>
      </c>
      <c r="E42" s="67">
        <v>227172719.02000001</v>
      </c>
      <c r="F42" s="66">
        <f t="shared" si="0"/>
        <v>2.3610946216286441</v>
      </c>
    </row>
    <row r="43" spans="3:6">
      <c r="C43" s="1" t="s">
        <v>588</v>
      </c>
      <c r="D43" s="67">
        <v>95000000</v>
      </c>
      <c r="E43" s="67">
        <v>207391926.87</v>
      </c>
      <c r="F43" s="66">
        <f t="shared" ref="F43:F69" si="1">+E43/D43</f>
        <v>2.1830729144210528</v>
      </c>
    </row>
    <row r="44" spans="3:6">
      <c r="C44" s="1" t="s">
        <v>587</v>
      </c>
      <c r="D44" s="67">
        <v>95000000</v>
      </c>
      <c r="E44" s="67">
        <v>192125403.06999999</v>
      </c>
      <c r="F44" s="66">
        <f t="shared" si="1"/>
        <v>2.0223726638947368</v>
      </c>
    </row>
    <row r="45" spans="3:6">
      <c r="C45" s="1" t="s">
        <v>586</v>
      </c>
      <c r="D45" s="67">
        <v>92755571</v>
      </c>
      <c r="E45" s="67">
        <v>170556934.22</v>
      </c>
      <c r="F45" s="66">
        <f t="shared" si="1"/>
        <v>1.8387783330016911</v>
      </c>
    </row>
    <row r="46" spans="3:6">
      <c r="C46" s="1" t="s">
        <v>585</v>
      </c>
      <c r="D46" s="67">
        <v>607623631</v>
      </c>
      <c r="E46" s="67">
        <v>168879039.25000003</v>
      </c>
      <c r="F46" s="66">
        <f t="shared" si="1"/>
        <v>0.27793362639972774</v>
      </c>
    </row>
    <row r="47" spans="3:6" ht="15">
      <c r="C47" s="71" t="s">
        <v>584</v>
      </c>
      <c r="D47" s="70">
        <v>6439173259</v>
      </c>
      <c r="E47" s="70">
        <v>4229003242.1399999</v>
      </c>
      <c r="F47" s="69">
        <f t="shared" si="1"/>
        <v>0.65676183448382031</v>
      </c>
    </row>
    <row r="48" spans="3:6">
      <c r="C48" s="1" t="s">
        <v>583</v>
      </c>
      <c r="D48" s="67">
        <v>4543273259</v>
      </c>
      <c r="E48" s="67">
        <v>3220026383.5499997</v>
      </c>
      <c r="F48" s="66">
        <f t="shared" si="1"/>
        <v>0.7087459195132686</v>
      </c>
    </row>
    <row r="49" spans="3:6">
      <c r="C49" s="1" t="s">
        <v>582</v>
      </c>
      <c r="D49" s="67">
        <v>849500000</v>
      </c>
      <c r="E49" s="67">
        <v>914559994.8599999</v>
      </c>
      <c r="F49" s="66">
        <f t="shared" si="1"/>
        <v>1.076586221141848</v>
      </c>
    </row>
    <row r="50" spans="3:6" ht="18.600000000000001" hidden="1" customHeight="1">
      <c r="C50" s="1" t="s">
        <v>581</v>
      </c>
      <c r="D50" s="67">
        <v>0</v>
      </c>
      <c r="E50" s="67">
        <v>35998321.689999998</v>
      </c>
      <c r="F50" s="66" t="e">
        <f t="shared" si="1"/>
        <v>#DIV/0!</v>
      </c>
    </row>
    <row r="51" spans="3:6" hidden="1">
      <c r="C51" s="1" t="s">
        <v>580</v>
      </c>
      <c r="D51" s="67">
        <v>0</v>
      </c>
      <c r="E51" s="67">
        <v>25029336.050000001</v>
      </c>
      <c r="F51" s="66" t="e">
        <f t="shared" si="1"/>
        <v>#DIV/0!</v>
      </c>
    </row>
    <row r="52" spans="3:6" hidden="1">
      <c r="C52" s="1" t="s">
        <v>579</v>
      </c>
      <c r="D52" s="67">
        <v>0</v>
      </c>
      <c r="E52" s="67">
        <v>10000000</v>
      </c>
      <c r="F52" s="66" t="e">
        <f t="shared" si="1"/>
        <v>#DIV/0!</v>
      </c>
    </row>
    <row r="53" spans="3:6" hidden="1">
      <c r="C53" s="1" t="s">
        <v>578</v>
      </c>
      <c r="D53" s="67">
        <v>0</v>
      </c>
      <c r="E53" s="67">
        <v>6738783.6399999997</v>
      </c>
      <c r="F53" s="66" t="e">
        <f t="shared" si="1"/>
        <v>#DIV/0!</v>
      </c>
    </row>
    <row r="54" spans="3:6" hidden="1">
      <c r="C54" s="1" t="s">
        <v>577</v>
      </c>
      <c r="D54" s="67">
        <v>0</v>
      </c>
      <c r="E54" s="67">
        <v>5599973.1699999999</v>
      </c>
      <c r="F54" s="66" t="e">
        <f t="shared" si="1"/>
        <v>#DIV/0!</v>
      </c>
    </row>
    <row r="55" spans="3:6" hidden="1">
      <c r="C55" s="1" t="s">
        <v>576</v>
      </c>
      <c r="D55" s="67">
        <v>0</v>
      </c>
      <c r="E55" s="67">
        <v>4430331.82</v>
      </c>
      <c r="F55" s="66" t="e">
        <f t="shared" si="1"/>
        <v>#DIV/0!</v>
      </c>
    </row>
    <row r="56" spans="3:6">
      <c r="C56" s="1" t="s">
        <v>575</v>
      </c>
      <c r="D56" s="67">
        <v>5000000</v>
      </c>
      <c r="E56" s="67">
        <v>3977356.5</v>
      </c>
      <c r="F56" s="66">
        <f t="shared" si="1"/>
        <v>0.79547129999999999</v>
      </c>
    </row>
    <row r="57" spans="3:6">
      <c r="C57" s="1" t="s">
        <v>574</v>
      </c>
      <c r="D57" s="67">
        <v>5000000</v>
      </c>
      <c r="E57" s="67">
        <v>1481427.6300000001</v>
      </c>
      <c r="F57" s="66">
        <f t="shared" si="1"/>
        <v>0.29628552600000002</v>
      </c>
    </row>
    <row r="58" spans="3:6" hidden="1">
      <c r="C58" s="1" t="s">
        <v>573</v>
      </c>
      <c r="D58" s="67">
        <v>511400000</v>
      </c>
      <c r="E58" s="67">
        <v>1161333.23</v>
      </c>
      <c r="F58" s="66">
        <f t="shared" si="1"/>
        <v>2.2708901642549861E-3</v>
      </c>
    </row>
    <row r="59" spans="3:6" hidden="1">
      <c r="C59" s="1" t="s">
        <v>572</v>
      </c>
      <c r="D59" s="67">
        <v>15000000</v>
      </c>
      <c r="E59" s="67">
        <v>0</v>
      </c>
      <c r="F59" s="66">
        <f t="shared" si="1"/>
        <v>0</v>
      </c>
    </row>
    <row r="60" spans="3:6" hidden="1">
      <c r="C60" s="1" t="s">
        <v>571</v>
      </c>
      <c r="D60" s="67">
        <v>0</v>
      </c>
      <c r="E60" s="67">
        <v>0</v>
      </c>
      <c r="F60" s="66" t="e">
        <f t="shared" si="1"/>
        <v>#DIV/0!</v>
      </c>
    </row>
    <row r="61" spans="3:6" hidden="1">
      <c r="C61" s="1" t="s">
        <v>570</v>
      </c>
      <c r="D61" s="67">
        <v>0</v>
      </c>
      <c r="E61" s="67">
        <v>0</v>
      </c>
      <c r="F61" s="66" t="e">
        <f t="shared" si="1"/>
        <v>#DIV/0!</v>
      </c>
    </row>
    <row r="62" spans="3:6" hidden="1">
      <c r="C62" s="1" t="s">
        <v>569</v>
      </c>
      <c r="D62" s="67">
        <v>500000000</v>
      </c>
      <c r="E62" s="67">
        <v>0</v>
      </c>
      <c r="F62" s="66">
        <f t="shared" si="1"/>
        <v>0</v>
      </c>
    </row>
    <row r="63" spans="3:6" hidden="1">
      <c r="C63" s="1" t="s">
        <v>568</v>
      </c>
      <c r="D63" s="67">
        <v>10000000</v>
      </c>
      <c r="E63" s="67">
        <v>0</v>
      </c>
      <c r="F63" s="66">
        <f t="shared" si="1"/>
        <v>0</v>
      </c>
    </row>
    <row r="64" spans="3:6" hidden="1">
      <c r="C64" s="1" t="s">
        <v>567</v>
      </c>
      <c r="D64" s="67">
        <v>0</v>
      </c>
      <c r="E64" s="67">
        <v>0</v>
      </c>
      <c r="F64" s="66" t="e">
        <f t="shared" si="1"/>
        <v>#DIV/0!</v>
      </c>
    </row>
    <row r="65" spans="3:10" hidden="1">
      <c r="C65" s="1" t="s">
        <v>566</v>
      </c>
      <c r="D65" s="67">
        <v>0</v>
      </c>
      <c r="E65" s="67">
        <v>0</v>
      </c>
      <c r="F65" s="66" t="e">
        <f t="shared" si="1"/>
        <v>#DIV/0!</v>
      </c>
    </row>
    <row r="66" spans="3:10" hidden="1">
      <c r="C66" s="1" t="s">
        <v>565</v>
      </c>
      <c r="D66" s="67">
        <v>0</v>
      </c>
      <c r="E66" s="67">
        <v>0</v>
      </c>
      <c r="F66" s="66" t="e">
        <f t="shared" si="1"/>
        <v>#DIV/0!</v>
      </c>
    </row>
    <row r="67" spans="3:10" hidden="1">
      <c r="C67" s="1" t="s">
        <v>564</v>
      </c>
      <c r="D67" s="67">
        <v>0</v>
      </c>
      <c r="E67" s="67">
        <v>0</v>
      </c>
      <c r="F67" s="66" t="e">
        <f t="shared" si="1"/>
        <v>#DIV/0!</v>
      </c>
      <c r="J67" s="68"/>
    </row>
    <row r="68" spans="3:10" hidden="1">
      <c r="C68" s="1" t="s">
        <v>563</v>
      </c>
      <c r="D68" s="67">
        <v>0</v>
      </c>
      <c r="E68" s="67">
        <v>0</v>
      </c>
      <c r="F68" s="66" t="e">
        <f t="shared" si="1"/>
        <v>#DIV/0!</v>
      </c>
    </row>
    <row r="69" spans="3:10" hidden="1">
      <c r="C69" s="1" t="s">
        <v>562</v>
      </c>
      <c r="D69" s="67">
        <v>0</v>
      </c>
      <c r="E69" s="67">
        <v>0</v>
      </c>
      <c r="F69" s="66" t="e">
        <f t="shared" si="1"/>
        <v>#DIV/0!</v>
      </c>
    </row>
    <row r="70" spans="3:10" ht="15">
      <c r="C70" s="65" t="s">
        <v>0</v>
      </c>
      <c r="D70" s="64">
        <v>52567.9</v>
      </c>
      <c r="E70" s="64">
        <v>36419.199999999997</v>
      </c>
      <c r="F70" s="63">
        <v>0.69299999999999995</v>
      </c>
    </row>
    <row r="71" spans="3:10" ht="25.5">
      <c r="C71" s="267" t="s">
        <v>734</v>
      </c>
    </row>
  </sheetData>
  <mergeCells count="7">
    <mergeCell ref="C9:C10"/>
    <mergeCell ref="A7:H7"/>
    <mergeCell ref="A1:H1"/>
    <mergeCell ref="A2:H2"/>
    <mergeCell ref="A3:H4"/>
    <mergeCell ref="A5:H5"/>
    <mergeCell ref="A6:H6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F916-864C-4AAF-9C47-72928715D407}">
  <sheetPr codeName="Hoja23"/>
  <dimension ref="A1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D5F4-7F79-40F8-BD3F-F215FCC75637}">
  <sheetPr codeName="Hoja24"/>
  <dimension ref="A1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9AC5-0637-4EFA-A231-716CC5E224DF}">
  <sheetPr codeName="Hoja25"/>
  <dimension ref="A1:A5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sheetData>
    <row r="1" customFormat="1"/>
    <row r="2" customFormat="1"/>
    <row r="3" customFormat="1"/>
    <row r="4" customFormat="1"/>
    <row r="5" customFormat="1"/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974B-5544-48F5-A702-F07315B92E48}">
  <dimension ref="C2:I516"/>
  <sheetViews>
    <sheetView zoomScale="70" zoomScaleNormal="70" workbookViewId="0">
      <selection activeCell="B5" sqref="B5:G5"/>
    </sheetView>
  </sheetViews>
  <sheetFormatPr baseColWidth="10" defaultColWidth="9.140625" defaultRowHeight="15"/>
  <cols>
    <col min="1" max="2" width="9.140625" style="32"/>
    <col min="3" max="3" width="98.85546875" bestFit="1" customWidth="1"/>
    <col min="4" max="4" width="14.140625" hidden="1" customWidth="1"/>
    <col min="5" max="5" width="28.5703125" hidden="1" customWidth="1"/>
    <col min="6" max="6" width="21.140625" customWidth="1"/>
    <col min="7" max="7" width="9.85546875" style="32" bestFit="1" customWidth="1"/>
    <col min="8" max="8" width="10.5703125" style="32" bestFit="1" customWidth="1"/>
    <col min="9" max="9" width="9.85546875" style="32" bestFit="1" customWidth="1"/>
    <col min="10" max="16384" width="9.140625" style="32"/>
  </cols>
  <sheetData>
    <row r="2" spans="3:9">
      <c r="C2" s="32"/>
      <c r="D2" s="32"/>
      <c r="E2" s="32"/>
      <c r="F2" s="32"/>
    </row>
    <row r="3" spans="3:9">
      <c r="C3" s="32"/>
      <c r="D3" s="32"/>
      <c r="E3" s="32"/>
      <c r="F3" s="32"/>
    </row>
    <row r="4" spans="3:9">
      <c r="C4" s="32"/>
      <c r="D4" s="32"/>
      <c r="E4" s="32"/>
      <c r="F4" s="32"/>
    </row>
    <row r="5" spans="3:9">
      <c r="C5" s="32"/>
      <c r="D5" s="32"/>
      <c r="E5" s="32"/>
      <c r="F5" s="32"/>
    </row>
    <row r="6" spans="3:9" ht="15.75" thickBot="1">
      <c r="C6" s="32" t="s">
        <v>1081</v>
      </c>
      <c r="D6" s="32"/>
      <c r="E6" s="32"/>
      <c r="F6" s="32"/>
    </row>
    <row r="7" spans="3:9" ht="30.75" thickBot="1">
      <c r="C7" s="54" t="s">
        <v>553</v>
      </c>
      <c r="D7" s="53" t="s">
        <v>552</v>
      </c>
      <c r="E7" s="52" t="s">
        <v>551</v>
      </c>
      <c r="F7" s="30" t="s">
        <v>550</v>
      </c>
    </row>
    <row r="8" spans="3:9">
      <c r="C8" s="51" t="s">
        <v>549</v>
      </c>
      <c r="D8" s="50">
        <v>985407500140.30017</v>
      </c>
      <c r="E8" s="50">
        <v>-167720468816.00995</v>
      </c>
      <c r="F8" s="47">
        <v>817687031324.29016</v>
      </c>
      <c r="G8" s="40"/>
      <c r="H8" s="40"/>
      <c r="I8" s="40"/>
    </row>
    <row r="9" spans="3:9">
      <c r="C9" s="39" t="s">
        <v>548</v>
      </c>
      <c r="D9" s="38">
        <v>2635779123.8200002</v>
      </c>
      <c r="E9" s="38">
        <v>-21500000</v>
      </c>
      <c r="F9" s="49">
        <v>2614279123.8200002</v>
      </c>
    </row>
    <row r="10" spans="3:9">
      <c r="C10" s="39" t="s">
        <v>547</v>
      </c>
      <c r="D10" s="38">
        <v>5182940711</v>
      </c>
      <c r="E10" s="38">
        <v>-42616368</v>
      </c>
      <c r="F10" s="37">
        <v>5140324343</v>
      </c>
    </row>
    <row r="11" spans="3:9">
      <c r="C11" s="39" t="s">
        <v>546</v>
      </c>
      <c r="D11" s="38">
        <v>101969562825.49983</v>
      </c>
      <c r="E11" s="38">
        <v>-2497709166.5600004</v>
      </c>
      <c r="F11" s="37">
        <v>99471853658.939835</v>
      </c>
    </row>
    <row r="12" spans="3:9">
      <c r="C12" s="39" t="s">
        <v>545</v>
      </c>
      <c r="D12" s="38">
        <v>50169229527.510117</v>
      </c>
      <c r="E12" s="38">
        <v>-19549577329.519997</v>
      </c>
      <c r="F12" s="37">
        <v>30619652197.99012</v>
      </c>
    </row>
    <row r="13" spans="3:9">
      <c r="C13" s="39" t="s">
        <v>544</v>
      </c>
      <c r="D13" s="38">
        <v>34903848896.170082</v>
      </c>
      <c r="E13" s="38">
        <v>-430565926.66000003</v>
      </c>
      <c r="F13" s="37">
        <v>34473282969.510078</v>
      </c>
    </row>
    <row r="14" spans="3:9">
      <c r="C14" s="39" t="s">
        <v>543</v>
      </c>
      <c r="D14" s="38">
        <v>8261136983.5499945</v>
      </c>
      <c r="E14" s="38">
        <v>-38831725.640000001</v>
      </c>
      <c r="F14" s="37">
        <v>8222305257.9099941</v>
      </c>
    </row>
    <row r="15" spans="3:9">
      <c r="C15" s="39" t="s">
        <v>542</v>
      </c>
      <c r="D15" s="38">
        <v>20222491904.919998</v>
      </c>
      <c r="E15" s="38">
        <v>-13788499591.52</v>
      </c>
      <c r="F15" s="37">
        <v>6433992313.3999977</v>
      </c>
    </row>
    <row r="16" spans="3:9">
      <c r="C16" s="39" t="s">
        <v>541</v>
      </c>
      <c r="D16" s="38">
        <v>186774494864.96008</v>
      </c>
      <c r="E16" s="38">
        <v>-965397033.20000005</v>
      </c>
      <c r="F16" s="37">
        <v>185809097831.76007</v>
      </c>
    </row>
    <row r="17" spans="3:6">
      <c r="C17" s="39" t="s">
        <v>540</v>
      </c>
      <c r="D17" s="38">
        <v>145792041708.08017</v>
      </c>
      <c r="E17" s="38">
        <v>-92524600289.959991</v>
      </c>
      <c r="F17" s="37">
        <v>53267441418.120178</v>
      </c>
    </row>
    <row r="18" spans="3:6">
      <c r="C18" s="39" t="s">
        <v>539</v>
      </c>
      <c r="D18" s="38">
        <v>3041611938.4599981</v>
      </c>
      <c r="E18" s="38">
        <v>-149191053.28999999</v>
      </c>
      <c r="F18" s="37">
        <v>2892420885.1699982</v>
      </c>
    </row>
    <row r="19" spans="3:6">
      <c r="C19" s="39" t="s">
        <v>538</v>
      </c>
      <c r="D19" s="38">
        <v>1874073576.5200002</v>
      </c>
      <c r="E19" s="38">
        <v>-543585120.46000004</v>
      </c>
      <c r="F19" s="37">
        <v>1330488456.0600002</v>
      </c>
    </row>
    <row r="20" spans="3:6">
      <c r="C20" s="39" t="s">
        <v>537</v>
      </c>
      <c r="D20" s="38">
        <v>16918221101.879988</v>
      </c>
      <c r="E20" s="38">
        <v>-5748588295.46</v>
      </c>
      <c r="F20" s="37">
        <v>11169632806.419987</v>
      </c>
    </row>
    <row r="21" spans="3:6">
      <c r="C21" s="39" t="s">
        <v>536</v>
      </c>
      <c r="D21" s="38">
        <v>45743372024.069969</v>
      </c>
      <c r="E21" s="38">
        <v>-8228521815</v>
      </c>
      <c r="F21" s="37">
        <v>37514850209.069969</v>
      </c>
    </row>
    <row r="22" spans="3:6">
      <c r="C22" s="39" t="s">
        <v>535</v>
      </c>
      <c r="D22" s="38">
        <v>17938366655.890007</v>
      </c>
      <c r="E22" s="38">
        <v>-1388826493.8099999</v>
      </c>
      <c r="F22" s="37">
        <v>16549540162.080008</v>
      </c>
    </row>
    <row r="23" spans="3:6">
      <c r="C23" s="39" t="s">
        <v>534</v>
      </c>
      <c r="D23" s="38">
        <v>3940210676.420001</v>
      </c>
      <c r="E23" s="38">
        <v>-21601547.34</v>
      </c>
      <c r="F23" s="37">
        <v>3918609129.0800009</v>
      </c>
    </row>
    <row r="24" spans="3:6">
      <c r="C24" s="39" t="s">
        <v>533</v>
      </c>
      <c r="D24" s="38">
        <v>10566729557.740002</v>
      </c>
      <c r="E24" s="38">
        <v>-168677077.03</v>
      </c>
      <c r="F24" s="37">
        <v>10398052480.710001</v>
      </c>
    </row>
    <row r="25" spans="3:6">
      <c r="C25" s="39" t="s">
        <v>532</v>
      </c>
      <c r="D25" s="38">
        <v>1050462822.8299999</v>
      </c>
      <c r="E25" s="38">
        <v>-8212719.3100000005</v>
      </c>
      <c r="F25" s="37">
        <v>1042250103.52</v>
      </c>
    </row>
    <row r="26" spans="3:6">
      <c r="C26" s="39" t="s">
        <v>531</v>
      </c>
      <c r="D26" s="38">
        <v>2797080497.0900025</v>
      </c>
      <c r="E26" s="38">
        <v>-622030291.74000001</v>
      </c>
      <c r="F26" s="37">
        <v>2175050205.3500023</v>
      </c>
    </row>
    <row r="27" spans="3:6">
      <c r="C27" s="39" t="s">
        <v>530</v>
      </c>
      <c r="D27" s="38">
        <v>626848908.53000009</v>
      </c>
      <c r="E27" s="38">
        <v>-2291990.94</v>
      </c>
      <c r="F27" s="37">
        <v>624556917.59000003</v>
      </c>
    </row>
    <row r="28" spans="3:6">
      <c r="C28" s="39" t="s">
        <v>529</v>
      </c>
      <c r="D28" s="38">
        <v>12237611021.360016</v>
      </c>
      <c r="E28" s="38">
        <v>-6946805912.96</v>
      </c>
      <c r="F28" s="37">
        <v>5290805108.4000158</v>
      </c>
    </row>
    <row r="29" spans="3:6">
      <c r="C29" s="39" t="s">
        <v>528</v>
      </c>
      <c r="D29" s="38">
        <v>16876109465.180012</v>
      </c>
      <c r="E29" s="38">
        <v>-226335751.09</v>
      </c>
      <c r="F29" s="37">
        <v>16649773714.090012</v>
      </c>
    </row>
    <row r="30" spans="3:6">
      <c r="C30" s="39" t="s">
        <v>527</v>
      </c>
      <c r="D30" s="38">
        <v>2438494144.1199994</v>
      </c>
      <c r="E30" s="38">
        <v>-261367475.13</v>
      </c>
      <c r="F30" s="37">
        <v>2177126668.9899993</v>
      </c>
    </row>
    <row r="31" spans="3:6">
      <c r="C31" s="39" t="s">
        <v>526</v>
      </c>
      <c r="D31" s="38">
        <v>916023908.28000045</v>
      </c>
      <c r="E31" s="38">
        <v>-10151431.110000001</v>
      </c>
      <c r="F31" s="37">
        <v>905872477.17000043</v>
      </c>
    </row>
    <row r="32" spans="3:6">
      <c r="C32" s="39" t="s">
        <v>525</v>
      </c>
      <c r="D32" s="38">
        <v>1524638866.4000001</v>
      </c>
      <c r="E32" s="38">
        <v>-288482925.63999999</v>
      </c>
      <c r="F32" s="37">
        <v>1236155940.7600002</v>
      </c>
    </row>
    <row r="33" spans="3:9">
      <c r="C33" s="39" t="s">
        <v>524</v>
      </c>
      <c r="D33" s="38">
        <v>11253383542.489981</v>
      </c>
      <c r="E33" s="38">
        <v>-751180510.87999988</v>
      </c>
      <c r="F33" s="37">
        <v>10502203031.609982</v>
      </c>
    </row>
    <row r="34" spans="3:9">
      <c r="C34" s="39" t="s">
        <v>523</v>
      </c>
      <c r="D34" s="38">
        <v>5261291956.5200005</v>
      </c>
      <c r="E34" s="38">
        <v>-82096615</v>
      </c>
      <c r="F34" s="37">
        <v>5179195341.5200005</v>
      </c>
    </row>
    <row r="35" spans="3:9">
      <c r="C35" s="39" t="s">
        <v>522</v>
      </c>
      <c r="D35" s="38">
        <v>1673918968.5799999</v>
      </c>
      <c r="E35" s="38">
        <v>-12008376</v>
      </c>
      <c r="F35" s="37">
        <v>1661910592.5799999</v>
      </c>
    </row>
    <row r="36" spans="3:9">
      <c r="C36" s="39" t="s">
        <v>521</v>
      </c>
      <c r="D36" s="38">
        <v>1425371875</v>
      </c>
      <c r="E36" s="38">
        <v>-7423737</v>
      </c>
      <c r="F36" s="37">
        <v>1417948138</v>
      </c>
    </row>
    <row r="37" spans="3:9">
      <c r="C37" s="39" t="s">
        <v>520</v>
      </c>
      <c r="D37" s="38">
        <v>160053162.61000007</v>
      </c>
      <c r="E37" s="38">
        <v>-692000</v>
      </c>
      <c r="F37" s="37">
        <v>159361162.61000007</v>
      </c>
    </row>
    <row r="38" spans="3:9">
      <c r="C38" s="39" t="s">
        <v>519</v>
      </c>
      <c r="D38" s="38">
        <v>684251212.37999988</v>
      </c>
      <c r="E38" s="38">
        <v>-4629166.74</v>
      </c>
      <c r="F38" s="37">
        <v>679622045.63999987</v>
      </c>
    </row>
    <row r="39" spans="3:9">
      <c r="C39" s="39" t="s">
        <v>518</v>
      </c>
      <c r="D39" s="38">
        <v>172430474978.84998</v>
      </c>
      <c r="E39" s="38"/>
      <c r="F39" s="37">
        <v>172430474978.84998</v>
      </c>
    </row>
    <row r="40" spans="3:9">
      <c r="C40" s="39" t="s">
        <v>517</v>
      </c>
      <c r="D40" s="38">
        <v>98117372733.589981</v>
      </c>
      <c r="E40" s="38">
        <v>-12388471079.02</v>
      </c>
      <c r="F40" s="37">
        <v>85728901654.569977</v>
      </c>
    </row>
    <row r="41" spans="3:9">
      <c r="C41" s="46" t="s">
        <v>516</v>
      </c>
      <c r="D41" s="48">
        <v>88415869541.960281</v>
      </c>
      <c r="E41" s="48">
        <v>-572792954.54999995</v>
      </c>
      <c r="F41" s="47">
        <v>87843076587.410248</v>
      </c>
      <c r="G41" s="40"/>
      <c r="H41" s="40"/>
      <c r="I41" s="40"/>
    </row>
    <row r="42" spans="3:9">
      <c r="C42" s="39" t="s">
        <v>515</v>
      </c>
      <c r="D42" s="38">
        <v>427104632.65999991</v>
      </c>
      <c r="E42" s="38">
        <v>-7548901.3799999999</v>
      </c>
      <c r="F42" s="37">
        <v>419555731.27999991</v>
      </c>
    </row>
    <row r="43" spans="3:9">
      <c r="C43" s="39" t="s">
        <v>514</v>
      </c>
      <c r="D43" s="38">
        <v>69230169.079999983</v>
      </c>
      <c r="E43" s="38">
        <v>-662354.28</v>
      </c>
      <c r="F43" s="37">
        <v>68567814.799999982</v>
      </c>
    </row>
    <row r="44" spans="3:9">
      <c r="C44" s="39" t="s">
        <v>513</v>
      </c>
      <c r="D44" s="38">
        <v>185037951.37</v>
      </c>
      <c r="E44" s="38">
        <v>-5927045.5999999996</v>
      </c>
      <c r="F44" s="37">
        <v>179110905.77000001</v>
      </c>
    </row>
    <row r="45" spans="3:9">
      <c r="C45" s="39" t="s">
        <v>512</v>
      </c>
      <c r="D45" s="38">
        <v>1670197775.8999984</v>
      </c>
      <c r="E45" s="38">
        <v>-94668862</v>
      </c>
      <c r="F45" s="37">
        <v>1575528913.8999984</v>
      </c>
    </row>
    <row r="46" spans="3:9">
      <c r="C46" s="39" t="s">
        <v>511</v>
      </c>
      <c r="D46" s="38">
        <v>41340365.890000001</v>
      </c>
      <c r="E46" s="38">
        <v>0</v>
      </c>
      <c r="F46" s="37">
        <v>41340365.890000001</v>
      </c>
    </row>
    <row r="47" spans="3:9">
      <c r="C47" s="39" t="s">
        <v>510</v>
      </c>
      <c r="D47" s="38">
        <v>20644262.959999997</v>
      </c>
      <c r="E47" s="38">
        <v>-411929.79000000004</v>
      </c>
      <c r="F47" s="37">
        <v>20232333.169999998</v>
      </c>
    </row>
    <row r="48" spans="3:9">
      <c r="C48" s="39" t="s">
        <v>509</v>
      </c>
      <c r="D48" s="38">
        <v>6659329012.2300005</v>
      </c>
      <c r="E48" s="38">
        <v>-247121319.75</v>
      </c>
      <c r="F48" s="37">
        <v>6412207692.4800005</v>
      </c>
    </row>
    <row r="49" spans="3:6">
      <c r="C49" s="39" t="s">
        <v>508</v>
      </c>
      <c r="D49" s="38">
        <v>127788224.47000001</v>
      </c>
      <c r="E49" s="38">
        <v>-258024</v>
      </c>
      <c r="F49" s="37">
        <v>127530200.47000001</v>
      </c>
    </row>
    <row r="50" spans="3:6">
      <c r="C50" s="39" t="s">
        <v>507</v>
      </c>
      <c r="D50" s="38">
        <v>107938128.79000002</v>
      </c>
      <c r="E50" s="38">
        <v>-3168527.34</v>
      </c>
      <c r="F50" s="37">
        <v>104769601.45000002</v>
      </c>
    </row>
    <row r="51" spans="3:6">
      <c r="C51" s="39" t="s">
        <v>506</v>
      </c>
      <c r="D51" s="38">
        <v>712456564.0599997</v>
      </c>
      <c r="E51" s="38">
        <v>-8449898.25</v>
      </c>
      <c r="F51" s="37">
        <v>704006665.8099997</v>
      </c>
    </row>
    <row r="52" spans="3:6">
      <c r="C52" s="39" t="s">
        <v>505</v>
      </c>
      <c r="D52" s="38">
        <v>89935861.73999998</v>
      </c>
      <c r="E52" s="38">
        <v>-29931.599999999999</v>
      </c>
      <c r="F52" s="37">
        <v>89905930.139999986</v>
      </c>
    </row>
    <row r="53" spans="3:6">
      <c r="C53" s="39" t="s">
        <v>504</v>
      </c>
      <c r="D53" s="38">
        <v>1138442441.2199993</v>
      </c>
      <c r="E53" s="38">
        <v>-7270492.9800000004</v>
      </c>
      <c r="F53" s="37">
        <v>1131171948.2399993</v>
      </c>
    </row>
    <row r="54" spans="3:6">
      <c r="C54" s="39" t="s">
        <v>503</v>
      </c>
      <c r="D54" s="38">
        <v>343170272.93999988</v>
      </c>
      <c r="E54" s="38">
        <v>-4729740.82</v>
      </c>
      <c r="F54" s="37">
        <v>338440532.11999989</v>
      </c>
    </row>
    <row r="55" spans="3:6">
      <c r="C55" s="39" t="s">
        <v>502</v>
      </c>
      <c r="D55" s="38">
        <v>57599382.219999984</v>
      </c>
      <c r="E55" s="38">
        <v>-3116113.31</v>
      </c>
      <c r="F55" s="37">
        <v>54483268.909999982</v>
      </c>
    </row>
    <row r="56" spans="3:6">
      <c r="C56" s="39" t="s">
        <v>501</v>
      </c>
      <c r="D56" s="38">
        <v>71243535.350000009</v>
      </c>
      <c r="E56" s="38">
        <v>-3026409.67</v>
      </c>
      <c r="F56" s="37">
        <v>68217125.680000007</v>
      </c>
    </row>
    <row r="57" spans="3:6">
      <c r="C57" s="39" t="s">
        <v>500</v>
      </c>
      <c r="D57" s="38">
        <v>434663130.52000016</v>
      </c>
      <c r="E57" s="38">
        <v>-5660892.4299999997</v>
      </c>
      <c r="F57" s="37">
        <v>429002238.09000015</v>
      </c>
    </row>
    <row r="58" spans="3:6">
      <c r="C58" s="39" t="s">
        <v>499</v>
      </c>
      <c r="D58" s="38">
        <v>378057161.9199999</v>
      </c>
      <c r="E58" s="38">
        <v>-2343277.63</v>
      </c>
      <c r="F58" s="37">
        <v>375713884.2899999</v>
      </c>
    </row>
    <row r="59" spans="3:6">
      <c r="C59" s="39" t="s">
        <v>498</v>
      </c>
      <c r="D59" s="38">
        <v>20351587.179999996</v>
      </c>
      <c r="E59" s="38">
        <v>-711809.44</v>
      </c>
      <c r="F59" s="37">
        <v>19639777.739999995</v>
      </c>
    </row>
    <row r="60" spans="3:6">
      <c r="C60" s="39" t="s">
        <v>497</v>
      </c>
      <c r="D60" s="38">
        <v>173001531</v>
      </c>
      <c r="E60" s="38">
        <v>-234850.24</v>
      </c>
      <c r="F60" s="37">
        <v>172766680.75999999</v>
      </c>
    </row>
    <row r="61" spans="3:6">
      <c r="C61" s="39" t="s">
        <v>496</v>
      </c>
      <c r="D61" s="38">
        <v>451637690.29000002</v>
      </c>
      <c r="E61" s="38">
        <v>0</v>
      </c>
      <c r="F61" s="37">
        <v>451637690.29000002</v>
      </c>
    </row>
    <row r="62" spans="3:6">
      <c r="C62" s="39" t="s">
        <v>495</v>
      </c>
      <c r="D62" s="38">
        <v>346379358.99000013</v>
      </c>
      <c r="E62" s="38">
        <v>-2600401.19</v>
      </c>
      <c r="F62" s="37">
        <v>343778957.80000013</v>
      </c>
    </row>
    <row r="63" spans="3:6">
      <c r="C63" s="39" t="s">
        <v>494</v>
      </c>
      <c r="D63" s="38">
        <v>296257216.02000016</v>
      </c>
      <c r="E63" s="38">
        <v>-4256047.51</v>
      </c>
      <c r="F63" s="37">
        <v>292001168.51000017</v>
      </c>
    </row>
    <row r="64" spans="3:6">
      <c r="C64" s="39" t="s">
        <v>493</v>
      </c>
      <c r="D64" s="38">
        <v>233257636.85999995</v>
      </c>
      <c r="E64" s="38">
        <v>-2877821.74</v>
      </c>
      <c r="F64" s="37">
        <v>230379815.11999995</v>
      </c>
    </row>
    <row r="65" spans="3:6">
      <c r="C65" s="39" t="s">
        <v>492</v>
      </c>
      <c r="D65" s="38">
        <v>19113703.410000004</v>
      </c>
      <c r="E65" s="38">
        <v>-288565.79000000004</v>
      </c>
      <c r="F65" s="37">
        <v>18825137.620000005</v>
      </c>
    </row>
    <row r="66" spans="3:6">
      <c r="C66" s="39" t="s">
        <v>491</v>
      </c>
      <c r="D66" s="38">
        <v>203583401.88999996</v>
      </c>
      <c r="E66" s="38">
        <v>-2903315.43</v>
      </c>
      <c r="F66" s="37">
        <v>200680086.45999995</v>
      </c>
    </row>
    <row r="67" spans="3:6">
      <c r="C67" s="39" t="s">
        <v>490</v>
      </c>
      <c r="D67" s="38">
        <v>1115217329.4400003</v>
      </c>
      <c r="E67" s="38">
        <v>-14972723.210000001</v>
      </c>
      <c r="F67" s="37">
        <v>1100244606.2300003</v>
      </c>
    </row>
    <row r="68" spans="3:6">
      <c r="C68" s="39" t="s">
        <v>489</v>
      </c>
      <c r="D68" s="38">
        <v>155520729.95999989</v>
      </c>
      <c r="E68" s="38">
        <v>-11107702.959999999</v>
      </c>
      <c r="F68" s="37">
        <v>144413026.99999988</v>
      </c>
    </row>
    <row r="69" spans="3:6">
      <c r="C69" s="39" t="s">
        <v>488</v>
      </c>
      <c r="D69" s="38">
        <v>4125383023.6499996</v>
      </c>
      <c r="E69" s="38">
        <v>-35067767.149999999</v>
      </c>
      <c r="F69" s="37">
        <v>4090315256.4999995</v>
      </c>
    </row>
    <row r="70" spans="3:6">
      <c r="C70" s="39" t="s">
        <v>487</v>
      </c>
      <c r="D70" s="38">
        <v>272071542.37999982</v>
      </c>
      <c r="E70" s="38">
        <v>-3481752.31</v>
      </c>
      <c r="F70" s="37">
        <v>268589790.06999981</v>
      </c>
    </row>
    <row r="71" spans="3:6">
      <c r="C71" s="39" t="s">
        <v>486</v>
      </c>
      <c r="D71" s="38">
        <v>3110007255.3399997</v>
      </c>
      <c r="E71" s="38">
        <v>-9284731.3000000007</v>
      </c>
      <c r="F71" s="37">
        <v>3100722524.0399995</v>
      </c>
    </row>
    <row r="72" spans="3:6">
      <c r="C72" s="39" t="s">
        <v>485</v>
      </c>
      <c r="D72" s="38">
        <v>202378906.40000001</v>
      </c>
      <c r="E72" s="38">
        <v>-286602.58</v>
      </c>
      <c r="F72" s="37">
        <v>202092303.81999999</v>
      </c>
    </row>
    <row r="73" spans="3:6">
      <c r="C73" s="39" t="s">
        <v>484</v>
      </c>
      <c r="D73" s="38">
        <v>0</v>
      </c>
      <c r="E73" s="38"/>
      <c r="F73" s="37">
        <v>0</v>
      </c>
    </row>
    <row r="74" spans="3:6">
      <c r="C74" s="39" t="s">
        <v>483</v>
      </c>
      <c r="D74" s="38">
        <v>65096930.849999979</v>
      </c>
      <c r="E74" s="38">
        <v>-666781.47</v>
      </c>
      <c r="F74" s="37">
        <v>64430149.37999998</v>
      </c>
    </row>
    <row r="75" spans="3:6">
      <c r="C75" s="39" t="s">
        <v>482</v>
      </c>
      <c r="D75" s="38">
        <v>163416253.92000008</v>
      </c>
      <c r="E75" s="38">
        <v>-1413614.8399999999</v>
      </c>
      <c r="F75" s="37">
        <v>162002639.08000007</v>
      </c>
    </row>
    <row r="76" spans="3:6">
      <c r="C76" s="39" t="s">
        <v>481</v>
      </c>
      <c r="D76" s="38">
        <v>563785416.24000001</v>
      </c>
      <c r="E76" s="38">
        <v>-2037454.98</v>
      </c>
      <c r="F76" s="37">
        <v>561747961.25999999</v>
      </c>
    </row>
    <row r="77" spans="3:6">
      <c r="C77" s="39" t="s">
        <v>480</v>
      </c>
      <c r="D77" s="38">
        <v>276046639.12</v>
      </c>
      <c r="E77" s="38">
        <v>-8832001.5500000007</v>
      </c>
      <c r="F77" s="37">
        <v>267214637.56999999</v>
      </c>
    </row>
    <row r="78" spans="3:6">
      <c r="C78" s="39" t="s">
        <v>479</v>
      </c>
      <c r="D78" s="38">
        <v>117135408.71000002</v>
      </c>
      <c r="E78" s="38">
        <v>-791940.45</v>
      </c>
      <c r="F78" s="37">
        <v>116343468.26000002</v>
      </c>
    </row>
    <row r="79" spans="3:6">
      <c r="C79" s="39" t="s">
        <v>478</v>
      </c>
      <c r="D79" s="38">
        <v>285083111.23999983</v>
      </c>
      <c r="E79" s="38">
        <v>-4315472.08</v>
      </c>
      <c r="F79" s="37">
        <v>280767639.15999985</v>
      </c>
    </row>
    <row r="80" spans="3:6">
      <c r="C80" s="39" t="s">
        <v>477</v>
      </c>
      <c r="D80" s="38">
        <v>96136082.580000013</v>
      </c>
      <c r="E80" s="38">
        <v>-937840.33</v>
      </c>
      <c r="F80" s="37">
        <v>95198242.250000015</v>
      </c>
    </row>
    <row r="81" spans="3:9">
      <c r="C81" s="39" t="s">
        <v>476</v>
      </c>
      <c r="D81" s="38">
        <v>154957967.66</v>
      </c>
      <c r="E81" s="38">
        <v>-1910199.96</v>
      </c>
      <c r="F81" s="37">
        <v>153047767.69999999</v>
      </c>
    </row>
    <row r="82" spans="3:9">
      <c r="C82" s="39" t="s">
        <v>475</v>
      </c>
      <c r="D82" s="38">
        <v>183362986.83999991</v>
      </c>
      <c r="E82" s="38">
        <v>-1139067.8500000001</v>
      </c>
      <c r="F82" s="37">
        <v>182223918.98999992</v>
      </c>
    </row>
    <row r="83" spans="3:9">
      <c r="C83" s="39" t="s">
        <v>474</v>
      </c>
      <c r="D83" s="38">
        <v>54171184.579999998</v>
      </c>
      <c r="E83" s="38">
        <v>-378367.14</v>
      </c>
      <c r="F83" s="37">
        <v>53792817.439999998</v>
      </c>
    </row>
    <row r="84" spans="3:9">
      <c r="C84" s="39" t="s">
        <v>473</v>
      </c>
      <c r="D84" s="38">
        <v>16271360.33</v>
      </c>
      <c r="E84" s="38">
        <v>-34769.620000000003</v>
      </c>
      <c r="F84" s="37">
        <v>16236590.710000001</v>
      </c>
    </row>
    <row r="85" spans="3:9">
      <c r="C85" s="39" t="s">
        <v>472</v>
      </c>
      <c r="D85" s="38">
        <v>55313525.960000001</v>
      </c>
      <c r="E85" s="38">
        <v>-624225.94999999995</v>
      </c>
      <c r="F85" s="37">
        <v>54689300.009999998</v>
      </c>
    </row>
    <row r="86" spans="3:9">
      <c r="C86" s="39" t="s">
        <v>471</v>
      </c>
      <c r="D86" s="38">
        <v>61525267060.350258</v>
      </c>
      <c r="E86" s="38">
        <v>-50557644.61999999</v>
      </c>
      <c r="F86" s="37">
        <v>61474709415.730255</v>
      </c>
    </row>
    <row r="87" spans="3:9">
      <c r="C87" s="39" t="s">
        <v>470</v>
      </c>
      <c r="D87" s="38">
        <v>71108813.23999998</v>
      </c>
      <c r="E87" s="38">
        <v>-383572.63</v>
      </c>
      <c r="F87" s="37">
        <v>70725240.609999985</v>
      </c>
    </row>
    <row r="88" spans="3:9">
      <c r="C88" s="39" t="s">
        <v>469</v>
      </c>
      <c r="D88" s="38">
        <v>992594570.77000022</v>
      </c>
      <c r="E88" s="38">
        <v>-13607812</v>
      </c>
      <c r="F88" s="37">
        <v>978986758.77000022</v>
      </c>
    </row>
    <row r="89" spans="3:9">
      <c r="C89" s="39" t="s">
        <v>468</v>
      </c>
      <c r="D89" s="38">
        <v>190511090.81</v>
      </c>
      <c r="E89" s="38">
        <v>-1610920.36</v>
      </c>
      <c r="F89" s="37">
        <v>188900170.44999999</v>
      </c>
    </row>
    <row r="90" spans="3:9">
      <c r="C90" s="39" t="s">
        <v>467</v>
      </c>
      <c r="D90" s="38">
        <v>347271352.63000005</v>
      </c>
      <c r="E90" s="38">
        <v>-1083457.0399999998</v>
      </c>
      <c r="F90" s="37">
        <v>346187895.59000003</v>
      </c>
    </row>
    <row r="91" spans="3:9">
      <c r="C91" s="43" t="s">
        <v>466</v>
      </c>
      <c r="D91" s="42">
        <v>18946928923.459995</v>
      </c>
      <c r="E91" s="42">
        <v>-25671428.469999999</v>
      </c>
      <c r="F91" s="41">
        <v>18921257494.989994</v>
      </c>
      <c r="G91" s="40"/>
      <c r="H91" s="40"/>
      <c r="I91" s="40"/>
    </row>
    <row r="92" spans="3:9">
      <c r="C92" s="39" t="s">
        <v>465</v>
      </c>
      <c r="D92" s="38">
        <v>283303253.93000001</v>
      </c>
      <c r="E92" s="38">
        <v>-4992370.3499999996</v>
      </c>
      <c r="F92" s="37">
        <v>278310883.57999998</v>
      </c>
    </row>
    <row r="93" spans="3:9">
      <c r="C93" s="39" t="s">
        <v>464</v>
      </c>
      <c r="D93" s="38">
        <v>17494319196.219997</v>
      </c>
      <c r="E93" s="38">
        <v>-7337333.1099999994</v>
      </c>
      <c r="F93" s="37">
        <v>17486981863.109997</v>
      </c>
    </row>
    <row r="94" spans="3:9">
      <c r="C94" s="39" t="s">
        <v>463</v>
      </c>
      <c r="D94" s="38">
        <v>249413690.71000016</v>
      </c>
      <c r="E94" s="38">
        <v>-1777261.96</v>
      </c>
      <c r="F94" s="37">
        <v>247636428.75000015</v>
      </c>
    </row>
    <row r="95" spans="3:9">
      <c r="C95" s="39" t="s">
        <v>462</v>
      </c>
      <c r="D95" s="38">
        <v>411556222.61999989</v>
      </c>
      <c r="E95" s="38">
        <v>-8901408.0299999993</v>
      </c>
      <c r="F95" s="37">
        <v>402654814.58999991</v>
      </c>
    </row>
    <row r="96" spans="3:9">
      <c r="C96" s="39" t="s">
        <v>461</v>
      </c>
      <c r="D96" s="38">
        <v>508336559.98000008</v>
      </c>
      <c r="E96" s="38">
        <v>-2663055.02</v>
      </c>
      <c r="F96" s="37">
        <v>505673504.9600001</v>
      </c>
    </row>
    <row r="97" spans="3:9">
      <c r="C97" s="46" t="s">
        <v>19</v>
      </c>
      <c r="D97" s="45">
        <v>23664546986.920006</v>
      </c>
      <c r="E97" s="45">
        <v>-482003363.01999992</v>
      </c>
      <c r="F97" s="44">
        <v>23182543623.900013</v>
      </c>
      <c r="G97" s="40"/>
      <c r="H97" s="40"/>
      <c r="I97" s="40"/>
    </row>
    <row r="98" spans="3:9">
      <c r="C98" s="39" t="s">
        <v>460</v>
      </c>
      <c r="D98" s="38">
        <v>3796096946.5899997</v>
      </c>
      <c r="E98" s="38">
        <v>-410736835.97999996</v>
      </c>
      <c r="F98" s="37">
        <v>3385360110.6099997</v>
      </c>
    </row>
    <row r="99" spans="3:9">
      <c r="C99" s="39" t="s">
        <v>459</v>
      </c>
      <c r="D99" s="38">
        <v>1526527785.0199997</v>
      </c>
      <c r="E99" s="38"/>
      <c r="F99" s="37">
        <v>1526527785.0199997</v>
      </c>
    </row>
    <row r="100" spans="3:9">
      <c r="C100" s="39" t="s">
        <v>458</v>
      </c>
      <c r="D100" s="38">
        <v>985801937.96000028</v>
      </c>
      <c r="E100" s="38"/>
      <c r="F100" s="37">
        <v>985801937.96000028</v>
      </c>
    </row>
    <row r="101" spans="3:9">
      <c r="C101" s="39" t="s">
        <v>457</v>
      </c>
      <c r="D101" s="38">
        <v>773780590.31000006</v>
      </c>
      <c r="E101" s="38"/>
      <c r="F101" s="37">
        <v>773780590.31000006</v>
      </c>
    </row>
    <row r="102" spans="3:9">
      <c r="C102" s="39" t="s">
        <v>456</v>
      </c>
      <c r="D102" s="38">
        <v>646401019.2299999</v>
      </c>
      <c r="E102" s="38">
        <v>-48956838.5</v>
      </c>
      <c r="F102" s="37">
        <v>597444180.7299999</v>
      </c>
    </row>
    <row r="103" spans="3:9">
      <c r="C103" s="39" t="s">
        <v>455</v>
      </c>
      <c r="D103" s="38">
        <v>444248776.40999997</v>
      </c>
      <c r="E103" s="38">
        <v>-30690</v>
      </c>
      <c r="F103" s="37">
        <v>444218086.40999997</v>
      </c>
    </row>
    <row r="104" spans="3:9">
      <c r="C104" s="39" t="s">
        <v>454</v>
      </c>
      <c r="D104" s="38">
        <v>427275805.18000001</v>
      </c>
      <c r="E104" s="38">
        <v>0</v>
      </c>
      <c r="F104" s="37">
        <v>427275805.18000001</v>
      </c>
    </row>
    <row r="105" spans="3:9">
      <c r="C105" s="39" t="s">
        <v>453</v>
      </c>
      <c r="D105" s="38">
        <v>405534299.41000021</v>
      </c>
      <c r="E105" s="38"/>
      <c r="F105" s="37">
        <v>405534299.41000021</v>
      </c>
    </row>
    <row r="106" spans="3:9">
      <c r="C106" s="39" t="s">
        <v>452</v>
      </c>
      <c r="D106" s="38">
        <v>375060078.18000001</v>
      </c>
      <c r="E106" s="38">
        <v>-35968.980000000003</v>
      </c>
      <c r="F106" s="37">
        <v>375024109.19999999</v>
      </c>
    </row>
    <row r="107" spans="3:9">
      <c r="C107" s="39" t="s">
        <v>451</v>
      </c>
      <c r="D107" s="38">
        <v>370294762.85999995</v>
      </c>
      <c r="E107" s="38">
        <v>-118946.86</v>
      </c>
      <c r="F107" s="37">
        <v>370175815.99999994</v>
      </c>
    </row>
    <row r="108" spans="3:9">
      <c r="C108" s="39" t="s">
        <v>450</v>
      </c>
      <c r="D108" s="38">
        <v>330909646.18999994</v>
      </c>
      <c r="E108" s="38">
        <v>-25770</v>
      </c>
      <c r="F108" s="37">
        <v>330883876.18999994</v>
      </c>
    </row>
    <row r="109" spans="3:9">
      <c r="C109" s="39" t="s">
        <v>449</v>
      </c>
      <c r="D109" s="38">
        <v>280773927.98000008</v>
      </c>
      <c r="E109" s="38">
        <v>-68800</v>
      </c>
      <c r="F109" s="37">
        <v>280705127.98000008</v>
      </c>
    </row>
    <row r="110" spans="3:9">
      <c r="C110" s="39" t="s">
        <v>448</v>
      </c>
      <c r="D110" s="38">
        <v>261247803.23000002</v>
      </c>
      <c r="E110" s="38">
        <v>-141975</v>
      </c>
      <c r="F110" s="37">
        <v>261105828.23000002</v>
      </c>
    </row>
    <row r="111" spans="3:9">
      <c r="C111" s="39" t="s">
        <v>447</v>
      </c>
      <c r="D111" s="38">
        <v>252827941.49000019</v>
      </c>
      <c r="E111" s="38">
        <v>-25919.22</v>
      </c>
      <c r="F111" s="37">
        <v>252802022.27000019</v>
      </c>
    </row>
    <row r="112" spans="3:9">
      <c r="C112" s="39" t="s">
        <v>446</v>
      </c>
      <c r="D112" s="38">
        <v>229596616.59</v>
      </c>
      <c r="E112" s="38"/>
      <c r="F112" s="37">
        <v>229596616.59</v>
      </c>
    </row>
    <row r="113" spans="3:6">
      <c r="C113" s="39" t="s">
        <v>445</v>
      </c>
      <c r="D113" s="38">
        <v>217351192.56999999</v>
      </c>
      <c r="E113" s="38"/>
      <c r="F113" s="37">
        <v>217351192.56999999</v>
      </c>
    </row>
    <row r="114" spans="3:6">
      <c r="C114" s="39" t="s">
        <v>444</v>
      </c>
      <c r="D114" s="38">
        <v>197887239.88999999</v>
      </c>
      <c r="E114" s="38">
        <v>-11471.65</v>
      </c>
      <c r="F114" s="37">
        <v>197875768.23999998</v>
      </c>
    </row>
    <row r="115" spans="3:6">
      <c r="C115" s="39" t="s">
        <v>443</v>
      </c>
      <c r="D115" s="38">
        <v>180324118.08999997</v>
      </c>
      <c r="E115" s="38">
        <v>0</v>
      </c>
      <c r="F115" s="37">
        <v>180324118.08999997</v>
      </c>
    </row>
    <row r="116" spans="3:6">
      <c r="C116" s="39" t="s">
        <v>442</v>
      </c>
      <c r="D116" s="38">
        <v>170443116.8900001</v>
      </c>
      <c r="E116" s="38"/>
      <c r="F116" s="37">
        <v>170443116.8900001</v>
      </c>
    </row>
    <row r="117" spans="3:6">
      <c r="C117" s="39" t="s">
        <v>441</v>
      </c>
      <c r="D117" s="38">
        <v>170543997.97999999</v>
      </c>
      <c r="E117" s="38">
        <v>-16743132.07</v>
      </c>
      <c r="F117" s="37">
        <v>153800865.91</v>
      </c>
    </row>
    <row r="118" spans="3:6">
      <c r="C118" s="39" t="s">
        <v>440</v>
      </c>
      <c r="D118" s="38">
        <v>149918916.50000009</v>
      </c>
      <c r="E118" s="38">
        <v>-17975</v>
      </c>
      <c r="F118" s="37">
        <v>149900941.50000009</v>
      </c>
    </row>
    <row r="119" spans="3:6">
      <c r="C119" s="39" t="s">
        <v>439</v>
      </c>
      <c r="D119" s="38">
        <v>146575709.17000005</v>
      </c>
      <c r="E119" s="38">
        <v>0</v>
      </c>
      <c r="F119" s="37">
        <v>146575709.17000005</v>
      </c>
    </row>
    <row r="120" spans="3:6">
      <c r="C120" s="39" t="s">
        <v>438</v>
      </c>
      <c r="D120" s="38">
        <v>143530122.62</v>
      </c>
      <c r="E120" s="38">
        <v>-157125.97999999998</v>
      </c>
      <c r="F120" s="37">
        <v>143372996.64000002</v>
      </c>
    </row>
    <row r="121" spans="3:6">
      <c r="C121" s="39" t="s">
        <v>437</v>
      </c>
      <c r="D121" s="38">
        <v>140647299.08000001</v>
      </c>
      <c r="E121" s="38"/>
      <c r="F121" s="37">
        <v>140647299.08000001</v>
      </c>
    </row>
    <row r="122" spans="3:6">
      <c r="C122" s="39" t="s">
        <v>436</v>
      </c>
      <c r="D122" s="38">
        <v>135911381.41999996</v>
      </c>
      <c r="E122" s="38"/>
      <c r="F122" s="37">
        <v>135911381.41999996</v>
      </c>
    </row>
    <row r="123" spans="3:6">
      <c r="C123" s="39" t="s">
        <v>435</v>
      </c>
      <c r="D123" s="38">
        <v>128295621.85999994</v>
      </c>
      <c r="E123" s="38"/>
      <c r="F123" s="37">
        <v>128295621.85999994</v>
      </c>
    </row>
    <row r="124" spans="3:6">
      <c r="C124" s="39" t="s">
        <v>434</v>
      </c>
      <c r="D124" s="38">
        <v>123958509.67999999</v>
      </c>
      <c r="E124" s="38">
        <v>-2731.25</v>
      </c>
      <c r="F124" s="37">
        <v>123955778.42999999</v>
      </c>
    </row>
    <row r="125" spans="3:6">
      <c r="C125" s="39" t="s">
        <v>433</v>
      </c>
      <c r="D125" s="38">
        <v>118270388.11000001</v>
      </c>
      <c r="E125" s="38"/>
      <c r="F125" s="37">
        <v>118270388.11000001</v>
      </c>
    </row>
    <row r="126" spans="3:6">
      <c r="C126" s="39" t="s">
        <v>432</v>
      </c>
      <c r="D126" s="38">
        <v>113792516.04000002</v>
      </c>
      <c r="E126" s="38"/>
      <c r="F126" s="37">
        <v>113792516.04000002</v>
      </c>
    </row>
    <row r="127" spans="3:6">
      <c r="C127" s="39" t="s">
        <v>431</v>
      </c>
      <c r="D127" s="38">
        <v>112454959</v>
      </c>
      <c r="E127" s="38">
        <v>-7529</v>
      </c>
      <c r="F127" s="37">
        <v>112447430</v>
      </c>
    </row>
    <row r="128" spans="3:6">
      <c r="C128" s="39" t="s">
        <v>430</v>
      </c>
      <c r="D128" s="38">
        <v>109904483.03000003</v>
      </c>
      <c r="E128" s="38"/>
      <c r="F128" s="37">
        <v>109904483.03000003</v>
      </c>
    </row>
    <row r="129" spans="3:6">
      <c r="C129" s="39" t="s">
        <v>429</v>
      </c>
      <c r="D129" s="38">
        <v>109555063.13999999</v>
      </c>
      <c r="E129" s="38"/>
      <c r="F129" s="37">
        <v>109555063.13999999</v>
      </c>
    </row>
    <row r="130" spans="3:6">
      <c r="C130" s="39" t="s">
        <v>428</v>
      </c>
      <c r="D130" s="38">
        <v>106195977.72000006</v>
      </c>
      <c r="E130" s="38"/>
      <c r="F130" s="37">
        <v>106195977.72000006</v>
      </c>
    </row>
    <row r="131" spans="3:6">
      <c r="C131" s="39" t="s">
        <v>427</v>
      </c>
      <c r="D131" s="38">
        <v>103657366.59999998</v>
      </c>
      <c r="E131" s="38"/>
      <c r="F131" s="37">
        <v>103657366.59999998</v>
      </c>
    </row>
    <row r="132" spans="3:6">
      <c r="C132" s="39" t="s">
        <v>426</v>
      </c>
      <c r="D132" s="38">
        <v>99479562.070000008</v>
      </c>
      <c r="E132" s="38"/>
      <c r="F132" s="37">
        <v>99479562.070000008</v>
      </c>
    </row>
    <row r="133" spans="3:6">
      <c r="C133" s="39" t="s">
        <v>425</v>
      </c>
      <c r="D133" s="38">
        <v>97197163.739999965</v>
      </c>
      <c r="E133" s="38"/>
      <c r="F133" s="37">
        <v>97197163.739999965</v>
      </c>
    </row>
    <row r="134" spans="3:6">
      <c r="C134" s="39" t="s">
        <v>424</v>
      </c>
      <c r="D134" s="38">
        <v>95485255.319999978</v>
      </c>
      <c r="E134" s="38">
        <v>-3170</v>
      </c>
      <c r="F134" s="37">
        <v>95482085.319999978</v>
      </c>
    </row>
    <row r="135" spans="3:6">
      <c r="C135" s="39" t="s">
        <v>423</v>
      </c>
      <c r="D135" s="38">
        <v>93529489.920000002</v>
      </c>
      <c r="E135" s="38"/>
      <c r="F135" s="37">
        <v>93529489.920000002</v>
      </c>
    </row>
    <row r="136" spans="3:6">
      <c r="C136" s="39" t="s">
        <v>422</v>
      </c>
      <c r="D136" s="38">
        <v>92168523.159999996</v>
      </c>
      <c r="E136" s="38">
        <v>-44554</v>
      </c>
      <c r="F136" s="37">
        <v>92123969.159999996</v>
      </c>
    </row>
    <row r="137" spans="3:6">
      <c r="C137" s="39" t="s">
        <v>421</v>
      </c>
      <c r="D137" s="38">
        <v>90491942.049999982</v>
      </c>
      <c r="E137" s="38">
        <v>-1061798.31</v>
      </c>
      <c r="F137" s="37">
        <v>89430143.73999998</v>
      </c>
    </row>
    <row r="138" spans="3:6">
      <c r="C138" s="39" t="s">
        <v>420</v>
      </c>
      <c r="D138" s="38">
        <v>84114439.090000018</v>
      </c>
      <c r="E138" s="38"/>
      <c r="F138" s="37">
        <v>84114439.090000018</v>
      </c>
    </row>
    <row r="139" spans="3:6">
      <c r="C139" s="39" t="s">
        <v>419</v>
      </c>
      <c r="D139" s="38">
        <v>84013306.719999999</v>
      </c>
      <c r="E139" s="38"/>
      <c r="F139" s="37">
        <v>84013306.719999999</v>
      </c>
    </row>
    <row r="140" spans="3:6">
      <c r="C140" s="39" t="s">
        <v>418</v>
      </c>
      <c r="D140" s="38">
        <v>83006030.329999998</v>
      </c>
      <c r="E140" s="38"/>
      <c r="F140" s="37">
        <v>83006030.329999998</v>
      </c>
    </row>
    <row r="141" spans="3:6">
      <c r="C141" s="39" t="s">
        <v>417</v>
      </c>
      <c r="D141" s="38">
        <v>82162692.079999998</v>
      </c>
      <c r="E141" s="38"/>
      <c r="F141" s="37">
        <v>82162692.079999998</v>
      </c>
    </row>
    <row r="142" spans="3:6">
      <c r="C142" s="39" t="s">
        <v>416</v>
      </c>
      <c r="D142" s="38">
        <v>81988445.63000001</v>
      </c>
      <c r="E142" s="38">
        <v>-3920</v>
      </c>
      <c r="F142" s="37">
        <v>81984525.63000001</v>
      </c>
    </row>
    <row r="143" spans="3:6">
      <c r="C143" s="39" t="s">
        <v>415</v>
      </c>
      <c r="D143" s="38">
        <v>81193493.869999975</v>
      </c>
      <c r="E143" s="38">
        <v>-5000</v>
      </c>
      <c r="F143" s="37">
        <v>81188493.869999975</v>
      </c>
    </row>
    <row r="144" spans="3:6">
      <c r="C144" s="39" t="s">
        <v>414</v>
      </c>
      <c r="D144" s="38">
        <v>79954697.759999976</v>
      </c>
      <c r="E144" s="38">
        <v>0</v>
      </c>
      <c r="F144" s="37">
        <v>79954697.759999976</v>
      </c>
    </row>
    <row r="145" spans="3:6">
      <c r="C145" s="39" t="s">
        <v>413</v>
      </c>
      <c r="D145" s="38">
        <v>78816086.390000001</v>
      </c>
      <c r="E145" s="38"/>
      <c r="F145" s="37">
        <v>78816086.390000001</v>
      </c>
    </row>
    <row r="146" spans="3:6">
      <c r="C146" s="39" t="s">
        <v>412</v>
      </c>
      <c r="D146" s="38">
        <v>76314149.310000002</v>
      </c>
      <c r="E146" s="38"/>
      <c r="F146" s="37">
        <v>76314149.310000002</v>
      </c>
    </row>
    <row r="147" spans="3:6">
      <c r="C147" s="39" t="s">
        <v>411</v>
      </c>
      <c r="D147" s="38">
        <v>73849636.569999978</v>
      </c>
      <c r="E147" s="38">
        <v>0</v>
      </c>
      <c r="F147" s="37">
        <v>73849636.569999978</v>
      </c>
    </row>
    <row r="148" spans="3:6">
      <c r="C148" s="39" t="s">
        <v>410</v>
      </c>
      <c r="D148" s="38">
        <v>72059960.730000019</v>
      </c>
      <c r="E148" s="38"/>
      <c r="F148" s="37">
        <v>72059960.730000019</v>
      </c>
    </row>
    <row r="149" spans="3:6">
      <c r="C149" s="39" t="s">
        <v>409</v>
      </c>
      <c r="D149" s="38">
        <v>71646986.249999985</v>
      </c>
      <c r="E149" s="38">
        <v>-83400</v>
      </c>
      <c r="F149" s="37">
        <v>71563586.249999985</v>
      </c>
    </row>
    <row r="150" spans="3:6">
      <c r="C150" s="39" t="s">
        <v>408</v>
      </c>
      <c r="D150" s="38">
        <v>70484127.140000001</v>
      </c>
      <c r="E150" s="38"/>
      <c r="F150" s="37">
        <v>70484127.140000001</v>
      </c>
    </row>
    <row r="151" spans="3:6">
      <c r="C151" s="39" t="s">
        <v>407</v>
      </c>
      <c r="D151" s="38">
        <v>68130966.449999973</v>
      </c>
      <c r="E151" s="38">
        <v>-2370</v>
      </c>
      <c r="F151" s="37">
        <v>68128596.449999973</v>
      </c>
    </row>
    <row r="152" spans="3:6">
      <c r="C152" s="39" t="s">
        <v>406</v>
      </c>
      <c r="D152" s="38">
        <v>67699005.209999993</v>
      </c>
      <c r="E152" s="38">
        <v>-93340</v>
      </c>
      <c r="F152" s="37">
        <v>67605665.209999993</v>
      </c>
    </row>
    <row r="153" spans="3:6">
      <c r="C153" s="39" t="s">
        <v>405</v>
      </c>
      <c r="D153" s="38">
        <v>69649256.409999982</v>
      </c>
      <c r="E153" s="38">
        <v>-2247802.89</v>
      </c>
      <c r="F153" s="37">
        <v>67401453.519999981</v>
      </c>
    </row>
    <row r="154" spans="3:6">
      <c r="C154" s="39" t="s">
        <v>404</v>
      </c>
      <c r="D154" s="38">
        <v>66535263.719999999</v>
      </c>
      <c r="E154" s="38"/>
      <c r="F154" s="37">
        <v>66535263.719999999</v>
      </c>
    </row>
    <row r="155" spans="3:6">
      <c r="C155" s="39" t="s">
        <v>403</v>
      </c>
      <c r="D155" s="38">
        <v>66351828.609999992</v>
      </c>
      <c r="E155" s="38"/>
      <c r="F155" s="37">
        <v>66351828.609999992</v>
      </c>
    </row>
    <row r="156" spans="3:6">
      <c r="C156" s="39" t="s">
        <v>402</v>
      </c>
      <c r="D156" s="38">
        <v>65746281.469999984</v>
      </c>
      <c r="E156" s="38">
        <v>-123147.32</v>
      </c>
      <c r="F156" s="37">
        <v>65623134.149999984</v>
      </c>
    </row>
    <row r="157" spans="3:6">
      <c r="C157" s="39" t="s">
        <v>401</v>
      </c>
      <c r="D157" s="38">
        <v>64105346.580000006</v>
      </c>
      <c r="E157" s="38">
        <v>-2745</v>
      </c>
      <c r="F157" s="37">
        <v>64102601.580000006</v>
      </c>
    </row>
    <row r="158" spans="3:6">
      <c r="C158" s="39" t="s">
        <v>400</v>
      </c>
      <c r="D158" s="38">
        <v>63240883.219999991</v>
      </c>
      <c r="E158" s="38"/>
      <c r="F158" s="37">
        <v>63240883.219999991</v>
      </c>
    </row>
    <row r="159" spans="3:6">
      <c r="C159" s="39" t="s">
        <v>399</v>
      </c>
      <c r="D159" s="38">
        <v>63056557.699999988</v>
      </c>
      <c r="E159" s="38">
        <v>0</v>
      </c>
      <c r="F159" s="37">
        <v>63056557.699999988</v>
      </c>
    </row>
    <row r="160" spans="3:6">
      <c r="C160" s="39" t="s">
        <v>398</v>
      </c>
      <c r="D160" s="38">
        <v>62731607.649999991</v>
      </c>
      <c r="E160" s="38"/>
      <c r="F160" s="37">
        <v>62731607.649999991</v>
      </c>
    </row>
    <row r="161" spans="3:6">
      <c r="C161" s="39" t="s">
        <v>397</v>
      </c>
      <c r="D161" s="38">
        <v>62682115.750000007</v>
      </c>
      <c r="E161" s="38">
        <v>0</v>
      </c>
      <c r="F161" s="37">
        <v>62682115.750000007</v>
      </c>
    </row>
    <row r="162" spans="3:6">
      <c r="C162" s="39" t="s">
        <v>396</v>
      </c>
      <c r="D162" s="38">
        <v>60281961.88000001</v>
      </c>
      <c r="E162" s="38"/>
      <c r="F162" s="37">
        <v>60281961.88000001</v>
      </c>
    </row>
    <row r="163" spans="3:6">
      <c r="C163" s="39" t="s">
        <v>395</v>
      </c>
      <c r="D163" s="38">
        <v>58939650.379999988</v>
      </c>
      <c r="E163" s="38"/>
      <c r="F163" s="37">
        <v>58939650.379999988</v>
      </c>
    </row>
    <row r="164" spans="3:6">
      <c r="C164" s="39" t="s">
        <v>394</v>
      </c>
      <c r="D164" s="38">
        <v>57846002.770000033</v>
      </c>
      <c r="E164" s="38"/>
      <c r="F164" s="37">
        <v>57846002.770000033</v>
      </c>
    </row>
    <row r="165" spans="3:6">
      <c r="C165" s="39" t="s">
        <v>393</v>
      </c>
      <c r="D165" s="38">
        <v>56944680.379999995</v>
      </c>
      <c r="E165" s="38"/>
      <c r="F165" s="37">
        <v>56944680.379999995</v>
      </c>
    </row>
    <row r="166" spans="3:6">
      <c r="C166" s="39" t="s">
        <v>392</v>
      </c>
      <c r="D166" s="38">
        <v>56858428.490000002</v>
      </c>
      <c r="E166" s="38">
        <v>-30366.36</v>
      </c>
      <c r="F166" s="37">
        <v>56828062.130000003</v>
      </c>
    </row>
    <row r="167" spans="3:6">
      <c r="C167" s="39" t="s">
        <v>391</v>
      </c>
      <c r="D167" s="38">
        <v>56684574.799999997</v>
      </c>
      <c r="E167" s="38">
        <v>-12900</v>
      </c>
      <c r="F167" s="37">
        <v>56671674.799999997</v>
      </c>
    </row>
    <row r="168" spans="3:6">
      <c r="C168" s="39" t="s">
        <v>390</v>
      </c>
      <c r="D168" s="38">
        <v>56600952.820000023</v>
      </c>
      <c r="E168" s="38">
        <v>-25310.33</v>
      </c>
      <c r="F168" s="37">
        <v>56575642.490000024</v>
      </c>
    </row>
    <row r="169" spans="3:6">
      <c r="C169" s="39" t="s">
        <v>389</v>
      </c>
      <c r="D169" s="38">
        <v>55426747.649999999</v>
      </c>
      <c r="E169" s="38"/>
      <c r="F169" s="37">
        <v>55426747.649999999</v>
      </c>
    </row>
    <row r="170" spans="3:6">
      <c r="C170" s="39" t="s">
        <v>388</v>
      </c>
      <c r="D170" s="38">
        <v>54793285.780000009</v>
      </c>
      <c r="E170" s="38">
        <v>-10535</v>
      </c>
      <c r="F170" s="37">
        <v>54782750.780000009</v>
      </c>
    </row>
    <row r="171" spans="3:6">
      <c r="C171" s="39" t="s">
        <v>387</v>
      </c>
      <c r="D171" s="38">
        <v>54761041.160000004</v>
      </c>
      <c r="E171" s="38">
        <v>-3900</v>
      </c>
      <c r="F171" s="37">
        <v>54757141.160000004</v>
      </c>
    </row>
    <row r="172" spans="3:6">
      <c r="C172" s="39" t="s">
        <v>386</v>
      </c>
      <c r="D172" s="38">
        <v>54429113.70000001</v>
      </c>
      <c r="E172" s="38">
        <v>-14000</v>
      </c>
      <c r="F172" s="37">
        <v>54415113.70000001</v>
      </c>
    </row>
    <row r="173" spans="3:6">
      <c r="C173" s="39" t="s">
        <v>385</v>
      </c>
      <c r="D173" s="38">
        <v>52839943.659999989</v>
      </c>
      <c r="E173" s="38">
        <v>-7636.33</v>
      </c>
      <c r="F173" s="37">
        <v>52832307.329999991</v>
      </c>
    </row>
    <row r="174" spans="3:6">
      <c r="C174" s="39" t="s">
        <v>384</v>
      </c>
      <c r="D174" s="38">
        <v>51815364.620000005</v>
      </c>
      <c r="E174" s="38"/>
      <c r="F174" s="37">
        <v>51815364.620000005</v>
      </c>
    </row>
    <row r="175" spans="3:6">
      <c r="C175" s="39" t="s">
        <v>383</v>
      </c>
      <c r="D175" s="38">
        <v>49442703.550000004</v>
      </c>
      <c r="E175" s="38"/>
      <c r="F175" s="37">
        <v>49442703.550000004</v>
      </c>
    </row>
    <row r="176" spans="3:6">
      <c r="C176" s="39" t="s">
        <v>382</v>
      </c>
      <c r="D176" s="38">
        <v>49061093.430000015</v>
      </c>
      <c r="E176" s="38"/>
      <c r="F176" s="37">
        <v>49061093.430000015</v>
      </c>
    </row>
    <row r="177" spans="3:6">
      <c r="C177" s="39" t="s">
        <v>381</v>
      </c>
      <c r="D177" s="38">
        <v>48398050.980000012</v>
      </c>
      <c r="E177" s="38"/>
      <c r="F177" s="37">
        <v>48398050.980000012</v>
      </c>
    </row>
    <row r="178" spans="3:6">
      <c r="C178" s="39" t="s">
        <v>380</v>
      </c>
      <c r="D178" s="38">
        <v>47794457.400000013</v>
      </c>
      <c r="E178" s="38">
        <v>0</v>
      </c>
      <c r="F178" s="37">
        <v>47794457.400000013</v>
      </c>
    </row>
    <row r="179" spans="3:6">
      <c r="C179" s="39" t="s">
        <v>379</v>
      </c>
      <c r="D179" s="38">
        <v>47742670.04999999</v>
      </c>
      <c r="E179" s="38"/>
      <c r="F179" s="37">
        <v>47742670.04999999</v>
      </c>
    </row>
    <row r="180" spans="3:6">
      <c r="C180" s="39" t="s">
        <v>378</v>
      </c>
      <c r="D180" s="38">
        <v>47426670.020000003</v>
      </c>
      <c r="E180" s="38">
        <v>-16634</v>
      </c>
      <c r="F180" s="37">
        <v>47410036.020000003</v>
      </c>
    </row>
    <row r="181" spans="3:6">
      <c r="C181" s="39" t="s">
        <v>377</v>
      </c>
      <c r="D181" s="38">
        <v>47169172.140000001</v>
      </c>
      <c r="E181" s="38">
        <v>-12920</v>
      </c>
      <c r="F181" s="37">
        <v>47156252.140000001</v>
      </c>
    </row>
    <row r="182" spans="3:6">
      <c r="C182" s="39" t="s">
        <v>376</v>
      </c>
      <c r="D182" s="38">
        <v>47051233.380000025</v>
      </c>
      <c r="E182" s="38">
        <v>0</v>
      </c>
      <c r="F182" s="37">
        <v>47051233.380000025</v>
      </c>
    </row>
    <row r="183" spans="3:6">
      <c r="C183" s="39" t="s">
        <v>375</v>
      </c>
      <c r="D183" s="38">
        <v>46507358.789999999</v>
      </c>
      <c r="E183" s="38">
        <v>-9022.15</v>
      </c>
      <c r="F183" s="37">
        <v>46498336.640000001</v>
      </c>
    </row>
    <row r="184" spans="3:6">
      <c r="C184" s="39" t="s">
        <v>374</v>
      </c>
      <c r="D184" s="38">
        <v>45907389.360000022</v>
      </c>
      <c r="E184" s="38">
        <v>-4975</v>
      </c>
      <c r="F184" s="37">
        <v>45902414.360000022</v>
      </c>
    </row>
    <row r="185" spans="3:6">
      <c r="C185" s="39" t="s">
        <v>373</v>
      </c>
      <c r="D185" s="38">
        <v>45531572.090000004</v>
      </c>
      <c r="E185" s="38">
        <v>-46743.13</v>
      </c>
      <c r="F185" s="37">
        <v>45484828.960000001</v>
      </c>
    </row>
    <row r="186" spans="3:6">
      <c r="C186" s="39" t="s">
        <v>372</v>
      </c>
      <c r="D186" s="38">
        <v>44638861.939999998</v>
      </c>
      <c r="E186" s="38">
        <v>-5073</v>
      </c>
      <c r="F186" s="37">
        <v>44633788.939999998</v>
      </c>
    </row>
    <row r="187" spans="3:6">
      <c r="C187" s="39" t="s">
        <v>371</v>
      </c>
      <c r="D187" s="38">
        <v>43690282.479999989</v>
      </c>
      <c r="E187" s="38">
        <v>-33623</v>
      </c>
      <c r="F187" s="37">
        <v>43656659.479999989</v>
      </c>
    </row>
    <row r="188" spans="3:6">
      <c r="C188" s="39" t="s">
        <v>370</v>
      </c>
      <c r="D188" s="38">
        <v>43087396.609999992</v>
      </c>
      <c r="E188" s="38"/>
      <c r="F188" s="37">
        <v>43087396.609999992</v>
      </c>
    </row>
    <row r="189" spans="3:6">
      <c r="C189" s="39" t="s">
        <v>369</v>
      </c>
      <c r="D189" s="38">
        <v>42891543.199999973</v>
      </c>
      <c r="E189" s="38"/>
      <c r="F189" s="37">
        <v>42891543.199999973</v>
      </c>
    </row>
    <row r="190" spans="3:6">
      <c r="C190" s="39" t="s">
        <v>368</v>
      </c>
      <c r="D190" s="38">
        <v>43104681.309999995</v>
      </c>
      <c r="E190" s="38">
        <v>-278345.44</v>
      </c>
      <c r="F190" s="37">
        <v>42826335.869999997</v>
      </c>
    </row>
    <row r="191" spans="3:6">
      <c r="C191" s="39" t="s">
        <v>367</v>
      </c>
      <c r="D191" s="38">
        <v>42657469.959999993</v>
      </c>
      <c r="E191" s="38"/>
      <c r="F191" s="37">
        <v>42657469.959999993</v>
      </c>
    </row>
    <row r="192" spans="3:6">
      <c r="C192" s="39" t="s">
        <v>366</v>
      </c>
      <c r="D192" s="38">
        <v>42548493.130000003</v>
      </c>
      <c r="E192" s="38">
        <v>-4120</v>
      </c>
      <c r="F192" s="37">
        <v>42544373.130000003</v>
      </c>
    </row>
    <row r="193" spans="3:6">
      <c r="C193" s="39" t="s">
        <v>365</v>
      </c>
      <c r="D193" s="38">
        <v>42207472.039999984</v>
      </c>
      <c r="E193" s="38">
        <v>-4000</v>
      </c>
      <c r="F193" s="37">
        <v>42203472.039999984</v>
      </c>
    </row>
    <row r="194" spans="3:6">
      <c r="C194" s="39" t="s">
        <v>364</v>
      </c>
      <c r="D194" s="38">
        <v>42060166.649999991</v>
      </c>
      <c r="E194" s="38">
        <v>-10000</v>
      </c>
      <c r="F194" s="37">
        <v>42050166.649999991</v>
      </c>
    </row>
    <row r="195" spans="3:6">
      <c r="C195" s="39" t="s">
        <v>363</v>
      </c>
      <c r="D195" s="38">
        <v>41512061.389999993</v>
      </c>
      <c r="E195" s="38">
        <v>-440</v>
      </c>
      <c r="F195" s="37">
        <v>41511621.389999993</v>
      </c>
    </row>
    <row r="196" spans="3:6">
      <c r="C196" s="39" t="s">
        <v>362</v>
      </c>
      <c r="D196" s="38">
        <v>40848798.800000012</v>
      </c>
      <c r="E196" s="38"/>
      <c r="F196" s="37">
        <v>40848798.800000012</v>
      </c>
    </row>
    <row r="197" spans="3:6">
      <c r="C197" s="39" t="s">
        <v>361</v>
      </c>
      <c r="D197" s="38">
        <v>40680664.030000001</v>
      </c>
      <c r="E197" s="38"/>
      <c r="F197" s="37">
        <v>40680664.030000001</v>
      </c>
    </row>
    <row r="198" spans="3:6">
      <c r="C198" s="39" t="s">
        <v>360</v>
      </c>
      <c r="D198" s="38">
        <v>39990779.440000005</v>
      </c>
      <c r="E198" s="38">
        <v>0</v>
      </c>
      <c r="F198" s="37">
        <v>39990779.440000005</v>
      </c>
    </row>
    <row r="199" spans="3:6">
      <c r="C199" s="39" t="s">
        <v>359</v>
      </c>
      <c r="D199" s="38">
        <v>39931265.019999988</v>
      </c>
      <c r="E199" s="38"/>
      <c r="F199" s="37">
        <v>39931265.019999988</v>
      </c>
    </row>
    <row r="200" spans="3:6">
      <c r="C200" s="39" t="s">
        <v>358</v>
      </c>
      <c r="D200" s="38">
        <v>39504803.600000001</v>
      </c>
      <c r="E200" s="38"/>
      <c r="F200" s="37">
        <v>39504803.600000001</v>
      </c>
    </row>
    <row r="201" spans="3:6">
      <c r="C201" s="39" t="s">
        <v>357</v>
      </c>
      <c r="D201" s="38">
        <v>38888397</v>
      </c>
      <c r="E201" s="38">
        <v>-3500</v>
      </c>
      <c r="F201" s="37">
        <v>38884897</v>
      </c>
    </row>
    <row r="202" spans="3:6">
      <c r="C202" s="39" t="s">
        <v>356</v>
      </c>
      <c r="D202" s="38">
        <v>38566227.350000009</v>
      </c>
      <c r="E202" s="38"/>
      <c r="F202" s="37">
        <v>38566227.350000009</v>
      </c>
    </row>
    <row r="203" spans="3:6">
      <c r="C203" s="39" t="s">
        <v>355</v>
      </c>
      <c r="D203" s="38">
        <v>38072056.539999999</v>
      </c>
      <c r="E203" s="38">
        <v>-18715.3</v>
      </c>
      <c r="F203" s="37">
        <v>38053341.240000002</v>
      </c>
    </row>
    <row r="204" spans="3:6">
      <c r="C204" s="39" t="s">
        <v>354</v>
      </c>
      <c r="D204" s="38">
        <v>38047601.36999999</v>
      </c>
      <c r="E204" s="38">
        <v>-5400</v>
      </c>
      <c r="F204" s="37">
        <v>38042201.36999999</v>
      </c>
    </row>
    <row r="205" spans="3:6">
      <c r="C205" s="39" t="s">
        <v>353</v>
      </c>
      <c r="D205" s="38">
        <v>37892882.340000004</v>
      </c>
      <c r="E205" s="38"/>
      <c r="F205" s="37">
        <v>37892882.340000004</v>
      </c>
    </row>
    <row r="206" spans="3:6">
      <c r="C206" s="39" t="s">
        <v>352</v>
      </c>
      <c r="D206" s="38">
        <v>37346344.890000001</v>
      </c>
      <c r="E206" s="38"/>
      <c r="F206" s="37">
        <v>37346344.890000001</v>
      </c>
    </row>
    <row r="207" spans="3:6">
      <c r="C207" s="39" t="s">
        <v>351</v>
      </c>
      <c r="D207" s="38">
        <v>37294073.029999994</v>
      </c>
      <c r="E207" s="38">
        <v>-19533.7</v>
      </c>
      <c r="F207" s="37">
        <v>37274539.329999991</v>
      </c>
    </row>
    <row r="208" spans="3:6">
      <c r="C208" s="39" t="s">
        <v>350</v>
      </c>
      <c r="D208" s="38">
        <v>37080682.579999998</v>
      </c>
      <c r="E208" s="38"/>
      <c r="F208" s="37">
        <v>37080682.579999998</v>
      </c>
    </row>
    <row r="209" spans="3:6">
      <c r="C209" s="39" t="s">
        <v>349</v>
      </c>
      <c r="D209" s="38">
        <v>36977132.090000026</v>
      </c>
      <c r="E209" s="38"/>
      <c r="F209" s="37">
        <v>36977132.090000026</v>
      </c>
    </row>
    <row r="210" spans="3:6">
      <c r="C210" s="39" t="s">
        <v>348</v>
      </c>
      <c r="D210" s="38">
        <v>36826132.329999998</v>
      </c>
      <c r="E210" s="38"/>
      <c r="F210" s="37">
        <v>36826132.329999998</v>
      </c>
    </row>
    <row r="211" spans="3:6">
      <c r="C211" s="39" t="s">
        <v>347</v>
      </c>
      <c r="D211" s="38">
        <v>36808018.139999993</v>
      </c>
      <c r="E211" s="38">
        <v>-15010</v>
      </c>
      <c r="F211" s="37">
        <v>36793008.139999993</v>
      </c>
    </row>
    <row r="212" spans="3:6">
      <c r="C212" s="39" t="s">
        <v>346</v>
      </c>
      <c r="D212" s="38">
        <v>36193532.010000005</v>
      </c>
      <c r="E212" s="38"/>
      <c r="F212" s="37">
        <v>36193532.010000005</v>
      </c>
    </row>
    <row r="213" spans="3:6">
      <c r="C213" s="39" t="s">
        <v>345</v>
      </c>
      <c r="D213" s="38">
        <v>35552912.570000008</v>
      </c>
      <c r="E213" s="38">
        <v>0</v>
      </c>
      <c r="F213" s="37">
        <v>35552912.570000008</v>
      </c>
    </row>
    <row r="214" spans="3:6">
      <c r="C214" s="39" t="s">
        <v>344</v>
      </c>
      <c r="D214" s="38">
        <v>35548591.269999996</v>
      </c>
      <c r="E214" s="38"/>
      <c r="F214" s="37">
        <v>35548591.269999996</v>
      </c>
    </row>
    <row r="215" spans="3:6">
      <c r="C215" s="39" t="s">
        <v>343</v>
      </c>
      <c r="D215" s="38">
        <v>35527213.090000004</v>
      </c>
      <c r="E215" s="38"/>
      <c r="F215" s="37">
        <v>35527213.090000004</v>
      </c>
    </row>
    <row r="216" spans="3:6">
      <c r="C216" s="39" t="s">
        <v>342</v>
      </c>
      <c r="D216" s="38">
        <v>35429835.440000005</v>
      </c>
      <c r="E216" s="38">
        <v>-3355</v>
      </c>
      <c r="F216" s="37">
        <v>35426480.440000005</v>
      </c>
    </row>
    <row r="217" spans="3:6">
      <c r="C217" s="39" t="s">
        <v>341</v>
      </c>
      <c r="D217" s="38">
        <v>35254268.700000003</v>
      </c>
      <c r="E217" s="38">
        <v>0</v>
      </c>
      <c r="F217" s="37">
        <v>35254268.700000003</v>
      </c>
    </row>
    <row r="218" spans="3:6">
      <c r="C218" s="39" t="s">
        <v>340</v>
      </c>
      <c r="D218" s="38">
        <v>35101210.879999995</v>
      </c>
      <c r="E218" s="38"/>
      <c r="F218" s="37">
        <v>35101210.879999995</v>
      </c>
    </row>
    <row r="219" spans="3:6">
      <c r="C219" s="39" t="s">
        <v>339</v>
      </c>
      <c r="D219" s="38">
        <v>34211431.860000014</v>
      </c>
      <c r="E219" s="38">
        <v>0</v>
      </c>
      <c r="F219" s="37">
        <v>34211431.860000014</v>
      </c>
    </row>
    <row r="220" spans="3:6">
      <c r="C220" s="39" t="s">
        <v>338</v>
      </c>
      <c r="D220" s="38">
        <v>33677663.189999998</v>
      </c>
      <c r="E220" s="38">
        <v>-20808.740000000002</v>
      </c>
      <c r="F220" s="37">
        <v>33656854.449999996</v>
      </c>
    </row>
    <row r="221" spans="3:6">
      <c r="C221" s="39" t="s">
        <v>337</v>
      </c>
      <c r="D221" s="38">
        <v>33664142.869999997</v>
      </c>
      <c r="E221" s="38">
        <v>-14967.16</v>
      </c>
      <c r="F221" s="37">
        <v>33649175.710000001</v>
      </c>
    </row>
    <row r="222" spans="3:6">
      <c r="C222" s="39" t="s">
        <v>336</v>
      </c>
      <c r="D222" s="38">
        <v>33416377.760000002</v>
      </c>
      <c r="E222" s="38"/>
      <c r="F222" s="37">
        <v>33416377.760000002</v>
      </c>
    </row>
    <row r="223" spans="3:6">
      <c r="C223" s="39" t="s">
        <v>335</v>
      </c>
      <c r="D223" s="38">
        <v>33133840.300000004</v>
      </c>
      <c r="E223" s="38">
        <v>-6840</v>
      </c>
      <c r="F223" s="37">
        <v>33127000.300000004</v>
      </c>
    </row>
    <row r="224" spans="3:6">
      <c r="C224" s="39" t="s">
        <v>334</v>
      </c>
      <c r="D224" s="38">
        <v>33020673.139999989</v>
      </c>
      <c r="E224" s="38"/>
      <c r="F224" s="37">
        <v>33020673.139999989</v>
      </c>
    </row>
    <row r="225" spans="3:6">
      <c r="C225" s="39" t="s">
        <v>333</v>
      </c>
      <c r="D225" s="38">
        <v>32927954.149999999</v>
      </c>
      <c r="E225" s="38"/>
      <c r="F225" s="37">
        <v>32927954.149999999</v>
      </c>
    </row>
    <row r="226" spans="3:6">
      <c r="C226" s="39" t="s">
        <v>332</v>
      </c>
      <c r="D226" s="38">
        <v>32915459.460000005</v>
      </c>
      <c r="E226" s="38"/>
      <c r="F226" s="37">
        <v>32915459.460000005</v>
      </c>
    </row>
    <row r="227" spans="3:6">
      <c r="C227" s="39" t="s">
        <v>331</v>
      </c>
      <c r="D227" s="38">
        <v>32679242.600000001</v>
      </c>
      <c r="E227" s="38"/>
      <c r="F227" s="37">
        <v>32679242.600000001</v>
      </c>
    </row>
    <row r="228" spans="3:6">
      <c r="C228" s="39" t="s">
        <v>330</v>
      </c>
      <c r="D228" s="38">
        <v>32390216</v>
      </c>
      <c r="E228" s="38"/>
      <c r="F228" s="37">
        <v>32390216</v>
      </c>
    </row>
    <row r="229" spans="3:6">
      <c r="C229" s="39" t="s">
        <v>329</v>
      </c>
      <c r="D229" s="38">
        <v>32120549.830000002</v>
      </c>
      <c r="E229" s="38">
        <v>-7694</v>
      </c>
      <c r="F229" s="37">
        <v>32112855.830000002</v>
      </c>
    </row>
    <row r="230" spans="3:6">
      <c r="C230" s="39" t="s">
        <v>328</v>
      </c>
      <c r="D230" s="38">
        <v>31607029.570000011</v>
      </c>
      <c r="E230" s="38"/>
      <c r="F230" s="37">
        <v>31607029.570000011</v>
      </c>
    </row>
    <row r="231" spans="3:6">
      <c r="C231" s="39" t="s">
        <v>327</v>
      </c>
      <c r="D231" s="38">
        <v>31496101.43</v>
      </c>
      <c r="E231" s="38"/>
      <c r="F231" s="37">
        <v>31496101.43</v>
      </c>
    </row>
    <row r="232" spans="3:6">
      <c r="C232" s="39" t="s">
        <v>326</v>
      </c>
      <c r="D232" s="38">
        <v>31355642.249999993</v>
      </c>
      <c r="E232" s="38">
        <v>-15335</v>
      </c>
      <c r="F232" s="37">
        <v>31340307.249999993</v>
      </c>
    </row>
    <row r="233" spans="3:6">
      <c r="C233" s="39" t="s">
        <v>325</v>
      </c>
      <c r="D233" s="38">
        <v>30941991.050000001</v>
      </c>
      <c r="E233" s="38"/>
      <c r="F233" s="37">
        <v>30941991.050000001</v>
      </c>
    </row>
    <row r="234" spans="3:6">
      <c r="C234" s="39" t="s">
        <v>324</v>
      </c>
      <c r="D234" s="38">
        <v>30932982.820000004</v>
      </c>
      <c r="E234" s="38">
        <v>-4890</v>
      </c>
      <c r="F234" s="37">
        <v>30928092.820000004</v>
      </c>
    </row>
    <row r="235" spans="3:6">
      <c r="C235" s="39" t="s">
        <v>323</v>
      </c>
      <c r="D235" s="38">
        <v>30749840.999999996</v>
      </c>
      <c r="E235" s="38">
        <v>-8550</v>
      </c>
      <c r="F235" s="37">
        <v>30741290.999999996</v>
      </c>
    </row>
    <row r="236" spans="3:6">
      <c r="C236" s="39" t="s">
        <v>322</v>
      </c>
      <c r="D236" s="38">
        <v>30645614.899999995</v>
      </c>
      <c r="E236" s="38">
        <v>-2084</v>
      </c>
      <c r="F236" s="37">
        <v>30643530.899999995</v>
      </c>
    </row>
    <row r="237" spans="3:6">
      <c r="C237" s="39" t="s">
        <v>321</v>
      </c>
      <c r="D237" s="38">
        <v>30239542.090000004</v>
      </c>
      <c r="E237" s="38"/>
      <c r="F237" s="37">
        <v>30239542.090000004</v>
      </c>
    </row>
    <row r="238" spans="3:6">
      <c r="C238" s="39" t="s">
        <v>320</v>
      </c>
      <c r="D238" s="38">
        <v>29604183.970000003</v>
      </c>
      <c r="E238" s="38">
        <v>-2340</v>
      </c>
      <c r="F238" s="37">
        <v>29601843.970000003</v>
      </c>
    </row>
    <row r="239" spans="3:6">
      <c r="C239" s="39" t="s">
        <v>319</v>
      </c>
      <c r="D239" s="38">
        <v>29607257.439999998</v>
      </c>
      <c r="E239" s="38">
        <v>-19860</v>
      </c>
      <c r="F239" s="37">
        <v>29587397.439999998</v>
      </c>
    </row>
    <row r="240" spans="3:6">
      <c r="C240" s="39" t="s">
        <v>318</v>
      </c>
      <c r="D240" s="38">
        <v>29427114.450000007</v>
      </c>
      <c r="E240" s="38"/>
      <c r="F240" s="37">
        <v>29427114.450000007</v>
      </c>
    </row>
    <row r="241" spans="3:6">
      <c r="C241" s="39" t="s">
        <v>317</v>
      </c>
      <c r="D241" s="38">
        <v>29401164.719999988</v>
      </c>
      <c r="E241" s="38"/>
      <c r="F241" s="37">
        <v>29401164.719999988</v>
      </c>
    </row>
    <row r="242" spans="3:6">
      <c r="C242" s="39" t="s">
        <v>316</v>
      </c>
      <c r="D242" s="38">
        <v>29359343.289999999</v>
      </c>
      <c r="E242" s="38">
        <v>-7390</v>
      </c>
      <c r="F242" s="37">
        <v>29351953.289999999</v>
      </c>
    </row>
    <row r="243" spans="3:6">
      <c r="C243" s="39" t="s">
        <v>315</v>
      </c>
      <c r="D243" s="38">
        <v>29347011.899999995</v>
      </c>
      <c r="E243" s="38"/>
      <c r="F243" s="37">
        <v>29347011.899999995</v>
      </c>
    </row>
    <row r="244" spans="3:6">
      <c r="C244" s="39" t="s">
        <v>314</v>
      </c>
      <c r="D244" s="38">
        <v>29318018.659999993</v>
      </c>
      <c r="E244" s="38">
        <v>-12625</v>
      </c>
      <c r="F244" s="37">
        <v>29305393.659999993</v>
      </c>
    </row>
    <row r="245" spans="3:6">
      <c r="C245" s="39" t="s">
        <v>313</v>
      </c>
      <c r="D245" s="38">
        <v>29295631.160000004</v>
      </c>
      <c r="E245" s="38"/>
      <c r="F245" s="37">
        <v>29295631.160000004</v>
      </c>
    </row>
    <row r="246" spans="3:6">
      <c r="C246" s="39" t="s">
        <v>312</v>
      </c>
      <c r="D246" s="38">
        <v>29255910.18</v>
      </c>
      <c r="E246" s="38"/>
      <c r="F246" s="37">
        <v>29255910.18</v>
      </c>
    </row>
    <row r="247" spans="3:6">
      <c r="C247" s="39" t="s">
        <v>311</v>
      </c>
      <c r="D247" s="38">
        <v>29256921.509999994</v>
      </c>
      <c r="E247" s="38">
        <v>-3568.45</v>
      </c>
      <c r="F247" s="37">
        <v>29253353.059999995</v>
      </c>
    </row>
    <row r="248" spans="3:6">
      <c r="C248" s="39" t="s">
        <v>310</v>
      </c>
      <c r="D248" s="38">
        <v>29238170.750000015</v>
      </c>
      <c r="E248" s="38">
        <v>0</v>
      </c>
      <c r="F248" s="37">
        <v>29238170.750000015</v>
      </c>
    </row>
    <row r="249" spans="3:6">
      <c r="C249" s="39" t="s">
        <v>309</v>
      </c>
      <c r="D249" s="38">
        <v>29192301.770000003</v>
      </c>
      <c r="E249" s="38"/>
      <c r="F249" s="37">
        <v>29192301.770000003</v>
      </c>
    </row>
    <row r="250" spans="3:6">
      <c r="C250" s="39" t="s">
        <v>308</v>
      </c>
      <c r="D250" s="38">
        <v>28872638.119999994</v>
      </c>
      <c r="E250" s="38"/>
      <c r="F250" s="37">
        <v>28872638.119999994</v>
      </c>
    </row>
    <row r="251" spans="3:6">
      <c r="C251" s="39" t="s">
        <v>307</v>
      </c>
      <c r="D251" s="38">
        <v>28630088.859999999</v>
      </c>
      <c r="E251" s="38"/>
      <c r="F251" s="37">
        <v>28630088.859999999</v>
      </c>
    </row>
    <row r="252" spans="3:6">
      <c r="C252" s="39" t="s">
        <v>306</v>
      </c>
      <c r="D252" s="38">
        <v>28447840.220000006</v>
      </c>
      <c r="E252" s="38"/>
      <c r="F252" s="37">
        <v>28447840.220000006</v>
      </c>
    </row>
    <row r="253" spans="3:6">
      <c r="C253" s="39" t="s">
        <v>305</v>
      </c>
      <c r="D253" s="38">
        <v>28325347.659999993</v>
      </c>
      <c r="E253" s="38"/>
      <c r="F253" s="37">
        <v>28325347.659999993</v>
      </c>
    </row>
    <row r="254" spans="3:6">
      <c r="C254" s="39" t="s">
        <v>304</v>
      </c>
      <c r="D254" s="38">
        <v>28257584.319999997</v>
      </c>
      <c r="E254" s="38"/>
      <c r="F254" s="37">
        <v>28257584.319999997</v>
      </c>
    </row>
    <row r="255" spans="3:6">
      <c r="C255" s="39" t="s">
        <v>303</v>
      </c>
      <c r="D255" s="38">
        <v>28220831.56000001</v>
      </c>
      <c r="E255" s="38">
        <v>-6006</v>
      </c>
      <c r="F255" s="37">
        <v>28214825.56000001</v>
      </c>
    </row>
    <row r="256" spans="3:6">
      <c r="C256" s="39" t="s">
        <v>302</v>
      </c>
      <c r="D256" s="38">
        <v>27978312.479999993</v>
      </c>
      <c r="E256" s="38"/>
      <c r="F256" s="37">
        <v>27978312.479999993</v>
      </c>
    </row>
    <row r="257" spans="3:6">
      <c r="C257" s="39" t="s">
        <v>301</v>
      </c>
      <c r="D257" s="38">
        <v>27866908.389999993</v>
      </c>
      <c r="E257" s="38">
        <v>0</v>
      </c>
      <c r="F257" s="37">
        <v>27866908.389999993</v>
      </c>
    </row>
    <row r="258" spans="3:6">
      <c r="C258" s="39" t="s">
        <v>300</v>
      </c>
      <c r="D258" s="38">
        <v>27723235.649999999</v>
      </c>
      <c r="E258" s="38"/>
      <c r="F258" s="37">
        <v>27723235.649999999</v>
      </c>
    </row>
    <row r="259" spans="3:6">
      <c r="C259" s="39" t="s">
        <v>299</v>
      </c>
      <c r="D259" s="38">
        <v>27660648.809999999</v>
      </c>
      <c r="E259" s="38"/>
      <c r="F259" s="37">
        <v>27660648.809999999</v>
      </c>
    </row>
    <row r="260" spans="3:6">
      <c r="C260" s="39" t="s">
        <v>298</v>
      </c>
      <c r="D260" s="38">
        <v>27561421.440000001</v>
      </c>
      <c r="E260" s="38"/>
      <c r="F260" s="37">
        <v>27561421.440000001</v>
      </c>
    </row>
    <row r="261" spans="3:6">
      <c r="C261" s="39" t="s">
        <v>297</v>
      </c>
      <c r="D261" s="38">
        <v>27547599.789999999</v>
      </c>
      <c r="E261" s="38">
        <v>0</v>
      </c>
      <c r="F261" s="37">
        <v>27547599.789999999</v>
      </c>
    </row>
    <row r="262" spans="3:6">
      <c r="C262" s="39" t="s">
        <v>296</v>
      </c>
      <c r="D262" s="38">
        <v>27481033.799999997</v>
      </c>
      <c r="E262" s="38"/>
      <c r="F262" s="37">
        <v>27481033.799999997</v>
      </c>
    </row>
    <row r="263" spans="3:6">
      <c r="C263" s="39" t="s">
        <v>295</v>
      </c>
      <c r="D263" s="38">
        <v>27442326.84999999</v>
      </c>
      <c r="E263" s="38">
        <v>-5220</v>
      </c>
      <c r="F263" s="37">
        <v>27437106.84999999</v>
      </c>
    </row>
    <row r="264" spans="3:6">
      <c r="C264" s="39" t="s">
        <v>294</v>
      </c>
      <c r="D264" s="38">
        <v>27435402.660000004</v>
      </c>
      <c r="E264" s="38"/>
      <c r="F264" s="37">
        <v>27435402.660000004</v>
      </c>
    </row>
    <row r="265" spans="3:6">
      <c r="C265" s="39" t="s">
        <v>293</v>
      </c>
      <c r="D265" s="38">
        <v>27419872.579999998</v>
      </c>
      <c r="E265" s="38">
        <v>-4885</v>
      </c>
      <c r="F265" s="37">
        <v>27414987.579999998</v>
      </c>
    </row>
    <row r="266" spans="3:6">
      <c r="C266" s="39" t="s">
        <v>292</v>
      </c>
      <c r="D266" s="38">
        <v>27149353.289999999</v>
      </c>
      <c r="E266" s="38"/>
      <c r="F266" s="37">
        <v>27149353.289999999</v>
      </c>
    </row>
    <row r="267" spans="3:6">
      <c r="C267" s="39" t="s">
        <v>291</v>
      </c>
      <c r="D267" s="38">
        <v>27072393.210000001</v>
      </c>
      <c r="E267" s="38">
        <v>0</v>
      </c>
      <c r="F267" s="37">
        <v>27072393.210000001</v>
      </c>
    </row>
    <row r="268" spans="3:6">
      <c r="C268" s="39" t="s">
        <v>290</v>
      </c>
      <c r="D268" s="38">
        <v>26824902.990000002</v>
      </c>
      <c r="E268" s="38"/>
      <c r="F268" s="37">
        <v>26824902.990000002</v>
      </c>
    </row>
    <row r="269" spans="3:6">
      <c r="C269" s="39" t="s">
        <v>289</v>
      </c>
      <c r="D269" s="38">
        <v>26805343.759999998</v>
      </c>
      <c r="E269" s="38">
        <v>-1546.52</v>
      </c>
      <c r="F269" s="37">
        <v>26803797.239999998</v>
      </c>
    </row>
    <row r="270" spans="3:6">
      <c r="C270" s="39" t="s">
        <v>288</v>
      </c>
      <c r="D270" s="38">
        <v>26791105.419999998</v>
      </c>
      <c r="E270" s="38">
        <v>-7625</v>
      </c>
      <c r="F270" s="37">
        <v>26783480.419999998</v>
      </c>
    </row>
    <row r="271" spans="3:6">
      <c r="C271" s="39" t="s">
        <v>287</v>
      </c>
      <c r="D271" s="38">
        <v>26679753.040000007</v>
      </c>
      <c r="E271" s="38">
        <v>-4025</v>
      </c>
      <c r="F271" s="37">
        <v>26675728.040000007</v>
      </c>
    </row>
    <row r="272" spans="3:6">
      <c r="C272" s="39" t="s">
        <v>286</v>
      </c>
      <c r="D272" s="38">
        <v>26600777.300000001</v>
      </c>
      <c r="E272" s="38"/>
      <c r="F272" s="37">
        <v>26600777.300000001</v>
      </c>
    </row>
    <row r="273" spans="3:6">
      <c r="C273" s="39" t="s">
        <v>285</v>
      </c>
      <c r="D273" s="38">
        <v>26156874.460000005</v>
      </c>
      <c r="E273" s="38">
        <v>-500</v>
      </c>
      <c r="F273" s="37">
        <v>26156374.460000005</v>
      </c>
    </row>
    <row r="274" spans="3:6">
      <c r="C274" s="39" t="s">
        <v>284</v>
      </c>
      <c r="D274" s="38">
        <v>26074707.699999999</v>
      </c>
      <c r="E274" s="38">
        <v>0</v>
      </c>
      <c r="F274" s="37">
        <v>26074707.699999999</v>
      </c>
    </row>
    <row r="275" spans="3:6">
      <c r="C275" s="39" t="s">
        <v>283</v>
      </c>
      <c r="D275" s="38">
        <v>25741390.779999997</v>
      </c>
      <c r="E275" s="38">
        <v>-60000</v>
      </c>
      <c r="F275" s="37">
        <v>25681390.779999997</v>
      </c>
    </row>
    <row r="276" spans="3:6">
      <c r="C276" s="39" t="s">
        <v>282</v>
      </c>
      <c r="D276" s="38">
        <v>25616617.530000001</v>
      </c>
      <c r="E276" s="38"/>
      <c r="F276" s="37">
        <v>25616617.530000001</v>
      </c>
    </row>
    <row r="277" spans="3:6">
      <c r="C277" s="39" t="s">
        <v>281</v>
      </c>
      <c r="D277" s="38">
        <v>25577487.470000003</v>
      </c>
      <c r="E277" s="38"/>
      <c r="F277" s="37">
        <v>25577487.470000003</v>
      </c>
    </row>
    <row r="278" spans="3:6">
      <c r="C278" s="39" t="s">
        <v>280</v>
      </c>
      <c r="D278" s="38">
        <v>25121395.939999998</v>
      </c>
      <c r="E278" s="38"/>
      <c r="F278" s="37">
        <v>25121395.939999998</v>
      </c>
    </row>
    <row r="279" spans="3:6">
      <c r="C279" s="39" t="s">
        <v>279</v>
      </c>
      <c r="D279" s="38">
        <v>25021631.359999996</v>
      </c>
      <c r="E279" s="38"/>
      <c r="F279" s="37">
        <v>25021631.359999996</v>
      </c>
    </row>
    <row r="280" spans="3:6">
      <c r="C280" s="39" t="s">
        <v>278</v>
      </c>
      <c r="D280" s="38">
        <v>24980419.770000003</v>
      </c>
      <c r="E280" s="38"/>
      <c r="F280" s="37">
        <v>24980419.770000003</v>
      </c>
    </row>
    <row r="281" spans="3:6">
      <c r="C281" s="39" t="s">
        <v>277</v>
      </c>
      <c r="D281" s="38">
        <v>24923054.050000001</v>
      </c>
      <c r="E281" s="38"/>
      <c r="F281" s="37">
        <v>24923054.050000001</v>
      </c>
    </row>
    <row r="282" spans="3:6">
      <c r="C282" s="39" t="s">
        <v>276</v>
      </c>
      <c r="D282" s="38">
        <v>24631015.059999999</v>
      </c>
      <c r="E282" s="38"/>
      <c r="F282" s="37">
        <v>24631015.059999999</v>
      </c>
    </row>
    <row r="283" spans="3:6">
      <c r="C283" s="39" t="s">
        <v>275</v>
      </c>
      <c r="D283" s="38">
        <v>24616440.149999991</v>
      </c>
      <c r="E283" s="38">
        <v>-1550</v>
      </c>
      <c r="F283" s="37">
        <v>24614890.149999991</v>
      </c>
    </row>
    <row r="284" spans="3:6">
      <c r="C284" s="39" t="s">
        <v>274</v>
      </c>
      <c r="D284" s="38">
        <v>24598652.079999998</v>
      </c>
      <c r="E284" s="38"/>
      <c r="F284" s="37">
        <v>24598652.079999998</v>
      </c>
    </row>
    <row r="285" spans="3:6">
      <c r="C285" s="39" t="s">
        <v>273</v>
      </c>
      <c r="D285" s="38">
        <v>24395688.570000008</v>
      </c>
      <c r="E285" s="38">
        <v>-970</v>
      </c>
      <c r="F285" s="37">
        <v>24394718.570000008</v>
      </c>
    </row>
    <row r="286" spans="3:6">
      <c r="C286" s="39" t="s">
        <v>272</v>
      </c>
      <c r="D286" s="38">
        <v>24387776.540000007</v>
      </c>
      <c r="E286" s="38"/>
      <c r="F286" s="37">
        <v>24387776.540000007</v>
      </c>
    </row>
    <row r="287" spans="3:6">
      <c r="C287" s="39" t="s">
        <v>271</v>
      </c>
      <c r="D287" s="38">
        <v>24189412.650000006</v>
      </c>
      <c r="E287" s="38"/>
      <c r="F287" s="37">
        <v>24189412.650000006</v>
      </c>
    </row>
    <row r="288" spans="3:6">
      <c r="C288" s="39" t="s">
        <v>270</v>
      </c>
      <c r="D288" s="38">
        <v>24165488.280000001</v>
      </c>
      <c r="E288" s="38"/>
      <c r="F288" s="37">
        <v>24165488.280000001</v>
      </c>
    </row>
    <row r="289" spans="3:6">
      <c r="C289" s="39" t="s">
        <v>269</v>
      </c>
      <c r="D289" s="38">
        <v>24149914.329999998</v>
      </c>
      <c r="E289" s="38"/>
      <c r="F289" s="37">
        <v>24149914.329999998</v>
      </c>
    </row>
    <row r="290" spans="3:6">
      <c r="C290" s="39" t="s">
        <v>268</v>
      </c>
      <c r="D290" s="38">
        <v>24055496.199999996</v>
      </c>
      <c r="E290" s="38"/>
      <c r="F290" s="37">
        <v>24055496.199999996</v>
      </c>
    </row>
    <row r="291" spans="3:6">
      <c r="C291" s="39" t="s">
        <v>267</v>
      </c>
      <c r="D291" s="38">
        <v>23982490.670000002</v>
      </c>
      <c r="E291" s="38"/>
      <c r="F291" s="37">
        <v>23982490.670000002</v>
      </c>
    </row>
    <row r="292" spans="3:6">
      <c r="C292" s="39" t="s">
        <v>266</v>
      </c>
      <c r="D292" s="38">
        <v>23922216.190000001</v>
      </c>
      <c r="E292" s="38"/>
      <c r="F292" s="37">
        <v>23922216.190000001</v>
      </c>
    </row>
    <row r="293" spans="3:6">
      <c r="C293" s="39" t="s">
        <v>265</v>
      </c>
      <c r="D293" s="38">
        <v>23916489.410000004</v>
      </c>
      <c r="E293" s="38"/>
      <c r="F293" s="37">
        <v>23916489.410000004</v>
      </c>
    </row>
    <row r="294" spans="3:6">
      <c r="C294" s="39" t="s">
        <v>264</v>
      </c>
      <c r="D294" s="38">
        <v>23727368.02</v>
      </c>
      <c r="E294" s="38"/>
      <c r="F294" s="37">
        <v>23727368.02</v>
      </c>
    </row>
    <row r="295" spans="3:6">
      <c r="C295" s="39" t="s">
        <v>263</v>
      </c>
      <c r="D295" s="38">
        <v>23610486.18</v>
      </c>
      <c r="E295" s="38"/>
      <c r="F295" s="37">
        <v>23610486.18</v>
      </c>
    </row>
    <row r="296" spans="3:6">
      <c r="C296" s="39" t="s">
        <v>262</v>
      </c>
      <c r="D296" s="38">
        <v>23589803.690000009</v>
      </c>
      <c r="E296" s="38">
        <v>-6000</v>
      </c>
      <c r="F296" s="37">
        <v>23583803.690000009</v>
      </c>
    </row>
    <row r="297" spans="3:6">
      <c r="C297" s="39" t="s">
        <v>261</v>
      </c>
      <c r="D297" s="38">
        <v>23548739.059999995</v>
      </c>
      <c r="E297" s="38"/>
      <c r="F297" s="37">
        <v>23548739.059999995</v>
      </c>
    </row>
    <row r="298" spans="3:6">
      <c r="C298" s="39" t="s">
        <v>260</v>
      </c>
      <c r="D298" s="38">
        <v>23301774.600000001</v>
      </c>
      <c r="E298" s="38"/>
      <c r="F298" s="37">
        <v>23301774.600000001</v>
      </c>
    </row>
    <row r="299" spans="3:6">
      <c r="C299" s="39" t="s">
        <v>259</v>
      </c>
      <c r="D299" s="38">
        <v>23248278.870000005</v>
      </c>
      <c r="E299" s="38">
        <v>0</v>
      </c>
      <c r="F299" s="37">
        <v>23248278.870000005</v>
      </c>
    </row>
    <row r="300" spans="3:6">
      <c r="C300" s="39" t="s">
        <v>258</v>
      </c>
      <c r="D300" s="38">
        <v>23107771.569999993</v>
      </c>
      <c r="E300" s="38"/>
      <c r="F300" s="37">
        <v>23107771.569999993</v>
      </c>
    </row>
    <row r="301" spans="3:6">
      <c r="C301" s="39" t="s">
        <v>257</v>
      </c>
      <c r="D301" s="38">
        <v>23092916.339999992</v>
      </c>
      <c r="E301" s="38"/>
      <c r="F301" s="37">
        <v>23092916.339999992</v>
      </c>
    </row>
    <row r="302" spans="3:6">
      <c r="C302" s="39" t="s">
        <v>256</v>
      </c>
      <c r="D302" s="38">
        <v>22660627.369999997</v>
      </c>
      <c r="E302" s="38">
        <v>-10000</v>
      </c>
      <c r="F302" s="37">
        <v>22650627.369999997</v>
      </c>
    </row>
    <row r="303" spans="3:6">
      <c r="C303" s="39" t="s">
        <v>255</v>
      </c>
      <c r="D303" s="38">
        <v>22652806.600000001</v>
      </c>
      <c r="E303" s="38">
        <v>-6510</v>
      </c>
      <c r="F303" s="37">
        <v>22646296.600000001</v>
      </c>
    </row>
    <row r="304" spans="3:6">
      <c r="C304" s="39" t="s">
        <v>254</v>
      </c>
      <c r="D304" s="38">
        <v>22632053.129999999</v>
      </c>
      <c r="E304" s="38">
        <v>0</v>
      </c>
      <c r="F304" s="37">
        <v>22632053.129999999</v>
      </c>
    </row>
    <row r="305" spans="3:6">
      <c r="C305" s="39" t="s">
        <v>253</v>
      </c>
      <c r="D305" s="38">
        <v>22458839.220000006</v>
      </c>
      <c r="E305" s="38">
        <v>0</v>
      </c>
      <c r="F305" s="37">
        <v>22458839.220000006</v>
      </c>
    </row>
    <row r="306" spans="3:6">
      <c r="C306" s="39" t="s">
        <v>252</v>
      </c>
      <c r="D306" s="38">
        <v>22455862.620000008</v>
      </c>
      <c r="E306" s="38">
        <v>-12390</v>
      </c>
      <c r="F306" s="37">
        <v>22443472.620000008</v>
      </c>
    </row>
    <row r="307" spans="3:6">
      <c r="C307" s="39" t="s">
        <v>251</v>
      </c>
      <c r="D307" s="38">
        <v>22399271.68</v>
      </c>
      <c r="E307" s="38"/>
      <c r="F307" s="37">
        <v>22399271.68</v>
      </c>
    </row>
    <row r="308" spans="3:6">
      <c r="C308" s="39" t="s">
        <v>250</v>
      </c>
      <c r="D308" s="38">
        <v>22350633.429999989</v>
      </c>
      <c r="E308" s="38"/>
      <c r="F308" s="37">
        <v>22350633.429999989</v>
      </c>
    </row>
    <row r="309" spans="3:6">
      <c r="C309" s="39" t="s">
        <v>249</v>
      </c>
      <c r="D309" s="38">
        <v>22303519.989999998</v>
      </c>
      <c r="E309" s="38"/>
      <c r="F309" s="37">
        <v>22303519.989999998</v>
      </c>
    </row>
    <row r="310" spans="3:6">
      <c r="C310" s="39" t="s">
        <v>248</v>
      </c>
      <c r="D310" s="38">
        <v>22269124.93</v>
      </c>
      <c r="E310" s="38"/>
      <c r="F310" s="37">
        <v>22269124.93</v>
      </c>
    </row>
    <row r="311" spans="3:6">
      <c r="C311" s="39" t="s">
        <v>247</v>
      </c>
      <c r="D311" s="38">
        <v>22206499.370000005</v>
      </c>
      <c r="E311" s="38">
        <v>-10000</v>
      </c>
      <c r="F311" s="37">
        <v>22196499.370000005</v>
      </c>
    </row>
    <row r="312" spans="3:6">
      <c r="C312" s="39" t="s">
        <v>246</v>
      </c>
      <c r="D312" s="38">
        <v>22151870.680000007</v>
      </c>
      <c r="E312" s="38"/>
      <c r="F312" s="37">
        <v>22151870.680000007</v>
      </c>
    </row>
    <row r="313" spans="3:6">
      <c r="C313" s="39" t="s">
        <v>245</v>
      </c>
      <c r="D313" s="38">
        <v>22103744.829999998</v>
      </c>
      <c r="E313" s="38">
        <v>0</v>
      </c>
      <c r="F313" s="37">
        <v>22103744.829999998</v>
      </c>
    </row>
    <row r="314" spans="3:6">
      <c r="C314" s="39" t="s">
        <v>244</v>
      </c>
      <c r="D314" s="38">
        <v>22052959.82</v>
      </c>
      <c r="E314" s="38"/>
      <c r="F314" s="37">
        <v>22052959.82</v>
      </c>
    </row>
    <row r="315" spans="3:6">
      <c r="C315" s="39" t="s">
        <v>243</v>
      </c>
      <c r="D315" s="38">
        <v>21953789.289999999</v>
      </c>
      <c r="E315" s="38"/>
      <c r="F315" s="37">
        <v>21953789.289999999</v>
      </c>
    </row>
    <row r="316" spans="3:6">
      <c r="C316" s="39" t="s">
        <v>242</v>
      </c>
      <c r="D316" s="38">
        <v>21915135.25</v>
      </c>
      <c r="E316" s="38">
        <v>0</v>
      </c>
      <c r="F316" s="37">
        <v>21915135.25</v>
      </c>
    </row>
    <row r="317" spans="3:6">
      <c r="C317" s="39" t="s">
        <v>241</v>
      </c>
      <c r="D317" s="38">
        <v>21776288.419999998</v>
      </c>
      <c r="E317" s="38"/>
      <c r="F317" s="37">
        <v>21776288.419999998</v>
      </c>
    </row>
    <row r="318" spans="3:6">
      <c r="C318" s="39" t="s">
        <v>240</v>
      </c>
      <c r="D318" s="38">
        <v>21765211.059999999</v>
      </c>
      <c r="E318" s="38"/>
      <c r="F318" s="37">
        <v>21765211.059999999</v>
      </c>
    </row>
    <row r="319" spans="3:6">
      <c r="C319" s="39" t="s">
        <v>239</v>
      </c>
      <c r="D319" s="38">
        <v>21684949.090000011</v>
      </c>
      <c r="E319" s="38"/>
      <c r="F319" s="37">
        <v>21684949.090000011</v>
      </c>
    </row>
    <row r="320" spans="3:6">
      <c r="C320" s="39" t="s">
        <v>238</v>
      </c>
      <c r="D320" s="38">
        <v>21657964.739999991</v>
      </c>
      <c r="E320" s="38">
        <v>-7650</v>
      </c>
      <c r="F320" s="37">
        <v>21650314.739999991</v>
      </c>
    </row>
    <row r="321" spans="3:6">
      <c r="C321" s="39" t="s">
        <v>237</v>
      </c>
      <c r="D321" s="38">
        <v>21612968.719999999</v>
      </c>
      <c r="E321" s="38"/>
      <c r="F321" s="37">
        <v>21612968.719999999</v>
      </c>
    </row>
    <row r="322" spans="3:6">
      <c r="C322" s="39" t="s">
        <v>236</v>
      </c>
      <c r="D322" s="38">
        <v>21590826.139999997</v>
      </c>
      <c r="E322" s="38"/>
      <c r="F322" s="37">
        <v>21590826.139999997</v>
      </c>
    </row>
    <row r="323" spans="3:6">
      <c r="C323" s="39" t="s">
        <v>235</v>
      </c>
      <c r="D323" s="38">
        <v>21553261.090000007</v>
      </c>
      <c r="E323" s="38"/>
      <c r="F323" s="37">
        <v>21553261.090000007</v>
      </c>
    </row>
    <row r="324" spans="3:6">
      <c r="C324" s="39" t="s">
        <v>234</v>
      </c>
      <c r="D324" s="38">
        <v>21455230.910000004</v>
      </c>
      <c r="E324" s="38"/>
      <c r="F324" s="37">
        <v>21455230.910000004</v>
      </c>
    </row>
    <row r="325" spans="3:6">
      <c r="C325" s="39" t="s">
        <v>233</v>
      </c>
      <c r="D325" s="38">
        <v>20885964.309999999</v>
      </c>
      <c r="E325" s="38"/>
      <c r="F325" s="37">
        <v>20885964.309999999</v>
      </c>
    </row>
    <row r="326" spans="3:6">
      <c r="C326" s="39" t="s">
        <v>232</v>
      </c>
      <c r="D326" s="38">
        <v>20863160.579999994</v>
      </c>
      <c r="E326" s="38"/>
      <c r="F326" s="37">
        <v>20863160.579999994</v>
      </c>
    </row>
    <row r="327" spans="3:6">
      <c r="C327" s="39" t="s">
        <v>231</v>
      </c>
      <c r="D327" s="38">
        <v>20660096.460000001</v>
      </c>
      <c r="E327" s="38"/>
      <c r="F327" s="37">
        <v>20660096.460000001</v>
      </c>
    </row>
    <row r="328" spans="3:6">
      <c r="C328" s="39" t="s">
        <v>230</v>
      </c>
      <c r="D328" s="38">
        <v>20608870.680000007</v>
      </c>
      <c r="E328" s="38"/>
      <c r="F328" s="37">
        <v>20608870.680000007</v>
      </c>
    </row>
    <row r="329" spans="3:6">
      <c r="C329" s="39" t="s">
        <v>229</v>
      </c>
      <c r="D329" s="38">
        <v>20519129.27</v>
      </c>
      <c r="E329" s="38"/>
      <c r="F329" s="37">
        <v>20519129.27</v>
      </c>
    </row>
    <row r="330" spans="3:6">
      <c r="C330" s="39" t="s">
        <v>228</v>
      </c>
      <c r="D330" s="38">
        <v>20485567.190000001</v>
      </c>
      <c r="E330" s="38"/>
      <c r="F330" s="37">
        <v>20485567.190000001</v>
      </c>
    </row>
    <row r="331" spans="3:6">
      <c r="C331" s="39" t="s">
        <v>227</v>
      </c>
      <c r="D331" s="38">
        <v>20251677.220000003</v>
      </c>
      <c r="E331" s="38"/>
      <c r="F331" s="37">
        <v>20251677.220000003</v>
      </c>
    </row>
    <row r="332" spans="3:6">
      <c r="C332" s="39" t="s">
        <v>226</v>
      </c>
      <c r="D332" s="38">
        <v>20076113.300000001</v>
      </c>
      <c r="E332" s="38"/>
      <c r="F332" s="37">
        <v>20076113.300000001</v>
      </c>
    </row>
    <row r="333" spans="3:6">
      <c r="C333" s="39" t="s">
        <v>225</v>
      </c>
      <c r="D333" s="38">
        <v>20040186.339999996</v>
      </c>
      <c r="E333" s="38"/>
      <c r="F333" s="37">
        <v>20040186.339999996</v>
      </c>
    </row>
    <row r="334" spans="3:6">
      <c r="C334" s="39" t="s">
        <v>224</v>
      </c>
      <c r="D334" s="38">
        <v>20018424.060000002</v>
      </c>
      <c r="E334" s="38"/>
      <c r="F334" s="37">
        <v>20018424.060000002</v>
      </c>
    </row>
    <row r="335" spans="3:6">
      <c r="C335" s="39" t="s">
        <v>223</v>
      </c>
      <c r="D335" s="38">
        <v>19943514.210000001</v>
      </c>
      <c r="E335" s="38"/>
      <c r="F335" s="37">
        <v>19943514.210000001</v>
      </c>
    </row>
    <row r="336" spans="3:6">
      <c r="C336" s="39" t="s">
        <v>222</v>
      </c>
      <c r="D336" s="38">
        <v>19932676.200000007</v>
      </c>
      <c r="E336" s="38"/>
      <c r="F336" s="37">
        <v>19932676.200000007</v>
      </c>
    </row>
    <row r="337" spans="3:6">
      <c r="C337" s="39" t="s">
        <v>221</v>
      </c>
      <c r="D337" s="38">
        <v>19785823.199999999</v>
      </c>
      <c r="E337" s="38"/>
      <c r="F337" s="37">
        <v>19785823.199999999</v>
      </c>
    </row>
    <row r="338" spans="3:6">
      <c r="C338" s="39" t="s">
        <v>220</v>
      </c>
      <c r="D338" s="38">
        <v>19660642.330000002</v>
      </c>
      <c r="E338" s="38">
        <v>-8070</v>
      </c>
      <c r="F338" s="37">
        <v>19652572.330000002</v>
      </c>
    </row>
    <row r="339" spans="3:6">
      <c r="C339" s="39" t="s">
        <v>219</v>
      </c>
      <c r="D339" s="38">
        <v>19511347.309999995</v>
      </c>
      <c r="E339" s="38"/>
      <c r="F339" s="37">
        <v>19511347.309999995</v>
      </c>
    </row>
    <row r="340" spans="3:6">
      <c r="C340" s="39" t="s">
        <v>218</v>
      </c>
      <c r="D340" s="38">
        <v>19120381.079999998</v>
      </c>
      <c r="E340" s="38"/>
      <c r="F340" s="37">
        <v>19120381.079999998</v>
      </c>
    </row>
    <row r="341" spans="3:6">
      <c r="C341" s="39" t="s">
        <v>217</v>
      </c>
      <c r="D341" s="38">
        <v>18958864.219999999</v>
      </c>
      <c r="E341" s="38"/>
      <c r="F341" s="37">
        <v>18958864.219999999</v>
      </c>
    </row>
    <row r="342" spans="3:6">
      <c r="C342" s="39" t="s">
        <v>216</v>
      </c>
      <c r="D342" s="38">
        <v>18946782.959999993</v>
      </c>
      <c r="E342" s="38"/>
      <c r="F342" s="37">
        <v>18946782.959999993</v>
      </c>
    </row>
    <row r="343" spans="3:6">
      <c r="C343" s="39" t="s">
        <v>215</v>
      </c>
      <c r="D343" s="38">
        <v>18941166.660000004</v>
      </c>
      <c r="E343" s="38"/>
      <c r="F343" s="37">
        <v>18941166.660000004</v>
      </c>
    </row>
    <row r="344" spans="3:6">
      <c r="C344" s="39" t="s">
        <v>214</v>
      </c>
      <c r="D344" s="38">
        <v>18937033.119999997</v>
      </c>
      <c r="E344" s="38">
        <v>-7075</v>
      </c>
      <c r="F344" s="37">
        <v>18929958.119999997</v>
      </c>
    </row>
    <row r="345" spans="3:6">
      <c r="C345" s="39" t="s">
        <v>213</v>
      </c>
      <c r="D345" s="38">
        <v>18952118.669999998</v>
      </c>
      <c r="E345" s="38">
        <v>-53937.4</v>
      </c>
      <c r="F345" s="37">
        <v>18898181.27</v>
      </c>
    </row>
    <row r="346" spans="3:6">
      <c r="C346" s="39" t="s">
        <v>212</v>
      </c>
      <c r="D346" s="38">
        <v>18836363.260000002</v>
      </c>
      <c r="E346" s="38">
        <v>-21360.799999999999</v>
      </c>
      <c r="F346" s="37">
        <v>18815002.460000001</v>
      </c>
    </row>
    <row r="347" spans="3:6">
      <c r="C347" s="39" t="s">
        <v>211</v>
      </c>
      <c r="D347" s="38">
        <v>18600034.490000002</v>
      </c>
      <c r="E347" s="38"/>
      <c r="F347" s="37">
        <v>18600034.490000002</v>
      </c>
    </row>
    <row r="348" spans="3:6">
      <c r="C348" s="39" t="s">
        <v>210</v>
      </c>
      <c r="D348" s="38">
        <v>18570980.07</v>
      </c>
      <c r="E348" s="38"/>
      <c r="F348" s="37">
        <v>18570980.07</v>
      </c>
    </row>
    <row r="349" spans="3:6">
      <c r="C349" s="39" t="s">
        <v>209</v>
      </c>
      <c r="D349" s="38">
        <v>18470658.880000003</v>
      </c>
      <c r="E349" s="38"/>
      <c r="F349" s="37">
        <v>18470658.880000003</v>
      </c>
    </row>
    <row r="350" spans="3:6">
      <c r="C350" s="39" t="s">
        <v>208</v>
      </c>
      <c r="D350" s="38">
        <v>18216325.920000002</v>
      </c>
      <c r="E350" s="38"/>
      <c r="F350" s="37">
        <v>18216325.920000002</v>
      </c>
    </row>
    <row r="351" spans="3:6">
      <c r="C351" s="39" t="s">
        <v>207</v>
      </c>
      <c r="D351" s="38">
        <v>17920795.84</v>
      </c>
      <c r="E351" s="38"/>
      <c r="F351" s="37">
        <v>17920795.84</v>
      </c>
    </row>
    <row r="352" spans="3:6">
      <c r="C352" s="39" t="s">
        <v>206</v>
      </c>
      <c r="D352" s="38">
        <v>17494644.760000002</v>
      </c>
      <c r="E352" s="38"/>
      <c r="F352" s="37">
        <v>17494644.760000002</v>
      </c>
    </row>
    <row r="353" spans="3:6">
      <c r="C353" s="39" t="s">
        <v>205</v>
      </c>
      <c r="D353" s="38">
        <v>17394039.800000001</v>
      </c>
      <c r="E353" s="38"/>
      <c r="F353" s="37">
        <v>17394039.800000001</v>
      </c>
    </row>
    <row r="354" spans="3:6">
      <c r="C354" s="39" t="s">
        <v>204</v>
      </c>
      <c r="D354" s="38">
        <v>17338984</v>
      </c>
      <c r="E354" s="38"/>
      <c r="F354" s="37">
        <v>17338984</v>
      </c>
    </row>
    <row r="355" spans="3:6">
      <c r="C355" s="39" t="s">
        <v>203</v>
      </c>
      <c r="D355" s="38">
        <v>17213628.209999997</v>
      </c>
      <c r="E355" s="38"/>
      <c r="F355" s="37">
        <v>17213628.209999997</v>
      </c>
    </row>
    <row r="356" spans="3:6">
      <c r="C356" s="39" t="s">
        <v>202</v>
      </c>
      <c r="D356" s="38">
        <v>17150725.280000001</v>
      </c>
      <c r="E356" s="38"/>
      <c r="F356" s="37">
        <v>17150725.280000001</v>
      </c>
    </row>
    <row r="357" spans="3:6">
      <c r="C357" s="39" t="s">
        <v>201</v>
      </c>
      <c r="D357" s="38">
        <v>17005830.299999997</v>
      </c>
      <c r="E357" s="38"/>
      <c r="F357" s="37">
        <v>17005830.299999997</v>
      </c>
    </row>
    <row r="358" spans="3:6">
      <c r="C358" s="39" t="s">
        <v>200</v>
      </c>
      <c r="D358" s="38">
        <v>16983993.119999997</v>
      </c>
      <c r="E358" s="38"/>
      <c r="F358" s="37">
        <v>16983993.119999997</v>
      </c>
    </row>
    <row r="359" spans="3:6">
      <c r="C359" s="39" t="s">
        <v>199</v>
      </c>
      <c r="D359" s="38">
        <v>16673885.209999997</v>
      </c>
      <c r="E359" s="38"/>
      <c r="F359" s="37">
        <v>16673885.209999997</v>
      </c>
    </row>
    <row r="360" spans="3:6">
      <c r="C360" s="39" t="s">
        <v>198</v>
      </c>
      <c r="D360" s="38">
        <v>16400588.66</v>
      </c>
      <c r="E360" s="38">
        <v>0</v>
      </c>
      <c r="F360" s="37">
        <v>16400588.66</v>
      </c>
    </row>
    <row r="361" spans="3:6">
      <c r="C361" s="39" t="s">
        <v>197</v>
      </c>
      <c r="D361" s="38">
        <v>16341805.65</v>
      </c>
      <c r="E361" s="38">
        <v>-4703</v>
      </c>
      <c r="F361" s="37">
        <v>16337102.65</v>
      </c>
    </row>
    <row r="362" spans="3:6">
      <c r="C362" s="39" t="s">
        <v>196</v>
      </c>
      <c r="D362" s="38">
        <v>15930249.070000002</v>
      </c>
      <c r="E362" s="38"/>
      <c r="F362" s="37">
        <v>15930249.070000002</v>
      </c>
    </row>
    <row r="363" spans="3:6">
      <c r="C363" s="39" t="s">
        <v>195</v>
      </c>
      <c r="D363" s="38">
        <v>15840077.360000001</v>
      </c>
      <c r="E363" s="38"/>
      <c r="F363" s="37">
        <v>15840077.360000001</v>
      </c>
    </row>
    <row r="364" spans="3:6">
      <c r="C364" s="39" t="s">
        <v>194</v>
      </c>
      <c r="D364" s="38">
        <v>15794741.480000002</v>
      </c>
      <c r="E364" s="38">
        <v>-2830</v>
      </c>
      <c r="F364" s="37">
        <v>15791911.480000002</v>
      </c>
    </row>
    <row r="365" spans="3:6">
      <c r="C365" s="39" t="s">
        <v>193</v>
      </c>
      <c r="D365" s="38">
        <v>15709572.790000001</v>
      </c>
      <c r="E365" s="38"/>
      <c r="F365" s="37">
        <v>15709572.790000001</v>
      </c>
    </row>
    <row r="366" spans="3:6">
      <c r="C366" s="39" t="s">
        <v>192</v>
      </c>
      <c r="D366" s="38">
        <v>15512116.550000001</v>
      </c>
      <c r="E366" s="38"/>
      <c r="F366" s="37">
        <v>15512116.550000001</v>
      </c>
    </row>
    <row r="367" spans="3:6">
      <c r="C367" s="39" t="s">
        <v>191</v>
      </c>
      <c r="D367" s="38">
        <v>15400805.16</v>
      </c>
      <c r="E367" s="38"/>
      <c r="F367" s="37">
        <v>15400805.16</v>
      </c>
    </row>
    <row r="368" spans="3:6">
      <c r="C368" s="39" t="s">
        <v>190</v>
      </c>
      <c r="D368" s="38">
        <v>15287854.259999998</v>
      </c>
      <c r="E368" s="38">
        <v>0</v>
      </c>
      <c r="F368" s="37">
        <v>15287854.259999998</v>
      </c>
    </row>
    <row r="369" spans="3:6">
      <c r="C369" s="39" t="s">
        <v>189</v>
      </c>
      <c r="D369" s="38">
        <v>15197090.059999999</v>
      </c>
      <c r="E369" s="38"/>
      <c r="F369" s="37">
        <v>15197090.059999999</v>
      </c>
    </row>
    <row r="370" spans="3:6">
      <c r="C370" s="39" t="s">
        <v>188</v>
      </c>
      <c r="D370" s="38">
        <v>15166598.380000003</v>
      </c>
      <c r="E370" s="38">
        <v>-5760</v>
      </c>
      <c r="F370" s="37">
        <v>15160838.380000003</v>
      </c>
    </row>
    <row r="371" spans="3:6">
      <c r="C371" s="39" t="s">
        <v>187</v>
      </c>
      <c r="D371" s="38">
        <v>15136151.110000001</v>
      </c>
      <c r="E371" s="38">
        <v>0</v>
      </c>
      <c r="F371" s="37">
        <v>15136151.110000001</v>
      </c>
    </row>
    <row r="372" spans="3:6">
      <c r="C372" s="39" t="s">
        <v>186</v>
      </c>
      <c r="D372" s="38">
        <v>15040031.609999999</v>
      </c>
      <c r="E372" s="38">
        <v>-4800</v>
      </c>
      <c r="F372" s="37">
        <v>15035231.609999999</v>
      </c>
    </row>
    <row r="373" spans="3:6">
      <c r="C373" s="39" t="s">
        <v>185</v>
      </c>
      <c r="D373" s="38">
        <v>14943959.469999997</v>
      </c>
      <c r="E373" s="38"/>
      <c r="F373" s="37">
        <v>14943959.469999997</v>
      </c>
    </row>
    <row r="374" spans="3:6">
      <c r="C374" s="39" t="s">
        <v>184</v>
      </c>
      <c r="D374" s="38">
        <v>14919374.899999999</v>
      </c>
      <c r="E374" s="38">
        <v>-12768</v>
      </c>
      <c r="F374" s="37">
        <v>14906606.899999999</v>
      </c>
    </row>
    <row r="375" spans="3:6">
      <c r="C375" s="39" t="s">
        <v>183</v>
      </c>
      <c r="D375" s="38">
        <v>14905710.289999999</v>
      </c>
      <c r="E375" s="38"/>
      <c r="F375" s="37">
        <v>14905710.289999999</v>
      </c>
    </row>
    <row r="376" spans="3:6">
      <c r="C376" s="39" t="s">
        <v>182</v>
      </c>
      <c r="D376" s="38">
        <v>14893751.250000002</v>
      </c>
      <c r="E376" s="38"/>
      <c r="F376" s="37">
        <v>14893751.250000002</v>
      </c>
    </row>
    <row r="377" spans="3:6">
      <c r="C377" s="39" t="s">
        <v>181</v>
      </c>
      <c r="D377" s="38">
        <v>14863283.02</v>
      </c>
      <c r="E377" s="38"/>
      <c r="F377" s="37">
        <v>14863283.02</v>
      </c>
    </row>
    <row r="378" spans="3:6">
      <c r="C378" s="39" t="s">
        <v>180</v>
      </c>
      <c r="D378" s="38">
        <v>14826777</v>
      </c>
      <c r="E378" s="38"/>
      <c r="F378" s="37">
        <v>14826777</v>
      </c>
    </row>
    <row r="379" spans="3:6">
      <c r="C379" s="39" t="s">
        <v>179</v>
      </c>
      <c r="D379" s="38">
        <v>14785423.340000004</v>
      </c>
      <c r="E379" s="38"/>
      <c r="F379" s="37">
        <v>14785423.340000004</v>
      </c>
    </row>
    <row r="380" spans="3:6">
      <c r="C380" s="39" t="s">
        <v>178</v>
      </c>
      <c r="D380" s="38">
        <v>14755226.089999998</v>
      </c>
      <c r="E380" s="38"/>
      <c r="F380" s="37">
        <v>14755226.089999998</v>
      </c>
    </row>
    <row r="381" spans="3:6">
      <c r="C381" s="39" t="s">
        <v>177</v>
      </c>
      <c r="D381" s="38">
        <v>14749946.9</v>
      </c>
      <c r="E381" s="38"/>
      <c r="F381" s="37">
        <v>14749946.9</v>
      </c>
    </row>
    <row r="382" spans="3:6">
      <c r="C382" s="39" t="s">
        <v>176</v>
      </c>
      <c r="D382" s="38">
        <v>14743280.090000004</v>
      </c>
      <c r="E382" s="38">
        <v>-1862</v>
      </c>
      <c r="F382" s="37">
        <v>14741418.090000004</v>
      </c>
    </row>
    <row r="383" spans="3:6">
      <c r="C383" s="39" t="s">
        <v>175</v>
      </c>
      <c r="D383" s="38">
        <v>14758520</v>
      </c>
      <c r="E383" s="38">
        <v>-110000</v>
      </c>
      <c r="F383" s="37">
        <v>14648520</v>
      </c>
    </row>
    <row r="384" spans="3:6">
      <c r="C384" s="39" t="s">
        <v>174</v>
      </c>
      <c r="D384" s="38">
        <v>14646736.749999998</v>
      </c>
      <c r="E384" s="38">
        <v>0</v>
      </c>
      <c r="F384" s="37">
        <v>14646736.749999998</v>
      </c>
    </row>
    <row r="385" spans="3:6">
      <c r="C385" s="39" t="s">
        <v>173</v>
      </c>
      <c r="D385" s="38">
        <v>14538129.859999999</v>
      </c>
      <c r="E385" s="38"/>
      <c r="F385" s="37">
        <v>14538129.859999999</v>
      </c>
    </row>
    <row r="386" spans="3:6">
      <c r="C386" s="39" t="s">
        <v>172</v>
      </c>
      <c r="D386" s="38">
        <v>14486600.970000001</v>
      </c>
      <c r="E386" s="38"/>
      <c r="F386" s="37">
        <v>14486600.970000001</v>
      </c>
    </row>
    <row r="387" spans="3:6">
      <c r="C387" s="39" t="s">
        <v>171</v>
      </c>
      <c r="D387" s="38">
        <v>14466131.24</v>
      </c>
      <c r="E387" s="38">
        <v>-3691</v>
      </c>
      <c r="F387" s="37">
        <v>14462440.24</v>
      </c>
    </row>
    <row r="388" spans="3:6">
      <c r="C388" s="39" t="s">
        <v>170</v>
      </c>
      <c r="D388" s="38">
        <v>14430888.869999997</v>
      </c>
      <c r="E388" s="38">
        <v>0</v>
      </c>
      <c r="F388" s="37">
        <v>14430888.869999997</v>
      </c>
    </row>
    <row r="389" spans="3:6">
      <c r="C389" s="39" t="s">
        <v>169</v>
      </c>
      <c r="D389" s="38">
        <v>14421468.710000001</v>
      </c>
      <c r="E389" s="38"/>
      <c r="F389" s="37">
        <v>14421468.710000001</v>
      </c>
    </row>
    <row r="390" spans="3:6">
      <c r="C390" s="39" t="s">
        <v>168</v>
      </c>
      <c r="D390" s="38">
        <v>14411194.749999996</v>
      </c>
      <c r="E390" s="38">
        <v>-10575</v>
      </c>
      <c r="F390" s="37">
        <v>14400619.749999996</v>
      </c>
    </row>
    <row r="391" spans="3:6">
      <c r="C391" s="39" t="s">
        <v>167</v>
      </c>
      <c r="D391" s="38">
        <v>14399243.42</v>
      </c>
      <c r="E391" s="38"/>
      <c r="F391" s="37">
        <v>14399243.42</v>
      </c>
    </row>
    <row r="392" spans="3:6">
      <c r="C392" s="39" t="s">
        <v>166</v>
      </c>
      <c r="D392" s="38">
        <v>14373582.459999999</v>
      </c>
      <c r="E392" s="38">
        <v>-6586.3</v>
      </c>
      <c r="F392" s="37">
        <v>14366996.159999998</v>
      </c>
    </row>
    <row r="393" spans="3:6">
      <c r="C393" s="39" t="s">
        <v>165</v>
      </c>
      <c r="D393" s="38">
        <v>14279698.340000002</v>
      </c>
      <c r="E393" s="38">
        <v>0</v>
      </c>
      <c r="F393" s="37">
        <v>14279698.340000002</v>
      </c>
    </row>
    <row r="394" spans="3:6">
      <c r="C394" s="39" t="s">
        <v>164</v>
      </c>
      <c r="D394" s="38">
        <v>14233321.309999999</v>
      </c>
      <c r="E394" s="38"/>
      <c r="F394" s="37">
        <v>14233321.309999999</v>
      </c>
    </row>
    <row r="395" spans="3:6">
      <c r="C395" s="39" t="s">
        <v>163</v>
      </c>
      <c r="D395" s="38">
        <v>14160448.649999999</v>
      </c>
      <c r="E395" s="38">
        <v>-3500</v>
      </c>
      <c r="F395" s="37">
        <v>14156948.649999999</v>
      </c>
    </row>
    <row r="396" spans="3:6">
      <c r="C396" s="39" t="s">
        <v>162</v>
      </c>
      <c r="D396" s="38">
        <v>14122260.999999998</v>
      </c>
      <c r="E396" s="38"/>
      <c r="F396" s="37">
        <v>14122260.999999998</v>
      </c>
    </row>
    <row r="397" spans="3:6">
      <c r="C397" s="39" t="s">
        <v>161</v>
      </c>
      <c r="D397" s="38">
        <v>13947805.549999999</v>
      </c>
      <c r="E397" s="38"/>
      <c r="F397" s="37">
        <v>13947805.549999999</v>
      </c>
    </row>
    <row r="398" spans="3:6">
      <c r="C398" s="39" t="s">
        <v>160</v>
      </c>
      <c r="D398" s="38">
        <v>13912080.739999998</v>
      </c>
      <c r="E398" s="38"/>
      <c r="F398" s="37">
        <v>13912080.739999998</v>
      </c>
    </row>
    <row r="399" spans="3:6">
      <c r="C399" s="39" t="s">
        <v>159</v>
      </c>
      <c r="D399" s="38">
        <v>13891173.619999994</v>
      </c>
      <c r="E399" s="38"/>
      <c r="F399" s="37">
        <v>13891173.619999994</v>
      </c>
    </row>
    <row r="400" spans="3:6">
      <c r="C400" s="39" t="s">
        <v>158</v>
      </c>
      <c r="D400" s="38">
        <v>13822086.869999999</v>
      </c>
      <c r="E400" s="38">
        <v>0</v>
      </c>
      <c r="F400" s="37">
        <v>13822086.869999999</v>
      </c>
    </row>
    <row r="401" spans="3:6">
      <c r="C401" s="39" t="s">
        <v>157</v>
      </c>
      <c r="D401" s="38">
        <v>13652125.67</v>
      </c>
      <c r="E401" s="38">
        <v>0</v>
      </c>
      <c r="F401" s="37">
        <v>13652125.67</v>
      </c>
    </row>
    <row r="402" spans="3:6">
      <c r="C402" s="39" t="s">
        <v>156</v>
      </c>
      <c r="D402" s="38">
        <v>13583166.470000001</v>
      </c>
      <c r="E402" s="38">
        <v>0</v>
      </c>
      <c r="F402" s="37">
        <v>13583166.470000001</v>
      </c>
    </row>
    <row r="403" spans="3:6">
      <c r="C403" s="39" t="s">
        <v>155</v>
      </c>
      <c r="D403" s="38">
        <v>13550142.659999998</v>
      </c>
      <c r="E403" s="38"/>
      <c r="F403" s="37">
        <v>13550142.659999998</v>
      </c>
    </row>
    <row r="404" spans="3:6">
      <c r="C404" s="39" t="s">
        <v>154</v>
      </c>
      <c r="D404" s="38">
        <v>13571685.67</v>
      </c>
      <c r="E404" s="38">
        <v>-25581.69</v>
      </c>
      <c r="F404" s="37">
        <v>13546103.98</v>
      </c>
    </row>
    <row r="405" spans="3:6">
      <c r="C405" s="39" t="s">
        <v>153</v>
      </c>
      <c r="D405" s="38">
        <v>13507511.180000002</v>
      </c>
      <c r="E405" s="38">
        <v>0</v>
      </c>
      <c r="F405" s="37">
        <v>13507511.180000002</v>
      </c>
    </row>
    <row r="406" spans="3:6">
      <c r="C406" s="39" t="s">
        <v>152</v>
      </c>
      <c r="D406" s="38">
        <v>13494688.319999998</v>
      </c>
      <c r="E406" s="38">
        <v>-4900</v>
      </c>
      <c r="F406" s="37">
        <v>13489788.319999998</v>
      </c>
    </row>
    <row r="407" spans="3:6">
      <c r="C407" s="39" t="s">
        <v>151</v>
      </c>
      <c r="D407" s="38">
        <v>13382657.400000002</v>
      </c>
      <c r="E407" s="38">
        <v>-11049.39</v>
      </c>
      <c r="F407" s="37">
        <v>13371608.010000002</v>
      </c>
    </row>
    <row r="408" spans="3:6">
      <c r="C408" s="39" t="s">
        <v>150</v>
      </c>
      <c r="D408" s="38">
        <v>13194899.549999999</v>
      </c>
      <c r="E408" s="38"/>
      <c r="F408" s="37">
        <v>13194899.549999999</v>
      </c>
    </row>
    <row r="409" spans="3:6">
      <c r="C409" s="39" t="s">
        <v>149</v>
      </c>
      <c r="D409" s="38">
        <v>13184991.85</v>
      </c>
      <c r="E409" s="38"/>
      <c r="F409" s="37">
        <v>13184991.85</v>
      </c>
    </row>
    <row r="410" spans="3:6">
      <c r="C410" s="39" t="s">
        <v>148</v>
      </c>
      <c r="D410" s="38">
        <v>13067454.699999999</v>
      </c>
      <c r="E410" s="38">
        <v>-5275</v>
      </c>
      <c r="F410" s="37">
        <v>13062179.699999999</v>
      </c>
    </row>
    <row r="411" spans="3:6">
      <c r="C411" s="39" t="s">
        <v>147</v>
      </c>
      <c r="D411" s="38">
        <v>13038141.490000002</v>
      </c>
      <c r="E411" s="38"/>
      <c r="F411" s="37">
        <v>13038141.490000002</v>
      </c>
    </row>
    <row r="412" spans="3:6">
      <c r="C412" s="39" t="s">
        <v>146</v>
      </c>
      <c r="D412" s="38">
        <v>13019023.99</v>
      </c>
      <c r="E412" s="38"/>
      <c r="F412" s="37">
        <v>13019023.99</v>
      </c>
    </row>
    <row r="413" spans="3:6">
      <c r="C413" s="39" t="s">
        <v>145</v>
      </c>
      <c r="D413" s="38">
        <v>13009775.800000001</v>
      </c>
      <c r="E413" s="38"/>
      <c r="F413" s="37">
        <v>13009775.800000001</v>
      </c>
    </row>
    <row r="414" spans="3:6">
      <c r="C414" s="39" t="s">
        <v>144</v>
      </c>
      <c r="D414" s="38">
        <v>12928828.869999999</v>
      </c>
      <c r="E414" s="38"/>
      <c r="F414" s="37">
        <v>12928828.869999999</v>
      </c>
    </row>
    <row r="415" spans="3:6">
      <c r="C415" s="39" t="s">
        <v>143</v>
      </c>
      <c r="D415" s="38">
        <v>12870839.67</v>
      </c>
      <c r="E415" s="38"/>
      <c r="F415" s="37">
        <v>12870839.67</v>
      </c>
    </row>
    <row r="416" spans="3:6">
      <c r="C416" s="39" t="s">
        <v>142</v>
      </c>
      <c r="D416" s="38">
        <v>12779066.140000001</v>
      </c>
      <c r="E416" s="38"/>
      <c r="F416" s="37">
        <v>12779066.140000001</v>
      </c>
    </row>
    <row r="417" spans="3:6">
      <c r="C417" s="39" t="s">
        <v>141</v>
      </c>
      <c r="D417" s="38">
        <v>12766433.85</v>
      </c>
      <c r="E417" s="38"/>
      <c r="F417" s="37">
        <v>12766433.85</v>
      </c>
    </row>
    <row r="418" spans="3:6">
      <c r="C418" s="39" t="s">
        <v>140</v>
      </c>
      <c r="D418" s="38">
        <v>12726509.74</v>
      </c>
      <c r="E418" s="38"/>
      <c r="F418" s="37">
        <v>12726509.74</v>
      </c>
    </row>
    <row r="419" spans="3:6">
      <c r="C419" s="39" t="s">
        <v>139</v>
      </c>
      <c r="D419" s="38">
        <v>12722442.380000001</v>
      </c>
      <c r="E419" s="38"/>
      <c r="F419" s="37">
        <v>12722442.380000001</v>
      </c>
    </row>
    <row r="420" spans="3:6">
      <c r="C420" s="39" t="s">
        <v>138</v>
      </c>
      <c r="D420" s="38">
        <v>12719077</v>
      </c>
      <c r="E420" s="38"/>
      <c r="F420" s="37">
        <v>12719077</v>
      </c>
    </row>
    <row r="421" spans="3:6">
      <c r="C421" s="39" t="s">
        <v>137</v>
      </c>
      <c r="D421" s="38">
        <v>12628979.219999999</v>
      </c>
      <c r="E421" s="38"/>
      <c r="F421" s="37">
        <v>12628979.219999999</v>
      </c>
    </row>
    <row r="422" spans="3:6">
      <c r="C422" s="39" t="s">
        <v>136</v>
      </c>
      <c r="D422" s="38">
        <v>12617506.749999998</v>
      </c>
      <c r="E422" s="38"/>
      <c r="F422" s="37">
        <v>12617506.749999998</v>
      </c>
    </row>
    <row r="423" spans="3:6">
      <c r="C423" s="39" t="s">
        <v>135</v>
      </c>
      <c r="D423" s="38">
        <v>12599951.989999998</v>
      </c>
      <c r="E423" s="38"/>
      <c r="F423" s="37">
        <v>12599951.989999998</v>
      </c>
    </row>
    <row r="424" spans="3:6">
      <c r="C424" s="39" t="s">
        <v>134</v>
      </c>
      <c r="D424" s="38">
        <v>12596388.02</v>
      </c>
      <c r="E424" s="38">
        <v>-19880</v>
      </c>
      <c r="F424" s="37">
        <v>12576508.02</v>
      </c>
    </row>
    <row r="425" spans="3:6">
      <c r="C425" s="39" t="s">
        <v>133</v>
      </c>
      <c r="D425" s="38">
        <v>12564766.830000002</v>
      </c>
      <c r="E425" s="38"/>
      <c r="F425" s="37">
        <v>12564766.830000002</v>
      </c>
    </row>
    <row r="426" spans="3:6">
      <c r="C426" s="39" t="s">
        <v>132</v>
      </c>
      <c r="D426" s="38">
        <v>12535031.879999999</v>
      </c>
      <c r="E426" s="38"/>
      <c r="F426" s="37">
        <v>12535031.879999999</v>
      </c>
    </row>
    <row r="427" spans="3:6">
      <c r="C427" s="39" t="s">
        <v>131</v>
      </c>
      <c r="D427" s="38">
        <v>12407437.159999998</v>
      </c>
      <c r="E427" s="38"/>
      <c r="F427" s="37">
        <v>12407437.159999998</v>
      </c>
    </row>
    <row r="428" spans="3:6">
      <c r="C428" s="39" t="s">
        <v>130</v>
      </c>
      <c r="D428" s="38">
        <v>12386119.189999999</v>
      </c>
      <c r="E428" s="38">
        <v>-5305.45</v>
      </c>
      <c r="F428" s="37">
        <v>12380813.74</v>
      </c>
    </row>
    <row r="429" spans="3:6">
      <c r="C429" s="39" t="s">
        <v>129</v>
      </c>
      <c r="D429" s="38">
        <v>12341877.939999999</v>
      </c>
      <c r="E429" s="38"/>
      <c r="F429" s="37">
        <v>12341877.939999999</v>
      </c>
    </row>
    <row r="430" spans="3:6">
      <c r="C430" s="39" t="s">
        <v>128</v>
      </c>
      <c r="D430" s="38">
        <v>12265422</v>
      </c>
      <c r="E430" s="38"/>
      <c r="F430" s="37">
        <v>12265422</v>
      </c>
    </row>
    <row r="431" spans="3:6">
      <c r="C431" s="39" t="s">
        <v>127</v>
      </c>
      <c r="D431" s="38">
        <v>12258470.99</v>
      </c>
      <c r="E431" s="38"/>
      <c r="F431" s="37">
        <v>12258470.99</v>
      </c>
    </row>
    <row r="432" spans="3:6">
      <c r="C432" s="39" t="s">
        <v>126</v>
      </c>
      <c r="D432" s="38">
        <v>12192022.680000002</v>
      </c>
      <c r="E432" s="38"/>
      <c r="F432" s="37">
        <v>12192022.680000002</v>
      </c>
    </row>
    <row r="433" spans="3:6">
      <c r="C433" s="39" t="s">
        <v>125</v>
      </c>
      <c r="D433" s="38">
        <v>12118683.159999998</v>
      </c>
      <c r="E433" s="38"/>
      <c r="F433" s="37">
        <v>12118683.159999998</v>
      </c>
    </row>
    <row r="434" spans="3:6">
      <c r="C434" s="39" t="s">
        <v>124</v>
      </c>
      <c r="D434" s="38">
        <v>12063504.539999999</v>
      </c>
      <c r="E434" s="38"/>
      <c r="F434" s="37">
        <v>12063504.539999999</v>
      </c>
    </row>
    <row r="435" spans="3:6">
      <c r="C435" s="39" t="s">
        <v>123</v>
      </c>
      <c r="D435" s="38">
        <v>11938324</v>
      </c>
      <c r="E435" s="38"/>
      <c r="F435" s="37">
        <v>11938324</v>
      </c>
    </row>
    <row r="436" spans="3:6">
      <c r="C436" s="39" t="s">
        <v>122</v>
      </c>
      <c r="D436" s="38">
        <v>11842974.17</v>
      </c>
      <c r="E436" s="38"/>
      <c r="F436" s="37">
        <v>11842974.17</v>
      </c>
    </row>
    <row r="437" spans="3:6">
      <c r="C437" s="39" t="s">
        <v>121</v>
      </c>
      <c r="D437" s="38">
        <v>11835719.310000002</v>
      </c>
      <c r="E437" s="38"/>
      <c r="F437" s="37">
        <v>11835719.310000002</v>
      </c>
    </row>
    <row r="438" spans="3:6">
      <c r="C438" s="39" t="s">
        <v>120</v>
      </c>
      <c r="D438" s="38">
        <v>11646679.409999998</v>
      </c>
      <c r="E438" s="38"/>
      <c r="F438" s="37">
        <v>11646679.409999998</v>
      </c>
    </row>
    <row r="439" spans="3:6">
      <c r="C439" s="39" t="s">
        <v>119</v>
      </c>
      <c r="D439" s="38">
        <v>11583174.870000001</v>
      </c>
      <c r="E439" s="38"/>
      <c r="F439" s="37">
        <v>11583174.870000001</v>
      </c>
    </row>
    <row r="440" spans="3:6">
      <c r="C440" s="39" t="s">
        <v>118</v>
      </c>
      <c r="D440" s="38">
        <v>11536575.139999997</v>
      </c>
      <c r="E440" s="38">
        <v>-400</v>
      </c>
      <c r="F440" s="37">
        <v>11536175.139999997</v>
      </c>
    </row>
    <row r="441" spans="3:6">
      <c r="C441" s="39" t="s">
        <v>117</v>
      </c>
      <c r="D441" s="38">
        <v>11414826.050000003</v>
      </c>
      <c r="E441" s="38">
        <v>0</v>
      </c>
      <c r="F441" s="37">
        <v>11414826.050000003</v>
      </c>
    </row>
    <row r="442" spans="3:6">
      <c r="C442" s="39" t="s">
        <v>116</v>
      </c>
      <c r="D442" s="38">
        <v>11217151.589999998</v>
      </c>
      <c r="E442" s="38"/>
      <c r="F442" s="37">
        <v>11217151.589999998</v>
      </c>
    </row>
    <row r="443" spans="3:6">
      <c r="C443" s="39" t="s">
        <v>115</v>
      </c>
      <c r="D443" s="38">
        <v>11210239.129999999</v>
      </c>
      <c r="E443" s="38"/>
      <c r="F443" s="37">
        <v>11210239.129999999</v>
      </c>
    </row>
    <row r="444" spans="3:6">
      <c r="C444" s="39" t="s">
        <v>114</v>
      </c>
      <c r="D444" s="38">
        <v>11193267.859999998</v>
      </c>
      <c r="E444" s="38"/>
      <c r="F444" s="37">
        <v>11193267.859999998</v>
      </c>
    </row>
    <row r="445" spans="3:6">
      <c r="C445" s="39" t="s">
        <v>113</v>
      </c>
      <c r="D445" s="38">
        <v>11191005.439999998</v>
      </c>
      <c r="E445" s="38"/>
      <c r="F445" s="37">
        <v>11191005.439999998</v>
      </c>
    </row>
    <row r="446" spans="3:6">
      <c r="C446" s="39" t="s">
        <v>112</v>
      </c>
      <c r="D446" s="38">
        <v>11176131.630000001</v>
      </c>
      <c r="E446" s="38"/>
      <c r="F446" s="37">
        <v>11176131.630000001</v>
      </c>
    </row>
    <row r="447" spans="3:6">
      <c r="C447" s="39" t="s">
        <v>111</v>
      </c>
      <c r="D447" s="38">
        <v>11091208.020000001</v>
      </c>
      <c r="E447" s="38">
        <v>-5090.41</v>
      </c>
      <c r="F447" s="37">
        <v>11086117.610000001</v>
      </c>
    </row>
    <row r="448" spans="3:6">
      <c r="C448" s="39" t="s">
        <v>110</v>
      </c>
      <c r="D448" s="38">
        <v>11060609.009999998</v>
      </c>
      <c r="E448" s="38"/>
      <c r="F448" s="37">
        <v>11060609.009999998</v>
      </c>
    </row>
    <row r="449" spans="3:6">
      <c r="C449" s="39" t="s">
        <v>109</v>
      </c>
      <c r="D449" s="38">
        <v>11037013.370000001</v>
      </c>
      <c r="E449" s="38">
        <v>0</v>
      </c>
      <c r="F449" s="37">
        <v>11037013.370000001</v>
      </c>
    </row>
    <row r="450" spans="3:6">
      <c r="C450" s="39" t="s">
        <v>108</v>
      </c>
      <c r="D450" s="38">
        <v>10980242.860000001</v>
      </c>
      <c r="E450" s="38"/>
      <c r="F450" s="37">
        <v>10980242.860000001</v>
      </c>
    </row>
    <row r="451" spans="3:6">
      <c r="C451" s="39" t="s">
        <v>107</v>
      </c>
      <c r="D451" s="38">
        <v>10962557</v>
      </c>
      <c r="E451" s="38"/>
      <c r="F451" s="37">
        <v>10962557</v>
      </c>
    </row>
    <row r="452" spans="3:6">
      <c r="C452" s="39" t="s">
        <v>106</v>
      </c>
      <c r="D452" s="38">
        <v>10962155.870000001</v>
      </c>
      <c r="E452" s="38"/>
      <c r="F452" s="37">
        <v>10962155.870000001</v>
      </c>
    </row>
    <row r="453" spans="3:6">
      <c r="C453" s="39" t="s">
        <v>105</v>
      </c>
      <c r="D453" s="38">
        <v>10906411.040000001</v>
      </c>
      <c r="E453" s="38">
        <v>-9792.9599999999991</v>
      </c>
      <c r="F453" s="37">
        <v>10896618.08</v>
      </c>
    </row>
    <row r="454" spans="3:6">
      <c r="C454" s="39" t="s">
        <v>104</v>
      </c>
      <c r="D454" s="38">
        <v>10830328.859999998</v>
      </c>
      <c r="E454" s="38">
        <v>-24000</v>
      </c>
      <c r="F454" s="37">
        <v>10806328.859999998</v>
      </c>
    </row>
    <row r="455" spans="3:6">
      <c r="C455" s="39" t="s">
        <v>103</v>
      </c>
      <c r="D455" s="38">
        <v>10766586.49</v>
      </c>
      <c r="E455" s="38"/>
      <c r="F455" s="37">
        <v>10766586.49</v>
      </c>
    </row>
    <row r="456" spans="3:6">
      <c r="C456" s="39" t="s">
        <v>102</v>
      </c>
      <c r="D456" s="38">
        <v>10737875.330000002</v>
      </c>
      <c r="E456" s="38">
        <v>-5000</v>
      </c>
      <c r="F456" s="37">
        <v>10732875.330000002</v>
      </c>
    </row>
    <row r="457" spans="3:6">
      <c r="C457" s="39" t="s">
        <v>101</v>
      </c>
      <c r="D457" s="38">
        <v>10727053.940000001</v>
      </c>
      <c r="E457" s="38"/>
      <c r="F457" s="37">
        <v>10727053.940000001</v>
      </c>
    </row>
    <row r="458" spans="3:6">
      <c r="C458" s="39" t="s">
        <v>100</v>
      </c>
      <c r="D458" s="38">
        <v>10709742.049999999</v>
      </c>
      <c r="E458" s="38"/>
      <c r="F458" s="37">
        <v>10709742.049999999</v>
      </c>
    </row>
    <row r="459" spans="3:6">
      <c r="C459" s="39" t="s">
        <v>99</v>
      </c>
      <c r="D459" s="38">
        <v>10705658.67</v>
      </c>
      <c r="E459" s="38">
        <v>-5125</v>
      </c>
      <c r="F459" s="37">
        <v>10700533.67</v>
      </c>
    </row>
    <row r="460" spans="3:6">
      <c r="C460" s="39" t="s">
        <v>98</v>
      </c>
      <c r="D460" s="38">
        <v>10568970.129999999</v>
      </c>
      <c r="E460" s="38">
        <v>0</v>
      </c>
      <c r="F460" s="37">
        <v>10568970.129999999</v>
      </c>
    </row>
    <row r="461" spans="3:6">
      <c r="C461" s="39" t="s">
        <v>97</v>
      </c>
      <c r="D461" s="38">
        <v>10374551.260000002</v>
      </c>
      <c r="E461" s="38">
        <v>-2400</v>
      </c>
      <c r="F461" s="37">
        <v>10372151.260000002</v>
      </c>
    </row>
    <row r="462" spans="3:6">
      <c r="C462" s="39" t="s">
        <v>96</v>
      </c>
      <c r="D462" s="38">
        <v>10334269.41</v>
      </c>
      <c r="E462" s="38"/>
      <c r="F462" s="37">
        <v>10334269.41</v>
      </c>
    </row>
    <row r="463" spans="3:6">
      <c r="C463" s="39" t="s">
        <v>95</v>
      </c>
      <c r="D463" s="38">
        <v>10266355.980000002</v>
      </c>
      <c r="E463" s="38"/>
      <c r="F463" s="37">
        <v>10266355.980000002</v>
      </c>
    </row>
    <row r="464" spans="3:6">
      <c r="C464" s="39" t="s">
        <v>94</v>
      </c>
      <c r="D464" s="38">
        <v>10254696.030000001</v>
      </c>
      <c r="E464" s="38"/>
      <c r="F464" s="37">
        <v>10254696.030000001</v>
      </c>
    </row>
    <row r="465" spans="3:6">
      <c r="C465" s="39" t="s">
        <v>93</v>
      </c>
      <c r="D465" s="38">
        <v>10219571.83</v>
      </c>
      <c r="E465" s="38">
        <v>0</v>
      </c>
      <c r="F465" s="37">
        <v>10219571.83</v>
      </c>
    </row>
    <row r="466" spans="3:6">
      <c r="C466" s="39" t="s">
        <v>92</v>
      </c>
      <c r="D466" s="38">
        <v>9974808.8000000007</v>
      </c>
      <c r="E466" s="38"/>
      <c r="F466" s="37">
        <v>9974808.8000000007</v>
      </c>
    </row>
    <row r="467" spans="3:6">
      <c r="C467" s="39" t="s">
        <v>91</v>
      </c>
      <c r="D467" s="38">
        <v>9968043.8400000017</v>
      </c>
      <c r="E467" s="38"/>
      <c r="F467" s="37">
        <v>9968043.8400000017</v>
      </c>
    </row>
    <row r="468" spans="3:6">
      <c r="C468" s="39" t="s">
        <v>90</v>
      </c>
      <c r="D468" s="38">
        <v>9738701.1799999997</v>
      </c>
      <c r="E468" s="38"/>
      <c r="F468" s="37">
        <v>9738701.1799999997</v>
      </c>
    </row>
    <row r="469" spans="3:6">
      <c r="C469" s="39" t="s">
        <v>89</v>
      </c>
      <c r="D469" s="38">
        <v>9669682.4299999997</v>
      </c>
      <c r="E469" s="38">
        <v>0</v>
      </c>
      <c r="F469" s="37">
        <v>9669682.4299999997</v>
      </c>
    </row>
    <row r="470" spans="3:6">
      <c r="C470" s="39" t="s">
        <v>88</v>
      </c>
      <c r="D470" s="38">
        <v>9625316.3599999994</v>
      </c>
      <c r="E470" s="38"/>
      <c r="F470" s="37">
        <v>9625316.3599999994</v>
      </c>
    </row>
    <row r="471" spans="3:6">
      <c r="C471" s="39" t="s">
        <v>87</v>
      </c>
      <c r="D471" s="38">
        <v>9217706.2200000007</v>
      </c>
      <c r="E471" s="38"/>
      <c r="F471" s="37">
        <v>9217706.2200000007</v>
      </c>
    </row>
    <row r="472" spans="3:6">
      <c r="C472" s="39" t="s">
        <v>86</v>
      </c>
      <c r="D472" s="38">
        <v>9157212</v>
      </c>
      <c r="E472" s="38"/>
      <c r="F472" s="37">
        <v>9157212</v>
      </c>
    </row>
    <row r="473" spans="3:6">
      <c r="C473" s="39" t="s">
        <v>85</v>
      </c>
      <c r="D473" s="38">
        <v>9057596.0199999996</v>
      </c>
      <c r="E473" s="38"/>
      <c r="F473" s="37">
        <v>9057596.0199999996</v>
      </c>
    </row>
    <row r="474" spans="3:6">
      <c r="C474" s="39" t="s">
        <v>84</v>
      </c>
      <c r="D474" s="38">
        <v>8806809.1300000008</v>
      </c>
      <c r="E474" s="38"/>
      <c r="F474" s="37">
        <v>8806809.1300000008</v>
      </c>
    </row>
    <row r="475" spans="3:6">
      <c r="C475" s="39" t="s">
        <v>83</v>
      </c>
      <c r="D475" s="38">
        <v>8708407.3099999987</v>
      </c>
      <c r="E475" s="38">
        <v>0</v>
      </c>
      <c r="F475" s="37">
        <v>8708407.3099999987</v>
      </c>
    </row>
    <row r="476" spans="3:6">
      <c r="C476" s="39" t="s">
        <v>82</v>
      </c>
      <c r="D476" s="38">
        <v>8672523.5299999993</v>
      </c>
      <c r="E476" s="38"/>
      <c r="F476" s="37">
        <v>8672523.5299999993</v>
      </c>
    </row>
    <row r="477" spans="3:6">
      <c r="C477" s="39" t="s">
        <v>81</v>
      </c>
      <c r="D477" s="38">
        <v>8613151.5999999978</v>
      </c>
      <c r="E477" s="38">
        <v>-1200</v>
      </c>
      <c r="F477" s="37">
        <v>8611951.5999999978</v>
      </c>
    </row>
    <row r="478" spans="3:6">
      <c r="C478" s="39" t="s">
        <v>80</v>
      </c>
      <c r="D478" s="38">
        <v>8570864.8200000003</v>
      </c>
      <c r="E478" s="38"/>
      <c r="F478" s="37">
        <v>8570864.8200000003</v>
      </c>
    </row>
    <row r="479" spans="3:6">
      <c r="C479" s="39" t="s">
        <v>79</v>
      </c>
      <c r="D479" s="38">
        <v>8342133.1699999999</v>
      </c>
      <c r="E479" s="38"/>
      <c r="F479" s="37">
        <v>8342133.1699999999</v>
      </c>
    </row>
    <row r="480" spans="3:6">
      <c r="C480" s="39" t="s">
        <v>78</v>
      </c>
      <c r="D480" s="38">
        <v>7553877.0200000005</v>
      </c>
      <c r="E480" s="38"/>
      <c r="F480" s="37">
        <v>7553877.0200000005</v>
      </c>
    </row>
    <row r="481" spans="3:9">
      <c r="C481" s="39" t="s">
        <v>77</v>
      </c>
      <c r="D481" s="38">
        <v>6993671.46</v>
      </c>
      <c r="E481" s="38"/>
      <c r="F481" s="37">
        <v>6993671.46</v>
      </c>
    </row>
    <row r="482" spans="3:9">
      <c r="C482" s="39" t="s">
        <v>76</v>
      </c>
      <c r="D482" s="38">
        <v>6888627.379999998</v>
      </c>
      <c r="E482" s="38">
        <v>0</v>
      </c>
      <c r="F482" s="37">
        <v>6888627.379999998</v>
      </c>
    </row>
    <row r="483" spans="3:9">
      <c r="C483" s="39" t="s">
        <v>75</v>
      </c>
      <c r="D483" s="38">
        <v>5940109.120000001</v>
      </c>
      <c r="E483" s="38">
        <v>0</v>
      </c>
      <c r="F483" s="37">
        <v>5940109.120000001</v>
      </c>
    </row>
    <row r="484" spans="3:9">
      <c r="C484" s="39" t="s">
        <v>74</v>
      </c>
      <c r="D484" s="38">
        <v>5641297.5600000005</v>
      </c>
      <c r="E484" s="38"/>
      <c r="F484" s="37">
        <v>5641297.5600000005</v>
      </c>
    </row>
    <row r="485" spans="3:9">
      <c r="C485" s="39" t="s">
        <v>73</v>
      </c>
      <c r="D485" s="38">
        <v>2526409.7700000005</v>
      </c>
      <c r="E485" s="38"/>
      <c r="F485" s="37">
        <v>2526409.7700000005</v>
      </c>
    </row>
    <row r="486" spans="3:9">
      <c r="C486" s="39" t="s">
        <v>72</v>
      </c>
      <c r="D486" s="38">
        <v>0</v>
      </c>
      <c r="E486" s="38"/>
      <c r="F486" s="37">
        <v>0</v>
      </c>
    </row>
    <row r="487" spans="3:9">
      <c r="C487" s="39" t="s">
        <v>71</v>
      </c>
      <c r="D487" s="38">
        <v>0</v>
      </c>
      <c r="E487" s="38"/>
      <c r="F487" s="37">
        <v>0</v>
      </c>
    </row>
    <row r="488" spans="3:9">
      <c r="C488" s="39" t="s">
        <v>70</v>
      </c>
      <c r="D488" s="38">
        <v>0</v>
      </c>
      <c r="E488" s="38"/>
      <c r="F488" s="37">
        <v>0</v>
      </c>
    </row>
    <row r="489" spans="3:9">
      <c r="C489" s="39" t="s">
        <v>69</v>
      </c>
      <c r="D489" s="38">
        <v>0</v>
      </c>
      <c r="E489" s="38">
        <v>0</v>
      </c>
      <c r="F489" s="37">
        <v>0</v>
      </c>
    </row>
    <row r="490" spans="3:9">
      <c r="C490" s="39" t="s">
        <v>68</v>
      </c>
      <c r="D490" s="38">
        <v>0</v>
      </c>
      <c r="E490" s="38"/>
      <c r="F490" s="37">
        <v>0</v>
      </c>
    </row>
    <row r="491" spans="3:9">
      <c r="C491" s="43" t="s">
        <v>39</v>
      </c>
      <c r="D491" s="42">
        <v>243332785604.61063</v>
      </c>
      <c r="E491" s="42">
        <v>-7043752296.2900009</v>
      </c>
      <c r="F491" s="41">
        <v>236289033308.32062</v>
      </c>
      <c r="G491" s="40"/>
      <c r="H491" s="40"/>
      <c r="I491" s="40"/>
    </row>
    <row r="492" spans="3:9">
      <c r="C492" s="39" t="s">
        <v>67</v>
      </c>
      <c r="D492" s="38">
        <v>7256082255.4300003</v>
      </c>
      <c r="E492" s="38">
        <v>-882345244</v>
      </c>
      <c r="F492" s="37">
        <v>6373737011.4300003</v>
      </c>
    </row>
    <row r="493" spans="3:9">
      <c r="C493" s="39" t="s">
        <v>66</v>
      </c>
      <c r="D493" s="38">
        <v>362912428.54999983</v>
      </c>
      <c r="E493" s="38">
        <v>-28372756</v>
      </c>
      <c r="F493" s="37">
        <v>334539672.54999983</v>
      </c>
    </row>
    <row r="494" spans="3:9">
      <c r="C494" s="39" t="s">
        <v>65</v>
      </c>
      <c r="D494" s="38">
        <v>3885915615.3400002</v>
      </c>
      <c r="E494" s="38">
        <v>-328269862.33000004</v>
      </c>
      <c r="F494" s="37">
        <v>3557645753.0100002</v>
      </c>
    </row>
    <row r="495" spans="3:9">
      <c r="C495" s="39" t="s">
        <v>64</v>
      </c>
      <c r="D495" s="38">
        <v>64974580000.410004</v>
      </c>
      <c r="E495" s="38">
        <v>-3484822744.6399999</v>
      </c>
      <c r="F495" s="37">
        <v>61489757255.770004</v>
      </c>
    </row>
    <row r="496" spans="3:9">
      <c r="C496" s="39" t="s">
        <v>63</v>
      </c>
      <c r="D496" s="38">
        <v>390369258.84999996</v>
      </c>
      <c r="E496" s="38">
        <v>-43892093.919999994</v>
      </c>
      <c r="F496" s="37">
        <v>346477164.92999995</v>
      </c>
    </row>
    <row r="497" spans="3:6">
      <c r="C497" s="39" t="s">
        <v>62</v>
      </c>
      <c r="D497" s="38">
        <v>378913766</v>
      </c>
      <c r="E497" s="38">
        <v>-79875573</v>
      </c>
      <c r="F497" s="37">
        <v>299038193</v>
      </c>
    </row>
    <row r="498" spans="3:6">
      <c r="C498" s="39" t="s">
        <v>61</v>
      </c>
      <c r="D498" s="38">
        <v>853296533.83000016</v>
      </c>
      <c r="E498" s="38">
        <v>-217960709.83000001</v>
      </c>
      <c r="F498" s="37">
        <v>635335824.00000012</v>
      </c>
    </row>
    <row r="499" spans="3:6">
      <c r="C499" s="39" t="s">
        <v>60</v>
      </c>
      <c r="D499" s="38">
        <v>1606614245.8199999</v>
      </c>
      <c r="E499" s="38">
        <v>-45956118</v>
      </c>
      <c r="F499" s="37">
        <v>1560658127.8199999</v>
      </c>
    </row>
    <row r="500" spans="3:6">
      <c r="C500" s="39" t="s">
        <v>59</v>
      </c>
      <c r="D500" s="38">
        <v>1632187745.2200005</v>
      </c>
      <c r="E500" s="38">
        <v>-7154672.9500000002</v>
      </c>
      <c r="F500" s="37">
        <v>1625033072.2700005</v>
      </c>
    </row>
    <row r="501" spans="3:6">
      <c r="C501" s="39" t="s">
        <v>58</v>
      </c>
      <c r="D501" s="38">
        <v>7941226106.170002</v>
      </c>
      <c r="E501" s="38">
        <v>-1301053880.8600001</v>
      </c>
      <c r="F501" s="37">
        <v>6640172225.3100014</v>
      </c>
    </row>
    <row r="502" spans="3:6">
      <c r="C502" s="39" t="s">
        <v>57</v>
      </c>
      <c r="D502" s="38">
        <v>129530287.61000006</v>
      </c>
      <c r="E502" s="38">
        <v>-590944.57000000007</v>
      </c>
      <c r="F502" s="37">
        <v>128939343.04000007</v>
      </c>
    </row>
    <row r="503" spans="3:6">
      <c r="C503" s="39" t="s">
        <v>56</v>
      </c>
      <c r="D503" s="38">
        <v>588941424.75000048</v>
      </c>
      <c r="E503" s="38">
        <v>-4001243.67</v>
      </c>
      <c r="F503" s="37">
        <v>584940181.08000052</v>
      </c>
    </row>
    <row r="504" spans="3:6">
      <c r="C504" s="39" t="s">
        <v>55</v>
      </c>
      <c r="D504" s="38">
        <v>1119882536.74</v>
      </c>
      <c r="E504" s="38">
        <v>-14310412.41</v>
      </c>
      <c r="F504" s="37">
        <v>1105572124.3299999</v>
      </c>
    </row>
    <row r="505" spans="3:6">
      <c r="C505" s="39" t="s">
        <v>54</v>
      </c>
      <c r="D505" s="38">
        <v>1022681606.8499993</v>
      </c>
      <c r="E505" s="38">
        <v>-10799951.01</v>
      </c>
      <c r="F505" s="37">
        <v>1011881655.8399993</v>
      </c>
    </row>
    <row r="506" spans="3:6">
      <c r="C506" s="39" t="s">
        <v>53</v>
      </c>
      <c r="D506" s="38">
        <v>10773229675.570004</v>
      </c>
      <c r="E506" s="38">
        <v>-7042268.6399999997</v>
      </c>
      <c r="F506" s="37">
        <v>10766187406.930004</v>
      </c>
    </row>
    <row r="507" spans="3:6">
      <c r="C507" s="39" t="s">
        <v>52</v>
      </c>
      <c r="D507" s="38">
        <v>193985461.25999993</v>
      </c>
      <c r="E507" s="38">
        <v>-1228742.8400000001</v>
      </c>
      <c r="F507" s="37">
        <v>192756718.41999993</v>
      </c>
    </row>
    <row r="508" spans="3:6">
      <c r="C508" s="39" t="s">
        <v>51</v>
      </c>
      <c r="D508" s="38">
        <v>149230481.94</v>
      </c>
      <c r="E508" s="38"/>
      <c r="F508" s="37">
        <v>149230481.94</v>
      </c>
    </row>
    <row r="509" spans="3:6">
      <c r="C509" s="39" t="s">
        <v>50</v>
      </c>
      <c r="D509" s="38">
        <v>191628708.34000006</v>
      </c>
      <c r="E509" s="38">
        <v>-5287582.5100000007</v>
      </c>
      <c r="F509" s="37">
        <v>186341125.83000007</v>
      </c>
    </row>
    <row r="510" spans="3:6">
      <c r="C510" s="39" t="s">
        <v>49</v>
      </c>
      <c r="D510" s="38">
        <v>5094929290.3600044</v>
      </c>
      <c r="E510" s="38">
        <v>-376016030.06999999</v>
      </c>
      <c r="F510" s="37">
        <v>4718913260.2900047</v>
      </c>
    </row>
    <row r="511" spans="3:6">
      <c r="C511" s="39" t="s">
        <v>48</v>
      </c>
      <c r="D511" s="38">
        <v>3077673260.6200032</v>
      </c>
      <c r="E511" s="38">
        <v>-50180226.280000001</v>
      </c>
      <c r="F511" s="37">
        <v>3027493034.340003</v>
      </c>
    </row>
    <row r="512" spans="3:6">
      <c r="C512" s="39" t="s">
        <v>47</v>
      </c>
      <c r="D512" s="38">
        <v>446506612.75999999</v>
      </c>
      <c r="E512" s="38">
        <v>-23432329</v>
      </c>
      <c r="F512" s="37">
        <v>423074283.75999999</v>
      </c>
    </row>
    <row r="513" spans="3:6">
      <c r="C513" s="39" t="s">
        <v>46</v>
      </c>
      <c r="D513" s="38">
        <v>42004861168.999985</v>
      </c>
      <c r="E513" s="38">
        <v>-69341913.390000001</v>
      </c>
      <c r="F513" s="37">
        <v>41935519255.609985</v>
      </c>
    </row>
    <row r="514" spans="3:6">
      <c r="C514" s="39" t="s">
        <v>45</v>
      </c>
      <c r="D514" s="38">
        <v>51302109532.18</v>
      </c>
      <c r="E514" s="38">
        <v>-10951880.780000001</v>
      </c>
      <c r="F514" s="37">
        <v>51291157651.400002</v>
      </c>
    </row>
    <row r="515" spans="3:6">
      <c r="C515" s="39" t="s">
        <v>44</v>
      </c>
      <c r="D515" s="38">
        <v>37955497601.009987</v>
      </c>
      <c r="E515" s="38">
        <v>-50865115.590000004</v>
      </c>
      <c r="F515" s="37">
        <v>37904632485.419991</v>
      </c>
    </row>
    <row r="516" spans="3:6" ht="15.75" thickBot="1">
      <c r="C516" s="36" t="s">
        <v>0</v>
      </c>
      <c r="D516" s="35">
        <v>1359767760687.2517</v>
      </c>
      <c r="E516" s="34">
        <v>-175844688858.34012</v>
      </c>
      <c r="F516" s="33">
        <v>1183923071828.9111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7989-7528-4ABE-B7B7-71B22AB1F758}">
  <dimension ref="A1:R32"/>
  <sheetViews>
    <sheetView showGridLines="0" zoomScale="60" zoomScaleNormal="60" workbookViewId="0">
      <selection activeCell="B5" sqref="B5:G5"/>
    </sheetView>
  </sheetViews>
  <sheetFormatPr baseColWidth="10" defaultColWidth="11.42578125" defaultRowHeight="15"/>
  <cols>
    <col min="1" max="13" width="11.42578125" style="163"/>
    <col min="14" max="14" width="26" style="163" bestFit="1" customWidth="1"/>
    <col min="15" max="15" width="13.140625" style="163" bestFit="1" customWidth="1"/>
    <col min="16" max="16384" width="11.42578125" style="163"/>
  </cols>
  <sheetData>
    <row r="1" spans="1:17" s="32" customFormat="1" ht="28.5" customHeight="1">
      <c r="A1" s="639" t="s">
        <v>25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</row>
    <row r="2" spans="1:17" s="32" customFormat="1" ht="21" customHeight="1">
      <c r="A2" s="641" t="s">
        <v>24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</row>
    <row r="3" spans="1:17" s="32" customFormat="1">
      <c r="A3" s="84"/>
      <c r="B3" s="85"/>
      <c r="C3" s="85"/>
      <c r="D3" s="85"/>
      <c r="E3" s="85"/>
      <c r="F3" s="337" t="s">
        <v>624</v>
      </c>
      <c r="G3" s="85"/>
      <c r="H3" s="85"/>
      <c r="I3" s="85"/>
      <c r="J3" s="85"/>
      <c r="K3" s="85"/>
      <c r="L3" s="86"/>
      <c r="M3" s="86"/>
      <c r="N3" s="86"/>
      <c r="O3" s="86"/>
    </row>
    <row r="4" spans="1:17" s="100" customFormat="1" ht="18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</row>
    <row r="5" spans="1:17">
      <c r="E5" s="752" t="s">
        <v>1074</v>
      </c>
      <c r="F5" s="752"/>
      <c r="G5" s="752"/>
      <c r="H5" s="752"/>
      <c r="I5" s="752"/>
      <c r="J5" s="752"/>
      <c r="K5" s="752"/>
      <c r="L5" s="752"/>
      <c r="M5" s="752"/>
      <c r="N5" s="752"/>
      <c r="Q5" s="160"/>
    </row>
    <row r="6" spans="1:17">
      <c r="E6" s="752">
        <v>2021</v>
      </c>
      <c r="F6" s="752"/>
      <c r="G6" s="752"/>
      <c r="H6" s="752"/>
      <c r="I6" s="752"/>
      <c r="J6" s="752"/>
      <c r="K6" s="752"/>
      <c r="L6" s="752"/>
      <c r="Q6" s="160"/>
    </row>
    <row r="7" spans="1:17">
      <c r="L7" s="160"/>
      <c r="M7"/>
      <c r="N7"/>
      <c r="O7"/>
      <c r="P7"/>
      <c r="Q7"/>
    </row>
    <row r="8" spans="1:17">
      <c r="L8" s="160"/>
      <c r="M8"/>
      <c r="N8"/>
      <c r="O8"/>
      <c r="P8"/>
      <c r="Q8"/>
    </row>
    <row r="9" spans="1:17">
      <c r="L9" s="160"/>
      <c r="M9"/>
      <c r="N9"/>
      <c r="O9"/>
      <c r="P9"/>
      <c r="Q9"/>
    </row>
    <row r="10" spans="1:17">
      <c r="L10" s="160"/>
      <c r="M10"/>
      <c r="N10"/>
      <c r="O10"/>
      <c r="P10"/>
      <c r="Q10"/>
    </row>
    <row r="11" spans="1:17">
      <c r="L11" s="160"/>
      <c r="M11"/>
      <c r="N11"/>
      <c r="O11"/>
      <c r="P11"/>
      <c r="Q11"/>
    </row>
    <row r="12" spans="1:17">
      <c r="L12" s="160"/>
      <c r="M12"/>
      <c r="N12"/>
      <c r="O12"/>
      <c r="P12"/>
      <c r="Q12"/>
    </row>
    <row r="13" spans="1:17">
      <c r="L13" s="160"/>
      <c r="M13"/>
      <c r="N13"/>
      <c r="O13"/>
      <c r="P13"/>
      <c r="Q13"/>
    </row>
    <row r="14" spans="1:17">
      <c r="L14" s="160"/>
      <c r="M14"/>
      <c r="N14"/>
      <c r="O14"/>
      <c r="P14"/>
      <c r="Q14"/>
    </row>
    <row r="25" spans="5:18">
      <c r="E25" s="339" t="s">
        <v>797</v>
      </c>
    </row>
    <row r="32" spans="5:18" ht="15" customHeight="1"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</row>
  </sheetData>
  <mergeCells count="4">
    <mergeCell ref="A1:O1"/>
    <mergeCell ref="A2:O2"/>
    <mergeCell ref="E5:N5"/>
    <mergeCell ref="E6:L6"/>
  </mergeCells>
  <pageMargins left="0.7" right="0.7" top="0.75" bottom="0.75" header="0.3" footer="0.3"/>
  <pageSetup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3574-B598-4895-9327-1D80F67A448F}">
  <dimension ref="A1:R32"/>
  <sheetViews>
    <sheetView showGridLines="0" zoomScale="70" zoomScaleNormal="70" workbookViewId="0">
      <selection activeCell="B5" sqref="B5:G5"/>
    </sheetView>
  </sheetViews>
  <sheetFormatPr baseColWidth="10" defaultColWidth="11.42578125" defaultRowHeight="15"/>
  <cols>
    <col min="1" max="13" width="11.42578125" style="163"/>
    <col min="14" max="14" width="26" style="163" bestFit="1" customWidth="1"/>
    <col min="15" max="15" width="13.140625" style="163" bestFit="1" customWidth="1"/>
    <col min="16" max="16384" width="11.42578125" style="163"/>
  </cols>
  <sheetData>
    <row r="1" spans="1:17" s="32" customFormat="1" ht="28.5" customHeight="1">
      <c r="A1" s="639" t="s">
        <v>25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</row>
    <row r="2" spans="1:17" s="32" customFormat="1" ht="21" customHeight="1">
      <c r="A2" s="641" t="s">
        <v>24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</row>
    <row r="3" spans="1:17" s="32" customFormat="1" ht="39.75" customHeight="1">
      <c r="A3" s="84"/>
      <c r="B3" s="85"/>
      <c r="C3" s="85"/>
      <c r="D3" s="85"/>
      <c r="E3" s="85"/>
      <c r="F3" s="337" t="s">
        <v>624</v>
      </c>
      <c r="G3" s="337"/>
      <c r="H3" s="337"/>
      <c r="I3" s="337"/>
      <c r="J3" s="337"/>
      <c r="K3" s="85"/>
      <c r="L3" s="86"/>
      <c r="M3" s="86"/>
      <c r="N3" s="86"/>
      <c r="O3" s="86"/>
    </row>
    <row r="4" spans="1:17" s="100" customFormat="1" ht="18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</row>
    <row r="5" spans="1:17">
      <c r="L5" s="160"/>
      <c r="M5" s="160"/>
      <c r="N5" s="160"/>
      <c r="O5" s="160"/>
      <c r="P5" s="160"/>
      <c r="Q5" s="160"/>
    </row>
    <row r="6" spans="1:17">
      <c r="L6" s="160"/>
      <c r="M6" s="160"/>
      <c r="N6" s="160"/>
      <c r="O6" s="160"/>
      <c r="P6" s="160"/>
      <c r="Q6" s="160"/>
    </row>
    <row r="7" spans="1:17">
      <c r="L7" s="160"/>
      <c r="M7" s="160"/>
      <c r="N7" s="160"/>
      <c r="O7" s="160"/>
      <c r="P7" s="160"/>
      <c r="Q7" s="160"/>
    </row>
    <row r="8" spans="1:17">
      <c r="L8" s="160"/>
      <c r="M8" s="160"/>
      <c r="N8" s="160" t="s">
        <v>798</v>
      </c>
      <c r="O8" s="160" t="s">
        <v>799</v>
      </c>
      <c r="P8" s="160"/>
      <c r="Q8" s="160"/>
    </row>
    <row r="9" spans="1:17">
      <c r="L9" s="160"/>
      <c r="M9" s="160" t="s">
        <v>800</v>
      </c>
      <c r="N9" s="340">
        <v>443018</v>
      </c>
      <c r="O9" s="340">
        <v>3746763</v>
      </c>
      <c r="P9" s="160"/>
      <c r="Q9" s="160"/>
    </row>
    <row r="10" spans="1:17">
      <c r="L10" s="160"/>
      <c r="M10" s="160" t="s">
        <v>801</v>
      </c>
      <c r="N10" s="340">
        <v>519215</v>
      </c>
      <c r="O10" s="340">
        <v>4265978</v>
      </c>
      <c r="P10" s="160"/>
      <c r="Q10" s="160"/>
    </row>
    <row r="11" spans="1:17">
      <c r="L11" s="160"/>
      <c r="M11" s="160" t="s">
        <v>802</v>
      </c>
      <c r="N11" s="340">
        <v>728335</v>
      </c>
      <c r="O11" s="340">
        <v>4994313</v>
      </c>
      <c r="P11" s="160"/>
      <c r="Q11" s="160"/>
    </row>
    <row r="12" spans="1:17">
      <c r="L12" s="160"/>
      <c r="M12" s="160"/>
      <c r="N12" s="160"/>
      <c r="O12" s="160"/>
      <c r="P12" s="160"/>
      <c r="Q12" s="160"/>
    </row>
    <row r="13" spans="1:17">
      <c r="L13" s="160"/>
      <c r="M13" s="160"/>
      <c r="N13" s="160"/>
      <c r="O13" s="160"/>
      <c r="P13" s="160"/>
      <c r="Q13" s="160"/>
    </row>
    <row r="14" spans="1:17">
      <c r="L14" s="160"/>
      <c r="M14" s="160"/>
      <c r="N14" s="160"/>
      <c r="O14" s="160"/>
      <c r="P14" s="160"/>
      <c r="Q14" s="160"/>
    </row>
    <row r="28" spans="5:18">
      <c r="E28" s="339" t="s">
        <v>797</v>
      </c>
    </row>
    <row r="32" spans="5:18" ht="15" customHeight="1"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4F78-9B23-4482-8F68-6ED2832C86FB}">
  <dimension ref="B1:N19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0" width="19.7109375" style="1" bestFit="1" customWidth="1"/>
    <col min="11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1056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15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57.75" thickBot="1">
      <c r="C14" s="345" t="s">
        <v>810</v>
      </c>
      <c r="D14" s="346" t="s">
        <v>811</v>
      </c>
      <c r="E14" s="347" t="s">
        <v>812</v>
      </c>
      <c r="F14" s="348">
        <v>0.94020000000000004</v>
      </c>
      <c r="G14" s="348">
        <v>0.97</v>
      </c>
      <c r="H14" s="349">
        <f t="shared" ref="H14" si="0">G14/F14</f>
        <v>1.0316953839608594</v>
      </c>
      <c r="I14" s="350">
        <v>37258871575</v>
      </c>
    </row>
    <row r="15" spans="2:14" ht="15.75" thickBot="1">
      <c r="C15" s="757" t="s">
        <v>813</v>
      </c>
      <c r="D15" s="758"/>
      <c r="E15" s="758"/>
      <c r="F15" s="758"/>
      <c r="G15" s="758"/>
      <c r="H15" s="758"/>
      <c r="I15" s="351">
        <f>SUM(I14:I14)</f>
        <v>37258871575</v>
      </c>
      <c r="J15" s="352"/>
      <c r="K15" s="352"/>
    </row>
    <row r="16" spans="2:14" ht="15">
      <c r="C16" s="353" t="s">
        <v>814</v>
      </c>
      <c r="J16" s="210"/>
    </row>
    <row r="17" spans="3:3" ht="15">
      <c r="C17" s="353" t="s">
        <v>815</v>
      </c>
    </row>
    <row r="18" spans="3:3" ht="15">
      <c r="C18" s="353" t="s">
        <v>816</v>
      </c>
    </row>
    <row r="19" spans="3:3" ht="15">
      <c r="C19" s="353" t="s">
        <v>817</v>
      </c>
    </row>
  </sheetData>
  <mergeCells count="13">
    <mergeCell ref="H11:H12"/>
    <mergeCell ref="I11:I12"/>
    <mergeCell ref="C15:H15"/>
    <mergeCell ref="B1:N1"/>
    <mergeCell ref="B2:N2"/>
    <mergeCell ref="B3:N3"/>
    <mergeCell ref="C8:I9"/>
    <mergeCell ref="C10:I10"/>
    <mergeCell ref="F11:F12"/>
    <mergeCell ref="G11:G12"/>
    <mergeCell ref="C11:C13"/>
    <mergeCell ref="D11:D13"/>
    <mergeCell ref="E11:E13"/>
  </mergeCells>
  <hyperlinks>
    <hyperlink ref="C1" location="Indice!A1" display="Indice" xr:uid="{C3F0953B-81F5-4A72-A2B7-8CE00A77D6E0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A404-83A3-4892-B082-68985B906203}">
  <dimension ref="B1:N20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1057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15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57.75" thickBot="1">
      <c r="C14" s="770" t="s">
        <v>673</v>
      </c>
      <c r="D14" s="346" t="s">
        <v>674</v>
      </c>
      <c r="E14" s="347" t="s">
        <v>675</v>
      </c>
      <c r="F14" s="354">
        <v>6319</v>
      </c>
      <c r="G14" s="354">
        <v>130</v>
      </c>
      <c r="H14" s="349">
        <f t="shared" ref="H14:H15" si="0">G14/F14</f>
        <v>2.0572875454977053E-2</v>
      </c>
      <c r="I14" s="350">
        <v>6764268265.5299997</v>
      </c>
    </row>
    <row r="15" spans="2:14" ht="72" thickBot="1">
      <c r="C15" s="771"/>
      <c r="D15" s="346" t="s">
        <v>676</v>
      </c>
      <c r="E15" s="347" t="s">
        <v>677</v>
      </c>
      <c r="F15" s="354">
        <v>25157</v>
      </c>
      <c r="G15" s="354">
        <v>15821</v>
      </c>
      <c r="H15" s="349">
        <f t="shared" si="0"/>
        <v>0.62889056723774694</v>
      </c>
      <c r="I15" s="350">
        <v>2336958928.0900002</v>
      </c>
    </row>
    <row r="16" spans="2:14" ht="15.75" thickBot="1">
      <c r="C16" s="757" t="s">
        <v>813</v>
      </c>
      <c r="D16" s="758"/>
      <c r="E16" s="758"/>
      <c r="F16" s="758"/>
      <c r="G16" s="758"/>
      <c r="H16" s="758"/>
      <c r="I16" s="351">
        <f>SUM(I14:I15)</f>
        <v>9101227193.6199989</v>
      </c>
    </row>
    <row r="17" spans="3:3" ht="15">
      <c r="C17" s="353" t="s">
        <v>814</v>
      </c>
    </row>
    <row r="18" spans="3:3" ht="15">
      <c r="C18" s="353" t="s">
        <v>815</v>
      </c>
    </row>
    <row r="19" spans="3:3" ht="15">
      <c r="C19" s="353" t="s">
        <v>816</v>
      </c>
    </row>
    <row r="20" spans="3:3" ht="15">
      <c r="C20" s="353" t="s">
        <v>817</v>
      </c>
    </row>
  </sheetData>
  <mergeCells count="14">
    <mergeCell ref="E11:E13"/>
    <mergeCell ref="H11:H12"/>
    <mergeCell ref="I11:I12"/>
    <mergeCell ref="C14:C15"/>
    <mergeCell ref="C16:H16"/>
    <mergeCell ref="F11:F12"/>
    <mergeCell ref="G11:G12"/>
    <mergeCell ref="C11:C13"/>
    <mergeCell ref="D11:D13"/>
    <mergeCell ref="B1:N1"/>
    <mergeCell ref="B2:N2"/>
    <mergeCell ref="B3:N3"/>
    <mergeCell ref="C8:I9"/>
    <mergeCell ref="C10:I10"/>
  </mergeCells>
  <hyperlinks>
    <hyperlink ref="C1" location="Indice!A1" display="Indice" xr:uid="{6EAA8C78-FCEE-4889-B7EC-5082D5F7F44B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F2C7-43ED-443A-ACE3-EE3954CC043B}">
  <dimension ref="B1:P24"/>
  <sheetViews>
    <sheetView showGridLines="0" zoomScale="70" zoomScaleNormal="70" workbookViewId="0">
      <selection activeCell="B5" sqref="B5:M5"/>
    </sheetView>
  </sheetViews>
  <sheetFormatPr baseColWidth="10" defaultColWidth="11.42578125" defaultRowHeight="14.25"/>
  <cols>
    <col min="1" max="16384" width="11.42578125" style="1"/>
  </cols>
  <sheetData>
    <row r="1" spans="2:16" ht="23.25" customHeight="1">
      <c r="D1" s="581" t="s">
        <v>25</v>
      </c>
      <c r="E1" s="581"/>
      <c r="F1" s="581"/>
      <c r="G1" s="581"/>
      <c r="H1" s="581"/>
      <c r="I1" s="581"/>
      <c r="J1" s="581"/>
      <c r="K1" s="581"/>
      <c r="L1" s="581"/>
      <c r="M1" s="581"/>
      <c r="N1" s="88"/>
      <c r="O1" s="88"/>
      <c r="P1" s="88"/>
    </row>
    <row r="2" spans="2:16" ht="18">
      <c r="D2" s="582" t="s">
        <v>24</v>
      </c>
      <c r="E2" s="582"/>
      <c r="F2" s="582"/>
      <c r="G2" s="582"/>
      <c r="H2" s="582"/>
      <c r="I2" s="582"/>
      <c r="J2" s="582"/>
      <c r="K2" s="582"/>
      <c r="L2" s="582"/>
      <c r="M2" s="582"/>
      <c r="N2" s="90"/>
      <c r="O2" s="90"/>
      <c r="P2" s="90"/>
    </row>
    <row r="3" spans="2:16" ht="15.75" customHeight="1">
      <c r="D3" s="584" t="s">
        <v>624</v>
      </c>
      <c r="E3" s="584"/>
      <c r="F3" s="584"/>
      <c r="G3" s="584"/>
      <c r="H3" s="584"/>
      <c r="I3" s="584"/>
      <c r="J3" s="584"/>
      <c r="K3" s="584"/>
      <c r="L3" s="584"/>
      <c r="M3" s="584"/>
      <c r="N3" s="85"/>
      <c r="O3" s="85"/>
      <c r="P3" s="85"/>
    </row>
    <row r="5" spans="2:16" ht="15">
      <c r="D5" s="588" t="s">
        <v>747</v>
      </c>
      <c r="E5" s="588"/>
      <c r="F5" s="588"/>
      <c r="G5" s="588"/>
      <c r="H5" s="588"/>
      <c r="I5" s="588"/>
      <c r="J5" s="588"/>
      <c r="K5" s="588"/>
      <c r="L5" s="588"/>
      <c r="M5" s="588"/>
    </row>
    <row r="6" spans="2:16" ht="15">
      <c r="D6" s="588">
        <v>2021</v>
      </c>
      <c r="E6" s="588">
        <v>2021</v>
      </c>
      <c r="F6" s="588"/>
      <c r="G6" s="588"/>
      <c r="H6" s="588"/>
      <c r="I6" s="588"/>
      <c r="J6" s="588"/>
      <c r="K6" s="588"/>
      <c r="L6" s="588"/>
    </row>
    <row r="7" spans="2:16">
      <c r="D7" s="580" t="s">
        <v>876</v>
      </c>
      <c r="E7" s="580"/>
      <c r="F7" s="580"/>
      <c r="G7" s="580"/>
      <c r="H7" s="580"/>
      <c r="I7" s="580"/>
      <c r="J7" s="580"/>
      <c r="K7" s="580"/>
      <c r="L7" s="580"/>
    </row>
    <row r="10" spans="2:16">
      <c r="B10" s="461"/>
      <c r="C10" s="462"/>
      <c r="D10" s="462"/>
      <c r="E10" s="441"/>
    </row>
    <row r="11" spans="2:16">
      <c r="B11" s="461"/>
      <c r="C11" s="462"/>
      <c r="D11" s="462"/>
      <c r="E11" s="441"/>
      <c r="F11" s="463"/>
      <c r="G11" s="463"/>
      <c r="H11" s="463"/>
      <c r="I11" s="463"/>
      <c r="J11" s="441"/>
      <c r="K11" s="441"/>
      <c r="L11" s="441"/>
      <c r="M11" s="441"/>
      <c r="N11" s="463"/>
    </row>
    <row r="12" spans="2:16">
      <c r="B12" s="461"/>
      <c r="C12" s="462"/>
      <c r="D12" s="462"/>
      <c r="E12" s="441"/>
      <c r="N12" s="463"/>
    </row>
    <row r="13" spans="2:16">
      <c r="B13" s="461"/>
      <c r="C13" s="462"/>
      <c r="D13" s="462"/>
      <c r="E13" s="441"/>
      <c r="H13" s="463"/>
      <c r="I13" s="463"/>
      <c r="J13" s="463"/>
      <c r="K13" s="463"/>
      <c r="L13" s="463"/>
      <c r="M13" s="463"/>
      <c r="N13" s="463"/>
    </row>
    <row r="14" spans="2:16">
      <c r="B14" s="461"/>
      <c r="C14" s="462"/>
      <c r="D14" s="462"/>
      <c r="E14" s="441"/>
    </row>
    <row r="15" spans="2:16">
      <c r="B15" s="461"/>
      <c r="C15" s="462"/>
      <c r="D15" s="462"/>
      <c r="E15" s="441"/>
    </row>
    <row r="16" spans="2:16">
      <c r="B16" s="461"/>
      <c r="C16" s="462"/>
      <c r="D16" s="462"/>
      <c r="E16" s="441"/>
    </row>
    <row r="17" spans="2:10">
      <c r="B17" s="461"/>
      <c r="C17" s="462"/>
      <c r="D17" s="462"/>
      <c r="E17" s="441"/>
      <c r="I17" s="464"/>
    </row>
    <row r="18" spans="2:10">
      <c r="B18" s="461"/>
      <c r="C18" s="462"/>
      <c r="D18" s="462"/>
      <c r="E18" s="441"/>
      <c r="J18" s="464"/>
    </row>
    <row r="19" spans="2:10">
      <c r="B19" s="461"/>
      <c r="C19" s="462"/>
      <c r="D19" s="462"/>
      <c r="E19" s="441"/>
    </row>
    <row r="20" spans="2:10">
      <c r="B20" s="461"/>
      <c r="C20" s="462"/>
      <c r="D20" s="462"/>
      <c r="E20" s="441"/>
    </row>
    <row r="21" spans="2:10">
      <c r="B21" s="461"/>
      <c r="C21" s="462"/>
      <c r="D21" s="462"/>
    </row>
    <row r="24" spans="2:10" ht="15">
      <c r="D24" s="305" t="s">
        <v>749</v>
      </c>
    </row>
  </sheetData>
  <mergeCells count="6">
    <mergeCell ref="D5:M5"/>
    <mergeCell ref="D6:L6"/>
    <mergeCell ref="D7:L7"/>
    <mergeCell ref="D1:M1"/>
    <mergeCell ref="D2:M2"/>
    <mergeCell ref="D3:M3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7A89-94A5-4C48-B3F9-ED15D907A855}">
  <dimension ref="B1:N21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 ht="14.25" customHeight="1">
      <c r="C8" s="585" t="s">
        <v>1058</v>
      </c>
      <c r="D8" s="585"/>
      <c r="E8" s="585"/>
      <c r="F8" s="585"/>
      <c r="G8" s="585"/>
      <c r="H8" s="585"/>
      <c r="I8" s="585"/>
    </row>
    <row r="9" spans="2:14" ht="15">
      <c r="C9" s="762">
        <v>2021</v>
      </c>
      <c r="D9" s="762"/>
      <c r="E9" s="762"/>
      <c r="F9" s="762"/>
      <c r="G9" s="762"/>
      <c r="H9" s="762"/>
      <c r="I9" s="762"/>
    </row>
    <row r="10" spans="2:14" ht="18.75" customHeight="1">
      <c r="C10" s="764" t="s">
        <v>803</v>
      </c>
      <c r="D10" s="767" t="s">
        <v>804</v>
      </c>
      <c r="E10" s="767" t="s">
        <v>805</v>
      </c>
      <c r="F10" s="753" t="s">
        <v>806</v>
      </c>
      <c r="G10" s="753" t="s">
        <v>807</v>
      </c>
      <c r="H10" s="753" t="s">
        <v>808</v>
      </c>
      <c r="I10" s="755" t="s">
        <v>809</v>
      </c>
    </row>
    <row r="11" spans="2:14" ht="15" customHeight="1" thickBot="1">
      <c r="C11" s="765"/>
      <c r="D11" s="768"/>
      <c r="E11" s="768"/>
      <c r="F11" s="763"/>
      <c r="G11" s="754"/>
      <c r="H11" s="754"/>
      <c r="I11" s="756"/>
    </row>
    <row r="12" spans="2:14" ht="15.75" thickBot="1">
      <c r="C12" s="766"/>
      <c r="D12" s="769"/>
      <c r="E12" s="769"/>
      <c r="F12" s="155">
        <v>1</v>
      </c>
      <c r="G12" s="157">
        <v>2</v>
      </c>
      <c r="H12" s="343" t="s">
        <v>1082</v>
      </c>
      <c r="I12" s="344">
        <v>4</v>
      </c>
    </row>
    <row r="13" spans="2:14" ht="60.75" thickBot="1">
      <c r="C13" s="355" t="s">
        <v>650</v>
      </c>
      <c r="D13" s="346" t="s">
        <v>669</v>
      </c>
      <c r="E13" s="347" t="s">
        <v>660</v>
      </c>
      <c r="F13" s="348">
        <v>0.9</v>
      </c>
      <c r="G13" s="348">
        <v>0.89</v>
      </c>
      <c r="H13" s="349">
        <f t="shared" ref="H13:H16" si="0">G13/F13</f>
        <v>0.98888888888888893</v>
      </c>
      <c r="I13" s="350">
        <v>4553432428.8299999</v>
      </c>
    </row>
    <row r="14" spans="2:14" ht="75.75" thickBot="1">
      <c r="C14" s="770" t="s">
        <v>654</v>
      </c>
      <c r="D14" s="346" t="s">
        <v>668</v>
      </c>
      <c r="E14" s="347" t="s">
        <v>662</v>
      </c>
      <c r="F14" s="356">
        <v>0.35</v>
      </c>
      <c r="G14" s="356">
        <v>0.33</v>
      </c>
      <c r="H14" s="349">
        <f t="shared" si="0"/>
        <v>0.94285714285714295</v>
      </c>
      <c r="I14" s="350">
        <v>277647120</v>
      </c>
    </row>
    <row r="15" spans="2:14" ht="90.75" thickBot="1">
      <c r="C15" s="771"/>
      <c r="D15" s="346" t="s">
        <v>670</v>
      </c>
      <c r="E15" s="347" t="s">
        <v>664</v>
      </c>
      <c r="F15" s="356">
        <v>0.25</v>
      </c>
      <c r="G15" s="356">
        <v>0.28000000000000003</v>
      </c>
      <c r="H15" s="349">
        <f t="shared" si="0"/>
        <v>1.1200000000000001</v>
      </c>
      <c r="I15" s="350">
        <v>107045689.09</v>
      </c>
    </row>
    <row r="16" spans="2:14" ht="90.75" thickBot="1">
      <c r="C16" s="357" t="s">
        <v>657</v>
      </c>
      <c r="D16" s="346" t="s">
        <v>671</v>
      </c>
      <c r="E16" s="347" t="s">
        <v>672</v>
      </c>
      <c r="F16" s="348">
        <v>0.2</v>
      </c>
      <c r="G16" s="348">
        <v>0.2</v>
      </c>
      <c r="H16" s="349">
        <f t="shared" si="0"/>
        <v>1</v>
      </c>
      <c r="I16" s="350">
        <v>246591977.56</v>
      </c>
    </row>
    <row r="17" spans="3:9" ht="15.75" thickBot="1">
      <c r="C17" s="757" t="s">
        <v>813</v>
      </c>
      <c r="D17" s="758"/>
      <c r="E17" s="758"/>
      <c r="F17" s="758"/>
      <c r="G17" s="758"/>
      <c r="H17" s="758"/>
      <c r="I17" s="351">
        <f>SUM(I13:I16)</f>
        <v>5184717215.4800005</v>
      </c>
    </row>
    <row r="18" spans="3:9" ht="15">
      <c r="C18" s="353" t="s">
        <v>814</v>
      </c>
    </row>
    <row r="19" spans="3:9" ht="15">
      <c r="C19" s="353" t="s">
        <v>815</v>
      </c>
    </row>
    <row r="20" spans="3:9" ht="15">
      <c r="C20" s="353" t="s">
        <v>816</v>
      </c>
    </row>
    <row r="21" spans="3:9" ht="15">
      <c r="C21" s="353" t="s">
        <v>817</v>
      </c>
    </row>
  </sheetData>
  <mergeCells count="14">
    <mergeCell ref="C14:C15"/>
    <mergeCell ref="C17:H17"/>
    <mergeCell ref="B1:N1"/>
    <mergeCell ref="B2:N2"/>
    <mergeCell ref="B3:N3"/>
    <mergeCell ref="C9:I9"/>
    <mergeCell ref="F10:F11"/>
    <mergeCell ref="G10:G11"/>
    <mergeCell ref="C8:I8"/>
    <mergeCell ref="C10:C12"/>
    <mergeCell ref="D10:D12"/>
    <mergeCell ref="E10:E12"/>
    <mergeCell ref="H10:H11"/>
    <mergeCell ref="I10:I11"/>
  </mergeCells>
  <hyperlinks>
    <hyperlink ref="C1" location="Indice!A1" display="Indice" xr:uid="{FF30B06D-0F26-4F7D-95B3-681DAAA00DA0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F200-5397-4F54-8974-20CA6D305CA3}">
  <dimension ref="B1:N20"/>
  <sheetViews>
    <sheetView showGridLines="0" zoomScale="70" zoomScaleNormal="7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1059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30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60.75" thickBot="1">
      <c r="C14" s="770" t="s">
        <v>678</v>
      </c>
      <c r="D14" s="346" t="s">
        <v>679</v>
      </c>
      <c r="E14" s="347" t="s">
        <v>680</v>
      </c>
      <c r="F14" s="354">
        <v>1670061</v>
      </c>
      <c r="G14" s="354">
        <v>5863471</v>
      </c>
      <c r="H14" s="349">
        <f t="shared" ref="H14:H15" si="0">G14/F14</f>
        <v>3.5109322354093653</v>
      </c>
      <c r="I14" s="350">
        <v>998838757.16999996</v>
      </c>
    </row>
    <row r="15" spans="2:14" ht="45.75" thickBot="1">
      <c r="C15" s="771"/>
      <c r="D15" s="346" t="s">
        <v>681</v>
      </c>
      <c r="E15" s="347" t="s">
        <v>682</v>
      </c>
      <c r="F15" s="354">
        <v>3215</v>
      </c>
      <c r="G15" s="354">
        <v>1823</v>
      </c>
      <c r="H15" s="349">
        <f t="shared" si="0"/>
        <v>0.56702954898911351</v>
      </c>
      <c r="I15" s="350">
        <v>7365823.3200000003</v>
      </c>
    </row>
    <row r="16" spans="2:14" ht="15.75" thickBot="1">
      <c r="C16" s="757" t="s">
        <v>813</v>
      </c>
      <c r="D16" s="758"/>
      <c r="E16" s="758"/>
      <c r="F16" s="758"/>
      <c r="G16" s="758"/>
      <c r="H16" s="758"/>
      <c r="I16" s="351">
        <f>SUM(I14:I15)</f>
        <v>1006204580.49</v>
      </c>
    </row>
    <row r="17" spans="3:3" ht="15">
      <c r="C17" s="353" t="s">
        <v>814</v>
      </c>
    </row>
    <row r="18" spans="3:3" ht="15">
      <c r="C18" s="353" t="s">
        <v>815</v>
      </c>
    </row>
    <row r="19" spans="3:3" ht="15">
      <c r="C19" s="353" t="s">
        <v>816</v>
      </c>
    </row>
    <row r="20" spans="3:3" ht="15">
      <c r="C20" s="353" t="s">
        <v>817</v>
      </c>
    </row>
  </sheetData>
  <mergeCells count="14">
    <mergeCell ref="E11:E13"/>
    <mergeCell ref="H11:H12"/>
    <mergeCell ref="I11:I12"/>
    <mergeCell ref="C14:C15"/>
    <mergeCell ref="C16:H16"/>
    <mergeCell ref="F11:F12"/>
    <mergeCell ref="G11:G12"/>
    <mergeCell ref="C11:C13"/>
    <mergeCell ref="D11:D13"/>
    <mergeCell ref="B1:N1"/>
    <mergeCell ref="B2:N2"/>
    <mergeCell ref="B3:N3"/>
    <mergeCell ref="C8:I9"/>
    <mergeCell ref="C10:I10"/>
  </mergeCells>
  <hyperlinks>
    <hyperlink ref="C1" location="Indice!A1" display="Indice" xr:uid="{07799781-8E5D-46BF-92AF-7E4DEDFBC521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913B-0BCA-4DC1-B8BC-C0B462D924B5}">
  <dimension ref="B1:N22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/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1060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15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60.75" thickBot="1">
      <c r="C14" s="355" t="s">
        <v>650</v>
      </c>
      <c r="D14" s="346" t="s">
        <v>818</v>
      </c>
      <c r="E14" s="347" t="s">
        <v>660</v>
      </c>
      <c r="F14" s="348">
        <v>0.65249999999999997</v>
      </c>
      <c r="G14" s="348">
        <v>0.59</v>
      </c>
      <c r="H14" s="349">
        <f t="shared" ref="H14:H17" si="0">G14/F14</f>
        <v>0.90421455938697315</v>
      </c>
      <c r="I14" s="350">
        <v>511108353</v>
      </c>
    </row>
    <row r="15" spans="2:14" ht="75.75" thickBot="1">
      <c r="C15" s="770" t="s">
        <v>654</v>
      </c>
      <c r="D15" s="346" t="s">
        <v>661</v>
      </c>
      <c r="E15" s="347" t="s">
        <v>662</v>
      </c>
      <c r="F15" s="356">
        <v>0.2697</v>
      </c>
      <c r="G15" s="356">
        <v>0.09</v>
      </c>
      <c r="H15" s="349">
        <f t="shared" si="0"/>
        <v>0.33370411568409342</v>
      </c>
      <c r="I15" s="350">
        <v>23429263</v>
      </c>
    </row>
    <row r="16" spans="2:14" ht="90.75" thickBot="1">
      <c r="C16" s="771"/>
      <c r="D16" s="346" t="s">
        <v>663</v>
      </c>
      <c r="E16" s="347" t="s">
        <v>664</v>
      </c>
      <c r="F16" s="356">
        <v>0.129</v>
      </c>
      <c r="G16" s="356">
        <v>0.09</v>
      </c>
      <c r="H16" s="349">
        <f t="shared" si="0"/>
        <v>0.69767441860465107</v>
      </c>
      <c r="I16" s="350">
        <v>42340279</v>
      </c>
    </row>
    <row r="17" spans="3:9" ht="90.75" thickBot="1">
      <c r="C17" s="357" t="s">
        <v>657</v>
      </c>
      <c r="D17" s="346" t="s">
        <v>819</v>
      </c>
      <c r="E17" s="347" t="s">
        <v>665</v>
      </c>
      <c r="F17" s="348">
        <v>0.9</v>
      </c>
      <c r="G17" s="348">
        <v>0.89</v>
      </c>
      <c r="H17" s="349">
        <f t="shared" si="0"/>
        <v>0.98888888888888893</v>
      </c>
      <c r="I17" s="350">
        <v>83798706</v>
      </c>
    </row>
    <row r="18" spans="3:9" ht="15.75" thickBot="1">
      <c r="C18" s="757" t="s">
        <v>813</v>
      </c>
      <c r="D18" s="758"/>
      <c r="E18" s="758"/>
      <c r="F18" s="758"/>
      <c r="G18" s="758"/>
      <c r="H18" s="758"/>
      <c r="I18" s="351">
        <f>SUM(I14:I17)</f>
        <v>660676601</v>
      </c>
    </row>
    <row r="19" spans="3:9" ht="15">
      <c r="C19" s="353" t="s">
        <v>814</v>
      </c>
    </row>
    <row r="20" spans="3:9" ht="15">
      <c r="C20" s="353" t="s">
        <v>815</v>
      </c>
    </row>
    <row r="21" spans="3:9" ht="15">
      <c r="C21" s="353" t="s">
        <v>816</v>
      </c>
    </row>
    <row r="22" spans="3:9" ht="15">
      <c r="C22" s="353" t="s">
        <v>817</v>
      </c>
    </row>
  </sheetData>
  <mergeCells count="14">
    <mergeCell ref="E11:E13"/>
    <mergeCell ref="H11:H12"/>
    <mergeCell ref="I11:I12"/>
    <mergeCell ref="C15:C16"/>
    <mergeCell ref="C18:H18"/>
    <mergeCell ref="F11:F12"/>
    <mergeCell ref="G11:G12"/>
    <mergeCell ref="C11:C13"/>
    <mergeCell ref="D11:D13"/>
    <mergeCell ref="B1:N1"/>
    <mergeCell ref="B2:N2"/>
    <mergeCell ref="B3:N3"/>
    <mergeCell ref="C8:I9"/>
    <mergeCell ref="C10:I10"/>
  </mergeCells>
  <hyperlinks>
    <hyperlink ref="C1" location="Indice!A1" display="Indice" xr:uid="{939F2848-5DEF-460F-8874-EF08E901B9B9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4708-84D8-496C-AC1E-5760AC1CE73B}">
  <dimension ref="B1:N22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4.85546875" style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1061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15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60.75" thickBot="1">
      <c r="C14" s="772" t="s">
        <v>650</v>
      </c>
      <c r="D14" s="346" t="s">
        <v>820</v>
      </c>
      <c r="E14" s="347" t="s">
        <v>651</v>
      </c>
      <c r="F14" s="348">
        <v>0.8</v>
      </c>
      <c r="G14" s="348">
        <v>0.78211680823587193</v>
      </c>
      <c r="H14" s="349">
        <f t="shared" ref="H14:H17" si="0">G14/F14</f>
        <v>0.97764601029483988</v>
      </c>
      <c r="I14" s="350">
        <v>56855303</v>
      </c>
    </row>
    <row r="15" spans="2:14" ht="75.75" thickBot="1">
      <c r="C15" s="773"/>
      <c r="D15" s="346" t="s">
        <v>652</v>
      </c>
      <c r="E15" s="347" t="s">
        <v>653</v>
      </c>
      <c r="F15" s="358">
        <v>30</v>
      </c>
      <c r="G15" s="358">
        <v>3600</v>
      </c>
      <c r="H15" s="349">
        <f t="shared" si="0"/>
        <v>120</v>
      </c>
      <c r="I15" s="350">
        <v>1682315</v>
      </c>
    </row>
    <row r="16" spans="2:14" ht="75.75" thickBot="1">
      <c r="C16" s="359" t="s">
        <v>654</v>
      </c>
      <c r="D16" s="346" t="s">
        <v>655</v>
      </c>
      <c r="E16" s="347" t="s">
        <v>656</v>
      </c>
      <c r="F16" s="356">
        <v>0.62</v>
      </c>
      <c r="G16" s="356">
        <v>0.27218934911242604</v>
      </c>
      <c r="H16" s="349">
        <f t="shared" si="0"/>
        <v>0.4390150792135904</v>
      </c>
      <c r="I16" s="350">
        <v>8998474</v>
      </c>
    </row>
    <row r="17" spans="3:9" ht="90.75" thickBot="1">
      <c r="C17" s="357" t="s">
        <v>657</v>
      </c>
      <c r="D17" s="346" t="s">
        <v>658</v>
      </c>
      <c r="E17" s="347" t="s">
        <v>659</v>
      </c>
      <c r="F17" s="348">
        <v>0.1206</v>
      </c>
      <c r="G17" s="348">
        <v>0.25432978723404254</v>
      </c>
      <c r="H17" s="349">
        <f t="shared" si="0"/>
        <v>2.1088705409124588</v>
      </c>
      <c r="I17" s="350">
        <v>43842326</v>
      </c>
    </row>
    <row r="18" spans="3:9" ht="15.75" thickBot="1">
      <c r="C18" s="757" t="s">
        <v>813</v>
      </c>
      <c r="D18" s="758"/>
      <c r="E18" s="758"/>
      <c r="F18" s="758"/>
      <c r="G18" s="758"/>
      <c r="H18" s="758"/>
      <c r="I18" s="351">
        <f>SUM(I14:I17)</f>
        <v>111378418</v>
      </c>
    </row>
    <row r="19" spans="3:9" ht="15">
      <c r="C19" s="353" t="s">
        <v>814</v>
      </c>
    </row>
    <row r="20" spans="3:9" ht="15">
      <c r="C20" s="353" t="s">
        <v>815</v>
      </c>
    </row>
    <row r="21" spans="3:9" ht="15">
      <c r="C21" s="353" t="s">
        <v>816</v>
      </c>
    </row>
    <row r="22" spans="3:9" ht="15">
      <c r="C22" s="353" t="s">
        <v>817</v>
      </c>
    </row>
  </sheetData>
  <mergeCells count="14">
    <mergeCell ref="E11:E13"/>
    <mergeCell ref="H11:H12"/>
    <mergeCell ref="I11:I12"/>
    <mergeCell ref="C14:C15"/>
    <mergeCell ref="C18:H18"/>
    <mergeCell ref="F11:F12"/>
    <mergeCell ref="G11:G12"/>
    <mergeCell ref="C11:C13"/>
    <mergeCell ref="D11:D13"/>
    <mergeCell ref="B1:N1"/>
    <mergeCell ref="B2:N2"/>
    <mergeCell ref="B3:N3"/>
    <mergeCell ref="C8:I9"/>
    <mergeCell ref="C10:I10"/>
  </mergeCells>
  <hyperlinks>
    <hyperlink ref="C1" location="Indice!A1" display="Indice" xr:uid="{16A5133E-256F-467C-B5B2-D3704FCAFC1B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B552-4E91-4663-A915-E181E88A51D6}">
  <dimension ref="B1:N20"/>
  <sheetViews>
    <sheetView showGridLines="0" zoomScale="80" zoomScaleNormal="8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6.28515625" style="1" customWidth="1"/>
    <col min="4" max="4" width="35.7109375" style="1" customWidth="1"/>
    <col min="5" max="5" width="23.7109375" style="1" bestFit="1" customWidth="1"/>
    <col min="6" max="6" width="18.28515625" style="1" customWidth="1"/>
    <col min="7" max="7" width="19.140625" style="1" bestFit="1" customWidth="1"/>
    <col min="8" max="8" width="22.28515625" style="1" customWidth="1"/>
    <col min="9" max="9" width="20.7109375" style="1" customWidth="1"/>
    <col min="10" max="16384" width="11.42578125" style="1"/>
  </cols>
  <sheetData>
    <row r="1" spans="2:14" s="341" customFormat="1" ht="15" customHeight="1">
      <c r="B1" s="759" t="s">
        <v>25</v>
      </c>
      <c r="C1" s="760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</row>
    <row r="2" spans="2:14" s="341" customFormat="1" ht="15" customHeight="1">
      <c r="B2" s="759" t="s">
        <v>24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</row>
    <row r="3" spans="2:14" s="341" customFormat="1" ht="15" customHeight="1">
      <c r="B3" s="761" t="s">
        <v>780</v>
      </c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</row>
    <row r="4" spans="2:14" s="341" customFormat="1">
      <c r="C4" s="342"/>
      <c r="D4" s="342"/>
      <c r="E4" s="342"/>
      <c r="F4" s="342"/>
      <c r="G4" s="342"/>
      <c r="H4" s="342"/>
      <c r="I4" s="342"/>
      <c r="J4" s="342"/>
    </row>
    <row r="8" spans="2:14">
      <c r="C8" s="585" t="s">
        <v>1062</v>
      </c>
      <c r="D8" s="585"/>
      <c r="E8" s="585"/>
      <c r="F8" s="585"/>
      <c r="G8" s="585"/>
      <c r="H8" s="585"/>
      <c r="I8" s="585"/>
    </row>
    <row r="9" spans="2:14">
      <c r="C9" s="585"/>
      <c r="D9" s="585"/>
      <c r="E9" s="585"/>
      <c r="F9" s="585"/>
      <c r="G9" s="585"/>
      <c r="H9" s="585"/>
      <c r="I9" s="585"/>
    </row>
    <row r="10" spans="2:14" ht="15">
      <c r="C10" s="762">
        <v>2021</v>
      </c>
      <c r="D10" s="762"/>
      <c r="E10" s="762"/>
      <c r="F10" s="762"/>
      <c r="G10" s="762"/>
      <c r="H10" s="762"/>
      <c r="I10" s="762"/>
    </row>
    <row r="11" spans="2:14" ht="18.75" customHeight="1">
      <c r="C11" s="764" t="s">
        <v>803</v>
      </c>
      <c r="D11" s="767" t="s">
        <v>804</v>
      </c>
      <c r="E11" s="767" t="s">
        <v>805</v>
      </c>
      <c r="F11" s="753" t="s">
        <v>806</v>
      </c>
      <c r="G11" s="753" t="s">
        <v>807</v>
      </c>
      <c r="H11" s="753" t="s">
        <v>808</v>
      </c>
      <c r="I11" s="755" t="s">
        <v>809</v>
      </c>
    </row>
    <row r="12" spans="2:14" ht="15" customHeight="1" thickBot="1">
      <c r="C12" s="765"/>
      <c r="D12" s="768"/>
      <c r="E12" s="768"/>
      <c r="F12" s="763"/>
      <c r="G12" s="754"/>
      <c r="H12" s="754"/>
      <c r="I12" s="756"/>
    </row>
    <row r="13" spans="2:14" ht="15.75" thickBot="1">
      <c r="C13" s="766"/>
      <c r="D13" s="769"/>
      <c r="E13" s="769"/>
      <c r="F13" s="155">
        <v>1</v>
      </c>
      <c r="G13" s="157">
        <v>2</v>
      </c>
      <c r="H13" s="343" t="s">
        <v>1082</v>
      </c>
      <c r="I13" s="344">
        <v>4</v>
      </c>
    </row>
    <row r="14" spans="2:14" ht="75.75" thickBot="1">
      <c r="C14" s="355" t="s">
        <v>650</v>
      </c>
      <c r="D14" s="346" t="s">
        <v>666</v>
      </c>
      <c r="E14" s="347" t="s">
        <v>667</v>
      </c>
      <c r="F14" s="360">
        <v>54557000</v>
      </c>
      <c r="G14" s="360">
        <v>31540000</v>
      </c>
      <c r="H14" s="349">
        <f t="shared" ref="H14:H15" si="0">G14/F14</f>
        <v>0.57811096651208826</v>
      </c>
      <c r="I14" s="350">
        <v>54522444.950000003</v>
      </c>
    </row>
    <row r="15" spans="2:14" ht="75.75" thickBot="1">
      <c r="C15" s="345" t="s">
        <v>654</v>
      </c>
      <c r="D15" s="346" t="s">
        <v>666</v>
      </c>
      <c r="E15" s="347" t="s">
        <v>667</v>
      </c>
      <c r="F15" s="360">
        <v>3468960</v>
      </c>
      <c r="G15" s="360">
        <v>3468960</v>
      </c>
      <c r="H15" s="349">
        <f t="shared" si="0"/>
        <v>1</v>
      </c>
      <c r="I15" s="350">
        <v>30688410.66</v>
      </c>
    </row>
    <row r="16" spans="2:14" ht="15.75" thickBot="1">
      <c r="C16" s="757" t="s">
        <v>813</v>
      </c>
      <c r="D16" s="758"/>
      <c r="E16" s="758"/>
      <c r="F16" s="758"/>
      <c r="G16" s="758"/>
      <c r="H16" s="758"/>
      <c r="I16" s="351">
        <f>SUM(I14:I15)</f>
        <v>85210855.609999999</v>
      </c>
    </row>
    <row r="17" spans="3:3" ht="15">
      <c r="C17" s="353" t="s">
        <v>814</v>
      </c>
    </row>
    <row r="18" spans="3:3" ht="15">
      <c r="C18" s="353" t="s">
        <v>815</v>
      </c>
    </row>
    <row r="19" spans="3:3" ht="15">
      <c r="C19" s="353" t="s">
        <v>816</v>
      </c>
    </row>
    <row r="20" spans="3:3" ht="15">
      <c r="C20" s="353" t="s">
        <v>817</v>
      </c>
    </row>
  </sheetData>
  <mergeCells count="13">
    <mergeCell ref="H11:H12"/>
    <mergeCell ref="I11:I12"/>
    <mergeCell ref="C16:H16"/>
    <mergeCell ref="B1:N1"/>
    <mergeCell ref="B2:N2"/>
    <mergeCell ref="B3:N3"/>
    <mergeCell ref="C8:I9"/>
    <mergeCell ref="C10:I10"/>
    <mergeCell ref="F11:F12"/>
    <mergeCell ref="G11:G12"/>
    <mergeCell ref="C11:C13"/>
    <mergeCell ref="D11:D13"/>
    <mergeCell ref="E11:E13"/>
  </mergeCells>
  <hyperlinks>
    <hyperlink ref="C1" location="Indice!A1" display="Indice" xr:uid="{E5C362D5-40E9-499C-91BF-64AE0DA8D53F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94B3-51FA-4E8A-8E4D-A3C9DF0EFF3C}">
  <sheetPr codeName="Hoja11"/>
  <dimension ref="A1:R21"/>
  <sheetViews>
    <sheetView showGridLines="0" zoomScaleNormal="100" workbookViewId="0">
      <selection activeCell="B5" sqref="B5:G5"/>
    </sheetView>
  </sheetViews>
  <sheetFormatPr baseColWidth="10" defaultColWidth="0" defaultRowHeight="0" customHeight="1" zeroHeight="1"/>
  <cols>
    <col min="1" max="1" width="11.42578125" customWidth="1"/>
    <col min="2" max="2" width="11.42578125" hidden="1" customWidth="1"/>
    <col min="3" max="3" width="0" hidden="1" customWidth="1"/>
    <col min="4" max="4" width="11.42578125" hidden="1" customWidth="1"/>
    <col min="5" max="5" width="72.5703125" customWidth="1"/>
    <col min="6" max="6" width="24.28515625" bestFit="1" customWidth="1"/>
    <col min="7" max="7" width="26.140625" bestFit="1" customWidth="1"/>
    <col min="8" max="8" width="15.85546875" bestFit="1" customWidth="1"/>
    <col min="9" max="9" width="16.140625" hidden="1" customWidth="1"/>
    <col min="10" max="10" width="20.85546875" hidden="1" customWidth="1"/>
    <col min="11" max="11" width="11.140625" customWidth="1"/>
    <col min="12" max="15" width="12.42578125" hidden="1" customWidth="1"/>
    <col min="16" max="18" width="11.42578125" customWidth="1"/>
    <col min="19" max="16384" width="11.42578125" hidden="1"/>
  </cols>
  <sheetData>
    <row r="1" spans="5:16" ht="23.25">
      <c r="E1" s="775" t="s">
        <v>25</v>
      </c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</row>
    <row r="2" spans="5:16" ht="20.25">
      <c r="E2" s="777" t="s">
        <v>24</v>
      </c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</row>
    <row r="3" spans="5:16" ht="15">
      <c r="E3" s="779" t="s">
        <v>23</v>
      </c>
      <c r="F3" s="780"/>
      <c r="G3" s="780"/>
      <c r="H3" s="780"/>
      <c r="I3" s="780"/>
      <c r="J3" s="780"/>
      <c r="K3" s="780"/>
      <c r="L3" s="780"/>
      <c r="M3" s="780"/>
      <c r="N3" s="780"/>
      <c r="O3" s="780"/>
      <c r="P3" s="780"/>
    </row>
    <row r="4" spans="5:16" ht="15"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5:16" ht="18">
      <c r="E5" s="781" t="s">
        <v>1063</v>
      </c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</row>
    <row r="6" spans="5:16" ht="15">
      <c r="E6" s="782" t="s">
        <v>948</v>
      </c>
      <c r="F6" s="782"/>
      <c r="G6" s="782"/>
      <c r="H6" s="782"/>
      <c r="I6" s="782"/>
      <c r="J6" s="782"/>
      <c r="K6" s="782"/>
      <c r="L6" s="782"/>
      <c r="M6" s="782"/>
      <c r="N6" s="782"/>
      <c r="O6" s="782"/>
      <c r="P6" s="782"/>
    </row>
    <row r="7" spans="5:16" ht="15.75" thickBot="1"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5:16" ht="15.75" thickBot="1">
      <c r="E8" s="783" t="s">
        <v>725</v>
      </c>
      <c r="F8" s="577" t="s">
        <v>726</v>
      </c>
      <c r="G8" s="576" t="s">
        <v>1083</v>
      </c>
    </row>
    <row r="9" spans="5:16" ht="15">
      <c r="E9" s="784"/>
      <c r="F9" s="578">
        <v>1</v>
      </c>
      <c r="G9" s="579">
        <v>2</v>
      </c>
    </row>
    <row r="10" spans="5:16" ht="15">
      <c r="E10" s="261" t="s">
        <v>727</v>
      </c>
      <c r="F10" s="262">
        <v>1349349</v>
      </c>
      <c r="G10" s="263">
        <v>12822.4</v>
      </c>
      <c r="H10" s="23"/>
    </row>
    <row r="11" spans="5:16" ht="15">
      <c r="E11" s="261" t="s">
        <v>728</v>
      </c>
      <c r="F11" s="262">
        <v>42368</v>
      </c>
      <c r="G11" s="263">
        <v>1771.6</v>
      </c>
      <c r="J11" s="22"/>
    </row>
    <row r="12" spans="5:16" ht="15">
      <c r="E12" s="261" t="s">
        <v>729</v>
      </c>
      <c r="F12" s="262">
        <v>5254</v>
      </c>
      <c r="G12" s="263">
        <v>110</v>
      </c>
      <c r="H12" s="22"/>
    </row>
    <row r="13" spans="5:16" ht="15.75" thickBot="1">
      <c r="E13" s="264" t="s">
        <v>730</v>
      </c>
      <c r="F13" s="262">
        <v>1570760</v>
      </c>
      <c r="G13" s="265">
        <v>18810.400000000001</v>
      </c>
    </row>
    <row r="14" spans="5:16" ht="15">
      <c r="E14" s="774" t="s">
        <v>731</v>
      </c>
      <c r="F14" s="774"/>
      <c r="G14" s="774"/>
    </row>
    <row r="15" spans="5:16" ht="15" customHeight="1">
      <c r="E15" s="21"/>
    </row>
    <row r="16" spans="5:16" ht="15" customHeight="1">
      <c r="E16" s="21"/>
    </row>
    <row r="17" ht="15"/>
    <row r="18" ht="15"/>
    <row r="19" ht="15"/>
    <row r="20" ht="15"/>
    <row r="21" ht="15"/>
  </sheetData>
  <mergeCells count="7">
    <mergeCell ref="E14:G14"/>
    <mergeCell ref="E1:P1"/>
    <mergeCell ref="E2:P2"/>
    <mergeCell ref="E3:P3"/>
    <mergeCell ref="E5:P5"/>
    <mergeCell ref="E6:P6"/>
    <mergeCell ref="E8:E9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1668-247F-4C62-B42B-7D24F873C239}">
  <sheetPr codeName="Hoja12"/>
  <dimension ref="A1:N26"/>
  <sheetViews>
    <sheetView showGridLines="0" zoomScaleNormal="100" workbookViewId="0">
      <selection activeCell="B5" sqref="B5:G5"/>
    </sheetView>
  </sheetViews>
  <sheetFormatPr baseColWidth="10" defaultColWidth="11.42578125" defaultRowHeight="15"/>
  <cols>
    <col min="2" max="2" width="76" customWidth="1"/>
    <col min="3" max="3" width="47.28515625" customWidth="1"/>
    <col min="4" max="4" width="19" customWidth="1"/>
    <col min="5" max="5" width="18.85546875" bestFit="1" customWidth="1"/>
    <col min="6" max="6" width="12.42578125" bestFit="1" customWidth="1"/>
    <col min="7" max="7" width="11.5703125" bestFit="1" customWidth="1"/>
    <col min="9" max="9" width="15.28515625" bestFit="1" customWidth="1"/>
  </cols>
  <sheetData>
    <row r="1" spans="1:14" ht="27.75" customHeight="1">
      <c r="A1" s="617" t="s">
        <v>25</v>
      </c>
      <c r="B1" s="618"/>
      <c r="C1" s="618"/>
      <c r="D1" s="618"/>
      <c r="E1" s="618"/>
      <c r="F1" s="618"/>
      <c r="G1" s="618"/>
      <c r="H1" s="618"/>
      <c r="I1" s="134"/>
      <c r="J1" s="134"/>
      <c r="K1" s="134"/>
      <c r="L1" s="134"/>
      <c r="M1" s="134"/>
      <c r="N1" s="134"/>
    </row>
    <row r="2" spans="1:14" ht="20.25">
      <c r="A2" s="619" t="s">
        <v>24</v>
      </c>
      <c r="B2" s="620"/>
      <c r="C2" s="620"/>
      <c r="D2" s="620"/>
      <c r="E2" s="620"/>
      <c r="F2" s="620"/>
      <c r="G2" s="620"/>
      <c r="H2" s="620"/>
      <c r="I2" s="137"/>
      <c r="J2" s="137"/>
      <c r="K2" s="137"/>
      <c r="L2" s="137"/>
      <c r="M2" s="137"/>
      <c r="N2" s="137"/>
    </row>
    <row r="3" spans="1:14" ht="15.75" customHeight="1">
      <c r="A3" s="583" t="s">
        <v>624</v>
      </c>
      <c r="B3" s="584"/>
      <c r="C3" s="584"/>
      <c r="D3" s="584"/>
      <c r="E3" s="584"/>
      <c r="F3" s="584"/>
      <c r="G3" s="584"/>
      <c r="H3" s="584"/>
      <c r="I3" s="85"/>
      <c r="J3" s="85"/>
      <c r="K3" s="85"/>
      <c r="L3" s="85"/>
      <c r="M3" s="85"/>
      <c r="N3" s="85"/>
    </row>
    <row r="4" spans="1:14" ht="15.75" customHeight="1">
      <c r="A4" s="18"/>
      <c r="B4" s="18"/>
      <c r="C4" s="18"/>
      <c r="D4" s="18"/>
      <c r="E4" s="18"/>
      <c r="F4" s="18"/>
      <c r="G4" s="18"/>
      <c r="H4" s="18"/>
      <c r="I4" s="85"/>
      <c r="J4" s="85"/>
      <c r="K4" s="85"/>
      <c r="L4" s="85"/>
      <c r="M4" s="85"/>
      <c r="N4" s="85"/>
    </row>
    <row r="5" spans="1:14" ht="15.75" customHeight="1">
      <c r="A5" s="18"/>
      <c r="B5" s="591" t="s">
        <v>1064</v>
      </c>
      <c r="C5" s="585"/>
      <c r="D5" s="585"/>
      <c r="E5" s="585"/>
      <c r="F5" s="585"/>
      <c r="G5" s="585"/>
      <c r="H5" s="18"/>
      <c r="I5" s="85"/>
      <c r="J5" s="85"/>
      <c r="K5" s="85"/>
      <c r="L5" s="85"/>
      <c r="M5" s="85"/>
      <c r="N5" s="85"/>
    </row>
    <row r="6" spans="1:14" ht="15.75" customHeight="1">
      <c r="A6" s="18"/>
      <c r="B6" s="585" t="s">
        <v>732</v>
      </c>
      <c r="C6" s="585"/>
      <c r="D6" s="585"/>
      <c r="E6" s="585"/>
      <c r="F6" s="585"/>
      <c r="G6" s="585"/>
      <c r="H6" s="18"/>
      <c r="I6" s="85"/>
      <c r="J6" s="85"/>
      <c r="K6" s="85"/>
      <c r="L6" s="85"/>
      <c r="M6" s="85"/>
      <c r="N6" s="85"/>
    </row>
    <row r="10" spans="1:14">
      <c r="A10" s="158"/>
      <c r="B10" s="151"/>
    </row>
    <row r="11" spans="1:14">
      <c r="A11" s="158"/>
      <c r="B11" s="151"/>
    </row>
    <row r="26" spans="2:7">
      <c r="B26" s="688" t="s">
        <v>733</v>
      </c>
      <c r="C26" s="688"/>
      <c r="D26" s="688"/>
      <c r="E26" s="688"/>
      <c r="F26" s="688"/>
      <c r="G26" s="688"/>
    </row>
  </sheetData>
  <mergeCells count="6">
    <mergeCell ref="B26:G26"/>
    <mergeCell ref="A1:H1"/>
    <mergeCell ref="A2:H2"/>
    <mergeCell ref="A3:H3"/>
    <mergeCell ref="B5:G5"/>
    <mergeCell ref="B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6FDD-86BB-48AA-A86D-2479842BB307}">
  <dimension ref="A1:K32"/>
  <sheetViews>
    <sheetView showGridLines="0" zoomScale="70" zoomScaleNormal="7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41.85546875" style="1" bestFit="1" customWidth="1"/>
    <col min="4" max="4" width="20.5703125" style="1" customWidth="1"/>
    <col min="5" max="5" width="27.140625" style="1" customWidth="1"/>
    <col min="6" max="6" width="14.5703125" style="1" bestFit="1" customWidth="1"/>
    <col min="7" max="7" width="8.85546875" style="1" bestFit="1" customWidth="1"/>
    <col min="8" max="8" width="43.140625" style="1" customWidth="1"/>
    <col min="9" max="9" width="29" style="1" customWidth="1"/>
    <col min="10" max="10" width="7.7109375" style="1" bestFit="1" customWidth="1"/>
    <col min="11" max="11" width="7" style="1" bestFit="1" customWidth="1"/>
    <col min="12" max="16384" width="11.42578125" style="1"/>
  </cols>
  <sheetData>
    <row r="1" spans="1:11" ht="15" customHeight="1">
      <c r="A1" s="581" t="s">
        <v>25</v>
      </c>
      <c r="B1" s="581"/>
      <c r="C1" s="581"/>
      <c r="D1" s="581"/>
      <c r="E1" s="581"/>
      <c r="F1" s="581"/>
      <c r="G1" s="581"/>
      <c r="H1" s="581"/>
      <c r="I1" s="581"/>
      <c r="J1" s="88"/>
    </row>
    <row r="2" spans="1:11" ht="15" customHeight="1">
      <c r="A2" s="590" t="s">
        <v>24</v>
      </c>
      <c r="B2" s="590"/>
      <c r="C2" s="590"/>
      <c r="D2" s="590"/>
      <c r="E2" s="590"/>
      <c r="F2" s="590"/>
      <c r="G2" s="590"/>
      <c r="H2" s="590"/>
      <c r="I2" s="590"/>
      <c r="J2" s="90"/>
    </row>
    <row r="3" spans="1:11" ht="15" customHeight="1">
      <c r="A3" s="584" t="s">
        <v>624</v>
      </c>
      <c r="B3" s="584"/>
      <c r="C3" s="584"/>
      <c r="D3" s="584"/>
      <c r="E3" s="584"/>
      <c r="F3" s="584"/>
      <c r="G3" s="584"/>
      <c r="H3" s="584"/>
      <c r="I3" s="584"/>
      <c r="J3" s="85"/>
    </row>
    <row r="5" spans="1:11" ht="15" customHeight="1">
      <c r="C5" s="591" t="s">
        <v>843</v>
      </c>
      <c r="D5" s="591"/>
      <c r="E5" s="591"/>
      <c r="F5" s="591"/>
      <c r="G5" s="591"/>
      <c r="H5" s="591"/>
      <c r="I5" s="388"/>
      <c r="J5" s="430"/>
      <c r="K5" s="430"/>
    </row>
    <row r="6" spans="1:11" ht="15">
      <c r="B6" s="431"/>
      <c r="C6" s="591"/>
      <c r="D6" s="591"/>
      <c r="E6" s="591"/>
      <c r="F6" s="591"/>
      <c r="G6" s="591"/>
      <c r="H6" s="591"/>
      <c r="I6" s="388"/>
      <c r="J6" s="430"/>
      <c r="K6" s="430"/>
    </row>
    <row r="7" spans="1:11" ht="15">
      <c r="C7" s="591"/>
      <c r="D7" s="591"/>
      <c r="E7" s="591"/>
      <c r="F7" s="591"/>
      <c r="G7" s="591"/>
      <c r="H7" s="591"/>
      <c r="I7" s="432"/>
      <c r="J7" s="433"/>
      <c r="K7" s="433"/>
    </row>
    <row r="8" spans="1:11" ht="15">
      <c r="C8" s="580" t="s">
        <v>876</v>
      </c>
      <c r="D8" s="580"/>
      <c r="E8" s="580"/>
      <c r="F8" s="580"/>
      <c r="G8" s="580"/>
      <c r="H8" s="580"/>
      <c r="I8" s="432"/>
      <c r="J8" s="433"/>
      <c r="K8" s="433"/>
    </row>
    <row r="9" spans="1:11" ht="15">
      <c r="B9" s="434"/>
      <c r="C9" s="435"/>
      <c r="D9" s="435"/>
      <c r="E9" s="430"/>
      <c r="F9" s="436"/>
      <c r="G9" s="433"/>
      <c r="H9" s="433"/>
    </row>
    <row r="10" spans="1:11" ht="15">
      <c r="B10" s="434"/>
      <c r="C10" s="435"/>
      <c r="D10" s="435"/>
      <c r="F10" s="436"/>
      <c r="G10" s="433"/>
      <c r="H10" s="433"/>
    </row>
    <row r="11" spans="1:11" ht="15">
      <c r="B11" s="434"/>
      <c r="C11" s="430"/>
      <c r="D11" s="430"/>
      <c r="F11" s="436"/>
      <c r="G11" s="433"/>
      <c r="H11" s="433"/>
    </row>
    <row r="12" spans="1:11" ht="15">
      <c r="B12" s="434"/>
      <c r="C12" s="433"/>
      <c r="D12" s="433"/>
      <c r="F12" s="436"/>
      <c r="G12" s="433"/>
      <c r="H12" s="433"/>
    </row>
    <row r="13" spans="1:11" ht="15">
      <c r="B13" s="434"/>
      <c r="C13" s="433"/>
      <c r="D13" s="433"/>
      <c r="F13" s="432"/>
      <c r="G13" s="433"/>
      <c r="H13" s="433"/>
    </row>
    <row r="14" spans="1:11">
      <c r="B14" s="434"/>
      <c r="C14" s="433"/>
      <c r="D14" s="433"/>
      <c r="F14" s="437"/>
      <c r="G14" s="433"/>
      <c r="H14" s="433"/>
    </row>
    <row r="15" spans="1:11">
      <c r="B15" s="434"/>
      <c r="C15" s="433"/>
      <c r="D15" s="433"/>
      <c r="F15" s="437"/>
      <c r="G15" s="433"/>
      <c r="H15" s="433"/>
    </row>
    <row r="16" spans="1:11">
      <c r="B16" s="434"/>
      <c r="C16" s="433"/>
      <c r="D16" s="433"/>
      <c r="F16" s="437"/>
      <c r="G16" s="433"/>
      <c r="H16" s="433"/>
    </row>
    <row r="17" spans="2:11">
      <c r="B17" s="434"/>
      <c r="C17" s="433"/>
      <c r="D17" s="433"/>
      <c r="F17" s="437"/>
      <c r="G17" s="433"/>
      <c r="H17" s="433"/>
    </row>
    <row r="18" spans="2:11">
      <c r="B18" s="434"/>
      <c r="C18" s="433"/>
      <c r="D18" s="433"/>
      <c r="F18" s="437"/>
      <c r="G18" s="433"/>
      <c r="H18" s="433"/>
    </row>
    <row r="19" spans="2:11" ht="15" thickBot="1">
      <c r="B19" s="434"/>
      <c r="C19" s="433"/>
      <c r="D19" s="433"/>
      <c r="F19" s="437"/>
      <c r="G19" s="433"/>
      <c r="H19" s="433"/>
    </row>
    <row r="20" spans="2:11">
      <c r="B20" s="434"/>
      <c r="C20" s="433"/>
      <c r="D20" s="433"/>
      <c r="E20" s="438"/>
      <c r="F20" s="437"/>
      <c r="G20" s="433"/>
      <c r="H20" s="433"/>
    </row>
    <row r="21" spans="2:11">
      <c r="B21" s="434"/>
      <c r="C21" s="433"/>
      <c r="D21" s="433"/>
      <c r="F21" s="437"/>
      <c r="G21" s="433"/>
      <c r="H21" s="433"/>
    </row>
    <row r="22" spans="2:11">
      <c r="B22" s="434"/>
      <c r="C22" s="433"/>
      <c r="D22" s="433"/>
      <c r="F22" s="439"/>
      <c r="G22" s="433"/>
      <c r="H22" s="433"/>
    </row>
    <row r="23" spans="2:11">
      <c r="B23" s="434"/>
      <c r="C23" s="433"/>
      <c r="D23" s="433"/>
      <c r="F23" s="439"/>
      <c r="G23" s="433"/>
      <c r="H23" s="433"/>
    </row>
    <row r="24" spans="2:11">
      <c r="B24" s="434"/>
      <c r="C24" s="433"/>
      <c r="D24" s="433"/>
      <c r="F24" s="437"/>
      <c r="G24" s="433"/>
      <c r="H24" s="433"/>
    </row>
    <row r="25" spans="2:11">
      <c r="B25" s="434"/>
      <c r="C25" s="433"/>
      <c r="D25" s="433"/>
      <c r="F25" s="439"/>
      <c r="G25" s="433"/>
      <c r="H25" s="433"/>
    </row>
    <row r="26" spans="2:11">
      <c r="B26" s="434"/>
      <c r="C26" s="433"/>
      <c r="D26" s="433"/>
      <c r="F26" s="439"/>
      <c r="G26" s="433"/>
      <c r="H26" s="433"/>
    </row>
    <row r="27" spans="2:11">
      <c r="B27" s="434"/>
      <c r="C27" s="433"/>
      <c r="D27" s="433"/>
      <c r="F27" s="437"/>
      <c r="G27" s="433"/>
      <c r="H27" s="433"/>
    </row>
    <row r="28" spans="2:11">
      <c r="B28" s="434"/>
      <c r="C28" s="433"/>
      <c r="D28" s="433"/>
      <c r="F28" s="440"/>
      <c r="G28" s="441"/>
      <c r="H28" s="441"/>
    </row>
    <row r="29" spans="2:11" ht="15">
      <c r="B29" s="434"/>
      <c r="C29" s="442"/>
      <c r="D29" s="443"/>
      <c r="F29" s="444"/>
      <c r="G29" s="441"/>
      <c r="H29" s="441"/>
    </row>
    <row r="30" spans="2:11" ht="15">
      <c r="B30" s="434"/>
      <c r="C30" s="434"/>
      <c r="F30" s="444"/>
      <c r="G30" s="441"/>
      <c r="H30" s="441"/>
    </row>
    <row r="31" spans="2:11" ht="15">
      <c r="C31" s="17"/>
      <c r="E31" s="434"/>
      <c r="I31" s="445"/>
      <c r="J31" s="441"/>
      <c r="K31" s="441"/>
    </row>
    <row r="32" spans="2:11" ht="15">
      <c r="C32" s="17" t="s">
        <v>844</v>
      </c>
    </row>
  </sheetData>
  <mergeCells count="5">
    <mergeCell ref="A1:I1"/>
    <mergeCell ref="A2:I2"/>
    <mergeCell ref="A3:I3"/>
    <mergeCell ref="C5:H7"/>
    <mergeCell ref="C8:H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64F1-1A6A-40D9-87C2-D5E2A404C2EE}">
  <dimension ref="A1:K33"/>
  <sheetViews>
    <sheetView showGridLines="0" zoomScale="91" zoomScaleNormal="91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41.85546875" style="1" bestFit="1" customWidth="1"/>
    <col min="4" max="4" width="20.5703125" style="1" customWidth="1"/>
    <col min="5" max="5" width="27.140625" style="1" customWidth="1"/>
    <col min="6" max="6" width="14.5703125" style="1" bestFit="1" customWidth="1"/>
    <col min="7" max="7" width="8.85546875" style="1" bestFit="1" customWidth="1"/>
    <col min="8" max="8" width="35" style="1" bestFit="1" customWidth="1"/>
    <col min="9" max="9" width="44.140625" style="1" bestFit="1" customWidth="1"/>
    <col min="10" max="10" width="7.7109375" style="1" bestFit="1" customWidth="1"/>
    <col min="11" max="11" width="7" style="1" bestFit="1" customWidth="1"/>
    <col min="12" max="16384" width="11.42578125" style="1"/>
  </cols>
  <sheetData>
    <row r="1" spans="1:11" ht="23.25" customHeight="1">
      <c r="C1" s="581" t="s">
        <v>25</v>
      </c>
      <c r="D1" s="581"/>
      <c r="E1" s="581"/>
      <c r="F1" s="88"/>
      <c r="G1" s="88"/>
      <c r="H1" s="88"/>
      <c r="I1" s="88"/>
      <c r="J1" s="88"/>
      <c r="K1" s="88"/>
    </row>
    <row r="2" spans="1:11" ht="18.75" customHeight="1">
      <c r="C2" s="590" t="s">
        <v>24</v>
      </c>
      <c r="D2" s="590"/>
      <c r="E2" s="590"/>
      <c r="F2" s="465"/>
      <c r="G2" s="465"/>
      <c r="H2" s="465"/>
      <c r="I2" s="465"/>
      <c r="J2" s="465"/>
      <c r="K2" s="465"/>
    </row>
    <row r="3" spans="1:11" ht="15" customHeight="1">
      <c r="A3" s="428"/>
      <c r="B3" s="428"/>
      <c r="C3" s="584" t="s">
        <v>624</v>
      </c>
      <c r="D3" s="584"/>
      <c r="E3" s="584"/>
      <c r="F3" s="85"/>
      <c r="G3" s="85"/>
      <c r="H3" s="85"/>
      <c r="I3" s="85"/>
      <c r="J3" s="85"/>
      <c r="K3" s="85"/>
    </row>
    <row r="5" spans="1:11" ht="15">
      <c r="C5" s="585" t="s">
        <v>845</v>
      </c>
      <c r="D5" s="585"/>
      <c r="E5" s="585"/>
      <c r="F5" s="305"/>
      <c r="G5" s="305"/>
      <c r="H5" s="305"/>
      <c r="I5" s="388"/>
      <c r="J5" s="430"/>
      <c r="K5" s="430"/>
    </row>
    <row r="6" spans="1:11" ht="15">
      <c r="B6" s="431"/>
      <c r="C6" s="585" t="s">
        <v>846</v>
      </c>
      <c r="D6" s="585"/>
      <c r="E6" s="585"/>
      <c r="F6" s="431"/>
      <c r="G6" s="431"/>
      <c r="H6" s="305"/>
      <c r="I6" s="388"/>
      <c r="J6" s="430"/>
      <c r="K6" s="430"/>
    </row>
    <row r="7" spans="1:11" ht="15">
      <c r="C7" s="580" t="s">
        <v>876</v>
      </c>
      <c r="D7" s="580"/>
      <c r="E7" s="580"/>
      <c r="F7" s="446"/>
      <c r="G7" s="297"/>
      <c r="H7" s="297"/>
      <c r="I7" s="432"/>
      <c r="J7" s="433"/>
      <c r="K7" s="433"/>
    </row>
    <row r="8" spans="1:11" ht="15.75" thickBot="1">
      <c r="C8" s="447"/>
      <c r="D8" s="447"/>
      <c r="E8" s="447"/>
      <c r="F8" s="446"/>
      <c r="G8" s="297"/>
      <c r="H8" s="297"/>
      <c r="I8" s="432"/>
      <c r="J8" s="433"/>
      <c r="K8" s="433"/>
    </row>
    <row r="9" spans="1:11" ht="15.75" thickBot="1">
      <c r="B9" s="434"/>
      <c r="C9" s="595" t="s">
        <v>847</v>
      </c>
      <c r="D9" s="596"/>
      <c r="E9" s="597"/>
      <c r="F9" s="435"/>
      <c r="G9" s="435"/>
      <c r="H9" s="430"/>
      <c r="I9" s="436"/>
      <c r="J9" s="433"/>
      <c r="K9" s="433"/>
    </row>
    <row r="10" spans="1:11" ht="15.75" thickBot="1">
      <c r="B10" s="434"/>
      <c r="C10" s="592" t="s">
        <v>848</v>
      </c>
      <c r="D10" s="448">
        <v>2020</v>
      </c>
      <c r="E10" s="449">
        <v>2021</v>
      </c>
      <c r="F10" s="435"/>
      <c r="G10" s="435"/>
      <c r="I10" s="436"/>
      <c r="J10" s="433"/>
      <c r="K10" s="433"/>
    </row>
    <row r="11" spans="1:11" ht="15.75" thickBot="1">
      <c r="B11" s="434"/>
      <c r="C11" s="593"/>
      <c r="D11" s="448" t="s">
        <v>849</v>
      </c>
      <c r="E11" s="531" t="s">
        <v>849</v>
      </c>
      <c r="F11" s="430"/>
      <c r="G11" s="430"/>
      <c r="I11" s="436"/>
      <c r="J11" s="433"/>
      <c r="K11" s="433"/>
    </row>
    <row r="12" spans="1:11" ht="15.75" thickBot="1">
      <c r="B12" s="434"/>
      <c r="C12" s="594"/>
      <c r="D12" s="544">
        <v>1</v>
      </c>
      <c r="E12" s="543">
        <v>2</v>
      </c>
      <c r="F12" s="430"/>
      <c r="G12" s="430"/>
      <c r="I12" s="436"/>
      <c r="J12" s="433"/>
      <c r="K12" s="433"/>
    </row>
    <row r="13" spans="1:11" ht="15">
      <c r="B13" s="434"/>
      <c r="C13" s="450" t="s">
        <v>850</v>
      </c>
      <c r="D13" s="452">
        <v>2.8</v>
      </c>
      <c r="E13" s="452">
        <v>2.6</v>
      </c>
      <c r="F13" s="433"/>
      <c r="G13" s="433"/>
      <c r="I13" s="436"/>
      <c r="J13" s="433"/>
      <c r="K13" s="433"/>
    </row>
    <row r="14" spans="1:11" ht="15">
      <c r="B14" s="434"/>
      <c r="C14" s="453" t="s">
        <v>851</v>
      </c>
      <c r="D14" s="451">
        <v>-12.5</v>
      </c>
      <c r="E14" s="454">
        <v>-0.7</v>
      </c>
      <c r="F14" s="433"/>
      <c r="G14" s="433"/>
      <c r="I14" s="432"/>
      <c r="J14" s="433"/>
      <c r="K14" s="433"/>
    </row>
    <row r="15" spans="1:11" ht="15">
      <c r="B15" s="434"/>
      <c r="C15" s="453" t="s">
        <v>852</v>
      </c>
      <c r="D15" s="451">
        <v>-2.2000000000000002</v>
      </c>
      <c r="E15" s="454">
        <v>10.6</v>
      </c>
      <c r="F15" s="433"/>
      <c r="G15" s="433"/>
      <c r="I15" s="437"/>
      <c r="J15" s="433"/>
      <c r="K15" s="433"/>
    </row>
    <row r="16" spans="1:11" ht="15">
      <c r="B16" s="434"/>
      <c r="C16" s="453" t="s">
        <v>853</v>
      </c>
      <c r="D16" s="451">
        <v>-2.7</v>
      </c>
      <c r="E16" s="454">
        <v>20.3</v>
      </c>
      <c r="F16" s="433"/>
      <c r="G16" s="433"/>
      <c r="I16" s="437"/>
      <c r="J16" s="433"/>
      <c r="K16" s="433"/>
    </row>
    <row r="17" spans="2:11" ht="15">
      <c r="B17" s="434"/>
      <c r="C17" s="453" t="s">
        <v>854</v>
      </c>
      <c r="D17" s="451">
        <v>-10.7</v>
      </c>
      <c r="E17" s="454">
        <v>23.4</v>
      </c>
      <c r="F17" s="433"/>
      <c r="G17" s="433"/>
      <c r="I17" s="437"/>
      <c r="J17" s="433"/>
      <c r="K17" s="433"/>
    </row>
    <row r="18" spans="2:11" ht="15">
      <c r="B18" s="434"/>
      <c r="C18" s="453" t="s">
        <v>855</v>
      </c>
      <c r="D18" s="451">
        <v>-7</v>
      </c>
      <c r="E18" s="454">
        <v>9.9</v>
      </c>
      <c r="F18" s="433"/>
      <c r="G18" s="433"/>
      <c r="I18" s="437"/>
      <c r="J18" s="433"/>
      <c r="K18" s="433"/>
    </row>
    <row r="19" spans="2:11">
      <c r="B19" s="434"/>
      <c r="C19" s="6" t="s">
        <v>856</v>
      </c>
      <c r="D19" s="451">
        <v>0.4</v>
      </c>
      <c r="E19" s="454">
        <v>6</v>
      </c>
      <c r="F19" s="433"/>
      <c r="G19" s="433"/>
      <c r="I19" s="437"/>
      <c r="J19" s="433"/>
      <c r="K19" s="433"/>
    </row>
    <row r="20" spans="2:11" ht="15" thickBot="1">
      <c r="B20" s="434"/>
      <c r="C20" s="6" t="s">
        <v>857</v>
      </c>
      <c r="D20" s="451">
        <v>-4.8</v>
      </c>
      <c r="E20" s="454">
        <v>12.9</v>
      </c>
      <c r="F20" s="433"/>
      <c r="G20" s="433"/>
      <c r="I20" s="437"/>
      <c r="J20" s="433"/>
      <c r="K20" s="433"/>
    </row>
    <row r="21" spans="2:11">
      <c r="B21" s="434"/>
      <c r="C21" s="6" t="s">
        <v>858</v>
      </c>
      <c r="D21" s="451">
        <v>-47.5</v>
      </c>
      <c r="E21" s="454">
        <v>39.5</v>
      </c>
      <c r="F21" s="433"/>
      <c r="G21" s="433"/>
      <c r="H21" s="438"/>
      <c r="I21" s="437"/>
      <c r="J21" s="433"/>
      <c r="K21" s="433"/>
    </row>
    <row r="22" spans="2:11">
      <c r="B22" s="434"/>
      <c r="C22" s="6" t="s">
        <v>859</v>
      </c>
      <c r="D22" s="451">
        <v>-7.6</v>
      </c>
      <c r="E22" s="454">
        <v>12.9</v>
      </c>
      <c r="F22" s="433"/>
      <c r="G22" s="433"/>
      <c r="I22" s="437"/>
      <c r="J22" s="433"/>
      <c r="K22" s="433"/>
    </row>
    <row r="23" spans="2:11">
      <c r="B23" s="434"/>
      <c r="C23" s="6" t="s">
        <v>860</v>
      </c>
      <c r="D23" s="451">
        <v>2.7</v>
      </c>
      <c r="E23" s="454">
        <v>4.5999999999999996</v>
      </c>
      <c r="F23" s="433"/>
      <c r="G23" s="433"/>
      <c r="I23" s="439"/>
      <c r="J23" s="433"/>
      <c r="K23" s="433"/>
    </row>
    <row r="24" spans="2:11">
      <c r="B24" s="434"/>
      <c r="C24" s="6" t="s">
        <v>861</v>
      </c>
      <c r="D24" s="451">
        <v>7.1</v>
      </c>
      <c r="E24" s="454">
        <v>-2.6</v>
      </c>
      <c r="F24" s="433"/>
      <c r="G24" s="433"/>
      <c r="I24" s="439"/>
      <c r="J24" s="433"/>
      <c r="K24" s="433"/>
    </row>
    <row r="25" spans="2:11">
      <c r="B25" s="434"/>
      <c r="C25" s="6" t="s">
        <v>862</v>
      </c>
      <c r="D25" s="451">
        <v>3.8</v>
      </c>
      <c r="E25" s="454">
        <v>3</v>
      </c>
      <c r="F25" s="433"/>
      <c r="G25" s="433"/>
      <c r="I25" s="437"/>
      <c r="J25" s="433"/>
      <c r="K25" s="433"/>
    </row>
    <row r="26" spans="2:11">
      <c r="B26" s="434"/>
      <c r="C26" s="6" t="s">
        <v>863</v>
      </c>
      <c r="D26" s="451">
        <v>0.8</v>
      </c>
      <c r="E26" s="454">
        <v>-1.7</v>
      </c>
      <c r="F26" s="433"/>
      <c r="G26" s="433"/>
      <c r="I26" s="439"/>
      <c r="J26" s="433"/>
      <c r="K26" s="433"/>
    </row>
    <row r="27" spans="2:11">
      <c r="B27" s="434"/>
      <c r="C27" s="6" t="s">
        <v>864</v>
      </c>
      <c r="D27" s="451">
        <v>-3.7</v>
      </c>
      <c r="E27" s="454">
        <v>-1.6</v>
      </c>
      <c r="F27" s="433"/>
      <c r="G27" s="433"/>
      <c r="I27" s="439"/>
      <c r="J27" s="433"/>
      <c r="K27" s="433"/>
    </row>
    <row r="28" spans="2:11">
      <c r="B28" s="434"/>
      <c r="C28" s="6" t="s">
        <v>865</v>
      </c>
      <c r="D28" s="451">
        <v>12.5</v>
      </c>
      <c r="E28" s="454">
        <v>-0.3</v>
      </c>
      <c r="F28" s="433"/>
      <c r="G28" s="433"/>
      <c r="I28" s="437"/>
      <c r="J28" s="433"/>
      <c r="K28" s="433"/>
    </row>
    <row r="29" spans="2:11">
      <c r="B29" s="434"/>
      <c r="C29" s="6" t="s">
        <v>866</v>
      </c>
      <c r="D29" s="451">
        <v>-11.1</v>
      </c>
      <c r="E29" s="454">
        <v>6.4</v>
      </c>
      <c r="F29" s="433"/>
      <c r="G29" s="433"/>
      <c r="I29" s="440"/>
      <c r="J29" s="441"/>
      <c r="K29" s="441"/>
    </row>
    <row r="30" spans="2:11" ht="15.75" thickBot="1">
      <c r="B30" s="434"/>
      <c r="C30" s="455" t="s">
        <v>867</v>
      </c>
      <c r="D30" s="456">
        <v>-11.1</v>
      </c>
      <c r="E30" s="457">
        <v>24.1</v>
      </c>
      <c r="F30" s="442"/>
      <c r="G30" s="443"/>
      <c r="I30" s="444"/>
      <c r="J30" s="441"/>
      <c r="K30" s="441"/>
    </row>
    <row r="31" spans="2:11" ht="15.75" thickBot="1">
      <c r="B31" s="434"/>
      <c r="C31" s="458" t="s">
        <v>868</v>
      </c>
      <c r="D31" s="459">
        <v>-6.7</v>
      </c>
      <c r="E31" s="459">
        <v>12.3</v>
      </c>
      <c r="F31" s="434"/>
      <c r="I31" s="444"/>
      <c r="J31" s="441"/>
      <c r="K31" s="441"/>
    </row>
    <row r="32" spans="2:11" ht="15">
      <c r="C32" s="17"/>
      <c r="E32" s="434"/>
      <c r="I32" s="445"/>
      <c r="J32" s="441"/>
      <c r="K32" s="441"/>
    </row>
    <row r="33" spans="3:3" ht="15">
      <c r="C33" s="17" t="s">
        <v>844</v>
      </c>
    </row>
  </sheetData>
  <mergeCells count="8">
    <mergeCell ref="C10:C12"/>
    <mergeCell ref="C7:E7"/>
    <mergeCell ref="C9:E9"/>
    <mergeCell ref="C1:E1"/>
    <mergeCell ref="C2:E2"/>
    <mergeCell ref="C3:E3"/>
    <mergeCell ref="C5:E5"/>
    <mergeCell ref="C6:E6"/>
  </mergeCells>
  <conditionalFormatting sqref="E13:E30">
    <cfRule type="dataBar" priority="1">
      <dataBar>
        <cfvo type="min"/>
        <cfvo type="max"/>
        <color theme="9" tint="0.59999389629810485"/>
      </dataBar>
      <extLst>
        <ext xmlns:x14="http://schemas.microsoft.com/office/spreadsheetml/2009/9/main" uri="{B025F937-C7B1-47D3-B67F-A62EFF666E3E}">
          <x14:id>{410FCA70-20EE-4E56-B9F4-EE9F55C90ADE}</x14:id>
        </ext>
      </extLst>
    </cfRule>
  </conditionalFormatting>
  <conditionalFormatting sqref="D13:D30">
    <cfRule type="dataBar" priority="2">
      <dataBar>
        <cfvo type="min"/>
        <cfvo type="max"/>
        <color theme="9" tint="0.59999389629810485"/>
      </dataBar>
      <extLst>
        <ext xmlns:x14="http://schemas.microsoft.com/office/spreadsheetml/2009/9/main" uri="{B025F937-C7B1-47D3-B67F-A62EFF666E3E}">
          <x14:id>{12E16234-983F-4AE0-900C-2E803A6396EE}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0FCA70-20EE-4E56-B9F4-EE9F55C90ADE}">
            <x14:dataBar minLength="0" maxLength="100" gradient="0">
              <x14:cfvo type="autoMin"/>
              <x14:cfvo type="autoMax"/>
              <x14:negativeFillColor rgb="FFFF8585"/>
              <x14:axisColor rgb="FF000000"/>
            </x14:dataBar>
          </x14:cfRule>
          <xm:sqref>E13:E30</xm:sqref>
        </x14:conditionalFormatting>
        <x14:conditionalFormatting xmlns:xm="http://schemas.microsoft.com/office/excel/2006/main">
          <x14:cfRule type="dataBar" id="{12E16234-983F-4AE0-900C-2E803A6396EE}">
            <x14:dataBar minLength="0" maxLength="100" gradient="0">
              <x14:cfvo type="autoMin"/>
              <x14:cfvo type="autoMax"/>
              <x14:negativeFillColor rgb="FFFF8585"/>
              <x14:axisColor rgb="FF000000"/>
            </x14:dataBar>
          </x14:cfRule>
          <xm:sqref>D13:D30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82D8-4F46-47CF-9D90-91A9524CD13B}">
  <dimension ref="A1:K31"/>
  <sheetViews>
    <sheetView showGridLines="0" zoomScale="70" zoomScaleNormal="70" workbookViewId="0">
      <selection activeCell="B5" sqref="B5:G5"/>
    </sheetView>
  </sheetViews>
  <sheetFormatPr baseColWidth="10" defaultColWidth="11.42578125" defaultRowHeight="14.25"/>
  <cols>
    <col min="1" max="2" width="11.42578125" style="1"/>
    <col min="3" max="3" width="34.42578125" style="1" customWidth="1"/>
    <col min="4" max="4" width="20.5703125" style="1" customWidth="1"/>
    <col min="5" max="5" width="27.140625" style="1" customWidth="1"/>
    <col min="6" max="6" width="14.5703125" style="1" bestFit="1" customWidth="1"/>
    <col min="7" max="7" width="8.85546875" style="1" bestFit="1" customWidth="1"/>
    <col min="8" max="8" width="18" style="1" customWidth="1"/>
    <col min="9" max="9" width="15.140625" style="1" customWidth="1"/>
    <col min="10" max="10" width="7.7109375" style="1" bestFit="1" customWidth="1"/>
    <col min="11" max="11" width="7" style="1" bestFit="1" customWidth="1"/>
    <col min="12" max="16384" width="11.42578125" style="1"/>
  </cols>
  <sheetData>
    <row r="1" spans="1:11" ht="23.25" customHeight="1">
      <c r="C1" s="581" t="s">
        <v>25</v>
      </c>
      <c r="D1" s="581"/>
      <c r="E1" s="581"/>
      <c r="F1" s="581"/>
      <c r="G1" s="581"/>
      <c r="H1" s="581"/>
      <c r="I1" s="88"/>
    </row>
    <row r="2" spans="1:11" ht="18.75" customHeight="1">
      <c r="C2" s="590" t="s">
        <v>24</v>
      </c>
      <c r="D2" s="590"/>
      <c r="E2" s="590"/>
      <c r="F2" s="590"/>
      <c r="G2" s="590"/>
      <c r="H2" s="590"/>
      <c r="I2" s="465"/>
    </row>
    <row r="3" spans="1:11" ht="15" customHeight="1">
      <c r="A3" s="428"/>
      <c r="B3" s="428"/>
      <c r="C3" s="584" t="s">
        <v>624</v>
      </c>
      <c r="D3" s="584"/>
      <c r="E3" s="584"/>
      <c r="F3" s="584"/>
      <c r="G3" s="584"/>
      <c r="H3" s="584"/>
      <c r="I3" s="85"/>
      <c r="J3" s="429"/>
    </row>
    <row r="5" spans="1:11" ht="15" customHeight="1">
      <c r="C5" s="591" t="s">
        <v>869</v>
      </c>
      <c r="D5" s="591"/>
      <c r="E5" s="591"/>
      <c r="F5" s="591"/>
      <c r="G5" s="591"/>
      <c r="H5" s="591"/>
      <c r="I5" s="388"/>
      <c r="J5" s="430"/>
      <c r="K5" s="430"/>
    </row>
    <row r="6" spans="1:11" ht="15">
      <c r="B6" s="431"/>
      <c r="C6" s="591"/>
      <c r="D6" s="591"/>
      <c r="E6" s="591"/>
      <c r="F6" s="591"/>
      <c r="G6" s="591"/>
      <c r="H6" s="591"/>
      <c r="I6" s="388"/>
      <c r="J6" s="430"/>
      <c r="K6" s="430"/>
    </row>
    <row r="7" spans="1:11" ht="15">
      <c r="C7" s="591"/>
      <c r="D7" s="591"/>
      <c r="E7" s="591"/>
      <c r="F7" s="591"/>
      <c r="G7" s="591"/>
      <c r="H7" s="591"/>
      <c r="I7" s="432"/>
      <c r="J7" s="433"/>
      <c r="K7" s="433"/>
    </row>
    <row r="8" spans="1:11" ht="15">
      <c r="C8" s="580" t="s">
        <v>882</v>
      </c>
      <c r="D8" s="580"/>
      <c r="E8" s="580"/>
      <c r="F8" s="580"/>
      <c r="G8" s="580"/>
      <c r="H8" s="580"/>
      <c r="I8" s="432"/>
      <c r="J8" s="433"/>
      <c r="K8" s="433"/>
    </row>
    <row r="9" spans="1:11" ht="15">
      <c r="B9" s="434"/>
      <c r="C9" s="435"/>
      <c r="D9" s="435"/>
      <c r="E9" s="430"/>
      <c r="F9" s="436"/>
      <c r="G9" s="433"/>
      <c r="H9" s="433"/>
    </row>
    <row r="10" spans="1:11" ht="15">
      <c r="B10" s="434"/>
      <c r="C10" s="435"/>
      <c r="D10" s="435"/>
      <c r="F10" s="436"/>
      <c r="G10" s="433"/>
      <c r="H10" s="433"/>
    </row>
    <row r="11" spans="1:11" ht="15">
      <c r="B11" s="434"/>
      <c r="C11" s="430"/>
      <c r="D11" s="430"/>
      <c r="F11" s="436"/>
      <c r="G11" s="433"/>
      <c r="H11" s="433"/>
    </row>
    <row r="12" spans="1:11" ht="15">
      <c r="B12" s="434"/>
      <c r="C12" s="433"/>
      <c r="D12" s="433"/>
      <c r="F12" s="436"/>
      <c r="G12" s="433"/>
      <c r="H12" s="433"/>
    </row>
    <row r="13" spans="1:11" ht="15">
      <c r="B13" s="434"/>
      <c r="C13" s="433"/>
      <c r="D13" s="433"/>
      <c r="F13" s="432"/>
      <c r="G13" s="433"/>
      <c r="H13" s="433"/>
    </row>
    <row r="14" spans="1:11">
      <c r="B14" s="434"/>
      <c r="C14" s="433"/>
      <c r="D14" s="433"/>
      <c r="F14" s="437"/>
      <c r="G14" s="433"/>
      <c r="H14" s="433"/>
    </row>
    <row r="15" spans="1:11">
      <c r="B15" s="434"/>
      <c r="C15" s="433"/>
      <c r="D15" s="433"/>
      <c r="F15" s="437"/>
      <c r="G15" s="433"/>
      <c r="H15" s="433"/>
    </row>
    <row r="16" spans="1:11">
      <c r="B16" s="434"/>
      <c r="C16" s="433"/>
      <c r="D16" s="433"/>
      <c r="F16" s="437"/>
      <c r="G16" s="433"/>
      <c r="H16" s="433"/>
    </row>
    <row r="17" spans="2:11">
      <c r="B17" s="434"/>
      <c r="C17" s="433"/>
      <c r="D17" s="433"/>
      <c r="F17" s="437"/>
      <c r="G17" s="433"/>
      <c r="H17" s="433"/>
    </row>
    <row r="18" spans="2:11">
      <c r="B18" s="434"/>
      <c r="C18" s="433"/>
      <c r="D18" s="433"/>
      <c r="F18" s="437"/>
      <c r="G18" s="433"/>
      <c r="H18" s="433"/>
    </row>
    <row r="19" spans="2:11" ht="15" thickBot="1">
      <c r="B19" s="434"/>
      <c r="C19" s="433"/>
      <c r="D19" s="433"/>
      <c r="F19" s="437"/>
      <c r="G19" s="433"/>
      <c r="H19" s="433"/>
    </row>
    <row r="20" spans="2:11">
      <c r="B20" s="434"/>
      <c r="C20" s="433"/>
      <c r="D20" s="433"/>
      <c r="E20" s="438"/>
      <c r="F20" s="437"/>
      <c r="G20" s="433"/>
      <c r="H20" s="433"/>
    </row>
    <row r="21" spans="2:11">
      <c r="B21" s="434"/>
      <c r="C21" s="433"/>
      <c r="D21" s="433"/>
      <c r="F21" s="437"/>
      <c r="G21" s="433"/>
      <c r="H21" s="433"/>
    </row>
    <row r="22" spans="2:11">
      <c r="B22" s="434"/>
      <c r="C22" s="433"/>
      <c r="D22" s="433"/>
      <c r="F22" s="439"/>
      <c r="G22" s="433"/>
      <c r="H22" s="433"/>
    </row>
    <row r="23" spans="2:11">
      <c r="B23" s="434"/>
      <c r="C23" s="433"/>
      <c r="D23" s="433"/>
      <c r="F23" s="439"/>
      <c r="G23" s="433"/>
      <c r="H23" s="433"/>
    </row>
    <row r="24" spans="2:11">
      <c r="B24" s="434"/>
      <c r="C24" s="433"/>
      <c r="D24" s="433"/>
      <c r="F24" s="437"/>
      <c r="G24" s="433"/>
      <c r="H24" s="433"/>
    </row>
    <row r="25" spans="2:11">
      <c r="B25" s="434"/>
      <c r="C25" s="433"/>
      <c r="D25" s="433"/>
      <c r="F25" s="439"/>
      <c r="G25" s="433"/>
      <c r="H25" s="433"/>
    </row>
    <row r="26" spans="2:11">
      <c r="B26" s="434"/>
      <c r="C26" s="433"/>
      <c r="D26" s="433"/>
      <c r="F26" s="439"/>
      <c r="G26" s="433"/>
      <c r="H26" s="433"/>
    </row>
    <row r="27" spans="2:11">
      <c r="B27" s="434"/>
      <c r="C27" s="433"/>
      <c r="D27" s="433"/>
      <c r="F27" s="437"/>
      <c r="G27" s="433"/>
      <c r="H27" s="433"/>
    </row>
    <row r="28" spans="2:11" ht="15">
      <c r="B28" s="434"/>
      <c r="C28" s="17" t="s">
        <v>844</v>
      </c>
      <c r="D28" s="433"/>
      <c r="F28" s="440"/>
      <c r="G28" s="441"/>
      <c r="H28" s="441"/>
    </row>
    <row r="29" spans="2:11" ht="15">
      <c r="B29" s="434"/>
      <c r="C29" s="442"/>
      <c r="D29" s="443"/>
      <c r="F29" s="444"/>
      <c r="G29" s="441"/>
      <c r="H29" s="441"/>
    </row>
    <row r="30" spans="2:11" ht="15">
      <c r="B30" s="434"/>
      <c r="C30" s="434"/>
      <c r="F30" s="444"/>
      <c r="G30" s="441"/>
      <c r="H30" s="441"/>
    </row>
    <row r="31" spans="2:11" ht="15">
      <c r="C31" s="17"/>
      <c r="E31" s="434"/>
      <c r="I31" s="445"/>
      <c r="J31" s="441"/>
      <c r="K31" s="441"/>
    </row>
  </sheetData>
  <mergeCells count="5">
    <mergeCell ref="C5:H7"/>
    <mergeCell ref="C8:H8"/>
    <mergeCell ref="C1:H1"/>
    <mergeCell ref="C2:H2"/>
    <mergeCell ref="C3:H3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66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11</vt:i4>
      </vt:variant>
    </vt:vector>
  </HeadingPairs>
  <TitlesOfParts>
    <vt:vector size="79" baseType="lpstr">
      <vt:lpstr>Gráfico 1 </vt:lpstr>
      <vt:lpstr>Gráfico 2 </vt:lpstr>
      <vt:lpstr>Gráfico 3</vt:lpstr>
      <vt:lpstr>Gráfico 4 </vt:lpstr>
      <vt:lpstr>Gráfico 5 </vt:lpstr>
      <vt:lpstr>Gráfico 6</vt:lpstr>
      <vt:lpstr>Gráfico 7 </vt:lpstr>
      <vt:lpstr>Tabla 1</vt:lpstr>
      <vt:lpstr>Gráfico 8</vt:lpstr>
      <vt:lpstr>Gráfico 9 </vt:lpstr>
      <vt:lpstr>Gráfico 10 </vt:lpstr>
      <vt:lpstr>Gráfico 11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Gráfico 12</vt:lpstr>
      <vt:lpstr>Tabla 12.</vt:lpstr>
      <vt:lpstr>Tabla 13</vt:lpstr>
      <vt:lpstr>Tabla 14</vt:lpstr>
      <vt:lpstr>Tabla 15</vt:lpstr>
      <vt:lpstr>Gráfico 13</vt:lpstr>
      <vt:lpstr>Grafico 14</vt:lpstr>
      <vt:lpstr>Gráfico 16</vt:lpstr>
      <vt:lpstr>Tabla 16</vt:lpstr>
      <vt:lpstr>Tabla 17</vt:lpstr>
      <vt:lpstr>Tabla 18</vt:lpstr>
      <vt:lpstr>Tabla 19</vt:lpstr>
      <vt:lpstr>Tabla 20</vt:lpstr>
      <vt:lpstr>Tabla 21.</vt:lpstr>
      <vt:lpstr>Tabla 22</vt:lpstr>
      <vt:lpstr>Tabla 23</vt:lpstr>
      <vt:lpstr>Gráfico 17</vt:lpstr>
      <vt:lpstr>Tabla 24</vt:lpstr>
      <vt:lpstr>Tabla 25</vt:lpstr>
      <vt:lpstr>Gráfico 18</vt:lpstr>
      <vt:lpstr>Gráfico 19</vt:lpstr>
      <vt:lpstr>Gráfico 20</vt:lpstr>
      <vt:lpstr>Gráfico 21</vt:lpstr>
      <vt:lpstr>Tabla 26</vt:lpstr>
      <vt:lpstr>Tabla 27 </vt:lpstr>
      <vt:lpstr>Tabla 28</vt:lpstr>
      <vt:lpstr>Gráfico 22</vt:lpstr>
      <vt:lpstr>Gráfico 23</vt:lpstr>
      <vt:lpstr>Tabla 29</vt:lpstr>
      <vt:lpstr>Grafico 25</vt:lpstr>
      <vt:lpstr>Gráfico 26</vt:lpstr>
      <vt:lpstr>Gráfico 27</vt:lpstr>
      <vt:lpstr>Anexo de Consolidado</vt:lpstr>
      <vt:lpstr>Grafico 28</vt:lpstr>
      <vt:lpstr>Grafico 29</vt:lpstr>
      <vt:lpstr>Tabla 30.</vt:lpstr>
      <vt:lpstr>Tabla 31.</vt:lpstr>
      <vt:lpstr>Tabla 32.</vt:lpstr>
      <vt:lpstr>Tabla 33.</vt:lpstr>
      <vt:lpstr>Tabla 34.</vt:lpstr>
      <vt:lpstr>Tabla 35.</vt:lpstr>
      <vt:lpstr>Tabla 36.</vt:lpstr>
      <vt:lpstr>Tabla 37.</vt:lpstr>
      <vt:lpstr>Grafico 30.</vt:lpstr>
      <vt:lpstr>Gráfico 15.</vt:lpstr>
      <vt:lpstr>Gráfico 24</vt:lpstr>
      <vt:lpstr>'Grafico 30.'!_Toc120271024</vt:lpstr>
      <vt:lpstr>'Gráfico 16'!_Toc122948498</vt:lpstr>
      <vt:lpstr>'Tabla 20'!_Toc122948532</vt:lpstr>
      <vt:lpstr>'Tabla 22'!_Toc122948534</vt:lpstr>
      <vt:lpstr>'Tabla 26'!_Toc122948538</vt:lpstr>
      <vt:lpstr>'Tabla 27 '!_Toc122948539</vt:lpstr>
      <vt:lpstr>'Tabla 28'!_Toc122948540</vt:lpstr>
      <vt:lpstr>'Gráfico 20'!_Toc90556899</vt:lpstr>
      <vt:lpstr>'Gráfico 4 '!_Toc95472775</vt:lpstr>
      <vt:lpstr>'Gráfico 5 '!_Toc95472776</vt:lpstr>
      <vt:lpstr>'Tabla 2'!_Toc95726597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Alfonzo Paulino Rodriguez</dc:creator>
  <cp:lastModifiedBy>Luis Antonio Rodriguez Gutierrez</cp:lastModifiedBy>
  <dcterms:created xsi:type="dcterms:W3CDTF">2022-11-29T15:36:12Z</dcterms:created>
  <dcterms:modified xsi:type="dcterms:W3CDTF">2022-12-30T16:20:50Z</dcterms:modified>
</cp:coreProperties>
</file>